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0.0.11\d_g_contabilidad\ANYELIS ALBURQUERQUE\OAI\NOVIEMBRE 2025\"/>
    </mc:Choice>
  </mc:AlternateContent>
  <bookViews>
    <workbookView xWindow="0" yWindow="0" windowWidth="15150" windowHeight="9375"/>
  </bookViews>
  <sheets>
    <sheet name="NOMINA TRAMITE PENSION NOV 2025" sheetId="2" r:id="rId1"/>
  </sheets>
  <definedNames>
    <definedName name="_xlnm._FilterDatabase" localSheetId="0" hidden="1">'NOMINA TRAMITE PENSION NOV 2025'!$B$6:$S$8</definedName>
    <definedName name="_xlnm.Print_Area" localSheetId="0">'NOMINA TRAMITE PENSION NOV 2025'!$A$1:$S$25</definedName>
    <definedName name="_xlnm.Print_Titles" localSheetId="0">'NOMINA TRAMITE PENSION NOV 2025'!$1:$8</definedName>
  </definedNames>
  <calcPr calcId="152511"/>
</workbook>
</file>

<file path=xl/calcChain.xml><?xml version="1.0" encoding="utf-8"?>
<calcChain xmlns="http://schemas.openxmlformats.org/spreadsheetml/2006/main">
  <c r="H10" i="2" l="1"/>
  <c r="J10" i="2" l="1"/>
  <c r="M10" i="2"/>
  <c r="L10" i="2"/>
  <c r="I10" i="2"/>
  <c r="G10" i="2"/>
  <c r="P9" i="2" l="1"/>
  <c r="R9" i="2" s="1"/>
  <c r="O9" i="2"/>
  <c r="N9" i="2"/>
  <c r="K9" i="2"/>
  <c r="Q9" i="2" s="1"/>
  <c r="O10" i="2" l="1"/>
  <c r="N10" i="2"/>
  <c r="K10" i="2" l="1"/>
  <c r="R10" i="2"/>
  <c r="Q10" i="2"/>
  <c r="P10" i="2"/>
</calcChain>
</file>

<file path=xl/sharedStrings.xml><?xml version="1.0" encoding="utf-8"?>
<sst xmlns="http://schemas.openxmlformats.org/spreadsheetml/2006/main" count="48" uniqueCount="46">
  <si>
    <t>Nombre</t>
  </si>
  <si>
    <t xml:space="preserve">Reg. No. </t>
  </si>
  <si>
    <t>Departamento</t>
  </si>
  <si>
    <t>Sueldo Bruto (RD$)</t>
  </si>
  <si>
    <t>Seguridad Social (LEY 87-01)</t>
  </si>
  <si>
    <t>Total Retenciones y Aportes</t>
  </si>
  <si>
    <t>Sub-Cuenta No.</t>
  </si>
  <si>
    <t>Seguro de Pensión (9.97%)</t>
  </si>
  <si>
    <t>Seguro de Salud 
(10.53%) (3*)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</si>
  <si>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</si>
  <si>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</si>
  <si>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</si>
  <si>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</si>
  <si>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</si>
  <si>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>Elaborado por:</t>
  </si>
  <si>
    <t>Revisado por:</t>
  </si>
  <si>
    <t>Empleado (2.87%)
RD$</t>
  </si>
  <si>
    <t>Patronal (7.10%)
RD$</t>
  </si>
  <si>
    <t>Riesgos Laborales (1.10%) (2*)
RD$</t>
  </si>
  <si>
    <t>Empleado (3.04%)
RD$</t>
  </si>
  <si>
    <t>Patronal (7.09%)
RD$</t>
  </si>
  <si>
    <t>Subtotal TSS
RD$</t>
  </si>
  <si>
    <t>Deducción Empleado
RD$</t>
  </si>
  <si>
    <t>Aportes Patronal
RD$</t>
  </si>
  <si>
    <t>Sueldo Neto 
RD$</t>
  </si>
  <si>
    <t>IS/R
(Ley 11-92)    (1*)
RD$</t>
  </si>
  <si>
    <t xml:space="preserve">Función </t>
  </si>
  <si>
    <t>Seguro Savica
RD$</t>
  </si>
  <si>
    <t>Aprobado por:</t>
  </si>
  <si>
    <t>Dirección Financiera</t>
  </si>
  <si>
    <t>Director (a) Financiero (a)</t>
  </si>
  <si>
    <t>Sexo</t>
  </si>
  <si>
    <t>Nómina Tramite de Pensión</t>
  </si>
  <si>
    <t>ESTATUS</t>
  </si>
  <si>
    <t>Encargado (a) de Contabilidad</t>
  </si>
  <si>
    <t>CARRERA ADMINISTRATIVA</t>
  </si>
  <si>
    <t>2.1.1.3.01</t>
  </si>
  <si>
    <t xml:space="preserve">   (4*) Deducción directa declaración TSS del SUIRPLUS por registro de dependientes adicionales al SDSS. RD$ 1,715.46 por cada dependiente adicional registrado.</t>
  </si>
  <si>
    <t>ANTONIO AGUSTIN ABREU</t>
  </si>
  <si>
    <t>MASCULINO</t>
  </si>
  <si>
    <t>SECCION DE TRANSPORTACION MT</t>
  </si>
  <si>
    <t>CHOFER I</t>
  </si>
  <si>
    <t>Director (a) de Area</t>
  </si>
  <si>
    <t>Encargado (a) Nómina</t>
  </si>
  <si>
    <t>Departamento de Contabilidad</t>
  </si>
  <si>
    <t>Correspondiente al mes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</si>
</sst>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6"/>
      <color theme="1"/>
      <name val="Book Antiqua"/>
      <family val="1"/>
    </font>
    <font>
      <u/>
      <sz val="16"/>
      <color theme="1"/>
      <name val="Book Antiqua"/>
      <family val="1"/>
    </font>
    <font>
      <sz val="18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/>
    </xf>
    <xf numFmtId="4" fontId="22" fillId="33" borderId="0" xfId="0" applyNumberFormat="1" applyFont="1" applyFill="1" applyBorder="1" applyAlignment="1">
      <alignment vertical="center"/>
    </xf>
    <xf numFmtId="0" fontId="23" fillId="0" borderId="0" xfId="0" applyFont="1" applyBorder="1" applyAlignment="1"/>
    <xf numFmtId="0" fontId="24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/>
    <xf numFmtId="0" fontId="20" fillId="0" borderId="0" xfId="0" applyFont="1" applyBorder="1" applyAlignment="1"/>
    <xf numFmtId="0" fontId="27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43" fontId="22" fillId="33" borderId="0" xfId="42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center" vertical="center"/>
    </xf>
    <xf numFmtId="4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4" fontId="20" fillId="33" borderId="0" xfId="0" applyNumberFormat="1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4" borderId="0" xfId="0" applyFont="1" applyFill="1" applyAlignment="1">
      <alignment vertical="center"/>
    </xf>
    <xf numFmtId="0" fontId="20" fillId="34" borderId="0" xfId="0" applyFont="1" applyFill="1" applyBorder="1" applyAlignment="1">
      <alignment vertical="center"/>
    </xf>
    <xf numFmtId="43" fontId="20" fillId="0" borderId="0" xfId="42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43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horizontal="center" vertical="center"/>
    </xf>
    <xf numFmtId="43" fontId="29" fillId="33" borderId="0" xfId="42" applyFont="1" applyFill="1" applyBorder="1" applyAlignment="1">
      <alignment horizontal="center" vertical="center"/>
    </xf>
    <xf numFmtId="43" fontId="20" fillId="33" borderId="0" xfId="0" applyNumberFormat="1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vertical="center"/>
    </xf>
    <xf numFmtId="43" fontId="20" fillId="33" borderId="0" xfId="42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left" wrapText="1"/>
    </xf>
    <xf numFmtId="0" fontId="27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43" fontId="22" fillId="0" borderId="20" xfId="42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left"/>
    </xf>
    <xf numFmtId="0" fontId="20" fillId="0" borderId="20" xfId="0" applyFont="1" applyFill="1" applyBorder="1" applyAlignment="1">
      <alignment vertical="center"/>
    </xf>
    <xf numFmtId="43" fontId="20" fillId="0" borderId="20" xfId="42" applyFont="1" applyFill="1" applyBorder="1" applyAlignment="1">
      <alignment vertical="center"/>
    </xf>
    <xf numFmtId="0" fontId="25" fillId="34" borderId="19" xfId="0" applyFont="1" applyFill="1" applyBorder="1" applyAlignment="1">
      <alignment horizontal="center" vertical="center" wrapText="1"/>
    </xf>
    <xf numFmtId="0" fontId="25" fillId="34" borderId="27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43" fontId="30" fillId="0" borderId="20" xfId="0" applyNumberFormat="1" applyFont="1" applyBorder="1" applyAlignment="1">
      <alignment horizontal="right"/>
    </xf>
    <xf numFmtId="43" fontId="30" fillId="0" borderId="20" xfId="42" applyFont="1" applyBorder="1" applyAlignment="1">
      <alignment horizontal="right"/>
    </xf>
    <xf numFmtId="4" fontId="30" fillId="0" borderId="20" xfId="0" applyNumberFormat="1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0" fontId="24" fillId="0" borderId="0" xfId="0" applyFont="1" applyBorder="1" applyAlignment="1">
      <alignment horizontal="left" wrapText="1"/>
    </xf>
    <xf numFmtId="4" fontId="16" fillId="0" borderId="0" xfId="0" applyNumberFormat="1" applyFont="1" applyBorder="1"/>
    <xf numFmtId="0" fontId="21" fillId="34" borderId="28" xfId="0" applyFont="1" applyFill="1" applyBorder="1" applyAlignment="1">
      <alignment vertical="center" wrapText="1"/>
    </xf>
    <xf numFmtId="0" fontId="21" fillId="34" borderId="28" xfId="0" applyFont="1" applyFill="1" applyBorder="1" applyAlignment="1">
      <alignment horizontal="center" vertical="center"/>
    </xf>
    <xf numFmtId="4" fontId="21" fillId="34" borderId="28" xfId="0" applyNumberFormat="1" applyFont="1" applyFill="1" applyBorder="1" applyAlignment="1">
      <alignment vertical="center"/>
    </xf>
    <xf numFmtId="43" fontId="20" fillId="33" borderId="0" xfId="42" applyFont="1" applyFill="1" applyBorder="1" applyAlignment="1">
      <alignment vertical="center"/>
    </xf>
    <xf numFmtId="0" fontId="20" fillId="34" borderId="28" xfId="0" applyFont="1" applyFill="1" applyBorder="1" applyAlignment="1">
      <alignment vertical="center"/>
    </xf>
    <xf numFmtId="0" fontId="25" fillId="34" borderId="12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wrapText="1"/>
    </xf>
    <xf numFmtId="0" fontId="21" fillId="34" borderId="2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6" fillId="33" borderId="18" xfId="0" applyFont="1" applyFill="1" applyBorder="1" applyAlignment="1">
      <alignment horizontal="center" vertical="center"/>
    </xf>
    <xf numFmtId="0" fontId="26" fillId="33" borderId="0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0" fontId="25" fillId="34" borderId="28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370536</xdr:colOff>
      <xdr:row>0</xdr:row>
      <xdr:rowOff>353220</xdr:rowOff>
    </xdr:from>
    <xdr:to>
      <xdr:col>6</xdr:col>
      <xdr:colOff>476034</xdr:colOff>
      <xdr:row>1</xdr:row>
      <xdr:rowOff>178473</xdr:rowOff>
    </xdr:to>
    <xdr:pic>
      <xdr:nvPicPr>
        <xdr:cNvPr id="4" name="Imagen 3" descr="PAPEL CABECILLA TRABAJO-01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5" t="4047" r="36841" b="83796"/>
        <a:stretch/>
      </xdr:blipFill>
      <xdr:spPr bwMode="auto">
        <a:xfrm>
          <a:off x="14432900" y="353220"/>
          <a:ext cx="3136179" cy="1799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view="pageBreakPreview" zoomScale="55" zoomScaleNormal="55" zoomScaleSheetLayoutView="55" zoomScalePageLayoutView="25" workbookViewId="0">
      <selection activeCell="F34" sqref="F34"/>
    </sheetView>
  </sheetViews>
  <sheetFormatPr baseColWidth="10" defaultColWidth="11.42578125" defaultRowHeight="16.5" x14ac:dyDescent="0.25"/>
  <cols>
    <col min="1" max="1" width="6.85546875" style="1" customWidth="1"/>
    <col min="2" max="2" width="47.140625" style="1" bestFit="1" customWidth="1"/>
    <col min="3" max="3" width="38.28515625" style="6" customWidth="1"/>
    <col min="4" max="4" width="80.85546875" style="5" bestFit="1" customWidth="1"/>
    <col min="5" max="5" width="37.85546875" style="6" customWidth="1"/>
    <col min="6" max="6" width="45.5703125" style="7" bestFit="1" customWidth="1"/>
    <col min="7" max="7" width="20" style="2" customWidth="1"/>
    <col min="8" max="8" width="19.85546875" style="2" bestFit="1" customWidth="1"/>
    <col min="9" max="9" width="17.5703125" style="1" customWidth="1"/>
    <col min="10" max="10" width="25.85546875" style="2" customWidth="1"/>
    <col min="11" max="11" width="18.42578125" style="1" customWidth="1"/>
    <col min="12" max="12" width="15.28515625" style="1" hidden="1" customWidth="1"/>
    <col min="13" max="13" width="16.7109375" style="2" customWidth="1"/>
    <col min="14" max="14" width="17.28515625" style="1" customWidth="1"/>
    <col min="15" max="15" width="15.7109375" style="1" customWidth="1"/>
    <col min="16" max="16" width="17.5703125" style="1" customWidth="1"/>
    <col min="17" max="17" width="17.7109375" style="1" customWidth="1"/>
    <col min="18" max="18" width="18.85546875" style="1" customWidth="1"/>
    <col min="19" max="19" width="12.28515625" style="1" customWidth="1"/>
    <col min="20" max="16384" width="11.42578125" style="1"/>
  </cols>
  <sheetData>
    <row r="1" spans="1:48" ht="155.25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48" s="102" customFormat="1" ht="15" customHeight="1" x14ac:dyDescent="0.25"/>
    <row r="3" spans="1:48" s="102" customFormat="1" ht="15" customHeight="1" x14ac:dyDescent="0.25"/>
    <row r="4" spans="1:48" ht="18" x14ac:dyDescent="0.25">
      <c r="A4" s="86" t="s">
        <v>32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48" ht="18.75" thickBot="1" x14ac:dyDescent="0.3">
      <c r="A5" s="87" t="s">
        <v>45</v>
      </c>
      <c r="B5" s="87"/>
      <c r="C5" s="87"/>
      <c r="D5" s="87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4"/>
    </row>
    <row r="6" spans="1:48" s="39" customFormat="1" ht="32.25" customHeight="1" x14ac:dyDescent="0.25">
      <c r="A6" s="73" t="s">
        <v>1</v>
      </c>
      <c r="B6" s="73" t="s">
        <v>0</v>
      </c>
      <c r="C6" s="73" t="s">
        <v>31</v>
      </c>
      <c r="D6" s="75" t="s">
        <v>2</v>
      </c>
      <c r="E6" s="73" t="s">
        <v>26</v>
      </c>
      <c r="F6" s="78" t="s">
        <v>33</v>
      </c>
      <c r="G6" s="73" t="s">
        <v>3</v>
      </c>
      <c r="H6" s="73" t="s">
        <v>25</v>
      </c>
      <c r="I6" s="73" t="s">
        <v>27</v>
      </c>
      <c r="J6" s="80" t="s">
        <v>4</v>
      </c>
      <c r="K6" s="81"/>
      <c r="L6" s="81"/>
      <c r="M6" s="81"/>
      <c r="N6" s="81"/>
      <c r="O6" s="82"/>
      <c r="P6" s="89" t="s">
        <v>5</v>
      </c>
      <c r="Q6" s="90"/>
      <c r="R6" s="73" t="s">
        <v>24</v>
      </c>
      <c r="S6" s="91" t="s">
        <v>6</v>
      </c>
      <c r="T6" s="40"/>
    </row>
    <row r="7" spans="1:48" s="39" customFormat="1" ht="34.5" customHeight="1" x14ac:dyDescent="0.25">
      <c r="A7" s="74"/>
      <c r="B7" s="74"/>
      <c r="C7" s="74"/>
      <c r="D7" s="76"/>
      <c r="E7" s="74"/>
      <c r="F7" s="79"/>
      <c r="G7" s="74"/>
      <c r="H7" s="74"/>
      <c r="I7" s="74"/>
      <c r="J7" s="93" t="s">
        <v>7</v>
      </c>
      <c r="K7" s="94"/>
      <c r="L7" s="95" t="s">
        <v>18</v>
      </c>
      <c r="M7" s="97" t="s">
        <v>8</v>
      </c>
      <c r="N7" s="94"/>
      <c r="O7" s="98" t="s">
        <v>21</v>
      </c>
      <c r="P7" s="100" t="s">
        <v>22</v>
      </c>
      <c r="Q7" s="98" t="s">
        <v>23</v>
      </c>
      <c r="R7" s="74"/>
      <c r="S7" s="92"/>
      <c r="T7" s="40"/>
    </row>
    <row r="8" spans="1:48" s="39" customFormat="1" ht="52.5" customHeight="1" x14ac:dyDescent="0.25">
      <c r="A8" s="74"/>
      <c r="B8" s="74"/>
      <c r="C8" s="74"/>
      <c r="D8" s="77"/>
      <c r="E8" s="74"/>
      <c r="F8" s="79"/>
      <c r="G8" s="74"/>
      <c r="H8" s="74"/>
      <c r="I8" s="74"/>
      <c r="J8" s="59" t="s">
        <v>16</v>
      </c>
      <c r="K8" s="60" t="s">
        <v>17</v>
      </c>
      <c r="L8" s="96"/>
      <c r="M8" s="61" t="s">
        <v>19</v>
      </c>
      <c r="N8" s="60" t="s">
        <v>20</v>
      </c>
      <c r="O8" s="99"/>
      <c r="P8" s="101"/>
      <c r="Q8" s="99"/>
      <c r="R8" s="74"/>
      <c r="S8" s="92"/>
      <c r="T8" s="40"/>
    </row>
    <row r="9" spans="1:48" s="39" customFormat="1" x14ac:dyDescent="0.3">
      <c r="A9" s="57">
        <v>2</v>
      </c>
      <c r="B9" s="53" t="s">
        <v>38</v>
      </c>
      <c r="C9" s="52" t="s">
        <v>39</v>
      </c>
      <c r="D9" s="53" t="s">
        <v>40</v>
      </c>
      <c r="E9" s="53" t="s">
        <v>41</v>
      </c>
      <c r="F9" s="56" t="s">
        <v>35</v>
      </c>
      <c r="G9" s="54">
        <v>24000</v>
      </c>
      <c r="H9" s="55">
        <v>0</v>
      </c>
      <c r="I9" s="54">
        <v>25</v>
      </c>
      <c r="J9" s="54">
        <v>688.8</v>
      </c>
      <c r="K9" s="63">
        <f t="shared" ref="K9" si="0">+G9*7.1%</f>
        <v>1703.9999999999998</v>
      </c>
      <c r="L9" s="55"/>
      <c r="M9" s="54">
        <v>729.6</v>
      </c>
      <c r="N9" s="58">
        <f t="shared" ref="N9" si="1">+G9*7.09%</f>
        <v>1701.6000000000001</v>
      </c>
      <c r="O9" s="62">
        <f t="shared" ref="O9" si="2">+J9+M9</f>
        <v>1418.4</v>
      </c>
      <c r="P9" s="63">
        <f t="shared" ref="P9" si="3">+H9+I9+J9+M9</f>
        <v>1443.4</v>
      </c>
      <c r="Q9" s="63">
        <f t="shared" ref="Q9" si="4">+K9+M9</f>
        <v>2433.6</v>
      </c>
      <c r="R9" s="64">
        <f t="shared" ref="R9" si="5">+G9-P9</f>
        <v>22556.6</v>
      </c>
      <c r="S9" s="65" t="s">
        <v>36</v>
      </c>
      <c r="T9" s="40"/>
    </row>
    <row r="10" spans="1:48" s="39" customFormat="1" ht="30" customHeight="1" x14ac:dyDescent="0.25">
      <c r="A10" s="84" t="s">
        <v>9</v>
      </c>
      <c r="B10" s="84"/>
      <c r="C10" s="84"/>
      <c r="D10" s="68"/>
      <c r="E10" s="68"/>
      <c r="F10" s="69"/>
      <c r="G10" s="70">
        <f>SUM(G9:G9)</f>
        <v>24000</v>
      </c>
      <c r="H10" s="70">
        <f>SUM(H9:H9)</f>
        <v>0</v>
      </c>
      <c r="I10" s="70">
        <f>SUM(I9:I9)</f>
        <v>25</v>
      </c>
      <c r="J10" s="70">
        <f>SUM(J9:J9)</f>
        <v>688.8</v>
      </c>
      <c r="K10" s="70">
        <f>SUM(K9:K9)</f>
        <v>1703.9999999999998</v>
      </c>
      <c r="L10" s="70">
        <f>SUM(L9:L9)</f>
        <v>0</v>
      </c>
      <c r="M10" s="70">
        <f>SUM(M9:M9)</f>
        <v>729.6</v>
      </c>
      <c r="N10" s="70">
        <f>SUM(N9:N9)</f>
        <v>1701.6000000000001</v>
      </c>
      <c r="O10" s="70">
        <f>SUM(O9:O9)</f>
        <v>1418.4</v>
      </c>
      <c r="P10" s="70">
        <f>SUM(P9:P9)</f>
        <v>1443.4</v>
      </c>
      <c r="Q10" s="70">
        <f>SUM(Q9:Q9)</f>
        <v>2433.6</v>
      </c>
      <c r="R10" s="70">
        <f>SUM(R9:R9)</f>
        <v>22556.6</v>
      </c>
      <c r="S10" s="72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8" x14ac:dyDescent="0.25">
      <c r="A11" s="29"/>
      <c r="B11" s="29"/>
      <c r="C11" s="30"/>
      <c r="D11" s="10"/>
      <c r="E11" s="10"/>
      <c r="F11" s="8"/>
      <c r="G11" s="12"/>
      <c r="H11" s="12"/>
      <c r="I11" s="26"/>
      <c r="J11" s="44"/>
      <c r="K11" s="26"/>
      <c r="L11" s="26"/>
      <c r="M11" s="44"/>
      <c r="N11" s="26"/>
      <c r="O11" s="26"/>
      <c r="P11" s="26"/>
      <c r="Q11" s="26"/>
      <c r="R11" s="27"/>
      <c r="S11" s="4"/>
    </row>
    <row r="12" spans="1:48" ht="24" x14ac:dyDescent="0.25">
      <c r="A12" s="29" t="s">
        <v>10</v>
      </c>
      <c r="B12" s="8"/>
      <c r="C12" s="9"/>
      <c r="D12" s="10"/>
      <c r="E12" s="10"/>
      <c r="F12" s="8"/>
      <c r="G12" s="12"/>
      <c r="H12" s="71"/>
      <c r="I12" s="3"/>
      <c r="J12" s="45"/>
      <c r="K12" s="3"/>
      <c r="L12" s="3"/>
      <c r="M12" s="48"/>
      <c r="N12" s="3"/>
      <c r="O12" s="3"/>
      <c r="P12" s="3"/>
      <c r="Q12" s="3"/>
      <c r="R12" s="27"/>
      <c r="S12" s="4"/>
    </row>
    <row r="13" spans="1:48" ht="15.75" customHeight="1" x14ac:dyDescent="0.25">
      <c r="A13" s="11" t="s">
        <v>11</v>
      </c>
      <c r="B13" s="8"/>
      <c r="C13" s="9"/>
      <c r="D13" s="10"/>
      <c r="E13" s="10"/>
      <c r="F13" s="8"/>
      <c r="G13" s="12"/>
      <c r="H13" s="12"/>
      <c r="I13" s="41"/>
      <c r="J13" s="45"/>
      <c r="K13" s="3"/>
      <c r="L13" s="3"/>
      <c r="M13" s="48"/>
      <c r="N13" s="3"/>
      <c r="O13" s="3"/>
      <c r="P13" s="3"/>
      <c r="Q13" s="3"/>
      <c r="R13" s="27"/>
      <c r="S13" s="4"/>
    </row>
    <row r="14" spans="1:48" ht="15.75" customHeight="1" x14ac:dyDescent="0.25">
      <c r="A14" s="11" t="s">
        <v>12</v>
      </c>
      <c r="B14" s="8"/>
      <c r="C14" s="9"/>
      <c r="D14" s="10"/>
      <c r="E14" s="10"/>
      <c r="F14" s="8"/>
      <c r="G14" s="12"/>
      <c r="H14" s="12"/>
      <c r="I14" s="41"/>
      <c r="J14" s="45"/>
      <c r="K14" s="3"/>
      <c r="L14" s="3"/>
      <c r="M14" s="46"/>
      <c r="N14" s="3"/>
      <c r="O14" s="3"/>
      <c r="P14" s="28"/>
      <c r="Q14" s="3"/>
      <c r="R14" s="4"/>
      <c r="S14" s="4"/>
    </row>
    <row r="15" spans="1:48" x14ac:dyDescent="0.25">
      <c r="A15" s="11" t="s">
        <v>13</v>
      </c>
      <c r="B15" s="8"/>
      <c r="C15" s="9"/>
      <c r="D15" s="10"/>
      <c r="E15" s="10"/>
      <c r="F15" s="8"/>
      <c r="G15" s="31"/>
      <c r="H15" s="31"/>
      <c r="I15" s="31"/>
      <c r="J15" s="31"/>
      <c r="K15" s="11"/>
      <c r="L15" s="11"/>
      <c r="M15" s="31"/>
      <c r="N15" s="3"/>
      <c r="O15" s="3"/>
      <c r="P15" s="3"/>
      <c r="Q15" s="3"/>
      <c r="R15" s="4"/>
      <c r="S15" s="4"/>
    </row>
    <row r="16" spans="1:48" x14ac:dyDescent="0.25">
      <c r="A16" s="11" t="s">
        <v>37</v>
      </c>
      <c r="B16" s="8"/>
      <c r="C16" s="9"/>
      <c r="D16" s="32"/>
      <c r="E16" s="32"/>
      <c r="F16" s="33"/>
      <c r="G16" s="34"/>
      <c r="H16" s="43"/>
      <c r="I16" s="42"/>
      <c r="J16" s="46"/>
      <c r="K16" s="3"/>
      <c r="L16" s="3"/>
      <c r="M16" s="46"/>
      <c r="N16" s="3"/>
      <c r="O16" s="3"/>
      <c r="P16" s="3"/>
      <c r="Q16" s="3"/>
      <c r="R16" s="27"/>
      <c r="S16" s="4"/>
    </row>
    <row r="17" spans="1:21" x14ac:dyDescent="0.25">
      <c r="A17" s="25"/>
      <c r="B17" s="25"/>
      <c r="C17" s="32"/>
      <c r="E17" s="5"/>
      <c r="F17" s="5"/>
      <c r="G17" s="32"/>
      <c r="H17" s="32"/>
      <c r="I17" s="5"/>
      <c r="J17" s="32"/>
      <c r="K17" s="4"/>
      <c r="L17" s="4"/>
      <c r="M17" s="25"/>
      <c r="N17" s="4"/>
      <c r="O17" s="4"/>
      <c r="P17" s="4"/>
      <c r="Q17" s="4"/>
      <c r="R17" s="4"/>
      <c r="S17" s="4"/>
    </row>
    <row r="18" spans="1:21" s="16" customFormat="1" ht="55.5" customHeight="1" x14ac:dyDescent="0.3">
      <c r="A18" s="4"/>
      <c r="B18" s="4"/>
      <c r="C18" s="14" t="s">
        <v>14</v>
      </c>
      <c r="D18" s="67"/>
      <c r="E18" s="14"/>
      <c r="F18" s="14" t="s">
        <v>15</v>
      </c>
      <c r="G18" s="35"/>
      <c r="H18" s="36"/>
      <c r="I18" s="15"/>
      <c r="J18" s="36"/>
      <c r="K18" s="17"/>
      <c r="L18" s="83" t="s">
        <v>28</v>
      </c>
      <c r="M18" s="83"/>
      <c r="N18" s="15"/>
      <c r="O18" s="15"/>
      <c r="P18" s="17"/>
      <c r="Q18" s="17"/>
      <c r="R18" s="17"/>
      <c r="S18" s="17"/>
    </row>
    <row r="19" spans="1:21" s="16" customFormat="1" ht="29.25" customHeight="1" x14ac:dyDescent="0.3">
      <c r="A19" s="13"/>
      <c r="B19" s="13"/>
      <c r="C19" s="17"/>
      <c r="D19" s="14"/>
      <c r="E19" s="14"/>
      <c r="F19" s="14"/>
      <c r="G19" s="35"/>
      <c r="H19" s="35"/>
      <c r="I19" s="15"/>
      <c r="J19" s="36"/>
      <c r="K19" s="17"/>
      <c r="L19" s="66"/>
      <c r="M19" s="49"/>
      <c r="N19" s="15"/>
      <c r="O19" s="15"/>
      <c r="P19" s="17"/>
      <c r="Q19" s="17"/>
      <c r="R19" s="17"/>
      <c r="S19" s="17"/>
    </row>
    <row r="20" spans="1:21" s="16" customFormat="1" ht="20.25" customHeight="1" x14ac:dyDescent="0.3">
      <c r="A20" s="13"/>
      <c r="B20" s="13"/>
      <c r="C20" s="14"/>
      <c r="D20" s="14"/>
      <c r="E20" s="14"/>
      <c r="F20" s="14"/>
      <c r="G20" s="36"/>
      <c r="H20" s="35"/>
      <c r="I20" s="15"/>
      <c r="J20" s="36"/>
      <c r="K20" s="17"/>
      <c r="L20" s="66"/>
      <c r="M20" s="49"/>
      <c r="N20" s="15"/>
      <c r="O20" s="15"/>
      <c r="P20" s="17"/>
      <c r="Q20" s="17"/>
      <c r="R20" s="17"/>
      <c r="S20" s="17"/>
    </row>
    <row r="21" spans="1:21" x14ac:dyDescent="0.2">
      <c r="A21" s="13"/>
      <c r="B21" s="13"/>
      <c r="C21" s="14"/>
      <c r="E21" s="5"/>
      <c r="F21" s="3"/>
      <c r="G21" s="25"/>
      <c r="H21" s="25"/>
      <c r="I21" s="4"/>
      <c r="J21" s="25"/>
      <c r="K21" s="4"/>
      <c r="L21" s="4"/>
      <c r="M21" s="25"/>
      <c r="N21" s="4"/>
      <c r="O21" s="4"/>
      <c r="P21" s="4"/>
      <c r="Q21" s="4"/>
      <c r="R21" s="4"/>
      <c r="S21" s="4"/>
    </row>
    <row r="22" spans="1:21" x14ac:dyDescent="0.25">
      <c r="A22" s="4"/>
      <c r="B22" s="4"/>
      <c r="C22" s="5"/>
      <c r="E22" s="5"/>
      <c r="F22" s="3"/>
      <c r="G22" s="25"/>
      <c r="H22" s="25"/>
      <c r="I22" s="4"/>
      <c r="J22" s="25"/>
      <c r="K22" s="4"/>
      <c r="L22" s="4"/>
      <c r="M22" s="25"/>
      <c r="N22" s="4"/>
      <c r="O22" s="4"/>
      <c r="P22" s="4"/>
      <c r="Q22" s="4"/>
      <c r="R22" s="4"/>
      <c r="S22" s="4"/>
    </row>
    <row r="23" spans="1:21" ht="18" customHeight="1" x14ac:dyDescent="0.35">
      <c r="A23" s="4"/>
      <c r="B23" s="4"/>
      <c r="C23" s="5"/>
      <c r="D23" s="18"/>
      <c r="E23" s="5"/>
      <c r="F23" s="3"/>
      <c r="G23" s="37"/>
      <c r="H23" s="33"/>
      <c r="I23" s="3"/>
      <c r="J23" s="33"/>
      <c r="K23" s="4"/>
      <c r="L23" s="22" t="s">
        <v>30</v>
      </c>
      <c r="M23" s="50"/>
      <c r="N23" s="24"/>
      <c r="O23" s="24"/>
      <c r="P23" s="4"/>
      <c r="Q23" s="4"/>
      <c r="R23" s="4"/>
      <c r="S23" s="4"/>
    </row>
    <row r="24" spans="1:21" ht="19.5" customHeight="1" x14ac:dyDescent="0.35">
      <c r="A24" s="4"/>
      <c r="B24" s="4"/>
      <c r="C24" s="18" t="s">
        <v>43</v>
      </c>
      <c r="D24" s="20"/>
      <c r="E24" s="5"/>
      <c r="F24" s="18" t="s">
        <v>34</v>
      </c>
      <c r="G24" s="32"/>
      <c r="H24" s="33"/>
      <c r="I24" s="3"/>
      <c r="J24" s="33"/>
      <c r="K24" s="4"/>
      <c r="L24" s="23" t="s">
        <v>29</v>
      </c>
      <c r="M24" s="21" t="s">
        <v>42</v>
      </c>
      <c r="N24" s="19"/>
      <c r="O24" s="5"/>
      <c r="P24" s="4"/>
      <c r="Q24" s="4"/>
      <c r="R24" s="4"/>
      <c r="S24" s="4"/>
    </row>
    <row r="25" spans="1:21" ht="21" x14ac:dyDescent="0.25">
      <c r="A25" s="4"/>
      <c r="B25" s="4"/>
      <c r="C25" s="20" t="s">
        <v>44</v>
      </c>
      <c r="E25" s="5"/>
      <c r="F25" s="21" t="s">
        <v>44</v>
      </c>
      <c r="G25" s="32"/>
      <c r="H25" s="33"/>
      <c r="I25" s="3"/>
      <c r="J25" s="33"/>
      <c r="K25" s="3"/>
      <c r="L25" s="3"/>
      <c r="M25" s="21" t="s">
        <v>29</v>
      </c>
      <c r="N25" s="3"/>
      <c r="O25" s="4"/>
      <c r="P25" s="4"/>
      <c r="Q25" s="4"/>
      <c r="R25" s="4"/>
      <c r="S25" s="4"/>
    </row>
    <row r="26" spans="1:21" x14ac:dyDescent="0.25">
      <c r="A26" s="4"/>
      <c r="B26" s="4"/>
      <c r="C26" s="5"/>
      <c r="F26" s="6"/>
      <c r="G26" s="38"/>
      <c r="H26" s="11"/>
      <c r="I26" s="3"/>
      <c r="J26" s="33"/>
      <c r="K26" s="3"/>
      <c r="L26" s="3"/>
      <c r="M26" s="33"/>
      <c r="N26" s="3"/>
      <c r="O26" s="4"/>
      <c r="P26" s="4"/>
      <c r="Q26" s="4"/>
      <c r="R26" s="4"/>
      <c r="S26" s="4"/>
      <c r="T26" s="4"/>
    </row>
    <row r="27" spans="1:21" x14ac:dyDescent="0.25">
      <c r="A27" s="4"/>
      <c r="B27" s="4"/>
      <c r="C27" s="5"/>
      <c r="F27" s="6"/>
      <c r="G27" s="38"/>
      <c r="H27" s="11"/>
      <c r="I27" s="3"/>
      <c r="J27" s="47"/>
      <c r="K27" s="3"/>
      <c r="L27" s="3"/>
      <c r="M27" s="47"/>
      <c r="N27" s="3"/>
      <c r="O27" s="4"/>
      <c r="P27" s="4"/>
      <c r="Q27" s="4"/>
      <c r="R27" s="4"/>
      <c r="S27" s="4"/>
      <c r="T27" s="4"/>
    </row>
    <row r="28" spans="1:21" x14ac:dyDescent="0.25">
      <c r="A28" s="4"/>
      <c r="B28" s="4"/>
      <c r="C28" s="5"/>
      <c r="E28" s="5"/>
      <c r="F28" s="5"/>
      <c r="G28" s="32"/>
      <c r="H28" s="25"/>
      <c r="I28" s="4"/>
      <c r="J28" s="25"/>
      <c r="K28" s="4"/>
      <c r="L28" s="4"/>
      <c r="M28" s="25"/>
      <c r="N28" s="4"/>
      <c r="O28" s="4"/>
      <c r="P28" s="4"/>
      <c r="Q28" s="4"/>
      <c r="R28" s="4"/>
      <c r="S28" s="4"/>
      <c r="T28" s="4"/>
      <c r="U28" s="4"/>
    </row>
    <row r="29" spans="1:21" x14ac:dyDescent="0.25">
      <c r="C29" s="5"/>
      <c r="E29" s="5"/>
      <c r="F29" s="3"/>
      <c r="G29" s="25"/>
      <c r="H29" s="25"/>
      <c r="I29" s="4"/>
      <c r="J29" s="25"/>
      <c r="K29" s="4"/>
      <c r="L29" s="4"/>
      <c r="M29" s="51"/>
      <c r="N29" s="4"/>
      <c r="O29" s="4"/>
      <c r="P29" s="4"/>
      <c r="Q29" s="4"/>
      <c r="R29" s="4"/>
      <c r="S29" s="4"/>
      <c r="T29" s="4"/>
      <c r="U29" s="4"/>
    </row>
    <row r="30" spans="1:21" x14ac:dyDescent="0.25">
      <c r="C30" s="5"/>
      <c r="E30" s="5"/>
      <c r="F30" s="3"/>
      <c r="G30" s="25"/>
      <c r="H30" s="25"/>
      <c r="I30" s="4"/>
      <c r="J30" s="25"/>
      <c r="K30" s="4"/>
      <c r="L30" s="4"/>
      <c r="M30" s="25"/>
      <c r="N30" s="4"/>
      <c r="O30" s="4"/>
      <c r="P30" s="4"/>
      <c r="Q30" s="4"/>
      <c r="R30" s="4"/>
      <c r="S30" s="4"/>
      <c r="T30" s="4"/>
      <c r="U30" s="4"/>
    </row>
    <row r="31" spans="1:21" x14ac:dyDescent="0.25">
      <c r="C31" s="5"/>
      <c r="E31" s="5"/>
      <c r="F31" s="3"/>
      <c r="G31" s="25"/>
      <c r="H31" s="25"/>
      <c r="I31" s="4"/>
      <c r="J31" s="25"/>
      <c r="K31" s="4"/>
      <c r="L31" s="4"/>
      <c r="M31" s="25"/>
      <c r="N31" s="4"/>
      <c r="O31" s="4"/>
      <c r="P31" s="4"/>
      <c r="Q31" s="4"/>
      <c r="R31" s="4"/>
      <c r="S31" s="4"/>
      <c r="T31" s="4"/>
      <c r="U31" s="4"/>
    </row>
    <row r="32" spans="1:21" x14ac:dyDescent="0.25">
      <c r="C32" s="5"/>
      <c r="E32" s="5"/>
      <c r="F32" s="3"/>
      <c r="G32" s="25"/>
      <c r="H32" s="25"/>
      <c r="I32" s="4"/>
      <c r="J32" s="25"/>
      <c r="K32" s="4"/>
      <c r="L32" s="4"/>
      <c r="M32" s="25"/>
      <c r="N32" s="4"/>
      <c r="O32" s="4"/>
      <c r="P32" s="4"/>
      <c r="Q32" s="4"/>
      <c r="R32" s="4"/>
      <c r="S32" s="4"/>
      <c r="T32" s="4"/>
      <c r="U32" s="4"/>
    </row>
    <row r="33" spans="3:3" x14ac:dyDescent="0.25">
      <c r="C33" s="5"/>
    </row>
  </sheetData>
  <sortState ref="C14:V77">
    <sortCondition ref="D14:D77"/>
  </sortState>
  <mergeCells count="25">
    <mergeCell ref="L18:M18"/>
    <mergeCell ref="A10:C10"/>
    <mergeCell ref="A1:S1"/>
    <mergeCell ref="A4:S4"/>
    <mergeCell ref="A5:S5"/>
    <mergeCell ref="P6:Q6"/>
    <mergeCell ref="S6:S8"/>
    <mergeCell ref="J7:K7"/>
    <mergeCell ref="L7:L8"/>
    <mergeCell ref="M7:N7"/>
    <mergeCell ref="O7:O8"/>
    <mergeCell ref="P7:P8"/>
    <mergeCell ref="Q7:Q8"/>
    <mergeCell ref="A2:XFD3"/>
    <mergeCell ref="A6:A8"/>
    <mergeCell ref="B6:B8"/>
    <mergeCell ref="C6:C8"/>
    <mergeCell ref="D6:D8"/>
    <mergeCell ref="E6:E8"/>
    <mergeCell ref="R6:R8"/>
    <mergeCell ref="F6:F8"/>
    <mergeCell ref="G6:G8"/>
    <mergeCell ref="H6:H8"/>
    <mergeCell ref="I6:I8"/>
    <mergeCell ref="J6:O6"/>
  </mergeCells>
  <phoneticPr fontId="18" type="noConversion"/>
  <conditionalFormatting sqref="C11:C17">
    <cfRule type="duplicateValues" dxfId="18" priority="665"/>
  </conditionalFormatting>
  <conditionalFormatting sqref="D26:G28 E23:E24 D25:E25 G23:G25">
    <cfRule type="duplicateValues" dxfId="17" priority="32"/>
  </conditionalFormatting>
  <conditionalFormatting sqref="D17:D20">
    <cfRule type="duplicateValues" dxfId="16" priority="28"/>
  </conditionalFormatting>
  <conditionalFormatting sqref="E17:E20">
    <cfRule type="duplicateValues" dxfId="15" priority="27"/>
  </conditionalFormatting>
  <conditionalFormatting sqref="F17">
    <cfRule type="duplicateValues" dxfId="14" priority="20"/>
  </conditionalFormatting>
  <conditionalFormatting sqref="F18:F20">
    <cfRule type="duplicateValues" dxfId="13" priority="19"/>
  </conditionalFormatting>
  <conditionalFormatting sqref="O24">
    <cfRule type="duplicateValues" dxfId="12" priority="16"/>
  </conditionalFormatting>
  <conditionalFormatting sqref="L18:L20">
    <cfRule type="duplicateValues" dxfId="11" priority="12"/>
  </conditionalFormatting>
  <conditionalFormatting sqref="N18:O20">
    <cfRule type="duplicateValues" dxfId="10" priority="11"/>
  </conditionalFormatting>
  <conditionalFormatting sqref="B24:B1048576 B11:B21 A10 B1:B3 B5">
    <cfRule type="duplicateValues" dxfId="9" priority="3143"/>
  </conditionalFormatting>
  <conditionalFormatting sqref="B24:B1048576 B1:B3 B10:B21 B5">
    <cfRule type="duplicateValues" dxfId="8" priority="3184"/>
  </conditionalFormatting>
  <conditionalFormatting sqref="C26:C1048576 C11:C17 C1:C3 C5:C8">
    <cfRule type="duplicateValues" dxfId="7" priority="3607"/>
  </conditionalFormatting>
  <conditionalFormatting sqref="G17:J20">
    <cfRule type="duplicateValues" dxfId="6" priority="3722"/>
  </conditionalFormatting>
  <conditionalFormatting sqref="C20:C21 C18">
    <cfRule type="duplicateValues" dxfId="5" priority="3740"/>
  </conditionalFormatting>
  <conditionalFormatting sqref="C6:C8">
    <cfRule type="duplicateValues" dxfId="4" priority="3810" stopIfTrue="1"/>
    <cfRule type="duplicateValues" dxfId="3" priority="3811" stopIfTrue="1"/>
  </conditionalFormatting>
  <conditionalFormatting sqref="B6:B9">
    <cfRule type="duplicateValues" dxfId="2" priority="3826" stopIfTrue="1"/>
    <cfRule type="duplicateValues" dxfId="1" priority="3827" stopIfTrue="1"/>
  </conditionalFormatting>
  <conditionalFormatting sqref="B6:B9">
    <cfRule type="duplicateValues" dxfId="0" priority="3832"/>
  </conditionalFormatting>
  <printOptions horizontalCentered="1"/>
  <pageMargins left="0" right="0.15748031496062992" top="0.43307086614173229" bottom="0.31496062992125984" header="0.15748031496062992" footer="0.15748031496062992"/>
  <pageSetup paperSize="5" scale="33" orientation="landscape" horizontalDpi="4294967295" verticalDpi="4294967295" r:id="rId1"/>
  <colBreaks count="1" manualBreakCount="1">
    <brk id="19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TRAMITE PENSION NOV 2025</vt:lpstr>
      <vt:lpstr>'NOMINA TRAMITE PENSION NOV 2025'!Área_de_impresión</vt:lpstr>
      <vt:lpstr>'NOMINA TRAMITE PENSION NOV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Elisamuel ER.Ramirez</dc:creator>
  <cp:lastModifiedBy>Leidys Perez Ortega</cp:lastModifiedBy>
  <cp:lastPrinted>2025-11-04T14:16:59Z</cp:lastPrinted>
  <dcterms:created xsi:type="dcterms:W3CDTF">2018-09-18T20:01:26Z</dcterms:created>
  <dcterms:modified xsi:type="dcterms:W3CDTF">2025-11-25T12:50:49Z</dcterms:modified>
</cp:coreProperties>
</file>