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172.20.0.11\d_g_contabilidad\ANYELIS ALBURQUERQUE\OAI\OCTUBRE 2025\"/>
    </mc:Choice>
  </mc:AlternateContent>
  <bookViews>
    <workbookView xWindow="0" yWindow="0" windowWidth="15150" windowHeight="9375"/>
  </bookViews>
  <sheets>
    <sheet name="MT EMPLEADOS FIJOS OCTUBRE 2025" sheetId="5" r:id="rId1"/>
  </sheets>
  <definedNames>
    <definedName name="_xlnm._FilterDatabase" localSheetId="0" hidden="1">'MT EMPLEADOS FIJOS OCTUBRE 2025'!$M$1:$M$893</definedName>
    <definedName name="_xlnm.Print_Area" localSheetId="0">'MT EMPLEADOS FIJOS OCTUBRE 2025'!$A$1:$T$888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871" i="5" l="1"/>
  <c r="Q611" i="5"/>
  <c r="Q871" i="5"/>
  <c r="S871" i="5"/>
  <c r="Q596" i="5"/>
  <c r="S596" i="5" s="1"/>
  <c r="P596" i="5"/>
  <c r="N596" i="5"/>
  <c r="L596" i="5"/>
  <c r="K596" i="5"/>
  <c r="R596" i="5" s="1"/>
  <c r="Q234" i="5" l="1"/>
  <c r="S234" i="5" s="1"/>
  <c r="P234" i="5"/>
  <c r="N234" i="5"/>
  <c r="L234" i="5"/>
  <c r="L235" i="5"/>
  <c r="K234" i="5"/>
  <c r="R234" i="5" l="1"/>
  <c r="Q357" i="5"/>
  <c r="S357" i="5" s="1"/>
  <c r="P357" i="5"/>
  <c r="N357" i="5"/>
  <c r="L357" i="5"/>
  <c r="K357" i="5"/>
  <c r="Q214" i="5"/>
  <c r="S214" i="5" s="1"/>
  <c r="P214" i="5"/>
  <c r="N214" i="5"/>
  <c r="L214" i="5"/>
  <c r="K214" i="5"/>
  <c r="R214" i="5" s="1"/>
  <c r="Q237" i="5"/>
  <c r="S237" i="5" s="1"/>
  <c r="P237" i="5"/>
  <c r="N237" i="5"/>
  <c r="L237" i="5"/>
  <c r="K237" i="5"/>
  <c r="Q843" i="5"/>
  <c r="S843" i="5" s="1"/>
  <c r="Q862" i="5"/>
  <c r="K843" i="5"/>
  <c r="L843" i="5"/>
  <c r="N843" i="5"/>
  <c r="Q724" i="5"/>
  <c r="S724" i="5" s="1"/>
  <c r="P724" i="5"/>
  <c r="K724" i="5"/>
  <c r="L724" i="5"/>
  <c r="N724" i="5"/>
  <c r="Q819" i="5"/>
  <c r="S819" i="5" s="1"/>
  <c r="P819" i="5"/>
  <c r="K819" i="5"/>
  <c r="L819" i="5"/>
  <c r="N819" i="5"/>
  <c r="R357" i="5" l="1"/>
  <c r="R237" i="5"/>
  <c r="R819" i="5"/>
  <c r="R724" i="5"/>
  <c r="R843" i="5"/>
  <c r="P781" i="5"/>
  <c r="Q781" i="5"/>
  <c r="S781" i="5" s="1"/>
  <c r="K781" i="5"/>
  <c r="L781" i="5"/>
  <c r="N781" i="5"/>
  <c r="P826" i="5"/>
  <c r="Q826" i="5"/>
  <c r="S826" i="5" s="1"/>
  <c r="K826" i="5"/>
  <c r="L826" i="5"/>
  <c r="N826" i="5"/>
  <c r="R781" i="5" l="1"/>
  <c r="R826" i="5"/>
  <c r="P585" i="5"/>
  <c r="Q585" i="5"/>
  <c r="S585" i="5" s="1"/>
  <c r="K585" i="5"/>
  <c r="L585" i="5"/>
  <c r="N585" i="5"/>
  <c r="P160" i="5"/>
  <c r="Q160" i="5"/>
  <c r="S160" i="5" s="1"/>
  <c r="K160" i="5"/>
  <c r="L160" i="5"/>
  <c r="N160" i="5"/>
  <c r="P861" i="5"/>
  <c r="Q861" i="5"/>
  <c r="S861" i="5"/>
  <c r="K861" i="5"/>
  <c r="L861" i="5"/>
  <c r="N861" i="5"/>
  <c r="P595" i="5"/>
  <c r="Q595" i="5"/>
  <c r="S595" i="5" s="1"/>
  <c r="K595" i="5"/>
  <c r="L595" i="5"/>
  <c r="N595" i="5"/>
  <c r="P375" i="5"/>
  <c r="Q375" i="5"/>
  <c r="S375" i="5" s="1"/>
  <c r="K375" i="5"/>
  <c r="L375" i="5"/>
  <c r="N375" i="5"/>
  <c r="P396" i="5"/>
  <c r="Q396" i="5"/>
  <c r="S396" i="5" s="1"/>
  <c r="K396" i="5"/>
  <c r="L396" i="5"/>
  <c r="N396" i="5"/>
  <c r="Q380" i="5"/>
  <c r="S380" i="5" s="1"/>
  <c r="P380" i="5"/>
  <c r="K380" i="5"/>
  <c r="L380" i="5"/>
  <c r="N380" i="5"/>
  <c r="P394" i="5"/>
  <c r="Q394" i="5"/>
  <c r="S394" i="5" s="1"/>
  <c r="K394" i="5"/>
  <c r="L394" i="5"/>
  <c r="N394" i="5"/>
  <c r="P511" i="5"/>
  <c r="Q511" i="5"/>
  <c r="S511" i="5" s="1"/>
  <c r="K511" i="5"/>
  <c r="L511" i="5"/>
  <c r="N511" i="5"/>
  <c r="P187" i="5"/>
  <c r="Q187" i="5"/>
  <c r="S187" i="5" s="1"/>
  <c r="L187" i="5"/>
  <c r="K187" i="5"/>
  <c r="N187" i="5"/>
  <c r="P173" i="5"/>
  <c r="Q173" i="5"/>
  <c r="S173" i="5" s="1"/>
  <c r="K173" i="5"/>
  <c r="L173" i="5"/>
  <c r="N173" i="5"/>
  <c r="P850" i="5"/>
  <c r="Q850" i="5"/>
  <c r="S850" i="5" s="1"/>
  <c r="K850" i="5"/>
  <c r="L850" i="5"/>
  <c r="N850" i="5"/>
  <c r="P201" i="5"/>
  <c r="Q201" i="5"/>
  <c r="S201" i="5" s="1"/>
  <c r="K201" i="5"/>
  <c r="L201" i="5"/>
  <c r="N201" i="5"/>
  <c r="P107" i="5"/>
  <c r="Q107" i="5"/>
  <c r="S107" i="5" s="1"/>
  <c r="K107" i="5"/>
  <c r="L107" i="5"/>
  <c r="N107" i="5"/>
  <c r="P105" i="5"/>
  <c r="Q105" i="5"/>
  <c r="S105" i="5" s="1"/>
  <c r="K105" i="5"/>
  <c r="L105" i="5"/>
  <c r="N105" i="5"/>
  <c r="P38" i="5"/>
  <c r="Q38" i="5"/>
  <c r="S38" i="5" s="1"/>
  <c r="K38" i="5"/>
  <c r="L38" i="5"/>
  <c r="N38" i="5"/>
  <c r="P219" i="5"/>
  <c r="Q219" i="5"/>
  <c r="S219" i="5" s="1"/>
  <c r="K219" i="5"/>
  <c r="L219" i="5"/>
  <c r="N219" i="5"/>
  <c r="N200" i="5"/>
  <c r="P200" i="5"/>
  <c r="Q200" i="5"/>
  <c r="S200" i="5" s="1"/>
  <c r="L200" i="5"/>
  <c r="K200" i="5"/>
  <c r="P199" i="5"/>
  <c r="Q199" i="5"/>
  <c r="S199" i="5" s="1"/>
  <c r="K199" i="5"/>
  <c r="L199" i="5"/>
  <c r="N199" i="5"/>
  <c r="N218" i="5"/>
  <c r="P218" i="5"/>
  <c r="Q218" i="5"/>
  <c r="S218" i="5" s="1"/>
  <c r="K218" i="5"/>
  <c r="L218" i="5"/>
  <c r="P217" i="5"/>
  <c r="Q217" i="5"/>
  <c r="S217" i="5" s="1"/>
  <c r="K217" i="5"/>
  <c r="L217" i="5"/>
  <c r="N217" i="5"/>
  <c r="P215" i="5"/>
  <c r="Q215" i="5"/>
  <c r="S215" i="5" s="1"/>
  <c r="K215" i="5"/>
  <c r="L215" i="5"/>
  <c r="N215" i="5"/>
  <c r="P178" i="5"/>
  <c r="Q178" i="5"/>
  <c r="S178" i="5" s="1"/>
  <c r="K178" i="5"/>
  <c r="L178" i="5"/>
  <c r="N178" i="5"/>
  <c r="P228" i="5"/>
  <c r="Q228" i="5"/>
  <c r="S228" i="5" s="1"/>
  <c r="K228" i="5"/>
  <c r="L228" i="5"/>
  <c r="N228" i="5"/>
  <c r="P92" i="5"/>
  <c r="Q92" i="5"/>
  <c r="S92" i="5" s="1"/>
  <c r="K92" i="5"/>
  <c r="L92" i="5"/>
  <c r="N92" i="5"/>
  <c r="P46" i="5"/>
  <c r="Q46" i="5"/>
  <c r="S46" i="5" s="1"/>
  <c r="K46" i="5"/>
  <c r="L46" i="5"/>
  <c r="N46" i="5"/>
  <c r="R511" i="5" l="1"/>
  <c r="R595" i="5"/>
  <c r="R585" i="5"/>
  <c r="R160" i="5"/>
  <c r="R861" i="5"/>
  <c r="R380" i="5"/>
  <c r="R173" i="5"/>
  <c r="R375" i="5"/>
  <c r="R201" i="5"/>
  <c r="R396" i="5"/>
  <c r="R394" i="5"/>
  <c r="R187" i="5"/>
  <c r="R219" i="5"/>
  <c r="R107" i="5"/>
  <c r="R199" i="5"/>
  <c r="R850" i="5"/>
  <c r="R105" i="5"/>
  <c r="R200" i="5"/>
  <c r="R178" i="5"/>
  <c r="R38" i="5"/>
  <c r="R218" i="5"/>
  <c r="R217" i="5"/>
  <c r="R228" i="5"/>
  <c r="R215" i="5"/>
  <c r="R92" i="5"/>
  <c r="R46" i="5"/>
  <c r="P275" i="5"/>
  <c r="Q275" i="5"/>
  <c r="S275" i="5" s="1"/>
  <c r="K275" i="5"/>
  <c r="L275" i="5"/>
  <c r="N275" i="5"/>
  <c r="P284" i="5"/>
  <c r="Q284" i="5"/>
  <c r="S284" i="5" s="1"/>
  <c r="K284" i="5"/>
  <c r="L284" i="5"/>
  <c r="N284" i="5"/>
  <c r="R275" i="5" l="1"/>
  <c r="R284" i="5"/>
  <c r="Q96" i="5"/>
  <c r="P96" i="5"/>
  <c r="K96" i="5"/>
  <c r="L96" i="5"/>
  <c r="N96" i="5"/>
  <c r="Q95" i="5"/>
  <c r="S95" i="5" s="1"/>
  <c r="P95" i="5"/>
  <c r="K95" i="5"/>
  <c r="L95" i="5"/>
  <c r="N95" i="5"/>
  <c r="P157" i="5"/>
  <c r="Q157" i="5"/>
  <c r="S157" i="5" s="1"/>
  <c r="K157" i="5"/>
  <c r="L157" i="5"/>
  <c r="N157" i="5"/>
  <c r="R95" i="5" l="1"/>
  <c r="R157" i="5"/>
  <c r="R96" i="5"/>
  <c r="P106" i="5"/>
  <c r="Q106" i="5"/>
  <c r="S106" i="5" s="1"/>
  <c r="K106" i="5"/>
  <c r="L106" i="5"/>
  <c r="N106" i="5"/>
  <c r="P259" i="5"/>
  <c r="Q259" i="5"/>
  <c r="S259" i="5" s="1"/>
  <c r="K259" i="5"/>
  <c r="L259" i="5"/>
  <c r="N259" i="5"/>
  <c r="I871" i="5"/>
  <c r="G871" i="5"/>
  <c r="P246" i="5"/>
  <c r="Q246" i="5"/>
  <c r="S246" i="5" s="1"/>
  <c r="P245" i="5"/>
  <c r="Q245" i="5"/>
  <c r="S245" i="5" s="1"/>
  <c r="K246" i="5"/>
  <c r="L246" i="5"/>
  <c r="N246" i="5"/>
  <c r="K245" i="5"/>
  <c r="L245" i="5"/>
  <c r="N245" i="5"/>
  <c r="Q227" i="5"/>
  <c r="S227" i="5" s="1"/>
  <c r="P227" i="5"/>
  <c r="K227" i="5"/>
  <c r="L227" i="5"/>
  <c r="N227" i="5"/>
  <c r="Q186" i="5"/>
  <c r="S186" i="5" s="1"/>
  <c r="P186" i="5"/>
  <c r="L186" i="5"/>
  <c r="K186" i="5"/>
  <c r="N186" i="5"/>
  <c r="P274" i="5"/>
  <c r="Q274" i="5"/>
  <c r="S274" i="5" s="1"/>
  <c r="K274" i="5"/>
  <c r="L274" i="5"/>
  <c r="N274" i="5"/>
  <c r="P168" i="5"/>
  <c r="Q168" i="5"/>
  <c r="S168" i="5" s="1"/>
  <c r="K168" i="5"/>
  <c r="L168" i="5"/>
  <c r="N168" i="5"/>
  <c r="P244" i="5"/>
  <c r="Q244" i="5"/>
  <c r="S244" i="5" s="1"/>
  <c r="K244" i="5"/>
  <c r="L244" i="5"/>
  <c r="N244" i="5"/>
  <c r="P260" i="5"/>
  <c r="Q260" i="5"/>
  <c r="S260" i="5" s="1"/>
  <c r="K260" i="5"/>
  <c r="L260" i="5"/>
  <c r="N260" i="5"/>
  <c r="P216" i="5"/>
  <c r="Q216" i="5"/>
  <c r="S216" i="5" s="1"/>
  <c r="K216" i="5"/>
  <c r="L216" i="5"/>
  <c r="N216" i="5"/>
  <c r="Q136" i="5"/>
  <c r="S136" i="5" s="1"/>
  <c r="P136" i="5"/>
  <c r="K136" i="5"/>
  <c r="L136" i="5"/>
  <c r="N136" i="5"/>
  <c r="Q258" i="5"/>
  <c r="S258" i="5" s="1"/>
  <c r="P258" i="5"/>
  <c r="N258" i="5"/>
  <c r="L258" i="5"/>
  <c r="K258" i="5"/>
  <c r="P257" i="5"/>
  <c r="Q257" i="5"/>
  <c r="S257" i="5" s="1"/>
  <c r="K257" i="5"/>
  <c r="L257" i="5"/>
  <c r="N257" i="5"/>
  <c r="P225" i="5"/>
  <c r="Q225" i="5"/>
  <c r="S225" i="5" s="1"/>
  <c r="K225" i="5"/>
  <c r="L225" i="5"/>
  <c r="N225" i="5"/>
  <c r="P192" i="5"/>
  <c r="Q192" i="5"/>
  <c r="S192" i="5" s="1"/>
  <c r="K192" i="5"/>
  <c r="L192" i="5"/>
  <c r="N192" i="5"/>
  <c r="N135" i="5"/>
  <c r="P135" i="5"/>
  <c r="Q135" i="5"/>
  <c r="S135" i="5" s="1"/>
  <c r="L135" i="5"/>
  <c r="K135" i="5"/>
  <c r="P190" i="5"/>
  <c r="Q190" i="5"/>
  <c r="S190" i="5" s="1"/>
  <c r="K190" i="5"/>
  <c r="N190" i="5"/>
  <c r="P185" i="5"/>
  <c r="Q185" i="5"/>
  <c r="S185" i="5" s="1"/>
  <c r="K185" i="5"/>
  <c r="N185" i="5"/>
  <c r="P22" i="5"/>
  <c r="Q22" i="5"/>
  <c r="S22" i="5" s="1"/>
  <c r="K22" i="5"/>
  <c r="N22" i="5"/>
  <c r="P41" i="5"/>
  <c r="Q41" i="5"/>
  <c r="S41" i="5" s="1"/>
  <c r="K41" i="5"/>
  <c r="L41" i="5"/>
  <c r="N41" i="5"/>
  <c r="P376" i="5"/>
  <c r="Q376" i="5"/>
  <c r="S376" i="5" s="1"/>
  <c r="K376" i="5"/>
  <c r="L376" i="5"/>
  <c r="N376" i="5"/>
  <c r="P522" i="5"/>
  <c r="Q522" i="5"/>
  <c r="S522" i="5" s="1"/>
  <c r="K522" i="5"/>
  <c r="L522" i="5"/>
  <c r="N522" i="5"/>
  <c r="P520" i="5"/>
  <c r="Q520" i="5"/>
  <c r="S520" i="5" s="1"/>
  <c r="K520" i="5"/>
  <c r="L520" i="5"/>
  <c r="N520" i="5"/>
  <c r="P586" i="5"/>
  <c r="Q586" i="5"/>
  <c r="S586" i="5" s="1"/>
  <c r="K586" i="5"/>
  <c r="L586" i="5"/>
  <c r="N586" i="5"/>
  <c r="Q622" i="5"/>
  <c r="S622" i="5" s="1"/>
  <c r="P622" i="5"/>
  <c r="K622" i="5"/>
  <c r="L622" i="5"/>
  <c r="N622" i="5"/>
  <c r="P338" i="5"/>
  <c r="Q338" i="5"/>
  <c r="S338" i="5" s="1"/>
  <c r="K338" i="5"/>
  <c r="L338" i="5"/>
  <c r="N338" i="5"/>
  <c r="P300" i="5"/>
  <c r="Q300" i="5"/>
  <c r="S300" i="5" s="1"/>
  <c r="K300" i="5"/>
  <c r="L300" i="5"/>
  <c r="N300" i="5"/>
  <c r="Q332" i="5"/>
  <c r="S332" i="5" s="1"/>
  <c r="P332" i="5"/>
  <c r="K332" i="5"/>
  <c r="L332" i="5"/>
  <c r="N332" i="5"/>
  <c r="R106" i="5" l="1"/>
  <c r="R259" i="5"/>
  <c r="R168" i="5"/>
  <c r="R136" i="5"/>
  <c r="R258" i="5"/>
  <c r="R246" i="5"/>
  <c r="R245" i="5"/>
  <c r="R227" i="5"/>
  <c r="R186" i="5"/>
  <c r="R274" i="5"/>
  <c r="R216" i="5"/>
  <c r="R225" i="5"/>
  <c r="R260" i="5"/>
  <c r="R244" i="5"/>
  <c r="R135" i="5"/>
  <c r="R257" i="5"/>
  <c r="R190" i="5"/>
  <c r="R192" i="5"/>
  <c r="R185" i="5"/>
  <c r="R41" i="5"/>
  <c r="R22" i="5"/>
  <c r="R622" i="5"/>
  <c r="R376" i="5"/>
  <c r="R520" i="5"/>
  <c r="R522" i="5"/>
  <c r="R586" i="5"/>
  <c r="R338" i="5"/>
  <c r="R332" i="5"/>
  <c r="R300" i="5"/>
  <c r="P99" i="5" l="1"/>
  <c r="Q99" i="5"/>
  <c r="S99" i="5" s="1"/>
  <c r="K99" i="5"/>
  <c r="L99" i="5"/>
  <c r="N99" i="5"/>
  <c r="P94" i="5"/>
  <c r="Q94" i="5"/>
  <c r="S94" i="5" s="1"/>
  <c r="K94" i="5"/>
  <c r="L94" i="5"/>
  <c r="N94" i="5"/>
  <c r="P169" i="5"/>
  <c r="Q169" i="5"/>
  <c r="S169" i="5" s="1"/>
  <c r="K169" i="5"/>
  <c r="L169" i="5"/>
  <c r="N169" i="5"/>
  <c r="P134" i="5"/>
  <c r="Q134" i="5"/>
  <c r="S134" i="5" s="1"/>
  <c r="K134" i="5"/>
  <c r="L134" i="5"/>
  <c r="N134" i="5"/>
  <c r="R169" i="5" l="1"/>
  <c r="R99" i="5"/>
  <c r="R94" i="5"/>
  <c r="R134" i="5"/>
  <c r="Q81" i="5"/>
  <c r="P133" i="5" l="1"/>
  <c r="Q133" i="5"/>
  <c r="S133" i="5" s="1"/>
  <c r="K133" i="5"/>
  <c r="L133" i="5"/>
  <c r="N133" i="5"/>
  <c r="P230" i="5"/>
  <c r="Q230" i="5"/>
  <c r="S230" i="5" s="1"/>
  <c r="K230" i="5"/>
  <c r="L230" i="5"/>
  <c r="N230" i="5"/>
  <c r="P177" i="5"/>
  <c r="Q177" i="5"/>
  <c r="S177" i="5" s="1"/>
  <c r="K177" i="5"/>
  <c r="L177" i="5"/>
  <c r="N177" i="5"/>
  <c r="P179" i="5"/>
  <c r="Q179" i="5"/>
  <c r="S179" i="5" s="1"/>
  <c r="K179" i="5"/>
  <c r="L179" i="5"/>
  <c r="N179" i="5"/>
  <c r="P273" i="5"/>
  <c r="Q273" i="5"/>
  <c r="S273" i="5" s="1"/>
  <c r="K273" i="5"/>
  <c r="L273" i="5"/>
  <c r="N273" i="5"/>
  <c r="P76" i="5"/>
  <c r="Q76" i="5"/>
  <c r="S76" i="5" s="1"/>
  <c r="K76" i="5"/>
  <c r="N76" i="5"/>
  <c r="P19" i="5"/>
  <c r="Q19" i="5"/>
  <c r="S19" i="5" s="1"/>
  <c r="K19" i="5"/>
  <c r="N19" i="5"/>
  <c r="P45" i="5"/>
  <c r="Q45" i="5"/>
  <c r="S45" i="5" s="1"/>
  <c r="K45" i="5"/>
  <c r="L45" i="5"/>
  <c r="N45" i="5"/>
  <c r="P279" i="5"/>
  <c r="Q279" i="5"/>
  <c r="S279" i="5" s="1"/>
  <c r="K279" i="5"/>
  <c r="L279" i="5"/>
  <c r="N279" i="5"/>
  <c r="P40" i="5"/>
  <c r="Q40" i="5"/>
  <c r="S40" i="5" s="1"/>
  <c r="K40" i="5"/>
  <c r="L40" i="5"/>
  <c r="N40" i="5"/>
  <c r="P18" i="5"/>
  <c r="Q18" i="5"/>
  <c r="S18" i="5" s="1"/>
  <c r="K18" i="5"/>
  <c r="N18" i="5"/>
  <c r="P17" i="5"/>
  <c r="Q17" i="5"/>
  <c r="S17" i="5" s="1"/>
  <c r="K17" i="5"/>
  <c r="N17" i="5"/>
  <c r="P278" i="5"/>
  <c r="Q278" i="5"/>
  <c r="S278" i="5" s="1"/>
  <c r="L278" i="5"/>
  <c r="K278" i="5"/>
  <c r="N278" i="5"/>
  <c r="P193" i="5"/>
  <c r="Q193" i="5"/>
  <c r="S193" i="5" s="1"/>
  <c r="K193" i="5"/>
  <c r="L193" i="5"/>
  <c r="N193" i="5"/>
  <c r="P60" i="5"/>
  <c r="Q60" i="5"/>
  <c r="S60" i="5" s="1"/>
  <c r="K60" i="5"/>
  <c r="L60" i="5"/>
  <c r="N60" i="5"/>
  <c r="R177" i="5" l="1"/>
  <c r="R133" i="5"/>
  <c r="R76" i="5"/>
  <c r="R273" i="5"/>
  <c r="R179" i="5"/>
  <c r="R230" i="5"/>
  <c r="R279" i="5"/>
  <c r="R45" i="5"/>
  <c r="R19" i="5"/>
  <c r="R18" i="5"/>
  <c r="R40" i="5"/>
  <c r="R278" i="5"/>
  <c r="R17" i="5"/>
  <c r="R60" i="5"/>
  <c r="R193" i="5"/>
  <c r="P295" i="5"/>
  <c r="Q295" i="5"/>
  <c r="S295" i="5" s="1"/>
  <c r="K295" i="5"/>
  <c r="L295" i="5"/>
  <c r="N295" i="5"/>
  <c r="M182" i="5"/>
  <c r="J182" i="5"/>
  <c r="M36" i="5"/>
  <c r="J36" i="5"/>
  <c r="K36" i="5"/>
  <c r="L36" i="5"/>
  <c r="N36" i="5"/>
  <c r="Q66" i="5"/>
  <c r="S66" i="5" s="1"/>
  <c r="P66" i="5"/>
  <c r="P81" i="5"/>
  <c r="K66" i="5"/>
  <c r="L66" i="5"/>
  <c r="N66" i="5"/>
  <c r="P232" i="5"/>
  <c r="Q232" i="5"/>
  <c r="S232" i="5" s="1"/>
  <c r="K232" i="5"/>
  <c r="L232" i="5"/>
  <c r="N232" i="5"/>
  <c r="J871" i="5" l="1"/>
  <c r="R295" i="5"/>
  <c r="P36" i="5"/>
  <c r="Q36" i="5"/>
  <c r="S36" i="5" s="1"/>
  <c r="R36" i="5"/>
  <c r="R66" i="5"/>
  <c r="R232" i="5"/>
  <c r="P616" i="5"/>
  <c r="Q616" i="5"/>
  <c r="S616" i="5" s="1"/>
  <c r="K616" i="5"/>
  <c r="L616" i="5"/>
  <c r="N616" i="5"/>
  <c r="P68" i="5"/>
  <c r="Q68" i="5"/>
  <c r="S68" i="5" s="1"/>
  <c r="K68" i="5"/>
  <c r="L68" i="5"/>
  <c r="N68" i="5"/>
  <c r="P213" i="5"/>
  <c r="Q213" i="5"/>
  <c r="S213" i="5" s="1"/>
  <c r="K213" i="5"/>
  <c r="L213" i="5"/>
  <c r="N213" i="5"/>
  <c r="Q72" i="5"/>
  <c r="S72" i="5" s="1"/>
  <c r="P72" i="5"/>
  <c r="K72" i="5"/>
  <c r="N72" i="5"/>
  <c r="P71" i="5"/>
  <c r="Q71" i="5"/>
  <c r="S71" i="5" s="1"/>
  <c r="K71" i="5"/>
  <c r="L71" i="5"/>
  <c r="N71" i="5"/>
  <c r="P175" i="5"/>
  <c r="Q175" i="5"/>
  <c r="S175" i="5" s="1"/>
  <c r="K175" i="5"/>
  <c r="L175" i="5"/>
  <c r="N175" i="5"/>
  <c r="P37" i="5"/>
  <c r="Q37" i="5"/>
  <c r="S37" i="5" s="1"/>
  <c r="K37" i="5"/>
  <c r="L37" i="5"/>
  <c r="N37" i="5"/>
  <c r="Q35" i="5"/>
  <c r="S35" i="5" s="1"/>
  <c r="P35" i="5"/>
  <c r="N35" i="5"/>
  <c r="L35" i="5"/>
  <c r="K35" i="5"/>
  <c r="P34" i="5"/>
  <c r="Q34" i="5"/>
  <c r="S34" i="5" s="1"/>
  <c r="K34" i="5"/>
  <c r="L34" i="5"/>
  <c r="N34" i="5"/>
  <c r="P21" i="5"/>
  <c r="Q21" i="5"/>
  <c r="S21" i="5" s="1"/>
  <c r="K21" i="5"/>
  <c r="N21" i="5"/>
  <c r="P33" i="5"/>
  <c r="Q33" i="5"/>
  <c r="S33" i="5" s="1"/>
  <c r="K33" i="5"/>
  <c r="L33" i="5"/>
  <c r="N33" i="5"/>
  <c r="Q224" i="5"/>
  <c r="S224" i="5" s="1"/>
  <c r="P224" i="5"/>
  <c r="K224" i="5"/>
  <c r="L224" i="5"/>
  <c r="N224" i="5"/>
  <c r="P174" i="5"/>
  <c r="Q174" i="5"/>
  <c r="S174" i="5" s="1"/>
  <c r="K174" i="5"/>
  <c r="L174" i="5"/>
  <c r="N174" i="5"/>
  <c r="R72" i="5" l="1"/>
  <c r="R616" i="5"/>
  <c r="R213" i="5"/>
  <c r="R33" i="5"/>
  <c r="R35" i="5"/>
  <c r="R34" i="5"/>
  <c r="R68" i="5"/>
  <c r="R175" i="5"/>
  <c r="R71" i="5"/>
  <c r="R37" i="5"/>
  <c r="R21" i="5"/>
  <c r="R224" i="5"/>
  <c r="R174" i="5"/>
  <c r="P16" i="5"/>
  <c r="Q16" i="5"/>
  <c r="S16" i="5" s="1"/>
  <c r="K16" i="5"/>
  <c r="N16" i="5"/>
  <c r="P31" i="5"/>
  <c r="Q31" i="5"/>
  <c r="S31" i="5" s="1"/>
  <c r="K31" i="5"/>
  <c r="L31" i="5"/>
  <c r="N31" i="5"/>
  <c r="P30" i="5"/>
  <c r="Q30" i="5"/>
  <c r="S30" i="5" s="1"/>
  <c r="K30" i="5"/>
  <c r="L30" i="5"/>
  <c r="N30" i="5"/>
  <c r="R16" i="5" l="1"/>
  <c r="R30" i="5"/>
  <c r="R31" i="5"/>
  <c r="P24" i="5"/>
  <c r="Q24" i="5"/>
  <c r="S24" i="5" s="1"/>
  <c r="P23" i="5"/>
  <c r="Q23" i="5"/>
  <c r="S23" i="5" s="1"/>
  <c r="K24" i="5"/>
  <c r="N24" i="5"/>
  <c r="K23" i="5"/>
  <c r="N23" i="5"/>
  <c r="P13" i="5"/>
  <c r="Q13" i="5"/>
  <c r="S13" i="5" s="1"/>
  <c r="K13" i="5"/>
  <c r="R13" i="5" s="1"/>
  <c r="P744" i="5"/>
  <c r="Q744" i="5"/>
  <c r="S744" i="5" s="1"/>
  <c r="K744" i="5"/>
  <c r="L744" i="5"/>
  <c r="N744" i="5"/>
  <c r="P828" i="5"/>
  <c r="Q828" i="5"/>
  <c r="S828" i="5" s="1"/>
  <c r="K828" i="5"/>
  <c r="L828" i="5"/>
  <c r="N828" i="5"/>
  <c r="R744" i="5" l="1"/>
  <c r="R23" i="5"/>
  <c r="R24" i="5"/>
  <c r="R828" i="5"/>
  <c r="Q870" i="5"/>
  <c r="Q869" i="5"/>
  <c r="Q868" i="5"/>
  <c r="Q867" i="5"/>
  <c r="Q866" i="5"/>
  <c r="Q865" i="5"/>
  <c r="Q864" i="5"/>
  <c r="Q860" i="5"/>
  <c r="Q863" i="5"/>
  <c r="Q859" i="5"/>
  <c r="Q857" i="5"/>
  <c r="Q856" i="5"/>
  <c r="Q855" i="5"/>
  <c r="Q854" i="5"/>
  <c r="Q853" i="5"/>
  <c r="Q852" i="5"/>
  <c r="Q851" i="5"/>
  <c r="Q401" i="5"/>
  <c r="Q849" i="5"/>
  <c r="Q848" i="5"/>
  <c r="Q847" i="5"/>
  <c r="Q846" i="5"/>
  <c r="Q845" i="5"/>
  <c r="Q844" i="5"/>
  <c r="Q842" i="5"/>
  <c r="Q841" i="5"/>
  <c r="Q840" i="5"/>
  <c r="Q839" i="5"/>
  <c r="Q838" i="5"/>
  <c r="Q837" i="5"/>
  <c r="Q836" i="5"/>
  <c r="Q835" i="5"/>
  <c r="Q834" i="5"/>
  <c r="Q833" i="5"/>
  <c r="Q832" i="5"/>
  <c r="Q831" i="5"/>
  <c r="Q830" i="5"/>
  <c r="Q829" i="5"/>
  <c r="Q827" i="5"/>
  <c r="Q825" i="5"/>
  <c r="Q824" i="5"/>
  <c r="Q823" i="5"/>
  <c r="Q822" i="5"/>
  <c r="Q821" i="5"/>
  <c r="Q820" i="5"/>
  <c r="Q818" i="5"/>
  <c r="Q817" i="5"/>
  <c r="Q816" i="5"/>
  <c r="Q815" i="5"/>
  <c r="Q814" i="5"/>
  <c r="Q813" i="5"/>
  <c r="Q812" i="5"/>
  <c r="Q811" i="5"/>
  <c r="Q810" i="5"/>
  <c r="Q809" i="5"/>
  <c r="Q808" i="5"/>
  <c r="Q807" i="5"/>
  <c r="Q806" i="5"/>
  <c r="Q805" i="5"/>
  <c r="Q804" i="5"/>
  <c r="Q803" i="5"/>
  <c r="Q802" i="5"/>
  <c r="Q801" i="5"/>
  <c r="Q800" i="5"/>
  <c r="Q799" i="5"/>
  <c r="Q798" i="5"/>
  <c r="Q797" i="5"/>
  <c r="Q796" i="5"/>
  <c r="Q795" i="5"/>
  <c r="Q794" i="5"/>
  <c r="Q793" i="5"/>
  <c r="Q792" i="5"/>
  <c r="Q791" i="5"/>
  <c r="Q790" i="5"/>
  <c r="Q789" i="5"/>
  <c r="Q788" i="5"/>
  <c r="Q787" i="5"/>
  <c r="Q786" i="5"/>
  <c r="Q785" i="5"/>
  <c r="Q784" i="5"/>
  <c r="Q783" i="5"/>
  <c r="Q782" i="5"/>
  <c r="Q780" i="5"/>
  <c r="Q779" i="5"/>
  <c r="Q778" i="5"/>
  <c r="Q777" i="5"/>
  <c r="Q776" i="5"/>
  <c r="Q775" i="5"/>
  <c r="Q774" i="5"/>
  <c r="Q773" i="5"/>
  <c r="Q772" i="5"/>
  <c r="Q771" i="5"/>
  <c r="Q770" i="5"/>
  <c r="Q769" i="5"/>
  <c r="Q768" i="5"/>
  <c r="Q767" i="5"/>
  <c r="Q766" i="5"/>
  <c r="Q765" i="5"/>
  <c r="Q764" i="5"/>
  <c r="Q763" i="5"/>
  <c r="Q762" i="5"/>
  <c r="Q761" i="5"/>
  <c r="Q760" i="5"/>
  <c r="Q759" i="5"/>
  <c r="Q758" i="5"/>
  <c r="Q757" i="5"/>
  <c r="Q756" i="5"/>
  <c r="Q755" i="5"/>
  <c r="Q754" i="5"/>
  <c r="Q753" i="5"/>
  <c r="Q752" i="5"/>
  <c r="Q751" i="5"/>
  <c r="Q750" i="5"/>
  <c r="Q749" i="5"/>
  <c r="Q748" i="5"/>
  <c r="Q747" i="5"/>
  <c r="Q746" i="5"/>
  <c r="Q745" i="5"/>
  <c r="Q743" i="5"/>
  <c r="Q742" i="5"/>
  <c r="Q741" i="5"/>
  <c r="Q740" i="5"/>
  <c r="Q739" i="5"/>
  <c r="Q738" i="5"/>
  <c r="Q737" i="5"/>
  <c r="Q736" i="5"/>
  <c r="Q735" i="5"/>
  <c r="Q734" i="5"/>
  <c r="Q733" i="5"/>
  <c r="Q732" i="5"/>
  <c r="Q731" i="5"/>
  <c r="Q730" i="5"/>
  <c r="Q729" i="5"/>
  <c r="Q728" i="5"/>
  <c r="Q727" i="5"/>
  <c r="Q726" i="5"/>
  <c r="Q725" i="5"/>
  <c r="Q723" i="5"/>
  <c r="S723" i="5" s="1"/>
  <c r="Q722" i="5"/>
  <c r="Q721" i="5"/>
  <c r="Q720" i="5"/>
  <c r="Q719" i="5"/>
  <c r="Q718" i="5"/>
  <c r="Q717" i="5"/>
  <c r="Q716" i="5"/>
  <c r="Q715" i="5"/>
  <c r="Q714" i="5"/>
  <c r="Q713" i="5"/>
  <c r="Q712" i="5"/>
  <c r="Q711" i="5"/>
  <c r="Q710" i="5"/>
  <c r="Q709" i="5"/>
  <c r="Q708" i="5"/>
  <c r="Q707" i="5"/>
  <c r="Q706" i="5"/>
  <c r="Q705" i="5"/>
  <c r="Q704" i="5"/>
  <c r="Q703" i="5"/>
  <c r="Q702" i="5"/>
  <c r="Q701" i="5"/>
  <c r="Q700" i="5"/>
  <c r="Q699" i="5"/>
  <c r="Q698" i="5"/>
  <c r="Q697" i="5"/>
  <c r="Q696" i="5"/>
  <c r="Q695" i="5"/>
  <c r="Q694" i="5"/>
  <c r="Q693" i="5"/>
  <c r="Q692" i="5"/>
  <c r="Q691" i="5"/>
  <c r="Q690" i="5"/>
  <c r="Q689" i="5"/>
  <c r="Q688" i="5"/>
  <c r="Q687" i="5"/>
  <c r="Q686" i="5"/>
  <c r="Q685" i="5"/>
  <c r="Q684" i="5"/>
  <c r="Q683" i="5"/>
  <c r="Q682" i="5"/>
  <c r="Q681" i="5"/>
  <c r="Q680" i="5"/>
  <c r="Q679" i="5"/>
  <c r="Q678" i="5"/>
  <c r="Q677" i="5"/>
  <c r="Q676" i="5"/>
  <c r="Q675" i="5"/>
  <c r="Q674" i="5"/>
  <c r="Q673" i="5"/>
  <c r="Q672" i="5"/>
  <c r="Q671" i="5"/>
  <c r="Q670" i="5"/>
  <c r="Q669" i="5"/>
  <c r="Q668" i="5"/>
  <c r="Q667" i="5"/>
  <c r="Q666" i="5"/>
  <c r="Q665" i="5"/>
  <c r="Q664" i="5"/>
  <c r="Q663" i="5"/>
  <c r="Q662" i="5"/>
  <c r="Q661" i="5"/>
  <c r="Q660" i="5"/>
  <c r="Q659" i="5"/>
  <c r="Q658" i="5"/>
  <c r="Q657" i="5"/>
  <c r="Q656" i="5"/>
  <c r="Q655" i="5"/>
  <c r="Q654" i="5"/>
  <c r="Q653" i="5"/>
  <c r="Q652" i="5"/>
  <c r="Q651" i="5"/>
  <c r="Q650" i="5"/>
  <c r="Q649" i="5"/>
  <c r="Q648" i="5"/>
  <c r="Q647" i="5"/>
  <c r="Q646" i="5"/>
  <c r="Q645" i="5"/>
  <c r="Q644" i="5"/>
  <c r="Q643" i="5"/>
  <c r="Q642" i="5"/>
  <c r="Q641" i="5"/>
  <c r="Q640" i="5"/>
  <c r="Q639" i="5"/>
  <c r="Q638" i="5"/>
  <c r="Q637" i="5"/>
  <c r="Q636" i="5"/>
  <c r="Q635" i="5"/>
  <c r="Q634" i="5"/>
  <c r="Q633" i="5"/>
  <c r="Q632" i="5"/>
  <c r="Q631" i="5"/>
  <c r="Q630" i="5"/>
  <c r="Q629" i="5"/>
  <c r="Q628" i="5"/>
  <c r="Q627" i="5"/>
  <c r="Q626" i="5"/>
  <c r="Q625" i="5"/>
  <c r="Q624" i="5"/>
  <c r="Q623" i="5"/>
  <c r="Q621" i="5"/>
  <c r="Q620" i="5"/>
  <c r="Q619" i="5"/>
  <c r="Q618" i="5"/>
  <c r="Q617" i="5"/>
  <c r="Q615" i="5"/>
  <c r="Q614" i="5"/>
  <c r="Q613" i="5"/>
  <c r="Q612" i="5"/>
  <c r="Q610" i="5"/>
  <c r="Q609" i="5"/>
  <c r="Q608" i="5"/>
  <c r="Q607" i="5"/>
  <c r="Q606" i="5"/>
  <c r="Q605" i="5"/>
  <c r="Q604" i="5"/>
  <c r="Q603" i="5"/>
  <c r="Q602" i="5"/>
  <c r="Q601" i="5"/>
  <c r="Q600" i="5"/>
  <c r="Q599" i="5"/>
  <c r="Q598" i="5"/>
  <c r="Q405" i="5"/>
  <c r="Q597" i="5"/>
  <c r="Q594" i="5"/>
  <c r="Q593" i="5"/>
  <c r="Q592" i="5"/>
  <c r="Q591" i="5"/>
  <c r="Q590" i="5"/>
  <c r="Q589" i="5"/>
  <c r="Q588" i="5"/>
  <c r="Q587" i="5"/>
  <c r="Q584" i="5"/>
  <c r="Q583" i="5"/>
  <c r="Q582" i="5"/>
  <c r="Q581" i="5"/>
  <c r="Q580" i="5"/>
  <c r="Q579" i="5"/>
  <c r="Q578" i="5"/>
  <c r="Q577" i="5"/>
  <c r="Q576" i="5"/>
  <c r="Q575" i="5"/>
  <c r="Q574" i="5"/>
  <c r="Q573" i="5"/>
  <c r="Q572" i="5"/>
  <c r="Q571" i="5"/>
  <c r="Q570" i="5"/>
  <c r="Q569" i="5"/>
  <c r="Q568" i="5"/>
  <c r="Q567" i="5"/>
  <c r="Q566" i="5"/>
  <c r="Q565" i="5"/>
  <c r="Q564" i="5"/>
  <c r="Q563" i="5"/>
  <c r="Q562" i="5"/>
  <c r="Q561" i="5"/>
  <c r="Q560" i="5"/>
  <c r="Q559" i="5"/>
  <c r="Q558" i="5"/>
  <c r="Q557" i="5"/>
  <c r="Q556" i="5"/>
  <c r="Q555" i="5"/>
  <c r="Q554" i="5"/>
  <c r="Q553" i="5"/>
  <c r="Q552" i="5"/>
  <c r="Q551" i="5"/>
  <c r="Q550" i="5"/>
  <c r="Q549" i="5"/>
  <c r="Q399" i="5"/>
  <c r="Q548" i="5"/>
  <c r="Q547" i="5"/>
  <c r="Q546" i="5"/>
  <c r="Q545" i="5"/>
  <c r="Q544" i="5"/>
  <c r="Q543" i="5"/>
  <c r="Q542" i="5"/>
  <c r="Q541" i="5"/>
  <c r="Q540" i="5"/>
  <c r="Q539" i="5"/>
  <c r="Q538" i="5"/>
  <c r="Q537" i="5"/>
  <c r="Q536" i="5"/>
  <c r="Q535" i="5"/>
  <c r="Q534" i="5"/>
  <c r="Q533" i="5"/>
  <c r="Q532" i="5"/>
  <c r="Q531" i="5"/>
  <c r="Q530" i="5"/>
  <c r="Q529" i="5"/>
  <c r="Q528" i="5"/>
  <c r="Q527" i="5"/>
  <c r="Q526" i="5"/>
  <c r="Q525" i="5"/>
  <c r="Q524" i="5"/>
  <c r="Q523" i="5"/>
  <c r="Q521" i="5"/>
  <c r="Q519" i="5"/>
  <c r="Q518" i="5"/>
  <c r="Q517" i="5"/>
  <c r="Q516" i="5"/>
  <c r="Q500" i="5"/>
  <c r="Q515" i="5"/>
  <c r="Q514" i="5"/>
  <c r="Q513" i="5"/>
  <c r="Q512" i="5"/>
  <c r="Q510" i="5"/>
  <c r="Q509" i="5"/>
  <c r="Q508" i="5"/>
  <c r="Q507" i="5"/>
  <c r="Q506" i="5"/>
  <c r="Q505" i="5"/>
  <c r="Q504" i="5"/>
  <c r="Q503" i="5"/>
  <c r="Q502" i="5"/>
  <c r="Q501" i="5"/>
  <c r="Q499" i="5"/>
  <c r="Q498" i="5"/>
  <c r="Q497" i="5"/>
  <c r="Q496" i="5"/>
  <c r="Q495" i="5"/>
  <c r="Q494" i="5"/>
  <c r="Q493" i="5"/>
  <c r="Q492" i="5"/>
  <c r="Q491" i="5"/>
  <c r="Q490" i="5"/>
  <c r="Q489" i="5"/>
  <c r="Q488" i="5"/>
  <c r="Q487" i="5"/>
  <c r="Q486" i="5"/>
  <c r="Q485" i="5"/>
  <c r="Q484" i="5"/>
  <c r="Q483" i="5"/>
  <c r="Q482" i="5"/>
  <c r="Q481" i="5"/>
  <c r="Q480" i="5"/>
  <c r="Q479" i="5"/>
  <c r="Q478" i="5"/>
  <c r="Q477" i="5"/>
  <c r="Q476" i="5"/>
  <c r="Q475" i="5"/>
  <c r="S475" i="5" s="1"/>
  <c r="Q474" i="5"/>
  <c r="S474" i="5" s="1"/>
  <c r="Q473" i="5"/>
  <c r="Q472" i="5"/>
  <c r="Q471" i="5"/>
  <c r="Q470" i="5"/>
  <c r="Q469" i="5"/>
  <c r="Q468" i="5"/>
  <c r="Q467" i="5"/>
  <c r="Q466" i="5"/>
  <c r="Q465" i="5"/>
  <c r="Q464" i="5"/>
  <c r="Q463" i="5"/>
  <c r="Q462" i="5"/>
  <c r="Q461" i="5"/>
  <c r="Q460" i="5"/>
  <c r="Q459" i="5"/>
  <c r="Q458" i="5"/>
  <c r="Q457" i="5"/>
  <c r="Q456" i="5"/>
  <c r="Q455" i="5"/>
  <c r="Q454" i="5"/>
  <c r="Q453" i="5"/>
  <c r="Q452" i="5"/>
  <c r="Q451" i="5"/>
  <c r="Q450" i="5"/>
  <c r="Q449" i="5"/>
  <c r="Q448" i="5"/>
  <c r="Q447" i="5"/>
  <c r="Q446" i="5"/>
  <c r="Q445" i="5"/>
  <c r="Q444" i="5"/>
  <c r="Q443" i="5"/>
  <c r="Q442" i="5"/>
  <c r="Q441" i="5"/>
  <c r="Q440" i="5"/>
  <c r="Q439" i="5"/>
  <c r="Q438" i="5"/>
  <c r="Q437" i="5"/>
  <c r="Q398" i="5"/>
  <c r="Q436" i="5"/>
  <c r="Q435" i="5"/>
  <c r="Q434" i="5"/>
  <c r="Q433" i="5"/>
  <c r="Q432" i="5"/>
  <c r="Q150" i="5"/>
  <c r="Q431" i="5"/>
  <c r="Q430" i="5"/>
  <c r="Q429" i="5"/>
  <c r="Q428" i="5"/>
  <c r="Q427" i="5"/>
  <c r="Q425" i="5"/>
  <c r="Q426" i="5"/>
  <c r="Q424" i="5"/>
  <c r="Q423" i="5"/>
  <c r="Q422" i="5"/>
  <c r="Q421" i="5"/>
  <c r="Q420" i="5"/>
  <c r="Q419" i="5"/>
  <c r="Q418" i="5"/>
  <c r="Q417" i="5"/>
  <c r="Q416" i="5"/>
  <c r="Q415" i="5"/>
  <c r="Q414" i="5"/>
  <c r="Q413" i="5"/>
  <c r="Q412" i="5"/>
  <c r="Q411" i="5"/>
  <c r="Q410" i="5"/>
  <c r="Q404" i="5"/>
  <c r="Q403" i="5"/>
  <c r="Q409" i="5"/>
  <c r="Q408" i="5"/>
  <c r="Q407" i="5"/>
  <c r="Q402" i="5"/>
  <c r="Q406" i="5"/>
  <c r="Q400" i="5"/>
  <c r="Q397" i="5"/>
  <c r="Q395" i="5"/>
  <c r="Q393" i="5"/>
  <c r="Q392" i="5"/>
  <c r="Q391" i="5"/>
  <c r="Q390" i="5"/>
  <c r="Q389" i="5"/>
  <c r="Q388" i="5"/>
  <c r="Q387" i="5"/>
  <c r="Q386" i="5"/>
  <c r="Q385" i="5"/>
  <c r="Q384" i="5"/>
  <c r="Q383" i="5"/>
  <c r="Q382" i="5"/>
  <c r="Q379" i="5"/>
  <c r="Q108" i="5"/>
  <c r="Q122" i="5"/>
  <c r="Q378" i="5"/>
  <c r="Q377" i="5"/>
  <c r="Q373" i="5"/>
  <c r="Q158" i="5"/>
  <c r="Q372" i="5"/>
  <c r="Q371" i="5"/>
  <c r="Q370" i="5"/>
  <c r="Q369" i="5"/>
  <c r="Q368" i="5"/>
  <c r="Q367" i="5"/>
  <c r="Q366" i="5"/>
  <c r="Q365" i="5"/>
  <c r="Q364" i="5"/>
  <c r="Q363" i="5"/>
  <c r="Q362" i="5"/>
  <c r="Q361" i="5"/>
  <c r="Q360" i="5"/>
  <c r="Q359" i="5"/>
  <c r="Q358" i="5"/>
  <c r="Q356" i="5"/>
  <c r="Q355" i="5"/>
  <c r="Q354" i="5"/>
  <c r="Q353" i="5"/>
  <c r="Q352" i="5"/>
  <c r="Q351" i="5"/>
  <c r="Q350" i="5"/>
  <c r="Q349" i="5"/>
  <c r="Q348" i="5"/>
  <c r="Q347" i="5"/>
  <c r="Q346" i="5"/>
  <c r="Q345" i="5"/>
  <c r="Q344" i="5"/>
  <c r="Q343" i="5"/>
  <c r="Q342" i="5"/>
  <c r="Q341" i="5"/>
  <c r="Q340" i="5"/>
  <c r="Q339" i="5"/>
  <c r="Q309" i="5"/>
  <c r="Q337" i="5"/>
  <c r="Q336" i="5"/>
  <c r="Q335" i="5"/>
  <c r="Q334" i="5"/>
  <c r="Q333" i="5"/>
  <c r="Q331" i="5"/>
  <c r="Q330" i="5"/>
  <c r="Q329" i="5"/>
  <c r="Q328" i="5"/>
  <c r="Q327" i="5"/>
  <c r="Q326" i="5"/>
  <c r="Q325" i="5"/>
  <c r="Q324" i="5"/>
  <c r="Q323" i="5"/>
  <c r="Q322" i="5"/>
  <c r="Q321" i="5"/>
  <c r="Q320" i="5"/>
  <c r="Q319" i="5"/>
  <c r="Q318" i="5"/>
  <c r="Q317" i="5"/>
  <c r="Q316" i="5"/>
  <c r="Q315" i="5"/>
  <c r="Q314" i="5"/>
  <c r="Q313" i="5"/>
  <c r="Q312" i="5"/>
  <c r="Q311" i="5"/>
  <c r="Q310" i="5"/>
  <c r="Q308" i="5"/>
  <c r="Q307" i="5"/>
  <c r="S307" i="5" s="1"/>
  <c r="Q306" i="5"/>
  <c r="Q305" i="5"/>
  <c r="Q304" i="5"/>
  <c r="Q303" i="5"/>
  <c r="Q302" i="5"/>
  <c r="Q301" i="5"/>
  <c r="Q299" i="5"/>
  <c r="Q298" i="5"/>
  <c r="Q297" i="5"/>
  <c r="Q296" i="5"/>
  <c r="Q293" i="5"/>
  <c r="Q292" i="5"/>
  <c r="Q290" i="5"/>
  <c r="Q291" i="5"/>
  <c r="Q289" i="5"/>
  <c r="Q288" i="5"/>
  <c r="Q287" i="5"/>
  <c r="Q285" i="5"/>
  <c r="Q283" i="5"/>
  <c r="Q282" i="5"/>
  <c r="Q281" i="5"/>
  <c r="Q280" i="5"/>
  <c r="Q277" i="5"/>
  <c r="Q276" i="5"/>
  <c r="Q272" i="5"/>
  <c r="Q294" i="5"/>
  <c r="Q271" i="5"/>
  <c r="Q270" i="5"/>
  <c r="Q269" i="5"/>
  <c r="Q268" i="5"/>
  <c r="Q267" i="5"/>
  <c r="Q266" i="5"/>
  <c r="Q265" i="5"/>
  <c r="Q264" i="5"/>
  <c r="Q263" i="5"/>
  <c r="Q262" i="5"/>
  <c r="Q261" i="5"/>
  <c r="Q243" i="5"/>
  <c r="Q256" i="5"/>
  <c r="Q255" i="5"/>
  <c r="Q254" i="5"/>
  <c r="Q253" i="5"/>
  <c r="Q252" i="5"/>
  <c r="Q251" i="5"/>
  <c r="Q250" i="5"/>
  <c r="Q249" i="5"/>
  <c r="Q248" i="5"/>
  <c r="Q247" i="5"/>
  <c r="Q242" i="5"/>
  <c r="Q241" i="5"/>
  <c r="Q240" i="5"/>
  <c r="Q239" i="5"/>
  <c r="Q238" i="5"/>
  <c r="Q236" i="5"/>
  <c r="Q235" i="5"/>
  <c r="Q233" i="5"/>
  <c r="Q231" i="5"/>
  <c r="Q229" i="5"/>
  <c r="Q226" i="5"/>
  <c r="Q223" i="5"/>
  <c r="Q222" i="5"/>
  <c r="Q221" i="5"/>
  <c r="Q220" i="5"/>
  <c r="Q212" i="5"/>
  <c r="Q211" i="5"/>
  <c r="Q210" i="5"/>
  <c r="Q209" i="5"/>
  <c r="Q208" i="5"/>
  <c r="Q207" i="5"/>
  <c r="Q206" i="5"/>
  <c r="Q205" i="5"/>
  <c r="Q204" i="5"/>
  <c r="Q381" i="5"/>
  <c r="Q203" i="5"/>
  <c r="Q202" i="5"/>
  <c r="Q198" i="5"/>
  <c r="Q197" i="5"/>
  <c r="Q196" i="5"/>
  <c r="Q195" i="5"/>
  <c r="Q194" i="5"/>
  <c r="Q191" i="5"/>
  <c r="Q189" i="5"/>
  <c r="Q184" i="5"/>
  <c r="Q188" i="5"/>
  <c r="Q183" i="5"/>
  <c r="Q182" i="5"/>
  <c r="Q181" i="5"/>
  <c r="Q180" i="5"/>
  <c r="Q176" i="5"/>
  <c r="Q172" i="5"/>
  <c r="Q171" i="5"/>
  <c r="Q170" i="5"/>
  <c r="Q167" i="5"/>
  <c r="Q166" i="5"/>
  <c r="Q165" i="5"/>
  <c r="Q164" i="5"/>
  <c r="Q163" i="5"/>
  <c r="Q162" i="5"/>
  <c r="Q159" i="5"/>
  <c r="Q156" i="5"/>
  <c r="Q155" i="5"/>
  <c r="Q154" i="5"/>
  <c r="Q153" i="5"/>
  <c r="Q152" i="5"/>
  <c r="Q151" i="5"/>
  <c r="Q149" i="5"/>
  <c r="Q148" i="5"/>
  <c r="Q147" i="5"/>
  <c r="Q146" i="5"/>
  <c r="Q145" i="5"/>
  <c r="Q144" i="5"/>
  <c r="Q143" i="5"/>
  <c r="Q142" i="5"/>
  <c r="Q141" i="5"/>
  <c r="Q140" i="5"/>
  <c r="Q139" i="5"/>
  <c r="Q138" i="5"/>
  <c r="Q137" i="5"/>
  <c r="Q132" i="5"/>
  <c r="Q131" i="5"/>
  <c r="Q130" i="5"/>
  <c r="Q129" i="5"/>
  <c r="Q128" i="5"/>
  <c r="Q127" i="5"/>
  <c r="Q126" i="5"/>
  <c r="Q125" i="5"/>
  <c r="Q124" i="5"/>
  <c r="Q123" i="5"/>
  <c r="Q858" i="5"/>
  <c r="Q121" i="5"/>
  <c r="Q120" i="5"/>
  <c r="Q119" i="5"/>
  <c r="Q118" i="5"/>
  <c r="Q117" i="5"/>
  <c r="Q116" i="5"/>
  <c r="Q115" i="5"/>
  <c r="Q114" i="5"/>
  <c r="Q113" i="5"/>
  <c r="Q112" i="5"/>
  <c r="Q111" i="5"/>
  <c r="Q110" i="5"/>
  <c r="Q109" i="5"/>
  <c r="Q286" i="5"/>
  <c r="Q104" i="5"/>
  <c r="Q103" i="5"/>
  <c r="Q102" i="5"/>
  <c r="Q101" i="5"/>
  <c r="Q100" i="5"/>
  <c r="Q98" i="5"/>
  <c r="Q97" i="5"/>
  <c r="Q93" i="5"/>
  <c r="Q91" i="5"/>
  <c r="Q90" i="5"/>
  <c r="Q89" i="5"/>
  <c r="Q88" i="5"/>
  <c r="Q87" i="5"/>
  <c r="Q86" i="5"/>
  <c r="Q85" i="5"/>
  <c r="Q161" i="5"/>
  <c r="Q84" i="5"/>
  <c r="Q83" i="5"/>
  <c r="Q82" i="5"/>
  <c r="Q80" i="5"/>
  <c r="Q79" i="5"/>
  <c r="Q78" i="5"/>
  <c r="Q77" i="5"/>
  <c r="Q75" i="5"/>
  <c r="Q74" i="5"/>
  <c r="Q73" i="5"/>
  <c r="Q70" i="5"/>
  <c r="Q69" i="5"/>
  <c r="Q67" i="5"/>
  <c r="Q65" i="5"/>
  <c r="Q64" i="5"/>
  <c r="Q63" i="5"/>
  <c r="Q62" i="5"/>
  <c r="Q61" i="5"/>
  <c r="Q59" i="5"/>
  <c r="Q58" i="5"/>
  <c r="Q57" i="5"/>
  <c r="Q56" i="5"/>
  <c r="Q55" i="5"/>
  <c r="Q54" i="5"/>
  <c r="Q53" i="5"/>
  <c r="Q52" i="5"/>
  <c r="Q51" i="5"/>
  <c r="Q50" i="5"/>
  <c r="Q49" i="5"/>
  <c r="Q47" i="5"/>
  <c r="Q44" i="5"/>
  <c r="Q43" i="5"/>
  <c r="Q42" i="5"/>
  <c r="Q39" i="5"/>
  <c r="Q32" i="5"/>
  <c r="Q29" i="5"/>
  <c r="Q28" i="5"/>
  <c r="Q374" i="5"/>
  <c r="Q27" i="5"/>
  <c r="Q26" i="5"/>
  <c r="Q25" i="5"/>
  <c r="Q20" i="5"/>
  <c r="Q15" i="5"/>
  <c r="Q14" i="5"/>
  <c r="Q12" i="5"/>
  <c r="Q11" i="5"/>
  <c r="Q10" i="5"/>
  <c r="Q9" i="5"/>
  <c r="Q8" i="5"/>
  <c r="P86" i="5"/>
  <c r="K86" i="5"/>
  <c r="L86" i="5"/>
  <c r="N86" i="5"/>
  <c r="P723" i="5"/>
  <c r="K723" i="5"/>
  <c r="L723" i="5"/>
  <c r="N723" i="5"/>
  <c r="P475" i="5"/>
  <c r="K475" i="5"/>
  <c r="L475" i="5"/>
  <c r="N475" i="5"/>
  <c r="P474" i="5"/>
  <c r="K474" i="5"/>
  <c r="L474" i="5"/>
  <c r="N474" i="5"/>
  <c r="P307" i="5"/>
  <c r="K307" i="5"/>
  <c r="L307" i="5"/>
  <c r="N307" i="5"/>
  <c r="R86" i="5" l="1"/>
  <c r="R723" i="5"/>
  <c r="R307" i="5"/>
  <c r="R475" i="5"/>
  <c r="R474" i="5"/>
  <c r="P308" i="5"/>
  <c r="S308" i="5"/>
  <c r="K308" i="5"/>
  <c r="L308" i="5"/>
  <c r="N308" i="5"/>
  <c r="R308" i="5" l="1"/>
  <c r="P397" i="5"/>
  <c r="S397" i="5"/>
  <c r="K397" i="5"/>
  <c r="L397" i="5"/>
  <c r="N397" i="5"/>
  <c r="P28" i="5"/>
  <c r="S28" i="5"/>
  <c r="K28" i="5"/>
  <c r="L28" i="5"/>
  <c r="N28" i="5"/>
  <c r="P15" i="5"/>
  <c r="S15" i="5"/>
  <c r="K15" i="5"/>
  <c r="N15" i="5"/>
  <c r="P44" i="5"/>
  <c r="S44" i="5"/>
  <c r="K44" i="5"/>
  <c r="L44" i="5"/>
  <c r="N44" i="5"/>
  <c r="R28" i="5" l="1"/>
  <c r="R397" i="5"/>
  <c r="R44" i="5"/>
  <c r="R15" i="5"/>
  <c r="P344" i="5"/>
  <c r="S344" i="5"/>
  <c r="K344" i="5"/>
  <c r="L344" i="5"/>
  <c r="N344" i="5"/>
  <c r="P343" i="5"/>
  <c r="S343" i="5"/>
  <c r="K343" i="5"/>
  <c r="L343" i="5"/>
  <c r="N343" i="5"/>
  <c r="P342" i="5"/>
  <c r="S342" i="5"/>
  <c r="K342" i="5"/>
  <c r="L342" i="5"/>
  <c r="N342" i="5"/>
  <c r="R342" i="5" l="1"/>
  <c r="R343" i="5"/>
  <c r="R344" i="5"/>
  <c r="P379" i="5"/>
  <c r="S379" i="5"/>
  <c r="K379" i="5"/>
  <c r="L379" i="5"/>
  <c r="N379" i="5"/>
  <c r="R379" i="5" l="1"/>
  <c r="P98" i="5"/>
  <c r="S98" i="5"/>
  <c r="K98" i="5"/>
  <c r="L98" i="5"/>
  <c r="N98" i="5"/>
  <c r="P282" i="5"/>
  <c r="S282" i="5"/>
  <c r="K282" i="5"/>
  <c r="L282" i="5"/>
  <c r="N282" i="5"/>
  <c r="P59" i="5"/>
  <c r="S59" i="5"/>
  <c r="K59" i="5"/>
  <c r="L59" i="5"/>
  <c r="N59" i="5"/>
  <c r="P182" i="5"/>
  <c r="S182" i="5"/>
  <c r="K182" i="5"/>
  <c r="L182" i="5"/>
  <c r="N182" i="5"/>
  <c r="P525" i="5"/>
  <c r="S525" i="5"/>
  <c r="K525" i="5"/>
  <c r="L525" i="5"/>
  <c r="N525" i="5"/>
  <c r="R282" i="5" l="1"/>
  <c r="R182" i="5"/>
  <c r="R59" i="5"/>
  <c r="R525" i="5"/>
  <c r="R98" i="5"/>
  <c r="P765" i="5"/>
  <c r="S765" i="5"/>
  <c r="K765" i="5" l="1"/>
  <c r="L765" i="5"/>
  <c r="N765" i="5"/>
  <c r="P226" i="5"/>
  <c r="S226" i="5"/>
  <c r="K226" i="5"/>
  <c r="L226" i="5"/>
  <c r="N226" i="5"/>
  <c r="R765" i="5" l="1"/>
  <c r="R226" i="5"/>
  <c r="N791" i="5"/>
  <c r="P791" i="5"/>
  <c r="S791" i="5"/>
  <c r="K791" i="5"/>
  <c r="R791" i="5" l="1"/>
  <c r="P285" i="5"/>
  <c r="S285" i="5"/>
  <c r="K285" i="5"/>
  <c r="N285" i="5"/>
  <c r="R285" i="5" l="1"/>
  <c r="P619" i="5"/>
  <c r="S619" i="5"/>
  <c r="K619" i="5"/>
  <c r="L619" i="5"/>
  <c r="N619" i="5"/>
  <c r="P683" i="5"/>
  <c r="S683" i="5"/>
  <c r="K683" i="5"/>
  <c r="L683" i="5"/>
  <c r="N683" i="5"/>
  <c r="R683" i="5" l="1"/>
  <c r="R619" i="5"/>
  <c r="P847" i="5"/>
  <c r="S847" i="5"/>
  <c r="K847" i="5"/>
  <c r="L847" i="5"/>
  <c r="N847" i="5"/>
  <c r="R847" i="5" l="1"/>
  <c r="L74" i="5"/>
  <c r="L73" i="5"/>
  <c r="L374" i="5"/>
  <c r="L25" i="5"/>
  <c r="L26" i="5"/>
  <c r="L27" i="5"/>
  <c r="L29" i="5"/>
  <c r="L75" i="5"/>
  <c r="L39" i="5"/>
  <c r="L243" i="5"/>
  <c r="L42" i="5"/>
  <c r="L43" i="5"/>
  <c r="L49" i="5"/>
  <c r="L50" i="5"/>
  <c r="L51" i="5"/>
  <c r="L52" i="5"/>
  <c r="L53" i="5"/>
  <c r="L54" i="5"/>
  <c r="L55" i="5"/>
  <c r="L56" i="5"/>
  <c r="L63" i="5"/>
  <c r="L62" i="5"/>
  <c r="L70" i="5"/>
  <c r="L64" i="5"/>
  <c r="L65" i="5"/>
  <c r="L67" i="5"/>
  <c r="L32" i="5"/>
  <c r="L69" i="5"/>
  <c r="L77" i="5"/>
  <c r="L78" i="5"/>
  <c r="L79" i="5"/>
  <c r="L80" i="5"/>
  <c r="L100" i="5"/>
  <c r="L81" i="5"/>
  <c r="L82" i="5"/>
  <c r="L83" i="5"/>
  <c r="L84" i="5"/>
  <c r="L101" i="5"/>
  <c r="L161" i="5"/>
  <c r="L85" i="5"/>
  <c r="L87" i="5"/>
  <c r="L88" i="5"/>
  <c r="L89" i="5"/>
  <c r="L90" i="5"/>
  <c r="L93" i="5"/>
  <c r="L97" i="5"/>
  <c r="L102" i="5"/>
  <c r="L103" i="5"/>
  <c r="L104" i="5"/>
  <c r="L286" i="5"/>
  <c r="L109" i="5"/>
  <c r="L110" i="5"/>
  <c r="L111" i="5"/>
  <c r="L112" i="5"/>
  <c r="L113" i="5"/>
  <c r="L114" i="5"/>
  <c r="L116" i="5"/>
  <c r="L117" i="5"/>
  <c r="L118" i="5"/>
  <c r="L119" i="5"/>
  <c r="L120" i="5"/>
  <c r="L143" i="5"/>
  <c r="L144" i="5"/>
  <c r="L858" i="5"/>
  <c r="L140" i="5"/>
  <c r="L141" i="5"/>
  <c r="L145" i="5"/>
  <c r="L142" i="5"/>
  <c r="L137" i="5"/>
  <c r="L138" i="5"/>
  <c r="L123" i="5"/>
  <c r="L125" i="5"/>
  <c r="L126" i="5"/>
  <c r="L127" i="5"/>
  <c r="L128" i="5"/>
  <c r="L129" i="5"/>
  <c r="L139" i="5"/>
  <c r="L176" i="5"/>
  <c r="L121" i="5"/>
  <c r="L151" i="5"/>
  <c r="L152" i="5"/>
  <c r="L130" i="5"/>
  <c r="L124" i="5"/>
  <c r="L131" i="5"/>
  <c r="L132" i="5"/>
  <c r="L148" i="5"/>
  <c r="L146" i="5"/>
  <c r="L147" i="5"/>
  <c r="L153" i="5"/>
  <c r="L155" i="5"/>
  <c r="L156" i="5"/>
  <c r="L159" i="5"/>
  <c r="L162" i="5"/>
  <c r="L163" i="5"/>
  <c r="L164" i="5"/>
  <c r="L165" i="5"/>
  <c r="L166" i="5"/>
  <c r="L167" i="5"/>
  <c r="L171" i="5"/>
  <c r="L172" i="5"/>
  <c r="L181" i="5"/>
  <c r="L188" i="5"/>
  <c r="L184" i="5"/>
  <c r="L189" i="5"/>
  <c r="L191" i="5"/>
  <c r="L194" i="5"/>
  <c r="L195" i="5"/>
  <c r="L196" i="5"/>
  <c r="L197" i="5"/>
  <c r="L198" i="5"/>
  <c r="L202" i="5"/>
  <c r="L203" i="5"/>
  <c r="L381" i="5"/>
  <c r="L204" i="5"/>
  <c r="L205" i="5"/>
  <c r="L206" i="5"/>
  <c r="L207" i="5"/>
  <c r="L208" i="5"/>
  <c r="L209" i="5"/>
  <c r="L210" i="5"/>
  <c r="L211" i="5"/>
  <c r="L212" i="5"/>
  <c r="L180" i="5"/>
  <c r="L220" i="5"/>
  <c r="L221" i="5"/>
  <c r="L222" i="5"/>
  <c r="L223" i="5"/>
  <c r="L229" i="5"/>
  <c r="L231" i="5"/>
  <c r="L233" i="5"/>
  <c r="L236" i="5"/>
  <c r="L238" i="5"/>
  <c r="L239" i="5"/>
  <c r="L240" i="5"/>
  <c r="L241" i="5"/>
  <c r="L242" i="5"/>
  <c r="L247" i="5"/>
  <c r="L248" i="5"/>
  <c r="L249" i="5"/>
  <c r="L250" i="5"/>
  <c r="L302" i="5"/>
  <c r="L251" i="5"/>
  <c r="L252" i="5"/>
  <c r="L253" i="5"/>
  <c r="L254" i="5"/>
  <c r="L255" i="5"/>
  <c r="L256" i="5"/>
  <c r="L261" i="5"/>
  <c r="L262" i="5"/>
  <c r="L263" i="5"/>
  <c r="L264" i="5"/>
  <c r="L265" i="5"/>
  <c r="L266" i="5"/>
  <c r="L267" i="5"/>
  <c r="L268" i="5"/>
  <c r="L269" i="5"/>
  <c r="L270" i="5"/>
  <c r="L271" i="5"/>
  <c r="L294" i="5"/>
  <c r="L287" i="5"/>
  <c r="L289" i="5"/>
  <c r="L272" i="5"/>
  <c r="L281" i="5"/>
  <c r="L288" i="5"/>
  <c r="L276" i="5"/>
  <c r="L280" i="5"/>
  <c r="L291" i="5"/>
  <c r="L290" i="5"/>
  <c r="L292" i="5"/>
  <c r="L293" i="5"/>
  <c r="L296" i="5"/>
  <c r="L297" i="5"/>
  <c r="L298" i="5"/>
  <c r="L299" i="5"/>
  <c r="L301" i="5"/>
  <c r="L303" i="5"/>
  <c r="L304" i="5"/>
  <c r="L306" i="5"/>
  <c r="L91" i="5"/>
  <c r="L310" i="5"/>
  <c r="L311" i="5"/>
  <c r="L312" i="5"/>
  <c r="L313" i="5"/>
  <c r="L314" i="5"/>
  <c r="L315" i="5"/>
  <c r="L316" i="5"/>
  <c r="L317" i="5"/>
  <c r="L318" i="5"/>
  <c r="L319" i="5"/>
  <c r="L320" i="5"/>
  <c r="L321" i="5"/>
  <c r="L322" i="5"/>
  <c r="L323" i="5"/>
  <c r="L324" i="5"/>
  <c r="L325" i="5"/>
  <c r="L326" i="5"/>
  <c r="L327" i="5"/>
  <c r="L328" i="5"/>
  <c r="L329" i="5"/>
  <c r="L330" i="5"/>
  <c r="L331" i="5"/>
  <c r="L333" i="5"/>
  <c r="L334" i="5"/>
  <c r="L335" i="5"/>
  <c r="L336" i="5"/>
  <c r="L337" i="5"/>
  <c r="L340" i="5"/>
  <c r="L341" i="5"/>
  <c r="L283" i="5"/>
  <c r="L345" i="5"/>
  <c r="L346" i="5"/>
  <c r="L347" i="5"/>
  <c r="L348" i="5"/>
  <c r="L349" i="5"/>
  <c r="L350" i="5"/>
  <c r="L352" i="5"/>
  <c r="L353" i="5"/>
  <c r="L354" i="5"/>
  <c r="L355" i="5"/>
  <c r="L356" i="5"/>
  <c r="L358" i="5"/>
  <c r="L359" i="5"/>
  <c r="L360" i="5"/>
  <c r="L361" i="5"/>
  <c r="L362" i="5"/>
  <c r="L363" i="5"/>
  <c r="L364" i="5"/>
  <c r="L365" i="5"/>
  <c r="L366" i="5"/>
  <c r="L367" i="5"/>
  <c r="L368" i="5"/>
  <c r="L369" i="5"/>
  <c r="L370" i="5"/>
  <c r="L371" i="5"/>
  <c r="L372" i="5"/>
  <c r="L158" i="5"/>
  <c r="L373" i="5"/>
  <c r="L377" i="5"/>
  <c r="L378" i="5"/>
  <c r="L122" i="5"/>
  <c r="L108" i="5"/>
  <c r="L384" i="5"/>
  <c r="L386" i="5"/>
  <c r="L387" i="5"/>
  <c r="L388" i="5"/>
  <c r="L389" i="5"/>
  <c r="L390" i="5"/>
  <c r="L391" i="5"/>
  <c r="L392" i="5"/>
  <c r="L393" i="5"/>
  <c r="L395" i="5"/>
  <c r="L400" i="5"/>
  <c r="L385" i="5"/>
  <c r="L406" i="5"/>
  <c r="L407" i="5"/>
  <c r="L408" i="5"/>
  <c r="L409" i="5"/>
  <c r="L410" i="5"/>
  <c r="L411" i="5"/>
  <c r="L412" i="5"/>
  <c r="L413" i="5"/>
  <c r="L414" i="5"/>
  <c r="L415" i="5"/>
  <c r="L416" i="5"/>
  <c r="L417" i="5"/>
  <c r="L418" i="5"/>
  <c r="L419" i="5"/>
  <c r="L420" i="5"/>
  <c r="L421" i="5"/>
  <c r="L422" i="5"/>
  <c r="L423" i="5"/>
  <c r="L424" i="5"/>
  <c r="L426" i="5"/>
  <c r="M871" i="5" s="1"/>
  <c r="L427" i="5"/>
  <c r="L428" i="5"/>
  <c r="L429" i="5"/>
  <c r="L430" i="5"/>
  <c r="L431" i="5"/>
  <c r="L432" i="5"/>
  <c r="L433" i="5"/>
  <c r="L434" i="5"/>
  <c r="L435" i="5"/>
  <c r="L436" i="5"/>
  <c r="L398" i="5"/>
  <c r="L437" i="5"/>
  <c r="L439" i="5"/>
  <c r="L440" i="5"/>
  <c r="L442" i="5"/>
  <c r="L444" i="5"/>
  <c r="L445" i="5"/>
  <c r="L446" i="5"/>
  <c r="L447" i="5"/>
  <c r="L448" i="5"/>
  <c r="L449" i="5"/>
  <c r="L450" i="5"/>
  <c r="L451" i="5"/>
  <c r="L452" i="5"/>
  <c r="L453" i="5"/>
  <c r="L454" i="5"/>
  <c r="L455" i="5"/>
  <c r="L456" i="5"/>
  <c r="L457" i="5"/>
  <c r="L458" i="5"/>
  <c r="L472" i="5"/>
  <c r="L476" i="5"/>
  <c r="L477" i="5"/>
  <c r="L441" i="5"/>
  <c r="L478" i="5"/>
  <c r="L473" i="5"/>
  <c r="L459" i="5"/>
  <c r="L471" i="5"/>
  <c r="L460" i="5"/>
  <c r="L461" i="5"/>
  <c r="L462" i="5"/>
  <c r="L463" i="5"/>
  <c r="L464" i="5"/>
  <c r="L465" i="5"/>
  <c r="L466" i="5"/>
  <c r="L467" i="5"/>
  <c r="L468" i="5"/>
  <c r="L469" i="5"/>
  <c r="L470" i="5"/>
  <c r="L480" i="5"/>
  <c r="L481" i="5"/>
  <c r="L482" i="5"/>
  <c r="L483" i="5"/>
  <c r="L484" i="5"/>
  <c r="L485" i="5"/>
  <c r="L486" i="5"/>
  <c r="L487" i="5"/>
  <c r="L488" i="5"/>
  <c r="L489" i="5"/>
  <c r="L490" i="5"/>
  <c r="L491" i="5"/>
  <c r="L492" i="5"/>
  <c r="L493" i="5"/>
  <c r="L494" i="5"/>
  <c r="L495" i="5"/>
  <c r="L496" i="5"/>
  <c r="L497" i="5"/>
  <c r="L498" i="5"/>
  <c r="L499" i="5"/>
  <c r="L501" i="5"/>
  <c r="L502" i="5"/>
  <c r="L503" i="5"/>
  <c r="L504" i="5"/>
  <c r="L505" i="5"/>
  <c r="L506" i="5"/>
  <c r="L507" i="5"/>
  <c r="L508" i="5"/>
  <c r="L509" i="5"/>
  <c r="L510" i="5"/>
  <c r="L512" i="5"/>
  <c r="L513" i="5"/>
  <c r="L514" i="5"/>
  <c r="L515" i="5"/>
  <c r="L500" i="5"/>
  <c r="L516" i="5"/>
  <c r="L517" i="5"/>
  <c r="L518" i="5"/>
  <c r="L519" i="5"/>
  <c r="L521" i="5"/>
  <c r="L528" i="5"/>
  <c r="L526" i="5"/>
  <c r="L527" i="5"/>
  <c r="L529" i="5"/>
  <c r="L530" i="5"/>
  <c r="L531" i="5"/>
  <c r="L532" i="5"/>
  <c r="L533" i="5"/>
  <c r="L534" i="5"/>
  <c r="L535" i="5"/>
  <c r="L536" i="5"/>
  <c r="L537" i="5"/>
  <c r="L538" i="5"/>
  <c r="L539" i="5"/>
  <c r="L540" i="5"/>
  <c r="L541" i="5"/>
  <c r="L542" i="5"/>
  <c r="L543" i="5"/>
  <c r="L544" i="5"/>
  <c r="L545" i="5"/>
  <c r="L546" i="5"/>
  <c r="L547" i="5"/>
  <c r="L548" i="5"/>
  <c r="L149" i="5"/>
  <c r="L399" i="5"/>
  <c r="L549" i="5"/>
  <c r="L550" i="5"/>
  <c r="L551" i="5"/>
  <c r="L552" i="5"/>
  <c r="L553" i="5"/>
  <c r="L555" i="5"/>
  <c r="L556" i="5"/>
  <c r="L557" i="5"/>
  <c r="L558" i="5"/>
  <c r="L559" i="5"/>
  <c r="L560" i="5"/>
  <c r="L561" i="5"/>
  <c r="L562" i="5"/>
  <c r="L563" i="5"/>
  <c r="L564" i="5"/>
  <c r="L565" i="5"/>
  <c r="L566" i="5"/>
  <c r="L567" i="5"/>
  <c r="L568" i="5"/>
  <c r="L569" i="5"/>
  <c r="L570" i="5"/>
  <c r="L571" i="5"/>
  <c r="L572" i="5"/>
  <c r="L573" i="5"/>
  <c r="L574" i="5"/>
  <c r="L575" i="5"/>
  <c r="L576" i="5"/>
  <c r="L577" i="5"/>
  <c r="L578" i="5"/>
  <c r="L579" i="5"/>
  <c r="L580" i="5"/>
  <c r="L581" i="5"/>
  <c r="L582" i="5"/>
  <c r="L583" i="5"/>
  <c r="L584" i="5"/>
  <c r="L588" i="5"/>
  <c r="L589" i="5"/>
  <c r="L590" i="5"/>
  <c r="L591" i="5"/>
  <c r="L592" i="5"/>
  <c r="L593" i="5"/>
  <c r="L594" i="5"/>
  <c r="L597" i="5"/>
  <c r="L598" i="5"/>
  <c r="L599" i="5"/>
  <c r="L600" i="5"/>
  <c r="L601" i="5"/>
  <c r="L602" i="5"/>
  <c r="L603" i="5"/>
  <c r="L605" i="5"/>
  <c r="L606" i="5"/>
  <c r="L607" i="5"/>
  <c r="L608" i="5"/>
  <c r="L609" i="5"/>
  <c r="L610" i="5"/>
  <c r="L612" i="5"/>
  <c r="L613" i="5"/>
  <c r="L614" i="5"/>
  <c r="L615" i="5"/>
  <c r="L617" i="5"/>
  <c r="L618" i="5"/>
  <c r="L620" i="5"/>
  <c r="L621" i="5"/>
  <c r="L624" i="5"/>
  <c r="L625" i="5"/>
  <c r="L626" i="5"/>
  <c r="L628" i="5"/>
  <c r="L629" i="5"/>
  <c r="L630" i="5"/>
  <c r="L631" i="5"/>
  <c r="L632" i="5"/>
  <c r="L633" i="5"/>
  <c r="L634" i="5"/>
  <c r="L635" i="5"/>
  <c r="L636" i="5"/>
  <c r="L637" i="5"/>
  <c r="L638" i="5"/>
  <c r="L639" i="5"/>
  <c r="L641" i="5"/>
  <c r="L642" i="5"/>
  <c r="L643" i="5"/>
  <c r="L644" i="5"/>
  <c r="L645" i="5"/>
  <c r="L646" i="5"/>
  <c r="L647" i="5"/>
  <c r="L648" i="5"/>
  <c r="L649" i="5"/>
  <c r="L650" i="5"/>
  <c r="L651" i="5"/>
  <c r="L652" i="5"/>
  <c r="L653" i="5"/>
  <c r="L655" i="5"/>
  <c r="L656" i="5"/>
  <c r="L658" i="5"/>
  <c r="L659" i="5"/>
  <c r="L661" i="5"/>
  <c r="L662" i="5"/>
  <c r="L663" i="5"/>
  <c r="L664" i="5"/>
  <c r="L665" i="5"/>
  <c r="L666" i="5"/>
  <c r="L667" i="5"/>
  <c r="L668" i="5"/>
  <c r="L670" i="5"/>
  <c r="L671" i="5"/>
  <c r="L672" i="5"/>
  <c r="L673" i="5"/>
  <c r="L675" i="5"/>
  <c r="L676" i="5"/>
  <c r="L677" i="5"/>
  <c r="L679" i="5"/>
  <c r="L680" i="5"/>
  <c r="L681" i="5"/>
  <c r="L682" i="5"/>
  <c r="L684" i="5"/>
  <c r="L685" i="5"/>
  <c r="L687" i="5"/>
  <c r="L688" i="5"/>
  <c r="L689" i="5"/>
  <c r="L690" i="5"/>
  <c r="L691" i="5"/>
  <c r="L692" i="5"/>
  <c r="L693" i="5"/>
  <c r="L695" i="5"/>
  <c r="L696" i="5"/>
  <c r="L697" i="5"/>
  <c r="L698" i="5"/>
  <c r="L699" i="5"/>
  <c r="L700" i="5"/>
  <c r="L701" i="5"/>
  <c r="L703" i="5"/>
  <c r="L704" i="5"/>
  <c r="L705" i="5"/>
  <c r="L706" i="5"/>
  <c r="L707" i="5"/>
  <c r="L708" i="5"/>
  <c r="L709" i="5"/>
  <c r="L710" i="5"/>
  <c r="L711" i="5"/>
  <c r="L712" i="5"/>
  <c r="L713" i="5"/>
  <c r="L715" i="5"/>
  <c r="L716" i="5"/>
  <c r="L717" i="5"/>
  <c r="L718" i="5"/>
  <c r="L719" i="5"/>
  <c r="L720" i="5"/>
  <c r="L721" i="5"/>
  <c r="L722" i="5"/>
  <c r="L725" i="5"/>
  <c r="L726" i="5"/>
  <c r="L728" i="5"/>
  <c r="L729" i="5"/>
  <c r="L730" i="5"/>
  <c r="L731" i="5"/>
  <c r="L732" i="5"/>
  <c r="L733" i="5"/>
  <c r="L734" i="5"/>
  <c r="L736" i="5"/>
  <c r="L737" i="5"/>
  <c r="L738" i="5"/>
  <c r="L739" i="5"/>
  <c r="L740" i="5"/>
  <c r="L741" i="5"/>
  <c r="L742" i="5"/>
  <c r="L743" i="5"/>
  <c r="L746" i="5"/>
  <c r="L747" i="5"/>
  <c r="L748" i="5"/>
  <c r="L749" i="5"/>
  <c r="L750" i="5"/>
  <c r="L752" i="5"/>
  <c r="L753" i="5"/>
  <c r="L754" i="5"/>
  <c r="L755" i="5"/>
  <c r="L757" i="5"/>
  <c r="L758" i="5"/>
  <c r="L760" i="5"/>
  <c r="L761" i="5"/>
  <c r="L762" i="5"/>
  <c r="L763" i="5"/>
  <c r="L764" i="5"/>
  <c r="L767" i="5"/>
  <c r="L768" i="5"/>
  <c r="L769" i="5"/>
  <c r="L770" i="5"/>
  <c r="L771" i="5"/>
  <c r="L773" i="5"/>
  <c r="L774" i="5"/>
  <c r="L776" i="5"/>
  <c r="L777" i="5"/>
  <c r="L778" i="5"/>
  <c r="L779" i="5"/>
  <c r="L780" i="5"/>
  <c r="L782" i="5"/>
  <c r="L783" i="5"/>
  <c r="L784" i="5"/>
  <c r="L786" i="5"/>
  <c r="L787" i="5"/>
  <c r="L788" i="5"/>
  <c r="L789" i="5"/>
  <c r="L790" i="5"/>
  <c r="L793" i="5"/>
  <c r="L794" i="5"/>
  <c r="L795" i="5"/>
  <c r="L796" i="5"/>
  <c r="L797" i="5"/>
  <c r="L798" i="5"/>
  <c r="L799" i="5"/>
  <c r="L800" i="5"/>
  <c r="L801" i="5"/>
  <c r="L802" i="5"/>
  <c r="L804" i="5"/>
  <c r="L805" i="5"/>
  <c r="L806" i="5"/>
  <c r="L807" i="5"/>
  <c r="L808" i="5"/>
  <c r="L809" i="5"/>
  <c r="L810" i="5"/>
  <c r="L811" i="5"/>
  <c r="L813" i="5"/>
  <c r="L814" i="5"/>
  <c r="L815" i="5"/>
  <c r="L816" i="5"/>
  <c r="L817" i="5"/>
  <c r="L818" i="5"/>
  <c r="L820" i="5"/>
  <c r="L822" i="5"/>
  <c r="L823" i="5"/>
  <c r="L824" i="5"/>
  <c r="L825" i="5"/>
  <c r="L827" i="5"/>
  <c r="L829" i="5"/>
  <c r="L831" i="5"/>
  <c r="L832" i="5"/>
  <c r="L833" i="5"/>
  <c r="L834" i="5"/>
  <c r="L835" i="5"/>
  <c r="L836" i="5"/>
  <c r="L838" i="5"/>
  <c r="L839" i="5"/>
  <c r="L840" i="5"/>
  <c r="L841" i="5"/>
  <c r="L842" i="5"/>
  <c r="L845" i="5"/>
  <c r="L846" i="5"/>
  <c r="L848" i="5"/>
  <c r="L849" i="5"/>
  <c r="L851" i="5"/>
  <c r="L852" i="5"/>
  <c r="L853" i="5"/>
  <c r="L854" i="5"/>
  <c r="L855" i="5"/>
  <c r="L856" i="5"/>
  <c r="L857" i="5"/>
  <c r="L859" i="5"/>
  <c r="L862" i="5"/>
  <c r="L863" i="5"/>
  <c r="L860" i="5"/>
  <c r="L865" i="5"/>
  <c r="L867" i="5"/>
  <c r="L868" i="5"/>
  <c r="L869" i="5"/>
  <c r="L870" i="5"/>
  <c r="H48" i="5" l="1"/>
  <c r="H871" i="5" l="1"/>
  <c r="Q48" i="5"/>
  <c r="P711" i="5"/>
  <c r="S711" i="5"/>
  <c r="K711" i="5"/>
  <c r="N711" i="5"/>
  <c r="R711" i="5" l="1"/>
  <c r="P262" i="5"/>
  <c r="S262" i="5"/>
  <c r="K262" i="5"/>
  <c r="N262" i="5"/>
  <c r="P180" i="5"/>
  <c r="S180" i="5"/>
  <c r="K180" i="5"/>
  <c r="N180" i="5"/>
  <c r="P256" i="5"/>
  <c r="S256" i="5"/>
  <c r="K256" i="5"/>
  <c r="N256" i="5"/>
  <c r="P255" i="5"/>
  <c r="S255" i="5"/>
  <c r="K255" i="5"/>
  <c r="N255" i="5"/>
  <c r="R255" i="5" l="1"/>
  <c r="R256" i="5"/>
  <c r="R180" i="5"/>
  <c r="R262" i="5"/>
  <c r="P601" i="5"/>
  <c r="S601" i="5"/>
  <c r="K601" i="5"/>
  <c r="N601" i="5"/>
  <c r="P729" i="5"/>
  <c r="S729" i="5"/>
  <c r="K729" i="5"/>
  <c r="N729" i="5"/>
  <c r="R729" i="5" l="1"/>
  <c r="R601" i="5"/>
  <c r="S242" i="5"/>
  <c r="P242" i="5"/>
  <c r="K242" i="5"/>
  <c r="N242" i="5"/>
  <c r="R242" i="5" l="1"/>
  <c r="P212" i="5"/>
  <c r="S212" i="5"/>
  <c r="K212" i="5"/>
  <c r="N212" i="5"/>
  <c r="P371" i="5"/>
  <c r="S371" i="5"/>
  <c r="K371" i="5"/>
  <c r="N371" i="5"/>
  <c r="R371" i="5" l="1"/>
  <c r="R212" i="5"/>
  <c r="S211" i="5"/>
  <c r="P211" i="5"/>
  <c r="K211" i="5"/>
  <c r="N211" i="5"/>
  <c r="S254" i="5"/>
  <c r="P254" i="5"/>
  <c r="K254" i="5"/>
  <c r="N254" i="5"/>
  <c r="S253" i="5"/>
  <c r="P253" i="5"/>
  <c r="K253" i="5"/>
  <c r="N253" i="5"/>
  <c r="P129" i="5"/>
  <c r="S129" i="5"/>
  <c r="K129" i="5"/>
  <c r="N129" i="5"/>
  <c r="S252" i="5"/>
  <c r="P252" i="5"/>
  <c r="K252" i="5"/>
  <c r="N252" i="5"/>
  <c r="R129" i="5" l="1"/>
  <c r="R253" i="5"/>
  <c r="R254" i="5"/>
  <c r="R211" i="5"/>
  <c r="R252" i="5"/>
  <c r="P741" i="5" l="1"/>
  <c r="S741" i="5"/>
  <c r="K741" i="5"/>
  <c r="N741" i="5"/>
  <c r="R741" i="5" l="1"/>
  <c r="P299" i="5" l="1"/>
  <c r="S299" i="5"/>
  <c r="K299" i="5"/>
  <c r="N299" i="5"/>
  <c r="R299" i="5" l="1"/>
  <c r="P818" i="5"/>
  <c r="S818" i="5"/>
  <c r="K818" i="5"/>
  <c r="N818" i="5"/>
  <c r="P370" i="5"/>
  <c r="S370" i="5"/>
  <c r="K370" i="5"/>
  <c r="N370" i="5"/>
  <c r="P829" i="5"/>
  <c r="S829" i="5"/>
  <c r="K829" i="5"/>
  <c r="N829" i="5"/>
  <c r="P677" i="5"/>
  <c r="S677" i="5"/>
  <c r="K677" i="5"/>
  <c r="N677" i="5"/>
  <c r="P691" i="5"/>
  <c r="S691" i="5"/>
  <c r="K691" i="5"/>
  <c r="N691" i="5"/>
  <c r="P603" i="5"/>
  <c r="S603" i="5"/>
  <c r="K603" i="5"/>
  <c r="N603" i="5"/>
  <c r="R603" i="5" l="1"/>
  <c r="R818" i="5"/>
  <c r="R691" i="5"/>
  <c r="R677" i="5"/>
  <c r="R829" i="5"/>
  <c r="R370" i="5"/>
  <c r="S758" i="5"/>
  <c r="P758" i="5"/>
  <c r="K758" i="5"/>
  <c r="N758" i="5"/>
  <c r="R758" i="5" l="1"/>
  <c r="S132" i="5"/>
  <c r="P132" i="5"/>
  <c r="K132" i="5"/>
  <c r="N132" i="5"/>
  <c r="R132" i="5" l="1"/>
  <c r="P367" i="5"/>
  <c r="S367" i="5"/>
  <c r="K367" i="5"/>
  <c r="N367" i="5"/>
  <c r="R367" i="5" l="1"/>
  <c r="P54" i="5"/>
  <c r="S54" i="5"/>
  <c r="K54" i="5"/>
  <c r="N54" i="5"/>
  <c r="R54" i="5" l="1"/>
  <c r="S400" i="5"/>
  <c r="P400" i="5"/>
  <c r="N400" i="5"/>
  <c r="K400" i="5"/>
  <c r="S796" i="5"/>
  <c r="P796" i="5"/>
  <c r="N796" i="5"/>
  <c r="K796" i="5"/>
  <c r="S602" i="5"/>
  <c r="P602" i="5"/>
  <c r="K602" i="5"/>
  <c r="N602" i="5"/>
  <c r="R400" i="5" l="1"/>
  <c r="R796" i="5"/>
  <c r="R602" i="5"/>
  <c r="S250" i="5"/>
  <c r="P250" i="5"/>
  <c r="N250" i="5"/>
  <c r="K250" i="5"/>
  <c r="S366" i="5"/>
  <c r="P366" i="5"/>
  <c r="N366" i="5"/>
  <c r="K366" i="5"/>
  <c r="R366" i="5" l="1"/>
  <c r="R250" i="5"/>
  <c r="S684" i="5"/>
  <c r="P684" i="5"/>
  <c r="K684" i="5"/>
  <c r="N684" i="5"/>
  <c r="S820" i="5"/>
  <c r="P820" i="5"/>
  <c r="N820" i="5"/>
  <c r="K820" i="5"/>
  <c r="R820" i="5" l="1"/>
  <c r="R684" i="5"/>
  <c r="S251" i="5"/>
  <c r="P251" i="5"/>
  <c r="K251" i="5"/>
  <c r="N251" i="5"/>
  <c r="R251" i="5" l="1"/>
  <c r="P399" i="5" l="1"/>
  <c r="S399" i="5"/>
  <c r="K399" i="5"/>
  <c r="N399" i="5"/>
  <c r="R399" i="5" l="1"/>
  <c r="K849" i="5" l="1"/>
  <c r="S732" i="5" l="1"/>
  <c r="P732" i="5"/>
  <c r="N732" i="5"/>
  <c r="S731" i="5"/>
  <c r="P731" i="5"/>
  <c r="N731" i="5"/>
  <c r="K732" i="5"/>
  <c r="K731" i="5"/>
  <c r="R732" i="5" l="1"/>
  <c r="R731" i="5"/>
  <c r="S149" i="5"/>
  <c r="P149" i="5"/>
  <c r="K149" i="5"/>
  <c r="N149" i="5"/>
  <c r="R149" i="5" l="1"/>
  <c r="S189" i="5"/>
  <c r="P189" i="5"/>
  <c r="N189" i="5"/>
  <c r="K189" i="5"/>
  <c r="S302" i="5"/>
  <c r="P302" i="5"/>
  <c r="N302" i="5"/>
  <c r="K302" i="5"/>
  <c r="R189" i="5" l="1"/>
  <c r="R302" i="5"/>
  <c r="P737" i="5" l="1"/>
  <c r="S737" i="5"/>
  <c r="K737" i="5"/>
  <c r="N737" i="5"/>
  <c r="S176" i="5"/>
  <c r="P176" i="5"/>
  <c r="N176" i="5"/>
  <c r="K176" i="5"/>
  <c r="P770" i="5"/>
  <c r="N770" i="5"/>
  <c r="K770" i="5"/>
  <c r="R770" i="5" l="1"/>
  <c r="R176" i="5"/>
  <c r="R737" i="5"/>
  <c r="P790" i="5"/>
  <c r="S790" i="5"/>
  <c r="K790" i="5"/>
  <c r="N790" i="5"/>
  <c r="P184" i="5"/>
  <c r="S184" i="5"/>
  <c r="K184" i="5"/>
  <c r="N184" i="5"/>
  <c r="P210" i="5"/>
  <c r="S210" i="5"/>
  <c r="K210" i="5"/>
  <c r="N210" i="5"/>
  <c r="S209" i="5"/>
  <c r="S208" i="5"/>
  <c r="P209" i="5"/>
  <c r="P249" i="5"/>
  <c r="S249" i="5"/>
  <c r="K249" i="5"/>
  <c r="N249" i="5"/>
  <c r="K209" i="5"/>
  <c r="N209" i="5"/>
  <c r="P208" i="5"/>
  <c r="K208" i="5"/>
  <c r="N208" i="5"/>
  <c r="P369" i="5"/>
  <c r="S369" i="5"/>
  <c r="K369" i="5"/>
  <c r="N369" i="5"/>
  <c r="K309" i="5"/>
  <c r="R210" i="5" l="1"/>
  <c r="R369" i="5"/>
  <c r="R184" i="5"/>
  <c r="R208" i="5"/>
  <c r="R209" i="5"/>
  <c r="R790" i="5"/>
  <c r="R249" i="5"/>
  <c r="S51" i="5"/>
  <c r="P51" i="5"/>
  <c r="N51" i="5"/>
  <c r="K51" i="5"/>
  <c r="K158" i="5"/>
  <c r="N158" i="5"/>
  <c r="P158" i="5"/>
  <c r="S158" i="5"/>
  <c r="P53" i="5"/>
  <c r="S53" i="5"/>
  <c r="K53" i="5"/>
  <c r="N53" i="5"/>
  <c r="R53" i="5" l="1"/>
  <c r="R51" i="5"/>
  <c r="R158" i="5"/>
  <c r="S207" i="5"/>
  <c r="P207" i="5"/>
  <c r="N207" i="5"/>
  <c r="K207" i="5"/>
  <c r="S206" i="5"/>
  <c r="P206" i="5"/>
  <c r="N206" i="5"/>
  <c r="K206" i="5"/>
  <c r="S205" i="5"/>
  <c r="P205" i="5"/>
  <c r="N205" i="5"/>
  <c r="K205" i="5"/>
  <c r="R206" i="5" l="1"/>
  <c r="R207" i="5"/>
  <c r="R205" i="5"/>
  <c r="S52" i="5" l="1"/>
  <c r="P52" i="5"/>
  <c r="K52" i="5"/>
  <c r="N52" i="5"/>
  <c r="S519" i="5"/>
  <c r="P519" i="5"/>
  <c r="N519" i="5"/>
  <c r="K519" i="5"/>
  <c r="S742" i="5"/>
  <c r="P742" i="5"/>
  <c r="N742" i="5"/>
  <c r="K742" i="5"/>
  <c r="S330" i="5"/>
  <c r="K330" i="5"/>
  <c r="N330" i="5"/>
  <c r="P330" i="5"/>
  <c r="S798" i="5"/>
  <c r="P798" i="5"/>
  <c r="N798" i="5"/>
  <c r="K798" i="5"/>
  <c r="S393" i="5"/>
  <c r="P393" i="5"/>
  <c r="N393" i="5"/>
  <c r="K393" i="5"/>
  <c r="S204" i="5"/>
  <c r="P204" i="5"/>
  <c r="N204" i="5"/>
  <c r="K204" i="5"/>
  <c r="S381" i="5"/>
  <c r="P381" i="5"/>
  <c r="N381" i="5"/>
  <c r="K381" i="5"/>
  <c r="K191" i="5"/>
  <c r="N191" i="5"/>
  <c r="P191" i="5"/>
  <c r="S191" i="5"/>
  <c r="P281" i="5"/>
  <c r="S281" i="5"/>
  <c r="K281" i="5"/>
  <c r="N281" i="5"/>
  <c r="R393" i="5" l="1"/>
  <c r="R742" i="5"/>
  <c r="R381" i="5"/>
  <c r="R204" i="5"/>
  <c r="R519" i="5"/>
  <c r="R191" i="5"/>
  <c r="R330" i="5"/>
  <c r="R281" i="5"/>
  <c r="R52" i="5"/>
  <c r="R798" i="5"/>
  <c r="S196" i="5"/>
  <c r="S296" i="5" l="1"/>
  <c r="P296" i="5"/>
  <c r="N296" i="5"/>
  <c r="K296" i="5"/>
  <c r="S392" i="5"/>
  <c r="S391" i="5"/>
  <c r="S552" i="5"/>
  <c r="P552" i="5"/>
  <c r="N552" i="5"/>
  <c r="K552" i="5"/>
  <c r="S78" i="5"/>
  <c r="K78" i="5"/>
  <c r="N78" i="5"/>
  <c r="S862" i="5"/>
  <c r="P862" i="5"/>
  <c r="K862" i="5"/>
  <c r="N862" i="5"/>
  <c r="R296" i="5" l="1"/>
  <c r="R552" i="5"/>
  <c r="R862" i="5"/>
  <c r="R78" i="5"/>
  <c r="K718" i="5"/>
  <c r="N718" i="5"/>
  <c r="P718" i="5"/>
  <c r="S718" i="5"/>
  <c r="R718" i="5" l="1"/>
  <c r="K488" i="5"/>
  <c r="K537" i="5"/>
  <c r="K536" i="5"/>
  <c r="K534" i="5"/>
  <c r="K533" i="5"/>
  <c r="K532" i="5"/>
  <c r="K531" i="5"/>
  <c r="K527" i="5"/>
  <c r="K526" i="5"/>
  <c r="K530" i="5"/>
  <c r="S562" i="5" l="1"/>
  <c r="P562" i="5"/>
  <c r="N562" i="5"/>
  <c r="K562" i="5"/>
  <c r="P653" i="5"/>
  <c r="S653" i="5"/>
  <c r="K653" i="5"/>
  <c r="N653" i="5"/>
  <c r="K641" i="5"/>
  <c r="N753" i="5"/>
  <c r="R753" i="5" s="1"/>
  <c r="N754" i="5"/>
  <c r="N755" i="5"/>
  <c r="R562" i="5" l="1"/>
  <c r="R653" i="5"/>
  <c r="P736" i="5"/>
  <c r="S736" i="5"/>
  <c r="K736" i="5"/>
  <c r="N736" i="5"/>
  <c r="R736" i="5" l="1"/>
  <c r="S493" i="5"/>
  <c r="P493" i="5"/>
  <c r="N493" i="5"/>
  <c r="K493" i="5"/>
  <c r="S492" i="5"/>
  <c r="P492" i="5"/>
  <c r="N492" i="5"/>
  <c r="K492" i="5"/>
  <c r="S491" i="5"/>
  <c r="P491" i="5"/>
  <c r="N491" i="5"/>
  <c r="K491" i="5"/>
  <c r="S490" i="5"/>
  <c r="P490" i="5"/>
  <c r="N490" i="5"/>
  <c r="K490" i="5"/>
  <c r="S487" i="5"/>
  <c r="P487" i="5"/>
  <c r="N487" i="5"/>
  <c r="K487" i="5"/>
  <c r="S486" i="5"/>
  <c r="P486" i="5"/>
  <c r="N486" i="5"/>
  <c r="K486" i="5"/>
  <c r="S485" i="5"/>
  <c r="P485" i="5"/>
  <c r="N485" i="5"/>
  <c r="K485" i="5"/>
  <c r="S484" i="5"/>
  <c r="P484" i="5"/>
  <c r="N484" i="5"/>
  <c r="K484" i="5"/>
  <c r="S528" i="5"/>
  <c r="P528" i="5"/>
  <c r="N528" i="5"/>
  <c r="K528" i="5"/>
  <c r="S483" i="5"/>
  <c r="P483" i="5"/>
  <c r="N483" i="5"/>
  <c r="K483" i="5"/>
  <c r="S482" i="5"/>
  <c r="P482" i="5"/>
  <c r="N482" i="5"/>
  <c r="K482" i="5"/>
  <c r="S481" i="5"/>
  <c r="P481" i="5"/>
  <c r="N481" i="5"/>
  <c r="K481" i="5"/>
  <c r="S469" i="5"/>
  <c r="P469" i="5"/>
  <c r="N469" i="5"/>
  <c r="K469" i="5"/>
  <c r="P810" i="5"/>
  <c r="S810" i="5"/>
  <c r="K810" i="5"/>
  <c r="N810" i="5"/>
  <c r="P392" i="5"/>
  <c r="K392" i="5"/>
  <c r="N392" i="5"/>
  <c r="P391" i="5"/>
  <c r="K391" i="5"/>
  <c r="N391" i="5"/>
  <c r="S280" i="5"/>
  <c r="P280" i="5"/>
  <c r="N280" i="5"/>
  <c r="K280" i="5"/>
  <c r="S139" i="5"/>
  <c r="P139" i="5"/>
  <c r="N139" i="5"/>
  <c r="K139" i="5"/>
  <c r="S276" i="5"/>
  <c r="P276" i="5"/>
  <c r="N276" i="5"/>
  <c r="K276" i="5"/>
  <c r="S288" i="5"/>
  <c r="P288" i="5"/>
  <c r="N288" i="5"/>
  <c r="K288" i="5"/>
  <c r="S272" i="5"/>
  <c r="P272" i="5"/>
  <c r="N272" i="5"/>
  <c r="K272" i="5"/>
  <c r="S289" i="5"/>
  <c r="P289" i="5"/>
  <c r="N289" i="5"/>
  <c r="K289" i="5"/>
  <c r="S287" i="5"/>
  <c r="P287" i="5"/>
  <c r="N287" i="5"/>
  <c r="K287" i="5"/>
  <c r="S294" i="5"/>
  <c r="P294" i="5"/>
  <c r="N294" i="5"/>
  <c r="K294" i="5"/>
  <c r="S271" i="5"/>
  <c r="P271" i="5"/>
  <c r="N271" i="5"/>
  <c r="K271" i="5"/>
  <c r="S270" i="5"/>
  <c r="P270" i="5"/>
  <c r="N270" i="5"/>
  <c r="K270" i="5"/>
  <c r="S269" i="5"/>
  <c r="P269" i="5"/>
  <c r="N269" i="5"/>
  <c r="K269" i="5"/>
  <c r="S268" i="5"/>
  <c r="P268" i="5"/>
  <c r="N268" i="5"/>
  <c r="K268" i="5"/>
  <c r="S267" i="5"/>
  <c r="P267" i="5"/>
  <c r="N267" i="5"/>
  <c r="K267" i="5"/>
  <c r="S266" i="5"/>
  <c r="P266" i="5"/>
  <c r="N266" i="5"/>
  <c r="K266" i="5"/>
  <c r="S265" i="5"/>
  <c r="P265" i="5"/>
  <c r="N265" i="5"/>
  <c r="K265" i="5"/>
  <c r="S264" i="5"/>
  <c r="P264" i="5"/>
  <c r="N264" i="5"/>
  <c r="K264" i="5"/>
  <c r="S263" i="5"/>
  <c r="P263" i="5"/>
  <c r="N263" i="5"/>
  <c r="K263" i="5"/>
  <c r="S261" i="5"/>
  <c r="P261" i="5"/>
  <c r="N261" i="5"/>
  <c r="K261" i="5"/>
  <c r="S248" i="5"/>
  <c r="P248" i="5"/>
  <c r="N248" i="5"/>
  <c r="K248" i="5"/>
  <c r="S247" i="5"/>
  <c r="P247" i="5"/>
  <c r="N247" i="5"/>
  <c r="K247" i="5"/>
  <c r="S241" i="5"/>
  <c r="P241" i="5"/>
  <c r="N241" i="5"/>
  <c r="K241" i="5"/>
  <c r="S240" i="5"/>
  <c r="P240" i="5"/>
  <c r="N240" i="5"/>
  <c r="K240" i="5"/>
  <c r="S239" i="5"/>
  <c r="P239" i="5"/>
  <c r="N239" i="5"/>
  <c r="K239" i="5"/>
  <c r="S238" i="5"/>
  <c r="P238" i="5"/>
  <c r="N238" i="5"/>
  <c r="K238" i="5"/>
  <c r="S236" i="5"/>
  <c r="P236" i="5"/>
  <c r="N236" i="5"/>
  <c r="K236" i="5"/>
  <c r="S235" i="5"/>
  <c r="P235" i="5"/>
  <c r="N235" i="5"/>
  <c r="K235" i="5"/>
  <c r="S233" i="5"/>
  <c r="P233" i="5"/>
  <c r="N233" i="5"/>
  <c r="K233" i="5"/>
  <c r="S231" i="5"/>
  <c r="P231" i="5"/>
  <c r="N231" i="5"/>
  <c r="K231" i="5"/>
  <c r="S229" i="5"/>
  <c r="P229" i="5"/>
  <c r="N229" i="5"/>
  <c r="K229" i="5"/>
  <c r="S223" i="5"/>
  <c r="P223" i="5"/>
  <c r="N223" i="5"/>
  <c r="K223" i="5"/>
  <c r="S163" i="5"/>
  <c r="P163" i="5"/>
  <c r="N163" i="5"/>
  <c r="K163" i="5"/>
  <c r="S222" i="5"/>
  <c r="P222" i="5"/>
  <c r="N222" i="5"/>
  <c r="K222" i="5"/>
  <c r="S221" i="5"/>
  <c r="P221" i="5"/>
  <c r="N221" i="5"/>
  <c r="K221" i="5"/>
  <c r="P220" i="5"/>
  <c r="N220" i="5"/>
  <c r="K220" i="5"/>
  <c r="P196" i="5"/>
  <c r="N196" i="5"/>
  <c r="K196" i="5"/>
  <c r="S863" i="5"/>
  <c r="P863" i="5"/>
  <c r="N863" i="5"/>
  <c r="K863" i="5"/>
  <c r="S203" i="5"/>
  <c r="P203" i="5"/>
  <c r="N203" i="5"/>
  <c r="K203" i="5"/>
  <c r="S195" i="5"/>
  <c r="P195" i="5"/>
  <c r="N195" i="5"/>
  <c r="K195" i="5"/>
  <c r="S202" i="5"/>
  <c r="P202" i="5"/>
  <c r="N202" i="5"/>
  <c r="K202" i="5"/>
  <c r="S198" i="5"/>
  <c r="P198" i="5"/>
  <c r="N198" i="5"/>
  <c r="K198" i="5"/>
  <c r="S197" i="5"/>
  <c r="P197" i="5"/>
  <c r="N197" i="5"/>
  <c r="K197" i="5"/>
  <c r="S194" i="5"/>
  <c r="P194" i="5"/>
  <c r="N194" i="5"/>
  <c r="K194" i="5"/>
  <c r="S188" i="5"/>
  <c r="P188" i="5"/>
  <c r="N188" i="5"/>
  <c r="K188" i="5"/>
  <c r="S183" i="5"/>
  <c r="P183" i="5"/>
  <c r="N183" i="5"/>
  <c r="K183" i="5"/>
  <c r="S181" i="5"/>
  <c r="P181" i="5"/>
  <c r="N181" i="5"/>
  <c r="K181" i="5"/>
  <c r="S147" i="5"/>
  <c r="P147" i="5"/>
  <c r="N147" i="5"/>
  <c r="K147" i="5"/>
  <c r="S172" i="5"/>
  <c r="P172" i="5"/>
  <c r="N172" i="5"/>
  <c r="K172" i="5"/>
  <c r="S171" i="5"/>
  <c r="P171" i="5"/>
  <c r="N171" i="5"/>
  <c r="K171" i="5"/>
  <c r="S170" i="5"/>
  <c r="P170" i="5"/>
  <c r="N170" i="5"/>
  <c r="K170" i="5"/>
  <c r="S167" i="5"/>
  <c r="P167" i="5"/>
  <c r="N167" i="5"/>
  <c r="K167" i="5"/>
  <c r="S166" i="5"/>
  <c r="P166" i="5"/>
  <c r="N166" i="5"/>
  <c r="K166" i="5"/>
  <c r="S165" i="5"/>
  <c r="P165" i="5"/>
  <c r="N165" i="5"/>
  <c r="K165" i="5"/>
  <c r="S164" i="5"/>
  <c r="P164" i="5"/>
  <c r="N164" i="5"/>
  <c r="K164" i="5"/>
  <c r="S162" i="5"/>
  <c r="P162" i="5"/>
  <c r="N162" i="5"/>
  <c r="K162" i="5"/>
  <c r="S159" i="5"/>
  <c r="P159" i="5"/>
  <c r="N159" i="5"/>
  <c r="K159" i="5"/>
  <c r="S156" i="5"/>
  <c r="P156" i="5"/>
  <c r="N156" i="5"/>
  <c r="K156" i="5"/>
  <c r="S155" i="5"/>
  <c r="P155" i="5"/>
  <c r="N155" i="5"/>
  <c r="K155" i="5"/>
  <c r="S154" i="5"/>
  <c r="P154" i="5"/>
  <c r="N154" i="5"/>
  <c r="K154" i="5"/>
  <c r="S153" i="5"/>
  <c r="P153" i="5"/>
  <c r="N153" i="5"/>
  <c r="K153" i="5"/>
  <c r="S146" i="5"/>
  <c r="P146" i="5"/>
  <c r="N146" i="5"/>
  <c r="K146" i="5"/>
  <c r="S148" i="5"/>
  <c r="P148" i="5"/>
  <c r="N148" i="5"/>
  <c r="K148" i="5"/>
  <c r="S131" i="5"/>
  <c r="P131" i="5"/>
  <c r="N131" i="5"/>
  <c r="K131" i="5"/>
  <c r="S124" i="5"/>
  <c r="P124" i="5"/>
  <c r="N124" i="5"/>
  <c r="K124" i="5"/>
  <c r="S130" i="5"/>
  <c r="P130" i="5"/>
  <c r="N130" i="5"/>
  <c r="K130" i="5"/>
  <c r="S152" i="5"/>
  <c r="P152" i="5"/>
  <c r="N152" i="5"/>
  <c r="K152" i="5"/>
  <c r="S151" i="5"/>
  <c r="P151" i="5"/>
  <c r="N151" i="5"/>
  <c r="K151" i="5"/>
  <c r="S128" i="5"/>
  <c r="P128" i="5"/>
  <c r="N128" i="5"/>
  <c r="K128" i="5"/>
  <c r="S127" i="5"/>
  <c r="P127" i="5"/>
  <c r="N127" i="5"/>
  <c r="K127" i="5"/>
  <c r="S126" i="5"/>
  <c r="P126" i="5"/>
  <c r="N126" i="5"/>
  <c r="K126" i="5"/>
  <c r="S125" i="5"/>
  <c r="P125" i="5"/>
  <c r="N125" i="5"/>
  <c r="K125" i="5"/>
  <c r="S123" i="5"/>
  <c r="P123" i="5"/>
  <c r="N123" i="5"/>
  <c r="K123" i="5"/>
  <c r="S138" i="5"/>
  <c r="P138" i="5"/>
  <c r="N138" i="5"/>
  <c r="K138" i="5"/>
  <c r="S137" i="5"/>
  <c r="P137" i="5"/>
  <c r="N137" i="5"/>
  <c r="K137" i="5"/>
  <c r="S142" i="5"/>
  <c r="P142" i="5"/>
  <c r="N142" i="5"/>
  <c r="K142" i="5"/>
  <c r="S145" i="5"/>
  <c r="P145" i="5"/>
  <c r="N145" i="5"/>
  <c r="K145" i="5"/>
  <c r="S141" i="5"/>
  <c r="P141" i="5"/>
  <c r="N141" i="5"/>
  <c r="K141" i="5"/>
  <c r="S140" i="5"/>
  <c r="P140" i="5"/>
  <c r="N140" i="5"/>
  <c r="K140" i="5"/>
  <c r="S858" i="5"/>
  <c r="P858" i="5"/>
  <c r="N858" i="5"/>
  <c r="K858" i="5"/>
  <c r="S144" i="5"/>
  <c r="P144" i="5"/>
  <c r="N144" i="5"/>
  <c r="K144" i="5"/>
  <c r="S143" i="5"/>
  <c r="P143" i="5"/>
  <c r="N143" i="5"/>
  <c r="K143" i="5"/>
  <c r="S103" i="5"/>
  <c r="P103" i="5"/>
  <c r="N103" i="5"/>
  <c r="K103" i="5"/>
  <c r="S102" i="5"/>
  <c r="P102" i="5"/>
  <c r="N102" i="5"/>
  <c r="K102" i="5"/>
  <c r="S386" i="5"/>
  <c r="P386" i="5"/>
  <c r="N386" i="5"/>
  <c r="K386" i="5"/>
  <c r="S93" i="5"/>
  <c r="P93" i="5"/>
  <c r="N93" i="5"/>
  <c r="K93" i="5"/>
  <c r="S90" i="5"/>
  <c r="P90" i="5"/>
  <c r="N90" i="5"/>
  <c r="K90" i="5"/>
  <c r="S89" i="5"/>
  <c r="P89" i="5"/>
  <c r="N89" i="5"/>
  <c r="K89" i="5"/>
  <c r="S88" i="5"/>
  <c r="P88" i="5"/>
  <c r="N88" i="5"/>
  <c r="K88" i="5"/>
  <c r="S87" i="5"/>
  <c r="P87" i="5"/>
  <c r="N87" i="5"/>
  <c r="K87" i="5"/>
  <c r="P85" i="5"/>
  <c r="N85" i="5"/>
  <c r="K85" i="5"/>
  <c r="P346" i="5"/>
  <c r="N346" i="5"/>
  <c r="K346" i="5"/>
  <c r="S161" i="5"/>
  <c r="P161" i="5"/>
  <c r="N161" i="5"/>
  <c r="K161" i="5"/>
  <c r="S101" i="5"/>
  <c r="P101" i="5"/>
  <c r="N101" i="5"/>
  <c r="K101" i="5"/>
  <c r="S84" i="5"/>
  <c r="P84" i="5"/>
  <c r="N84" i="5"/>
  <c r="K84" i="5"/>
  <c r="S83" i="5"/>
  <c r="P83" i="5"/>
  <c r="N83" i="5"/>
  <c r="K83" i="5"/>
  <c r="S82" i="5"/>
  <c r="P82" i="5"/>
  <c r="N82" i="5"/>
  <c r="K82" i="5"/>
  <c r="S81" i="5"/>
  <c r="N81" i="5"/>
  <c r="K81" i="5"/>
  <c r="S100" i="5"/>
  <c r="P100" i="5"/>
  <c r="N100" i="5"/>
  <c r="K100" i="5"/>
  <c r="S80" i="5"/>
  <c r="P80" i="5"/>
  <c r="N80" i="5"/>
  <c r="K80" i="5"/>
  <c r="S79" i="5"/>
  <c r="P79" i="5"/>
  <c r="N79" i="5"/>
  <c r="K79" i="5"/>
  <c r="N77" i="5"/>
  <c r="K77" i="5"/>
  <c r="S69" i="5"/>
  <c r="P69" i="5"/>
  <c r="N69" i="5"/>
  <c r="K69" i="5"/>
  <c r="S32" i="5"/>
  <c r="P32" i="5"/>
  <c r="N32" i="5"/>
  <c r="K32" i="5"/>
  <c r="S67" i="5"/>
  <c r="P67" i="5"/>
  <c r="N67" i="5"/>
  <c r="K67" i="5"/>
  <c r="S65" i="5"/>
  <c r="P65" i="5"/>
  <c r="N65" i="5"/>
  <c r="K65" i="5"/>
  <c r="S64" i="5"/>
  <c r="P64" i="5"/>
  <c r="N64" i="5"/>
  <c r="K64" i="5"/>
  <c r="S851" i="5"/>
  <c r="P851" i="5"/>
  <c r="N851" i="5"/>
  <c r="K851" i="5"/>
  <c r="S70" i="5"/>
  <c r="P70" i="5"/>
  <c r="N70" i="5"/>
  <c r="K70" i="5"/>
  <c r="S372" i="5"/>
  <c r="P372" i="5"/>
  <c r="N372" i="5"/>
  <c r="K372" i="5"/>
  <c r="S97" i="5"/>
  <c r="P97" i="5"/>
  <c r="N97" i="5"/>
  <c r="K97" i="5"/>
  <c r="S43" i="5"/>
  <c r="P43" i="5"/>
  <c r="N43" i="5"/>
  <c r="K43" i="5"/>
  <c r="S42" i="5"/>
  <c r="P42" i="5"/>
  <c r="N42" i="5"/>
  <c r="K42" i="5"/>
  <c r="S39" i="5"/>
  <c r="P39" i="5"/>
  <c r="N39" i="5"/>
  <c r="K39" i="5"/>
  <c r="S75" i="5"/>
  <c r="P75" i="5"/>
  <c r="N75" i="5"/>
  <c r="K75" i="5"/>
  <c r="S29" i="5"/>
  <c r="P29" i="5"/>
  <c r="N29" i="5"/>
  <c r="K29" i="5"/>
  <c r="S292" i="5"/>
  <c r="P292" i="5"/>
  <c r="N292" i="5"/>
  <c r="K292" i="5"/>
  <c r="S27" i="5"/>
  <c r="P27" i="5"/>
  <c r="N27" i="5"/>
  <c r="K27" i="5"/>
  <c r="S26" i="5"/>
  <c r="P26" i="5"/>
  <c r="N26" i="5"/>
  <c r="K26" i="5"/>
  <c r="S25" i="5"/>
  <c r="P25" i="5"/>
  <c r="N25" i="5"/>
  <c r="K25" i="5"/>
  <c r="S20" i="5"/>
  <c r="P20" i="5"/>
  <c r="N20" i="5"/>
  <c r="K20" i="5"/>
  <c r="S291" i="5"/>
  <c r="P291" i="5"/>
  <c r="N291" i="5"/>
  <c r="K291" i="5"/>
  <c r="S243" i="5"/>
  <c r="P243" i="5"/>
  <c r="N243" i="5"/>
  <c r="K243" i="5"/>
  <c r="S374" i="5"/>
  <c r="P374" i="5"/>
  <c r="N374" i="5"/>
  <c r="K374" i="5"/>
  <c r="S73" i="5"/>
  <c r="P73" i="5"/>
  <c r="N73" i="5"/>
  <c r="K73" i="5"/>
  <c r="S74" i="5"/>
  <c r="P74" i="5"/>
  <c r="N74" i="5"/>
  <c r="K74" i="5"/>
  <c r="S14" i="5"/>
  <c r="P14" i="5"/>
  <c r="N14" i="5"/>
  <c r="K14" i="5"/>
  <c r="S12" i="5"/>
  <c r="P12" i="5"/>
  <c r="K12" i="5"/>
  <c r="R12" i="5" s="1"/>
  <c r="S11" i="5"/>
  <c r="P11" i="5"/>
  <c r="K11" i="5"/>
  <c r="R11" i="5" s="1"/>
  <c r="S10" i="5"/>
  <c r="P10" i="5"/>
  <c r="K10" i="5"/>
  <c r="R10" i="5" s="1"/>
  <c r="S9" i="5"/>
  <c r="P9" i="5"/>
  <c r="K9" i="5"/>
  <c r="R9" i="5" s="1"/>
  <c r="S8" i="5"/>
  <c r="P8" i="5"/>
  <c r="K8" i="5"/>
  <c r="R8" i="5" s="1"/>
  <c r="Q7" i="5"/>
  <c r="P7" i="5"/>
  <c r="K7" i="5"/>
  <c r="K437" i="5"/>
  <c r="N437" i="5"/>
  <c r="P437" i="5"/>
  <c r="S437" i="5"/>
  <c r="K398" i="5"/>
  <c r="N398" i="5"/>
  <c r="P398" i="5"/>
  <c r="S398" i="5"/>
  <c r="R188" i="5" l="1"/>
  <c r="R243" i="5"/>
  <c r="R75" i="5"/>
  <c r="R97" i="5"/>
  <c r="R851" i="5"/>
  <c r="R64" i="5"/>
  <c r="R90" i="5"/>
  <c r="R103" i="5"/>
  <c r="R140" i="5"/>
  <c r="R138" i="5"/>
  <c r="R127" i="5"/>
  <c r="R151" i="5"/>
  <c r="R124" i="5"/>
  <c r="R25" i="5"/>
  <c r="R43" i="5"/>
  <c r="R162" i="5"/>
  <c r="R85" i="5"/>
  <c r="R261" i="5"/>
  <c r="R166" i="5"/>
  <c r="R270" i="5"/>
  <c r="R69" i="5"/>
  <c r="R170" i="5"/>
  <c r="R272" i="5"/>
  <c r="R139" i="5"/>
  <c r="R197" i="5"/>
  <c r="R14" i="5"/>
  <c r="R26" i="5"/>
  <c r="R386" i="5"/>
  <c r="R144" i="5"/>
  <c r="R145" i="5"/>
  <c r="R148" i="5"/>
  <c r="R490" i="5"/>
  <c r="R240" i="5"/>
  <c r="R263" i="5"/>
  <c r="R271" i="5"/>
  <c r="R810" i="5"/>
  <c r="R484" i="5"/>
  <c r="R469" i="5"/>
  <c r="R202" i="5"/>
  <c r="R248" i="5"/>
  <c r="R266" i="5"/>
  <c r="R269" i="5"/>
  <c r="R289" i="5"/>
  <c r="R276" i="5"/>
  <c r="R172" i="5"/>
  <c r="R183" i="5"/>
  <c r="R235" i="5"/>
  <c r="R241" i="5"/>
  <c r="R264" i="5"/>
  <c r="R267" i="5"/>
  <c r="R294" i="5"/>
  <c r="R288" i="5"/>
  <c r="R280" i="5"/>
  <c r="R82" i="5"/>
  <c r="R482" i="5"/>
  <c r="R485" i="5"/>
  <c r="R492" i="5"/>
  <c r="R483" i="5"/>
  <c r="R486" i="5"/>
  <c r="R74" i="5"/>
  <c r="R291" i="5"/>
  <c r="R27" i="5"/>
  <c r="R79" i="5"/>
  <c r="R83" i="5"/>
  <c r="R229" i="5"/>
  <c r="R77" i="5"/>
  <c r="R374" i="5"/>
  <c r="R493" i="5"/>
  <c r="R346" i="5"/>
  <c r="R223" i="5"/>
  <c r="R73" i="5"/>
  <c r="R20" i="5"/>
  <c r="R292" i="5"/>
  <c r="R42" i="5"/>
  <c r="R67" i="5"/>
  <c r="R88" i="5"/>
  <c r="R102" i="5"/>
  <c r="R858" i="5"/>
  <c r="R142" i="5"/>
  <c r="R125" i="5"/>
  <c r="R152" i="5"/>
  <c r="R146" i="5"/>
  <c r="R155" i="5"/>
  <c r="R164" i="5"/>
  <c r="R171" i="5"/>
  <c r="R181" i="5"/>
  <c r="R195" i="5"/>
  <c r="R222" i="5"/>
  <c r="R29" i="5"/>
  <c r="R70" i="5"/>
  <c r="R32" i="5"/>
  <c r="R89" i="5"/>
  <c r="R137" i="5"/>
  <c r="R126" i="5"/>
  <c r="R130" i="5"/>
  <c r="R153" i="5"/>
  <c r="R156" i="5"/>
  <c r="R165" i="5"/>
  <c r="R194" i="5"/>
  <c r="R147" i="5"/>
  <c r="R203" i="5"/>
  <c r="R233" i="5"/>
  <c r="R81" i="5"/>
  <c r="R161" i="5"/>
  <c r="R163" i="5"/>
  <c r="R481" i="5"/>
  <c r="R80" i="5"/>
  <c r="R84" i="5"/>
  <c r="R491" i="5"/>
  <c r="R220" i="5"/>
  <c r="R236" i="5"/>
  <c r="R863" i="5"/>
  <c r="R238" i="5"/>
  <c r="R239" i="5"/>
  <c r="R39" i="5"/>
  <c r="R372" i="5"/>
  <c r="R65" i="5"/>
  <c r="R87" i="5"/>
  <c r="R93" i="5"/>
  <c r="R143" i="5"/>
  <c r="R141" i="5"/>
  <c r="R123" i="5"/>
  <c r="R128" i="5"/>
  <c r="R131" i="5"/>
  <c r="R154" i="5"/>
  <c r="R159" i="5"/>
  <c r="R167" i="5"/>
  <c r="R198" i="5"/>
  <c r="R196" i="5"/>
  <c r="R247" i="5"/>
  <c r="R265" i="5"/>
  <c r="R268" i="5"/>
  <c r="R287" i="5"/>
  <c r="R391" i="5"/>
  <c r="R392" i="5"/>
  <c r="R398" i="5"/>
  <c r="R437" i="5"/>
  <c r="R100" i="5"/>
  <c r="R101" i="5"/>
  <c r="R221" i="5"/>
  <c r="R231" i="5"/>
  <c r="R528" i="5"/>
  <c r="R487" i="5"/>
  <c r="S7" i="5"/>
  <c r="S220" i="5"/>
  <c r="R7" i="5"/>
  <c r="N859" i="5"/>
  <c r="S365" i="5"/>
  <c r="P365" i="5"/>
  <c r="N365" i="5"/>
  <c r="K365" i="5"/>
  <c r="S298" i="5"/>
  <c r="P298" i="5"/>
  <c r="N298" i="5"/>
  <c r="K298" i="5"/>
  <c r="R298" i="5" l="1"/>
  <c r="R365" i="5"/>
  <c r="S827" i="5"/>
  <c r="S809" i="5"/>
  <c r="S806" i="5"/>
  <c r="P748" i="5"/>
  <c r="N748" i="5"/>
  <c r="S518" i="5"/>
  <c r="P518" i="5"/>
  <c r="N518" i="5"/>
  <c r="S646" i="5"/>
  <c r="S406" i="5"/>
  <c r="S297" i="5"/>
  <c r="S56" i="5"/>
  <c r="N56" i="5"/>
  <c r="P56" i="5"/>
  <c r="P408" i="5"/>
  <c r="S408" i="5"/>
  <c r="S859" i="5" l="1"/>
  <c r="K518" i="5"/>
  <c r="R518" i="5" s="1"/>
  <c r="S517" i="5"/>
  <c r="P517" i="5"/>
  <c r="N517" i="5"/>
  <c r="K517" i="5"/>
  <c r="S516" i="5"/>
  <c r="P516" i="5"/>
  <c r="N516" i="5"/>
  <c r="K516" i="5"/>
  <c r="P827" i="5"/>
  <c r="N827" i="5"/>
  <c r="K827" i="5"/>
  <c r="P709" i="5"/>
  <c r="S709" i="5"/>
  <c r="P478" i="5"/>
  <c r="S478" i="5"/>
  <c r="P776" i="5"/>
  <c r="S776" i="5"/>
  <c r="P347" i="5"/>
  <c r="S347" i="5"/>
  <c r="P364" i="5"/>
  <c r="S364" i="5"/>
  <c r="R516" i="5" l="1"/>
  <c r="R827" i="5"/>
  <c r="R517" i="5"/>
  <c r="K478" i="5"/>
  <c r="N478" i="5"/>
  <c r="K776" i="5"/>
  <c r="N776" i="5"/>
  <c r="R776" i="5" l="1"/>
  <c r="R478" i="5"/>
  <c r="K347" i="5"/>
  <c r="N347" i="5"/>
  <c r="K364" i="5"/>
  <c r="N364" i="5"/>
  <c r="K56" i="5"/>
  <c r="R56" i="5" s="1"/>
  <c r="K408" i="5"/>
  <c r="N408" i="5"/>
  <c r="K709" i="5"/>
  <c r="N709" i="5"/>
  <c r="R709" i="5" l="1"/>
  <c r="R408" i="5"/>
  <c r="R364" i="5"/>
  <c r="R347" i="5"/>
  <c r="P646" i="5"/>
  <c r="K646" i="5"/>
  <c r="N646" i="5"/>
  <c r="R646" i="5" l="1"/>
  <c r="K447" i="5"/>
  <c r="N447" i="5"/>
  <c r="P447" i="5"/>
  <c r="S447" i="5"/>
  <c r="P297" i="5"/>
  <c r="K297" i="5"/>
  <c r="N297" i="5"/>
  <c r="P859" i="5"/>
  <c r="K859" i="5"/>
  <c r="R859" i="5" s="1"/>
  <c r="P406" i="5"/>
  <c r="K406" i="5"/>
  <c r="N406" i="5"/>
  <c r="K404" i="5"/>
  <c r="R406" i="5" l="1"/>
  <c r="R297" i="5"/>
  <c r="R447" i="5"/>
  <c r="S637" i="5"/>
  <c r="S594" i="5"/>
  <c r="S607" i="5"/>
  <c r="S605" i="5"/>
  <c r="S780" i="5"/>
  <c r="S760" i="5"/>
  <c r="S748" i="5"/>
  <c r="S693" i="5"/>
  <c r="S673" i="5"/>
  <c r="S685" i="5"/>
  <c r="P607" i="5"/>
  <c r="K607" i="5"/>
  <c r="N607" i="5"/>
  <c r="P605" i="5"/>
  <c r="K605" i="5"/>
  <c r="N605" i="5"/>
  <c r="P594" i="5"/>
  <c r="K594" i="5"/>
  <c r="N594" i="5"/>
  <c r="K589" i="5"/>
  <c r="N589" i="5"/>
  <c r="P589" i="5"/>
  <c r="S589" i="5"/>
  <c r="P637" i="5"/>
  <c r="K637" i="5"/>
  <c r="N637" i="5"/>
  <c r="P780" i="5"/>
  <c r="K780" i="5"/>
  <c r="N780" i="5"/>
  <c r="P760" i="5"/>
  <c r="K760" i="5"/>
  <c r="N760" i="5"/>
  <c r="K748" i="5"/>
  <c r="R748" i="5" s="1"/>
  <c r="P693" i="5"/>
  <c r="K693" i="5"/>
  <c r="N693" i="5"/>
  <c r="P685" i="5"/>
  <c r="K685" i="5"/>
  <c r="N685" i="5"/>
  <c r="P673" i="5"/>
  <c r="K673" i="5"/>
  <c r="N673" i="5"/>
  <c r="R607" i="5" l="1"/>
  <c r="R760" i="5"/>
  <c r="R780" i="5"/>
  <c r="R637" i="5"/>
  <c r="R673" i="5"/>
  <c r="R589" i="5"/>
  <c r="R685" i="5"/>
  <c r="R594" i="5"/>
  <c r="R693" i="5"/>
  <c r="R605" i="5"/>
  <c r="S795" i="5"/>
  <c r="P809" i="5"/>
  <c r="K809" i="5"/>
  <c r="N809" i="5"/>
  <c r="P806" i="5"/>
  <c r="K806" i="5"/>
  <c r="N806" i="5"/>
  <c r="P824" i="5"/>
  <c r="K824" i="5"/>
  <c r="N824" i="5"/>
  <c r="S455" i="5"/>
  <c r="P455" i="5"/>
  <c r="N455" i="5"/>
  <c r="K455" i="5"/>
  <c r="P795" i="5"/>
  <c r="K795" i="5"/>
  <c r="N795" i="5"/>
  <c r="P789" i="5"/>
  <c r="K789" i="5"/>
  <c r="N789" i="5"/>
  <c r="R455" i="5" l="1"/>
  <c r="R824" i="5"/>
  <c r="R806" i="5"/>
  <c r="R809" i="5"/>
  <c r="R789" i="5"/>
  <c r="R795" i="5"/>
  <c r="K359" i="5"/>
  <c r="P395" i="5" l="1"/>
  <c r="S395" i="5"/>
  <c r="K395" i="5"/>
  <c r="N395" i="5"/>
  <c r="R395" i="5" l="1"/>
  <c r="P842" i="5"/>
  <c r="S842" i="5"/>
  <c r="K842" i="5"/>
  <c r="N842" i="5"/>
  <c r="S521" i="5"/>
  <c r="P521" i="5"/>
  <c r="K521" i="5"/>
  <c r="N521" i="5"/>
  <c r="R521" i="5" l="1"/>
  <c r="R842" i="5"/>
  <c r="P431" i="5"/>
  <c r="S431" i="5"/>
  <c r="K431" i="5"/>
  <c r="N431" i="5"/>
  <c r="S777" i="5"/>
  <c r="P777" i="5"/>
  <c r="N777" i="5"/>
  <c r="K777" i="5"/>
  <c r="R777" i="5" l="1"/>
  <c r="R431" i="5"/>
  <c r="P626" i="5"/>
  <c r="S626" i="5"/>
  <c r="K626" i="5"/>
  <c r="N626" i="5"/>
  <c r="R626" i="5" l="1"/>
  <c r="P122" i="5"/>
  <c r="S122" i="5"/>
  <c r="K122" i="5"/>
  <c r="N122" i="5"/>
  <c r="R122" i="5" l="1"/>
  <c r="P756" i="5"/>
  <c r="K756" i="5"/>
  <c r="N756" i="5"/>
  <c r="R756" i="5" l="1"/>
  <c r="S756" i="5"/>
  <c r="P667" i="5" l="1"/>
  <c r="S667" i="5"/>
  <c r="K667" i="5"/>
  <c r="N667" i="5"/>
  <c r="P334" i="5"/>
  <c r="K334" i="5"/>
  <c r="N334" i="5"/>
  <c r="P808" i="5"/>
  <c r="K808" i="5"/>
  <c r="N808" i="5"/>
  <c r="P835" i="5"/>
  <c r="S835" i="5"/>
  <c r="K835" i="5"/>
  <c r="N835" i="5"/>
  <c r="P799" i="5"/>
  <c r="K799" i="5"/>
  <c r="N799" i="5"/>
  <c r="P802" i="5"/>
  <c r="K802" i="5"/>
  <c r="N802" i="5"/>
  <c r="P329" i="5"/>
  <c r="S329" i="5"/>
  <c r="K329" i="5"/>
  <c r="N329" i="5"/>
  <c r="R799" i="5" l="1"/>
  <c r="R835" i="5"/>
  <c r="R808" i="5"/>
  <c r="R334" i="5"/>
  <c r="R329" i="5"/>
  <c r="R667" i="5"/>
  <c r="R802" i="5"/>
  <c r="S334" i="5"/>
  <c r="S808" i="5"/>
  <c r="S799" i="5"/>
  <c r="S802" i="5"/>
  <c r="P730" i="5" l="1"/>
  <c r="K730" i="5"/>
  <c r="N730" i="5"/>
  <c r="P763" i="5"/>
  <c r="S763" i="5"/>
  <c r="K763" i="5"/>
  <c r="N763" i="5"/>
  <c r="R763" i="5" l="1"/>
  <c r="R730" i="5"/>
  <c r="S730" i="5"/>
  <c r="P762" i="5"/>
  <c r="K762" i="5"/>
  <c r="N762" i="5"/>
  <c r="R762" i="5" l="1"/>
  <c r="S762" i="5"/>
  <c r="P389" i="5" l="1"/>
  <c r="S389" i="5"/>
  <c r="K389" i="5"/>
  <c r="N389" i="5"/>
  <c r="P515" i="5"/>
  <c r="S515" i="5"/>
  <c r="K515" i="5"/>
  <c r="N515" i="5"/>
  <c r="P621" i="5"/>
  <c r="S621" i="5"/>
  <c r="K621" i="5"/>
  <c r="N621" i="5"/>
  <c r="P512" i="5"/>
  <c r="S512" i="5"/>
  <c r="K512" i="5"/>
  <c r="N512" i="5"/>
  <c r="P609" i="5"/>
  <c r="S609" i="5"/>
  <c r="K609" i="5"/>
  <c r="N609" i="5"/>
  <c r="R515" i="5" l="1"/>
  <c r="R609" i="5"/>
  <c r="R512" i="5"/>
  <c r="R621" i="5"/>
  <c r="R389" i="5"/>
  <c r="P836" i="5"/>
  <c r="S836" i="5"/>
  <c r="K836" i="5"/>
  <c r="N836" i="5"/>
  <c r="R836" i="5" l="1"/>
  <c r="P328" i="5"/>
  <c r="S328" i="5"/>
  <c r="K328" i="5"/>
  <c r="N328" i="5"/>
  <c r="P771" i="5"/>
  <c r="S771" i="5"/>
  <c r="K771" i="5"/>
  <c r="N771" i="5"/>
  <c r="R771" i="5" l="1"/>
  <c r="R328" i="5"/>
  <c r="S816" i="5"/>
  <c r="P816" i="5"/>
  <c r="N816" i="5"/>
  <c r="K816" i="5"/>
  <c r="S377" i="5"/>
  <c r="S108" i="5"/>
  <c r="S378" i="5"/>
  <c r="P377" i="5"/>
  <c r="P108" i="5"/>
  <c r="P378" i="5"/>
  <c r="N377" i="5"/>
  <c r="N108" i="5"/>
  <c r="N378" i="5"/>
  <c r="K377" i="5"/>
  <c r="K108" i="5"/>
  <c r="K378" i="5"/>
  <c r="S373" i="5"/>
  <c r="P373" i="5"/>
  <c r="N373" i="5"/>
  <c r="K373" i="5"/>
  <c r="S362" i="5"/>
  <c r="S382" i="5"/>
  <c r="S390" i="5"/>
  <c r="S383" i="5"/>
  <c r="S387" i="5"/>
  <c r="S384" i="5"/>
  <c r="S411" i="5"/>
  <c r="S412" i="5"/>
  <c r="S421" i="5"/>
  <c r="S422" i="5"/>
  <c r="S424" i="5"/>
  <c r="S427" i="5"/>
  <c r="S414" i="5"/>
  <c r="S428" i="5"/>
  <c r="S415" i="5"/>
  <c r="S413" i="5"/>
  <c r="S416" i="5"/>
  <c r="S417" i="5"/>
  <c r="S418" i="5"/>
  <c r="S419" i="5"/>
  <c r="S429" i="5"/>
  <c r="S423" i="5"/>
  <c r="S430" i="5"/>
  <c r="S420" i="5"/>
  <c r="S433" i="5"/>
  <c r="S434" i="5"/>
  <c r="S435" i="5"/>
  <c r="S432" i="5"/>
  <c r="S150" i="5"/>
  <c r="S436" i="5"/>
  <c r="S767" i="5"/>
  <c r="S768" i="5"/>
  <c r="S735" i="5"/>
  <c r="S686" i="5"/>
  <c r="S769" i="5"/>
  <c r="S538" i="5"/>
  <c r="S774" i="5"/>
  <c r="S773" i="5"/>
  <c r="S772" i="5"/>
  <c r="S604" i="5"/>
  <c r="S779" i="5"/>
  <c r="S786" i="5"/>
  <c r="S787" i="5"/>
  <c r="S788" i="5"/>
  <c r="S794" i="5"/>
  <c r="S793" i="5"/>
  <c r="S797" i="5"/>
  <c r="S333" i="5"/>
  <c r="S800" i="5"/>
  <c r="S845" i="5"/>
  <c r="S844" i="5"/>
  <c r="S815" i="5"/>
  <c r="S817" i="5"/>
  <c r="S442" i="5"/>
  <c r="S837" i="5"/>
  <c r="S825" i="5"/>
  <c r="S823" i="5"/>
  <c r="S631" i="5"/>
  <c r="S833" i="5"/>
  <c r="S831" i="5"/>
  <c r="S834" i="5"/>
  <c r="S813" i="5"/>
  <c r="S821" i="5"/>
  <c r="S801" i="5"/>
  <c r="S848" i="5"/>
  <c r="S846" i="5"/>
  <c r="S814" i="5"/>
  <c r="S849" i="5"/>
  <c r="S714" i="5"/>
  <c r="S590" i="5"/>
  <c r="S811" i="5"/>
  <c r="S807" i="5"/>
  <c r="S804" i="5"/>
  <c r="S840" i="5"/>
  <c r="S838" i="5"/>
  <c r="S752" i="5"/>
  <c r="S443" i="5"/>
  <c r="S444" i="5"/>
  <c r="S445" i="5"/>
  <c r="S448" i="5"/>
  <c r="S449" i="5"/>
  <c r="S439" i="5"/>
  <c r="S450" i="5"/>
  <c r="S451" i="5"/>
  <c r="S440" i="5"/>
  <c r="S452" i="5"/>
  <c r="S453" i="5"/>
  <c r="S454" i="5"/>
  <c r="S638" i="5"/>
  <c r="S456" i="5"/>
  <c r="S457" i="5"/>
  <c r="S470" i="5"/>
  <c r="S458" i="5"/>
  <c r="S472" i="5"/>
  <c r="S476" i="5"/>
  <c r="S477" i="5"/>
  <c r="S441" i="5"/>
  <c r="S473" i="5"/>
  <c r="S459" i="5"/>
  <c r="S471" i="5"/>
  <c r="S460" i="5"/>
  <c r="S461" i="5"/>
  <c r="S462" i="5"/>
  <c r="S479" i="5"/>
  <c r="S463" i="5"/>
  <c r="S464" i="5"/>
  <c r="S465" i="5"/>
  <c r="S466" i="5"/>
  <c r="S468" i="5"/>
  <c r="S658" i="5"/>
  <c r="S830" i="5"/>
  <c r="S670" i="5"/>
  <c r="S672" i="5"/>
  <c r="S679" i="5"/>
  <c r="S680" i="5"/>
  <c r="S674" i="5"/>
  <c r="S681" i="5"/>
  <c r="S682" i="5"/>
  <c r="S689" i="5"/>
  <c r="S687" i="5"/>
  <c r="S690" i="5"/>
  <c r="S692" i="5"/>
  <c r="S688" i="5"/>
  <c r="S697" i="5"/>
  <c r="S700" i="5"/>
  <c r="S698" i="5"/>
  <c r="S699" i="5"/>
  <c r="S701" i="5"/>
  <c r="S785" i="5"/>
  <c r="S704" i="5"/>
  <c r="S705" i="5"/>
  <c r="S745" i="5"/>
  <c r="S706" i="5"/>
  <c r="S712" i="5"/>
  <c r="S710" i="5"/>
  <c r="S713" i="5"/>
  <c r="S707" i="5"/>
  <c r="S716" i="5"/>
  <c r="S717" i="5"/>
  <c r="S654" i="5"/>
  <c r="S719" i="5"/>
  <c r="S720" i="5"/>
  <c r="S721" i="5"/>
  <c r="S722" i="5"/>
  <c r="S778" i="5"/>
  <c r="S624" i="5"/>
  <c r="S625" i="5"/>
  <c r="S554" i="5"/>
  <c r="S640" i="5"/>
  <c r="S733" i="5"/>
  <c r="S747" i="5"/>
  <c r="S728" i="5"/>
  <c r="S746" i="5"/>
  <c r="S749" i="5"/>
  <c r="S740" i="5"/>
  <c r="S734" i="5"/>
  <c r="S738" i="5"/>
  <c r="S727" i="5"/>
  <c r="S739" i="5"/>
  <c r="S753" i="5"/>
  <c r="S754" i="5"/>
  <c r="S726" i="5"/>
  <c r="S805" i="5"/>
  <c r="S627" i="5"/>
  <c r="S757" i="5"/>
  <c r="S764" i="5"/>
  <c r="S761" i="5"/>
  <c r="S663" i="5"/>
  <c r="S648" i="5"/>
  <c r="S649" i="5"/>
  <c r="S650" i="5"/>
  <c r="S641" i="5"/>
  <c r="S642" i="5"/>
  <c r="S643" i="5"/>
  <c r="S651" i="5"/>
  <c r="S657" i="5"/>
  <c r="S644" i="5"/>
  <c r="S645" i="5"/>
  <c r="S587" i="5"/>
  <c r="S655" i="5"/>
  <c r="S656" i="5"/>
  <c r="S652" i="5"/>
  <c r="S784" i="5"/>
  <c r="S782" i="5"/>
  <c r="S628" i="5"/>
  <c r="S635" i="5"/>
  <c r="S639" i="5"/>
  <c r="S629" i="5"/>
  <c r="S636" i="5"/>
  <c r="S630" i="5"/>
  <c r="S678" i="5"/>
  <c r="S632" i="5"/>
  <c r="S634" i="5"/>
  <c r="S633" i="5"/>
  <c r="S592" i="5"/>
  <c r="S593" i="5"/>
  <c r="S597" i="5"/>
  <c r="S591" i="5"/>
  <c r="S669" i="5"/>
  <c r="S600" i="5"/>
  <c r="S467" i="5"/>
  <c r="S598" i="5"/>
  <c r="S599" i="5"/>
  <c r="S608" i="5"/>
  <c r="S610" i="5"/>
  <c r="S822" i="5"/>
  <c r="S703" i="5"/>
  <c r="S617" i="5"/>
  <c r="S618" i="5"/>
  <c r="S620" i="5"/>
  <c r="S612" i="5"/>
  <c r="S535" i="5"/>
  <c r="S615" i="5"/>
  <c r="S613" i="5"/>
  <c r="S614" i="5"/>
  <c r="S675" i="5"/>
  <c r="S694" i="5"/>
  <c r="S556" i="5"/>
  <c r="S576" i="5"/>
  <c r="S577" i="5"/>
  <c r="S578" i="5"/>
  <c r="S579" i="5"/>
  <c r="S580" i="5"/>
  <c r="S581" i="5"/>
  <c r="S564" i="5"/>
  <c r="S565" i="5"/>
  <c r="S566" i="5"/>
  <c r="S567" i="5"/>
  <c r="S570" i="5"/>
  <c r="S568" i="5"/>
  <c r="S571" i="5"/>
  <c r="S572" i="5"/>
  <c r="S575" i="5"/>
  <c r="S557" i="5"/>
  <c r="S676" i="5"/>
  <c r="S558" i="5"/>
  <c r="S488" i="5"/>
  <c r="S559" i="5"/>
  <c r="S582" i="5"/>
  <c r="S584" i="5"/>
  <c r="S560" i="5"/>
  <c r="S555" i="5"/>
  <c r="S561" i="5"/>
  <c r="S702" i="5"/>
  <c r="S480" i="5"/>
  <c r="S611" i="5"/>
  <c r="S503" i="5"/>
  <c r="S501" i="5"/>
  <c r="S504" i="5"/>
  <c r="S505" i="5"/>
  <c r="S502" i="5"/>
  <c r="S506" i="5"/>
  <c r="S500" i="5"/>
  <c r="S507" i="5"/>
  <c r="S513" i="5"/>
  <c r="S495" i="5"/>
  <c r="S494" i="5"/>
  <c r="S496" i="5"/>
  <c r="S497" i="5"/>
  <c r="S498" i="5"/>
  <c r="S508" i="5"/>
  <c r="S489" i="5"/>
  <c r="S514" i="5"/>
  <c r="S509" i="5"/>
  <c r="S510" i="5"/>
  <c r="S541" i="5"/>
  <c r="S545" i="5"/>
  <c r="S549" i="5"/>
  <c r="S546" i="5"/>
  <c r="S544" i="5"/>
  <c r="S529" i="5"/>
  <c r="S526" i="5"/>
  <c r="S551" i="5"/>
  <c r="S539" i="5"/>
  <c r="S547" i="5"/>
  <c r="S542" i="5"/>
  <c r="S550" i="5"/>
  <c r="S523" i="5"/>
  <c r="S532" i="5"/>
  <c r="S553" i="5"/>
  <c r="S548" i="5"/>
  <c r="S533" i="5"/>
  <c r="S696" i="5"/>
  <c r="S534" i="5"/>
  <c r="S536" i="5"/>
  <c r="S537" i="5"/>
  <c r="S540" i="5"/>
  <c r="S530" i="5"/>
  <c r="S527" i="5"/>
  <c r="S531" i="5"/>
  <c r="S665" i="5"/>
  <c r="S668" i="5"/>
  <c r="S666" i="5"/>
  <c r="S664" i="5"/>
  <c r="S792" i="5"/>
  <c r="S661" i="5"/>
  <c r="S662" i="5"/>
  <c r="S407" i="5"/>
  <c r="S410" i="5"/>
  <c r="S403" i="5"/>
  <c r="S404" i="5"/>
  <c r="S402" i="5"/>
  <c r="S426" i="5"/>
  <c r="S425" i="5"/>
  <c r="S574" i="5"/>
  <c r="S499" i="5"/>
  <c r="S48" i="5"/>
  <c r="S49" i="5"/>
  <c r="S50" i="5"/>
  <c r="S55" i="5"/>
  <c r="S708" i="5"/>
  <c r="S563" i="5"/>
  <c r="S583" i="5"/>
  <c r="S860" i="5"/>
  <c r="S864" i="5"/>
  <c r="S865" i="5"/>
  <c r="S867" i="5"/>
  <c r="S868" i="5"/>
  <c r="S869" i="5"/>
  <c r="S870" i="5"/>
  <c r="S866" i="5"/>
  <c r="S852" i="5"/>
  <c r="S853" i="5"/>
  <c r="S857" i="5"/>
  <c r="S855" i="5"/>
  <c r="S854" i="5"/>
  <c r="S401" i="5"/>
  <c r="S856" i="5"/>
  <c r="S573" i="5"/>
  <c r="P362" i="5"/>
  <c r="P382" i="5"/>
  <c r="P390" i="5"/>
  <c r="P383" i="5"/>
  <c r="P387" i="5"/>
  <c r="P384" i="5"/>
  <c r="P411" i="5"/>
  <c r="P412" i="5"/>
  <c r="P421" i="5"/>
  <c r="P422" i="5"/>
  <c r="P424" i="5"/>
  <c r="P427" i="5"/>
  <c r="P414" i="5"/>
  <c r="P428" i="5"/>
  <c r="P415" i="5"/>
  <c r="P413" i="5"/>
  <c r="P416" i="5"/>
  <c r="P417" i="5"/>
  <c r="P418" i="5"/>
  <c r="P419" i="5"/>
  <c r="P429" i="5"/>
  <c r="P423" i="5"/>
  <c r="P430" i="5"/>
  <c r="P420" i="5"/>
  <c r="P433" i="5"/>
  <c r="P434" i="5"/>
  <c r="P435" i="5"/>
  <c r="P432" i="5"/>
  <c r="P150" i="5"/>
  <c r="P436" i="5"/>
  <c r="P767" i="5"/>
  <c r="P768" i="5"/>
  <c r="P735" i="5"/>
  <c r="P686" i="5"/>
  <c r="P769" i="5"/>
  <c r="P538" i="5"/>
  <c r="P774" i="5"/>
  <c r="P773" i="5"/>
  <c r="P772" i="5"/>
  <c r="P604" i="5"/>
  <c r="P779" i="5"/>
  <c r="P812" i="5"/>
  <c r="P786" i="5"/>
  <c r="P787" i="5"/>
  <c r="P788" i="5"/>
  <c r="P803" i="5"/>
  <c r="P794" i="5"/>
  <c r="P793" i="5"/>
  <c r="P797" i="5"/>
  <c r="P333" i="5"/>
  <c r="P800" i="5"/>
  <c r="P845" i="5"/>
  <c r="P844" i="5"/>
  <c r="P815" i="5"/>
  <c r="P817" i="5"/>
  <c r="P442" i="5"/>
  <c r="P837" i="5"/>
  <c r="P751" i="5"/>
  <c r="P825" i="5"/>
  <c r="P823" i="5"/>
  <c r="P631" i="5"/>
  <c r="P832" i="5"/>
  <c r="P833" i="5"/>
  <c r="P831" i="5"/>
  <c r="P834" i="5"/>
  <c r="P813" i="5"/>
  <c r="P821" i="5"/>
  <c r="P759" i="5"/>
  <c r="P801" i="5"/>
  <c r="P848" i="5"/>
  <c r="P846" i="5"/>
  <c r="P814" i="5"/>
  <c r="P849" i="5"/>
  <c r="P405" i="5"/>
  <c r="P714" i="5"/>
  <c r="P590" i="5"/>
  <c r="P811" i="5"/>
  <c r="P807" i="5"/>
  <c r="P804" i="5"/>
  <c r="P841" i="5"/>
  <c r="P840" i="5"/>
  <c r="P838" i="5"/>
  <c r="P752" i="5"/>
  <c r="P443" i="5"/>
  <c r="P444" i="5"/>
  <c r="P445" i="5"/>
  <c r="P448" i="5"/>
  <c r="P449" i="5"/>
  <c r="P439" i="5"/>
  <c r="P450" i="5"/>
  <c r="P451" i="5"/>
  <c r="P440" i="5"/>
  <c r="P452" i="5"/>
  <c r="P453" i="5"/>
  <c r="P454" i="5"/>
  <c r="P638" i="5"/>
  <c r="P456" i="5"/>
  <c r="P457" i="5"/>
  <c r="P470" i="5"/>
  <c r="P458" i="5"/>
  <c r="P472" i="5"/>
  <c r="P476" i="5"/>
  <c r="P477" i="5"/>
  <c r="P441" i="5"/>
  <c r="P473" i="5"/>
  <c r="P459" i="5"/>
  <c r="P471" i="5"/>
  <c r="P460" i="5"/>
  <c r="P461" i="5"/>
  <c r="P462" i="5"/>
  <c r="P479" i="5"/>
  <c r="P463" i="5"/>
  <c r="P464" i="5"/>
  <c r="P465" i="5"/>
  <c r="P466" i="5"/>
  <c r="P468" i="5"/>
  <c r="P446" i="5"/>
  <c r="P658" i="5"/>
  <c r="P671" i="5"/>
  <c r="P830" i="5"/>
  <c r="P670" i="5"/>
  <c r="P672" i="5"/>
  <c r="P679" i="5"/>
  <c r="P680" i="5"/>
  <c r="P674" i="5"/>
  <c r="P681" i="5"/>
  <c r="P682" i="5"/>
  <c r="P766" i="5"/>
  <c r="P689" i="5"/>
  <c r="P687" i="5"/>
  <c r="P690" i="5"/>
  <c r="P692" i="5"/>
  <c r="P688" i="5"/>
  <c r="P695" i="5"/>
  <c r="P697" i="5"/>
  <c r="P700" i="5"/>
  <c r="P698" i="5"/>
  <c r="P699" i="5"/>
  <c r="P701" i="5"/>
  <c r="P785" i="5"/>
  <c r="P606" i="5"/>
  <c r="P704" i="5"/>
  <c r="P705" i="5"/>
  <c r="P745" i="5"/>
  <c r="P706" i="5"/>
  <c r="P712" i="5"/>
  <c r="P710" i="5"/>
  <c r="P713" i="5"/>
  <c r="P707" i="5"/>
  <c r="P715" i="5"/>
  <c r="P716" i="5"/>
  <c r="P717" i="5"/>
  <c r="P654" i="5"/>
  <c r="P719" i="5"/>
  <c r="P720" i="5"/>
  <c r="P721" i="5"/>
  <c r="P722" i="5"/>
  <c r="P778" i="5"/>
  <c r="P775" i="5"/>
  <c r="P624" i="5"/>
  <c r="P625" i="5"/>
  <c r="P569" i="5"/>
  <c r="P554" i="5"/>
  <c r="P640" i="5"/>
  <c r="P733" i="5"/>
  <c r="P747" i="5"/>
  <c r="P728" i="5"/>
  <c r="P839" i="5"/>
  <c r="P746" i="5"/>
  <c r="P749" i="5"/>
  <c r="P743" i="5"/>
  <c r="P740" i="5"/>
  <c r="P734" i="5"/>
  <c r="P738" i="5"/>
  <c r="P727" i="5"/>
  <c r="P739" i="5"/>
  <c r="P755" i="5"/>
  <c r="P753" i="5"/>
  <c r="P754" i="5"/>
  <c r="P726" i="5"/>
  <c r="P805" i="5"/>
  <c r="P627" i="5"/>
  <c r="P757" i="5"/>
  <c r="P438" i="5"/>
  <c r="P764" i="5"/>
  <c r="P761" i="5"/>
  <c r="P663" i="5"/>
  <c r="P647" i="5"/>
  <c r="P648" i="5"/>
  <c r="P649" i="5"/>
  <c r="P650" i="5"/>
  <c r="P641" i="5"/>
  <c r="P642" i="5"/>
  <c r="P643" i="5"/>
  <c r="P651" i="5"/>
  <c r="P657" i="5"/>
  <c r="P644" i="5"/>
  <c r="P645" i="5"/>
  <c r="P587" i="5"/>
  <c r="P655" i="5"/>
  <c r="P656" i="5"/>
  <c r="P652" i="5"/>
  <c r="P783" i="5"/>
  <c r="P784" i="5"/>
  <c r="P782" i="5"/>
  <c r="P623" i="5"/>
  <c r="P628" i="5"/>
  <c r="P635" i="5"/>
  <c r="P639" i="5"/>
  <c r="P629" i="5"/>
  <c r="P636" i="5"/>
  <c r="P630" i="5"/>
  <c r="P678" i="5"/>
  <c r="P632" i="5"/>
  <c r="P634" i="5"/>
  <c r="P633" i="5"/>
  <c r="P588" i="5"/>
  <c r="P592" i="5"/>
  <c r="P593" i="5"/>
  <c r="P597" i="5"/>
  <c r="P591" i="5"/>
  <c r="P669" i="5"/>
  <c r="P385" i="5"/>
  <c r="P600" i="5"/>
  <c r="P467" i="5"/>
  <c r="P598" i="5"/>
  <c r="P599" i="5"/>
  <c r="P608" i="5"/>
  <c r="P610" i="5"/>
  <c r="P822" i="5"/>
  <c r="P703" i="5"/>
  <c r="P524" i="5"/>
  <c r="P617" i="5"/>
  <c r="P618" i="5"/>
  <c r="P620" i="5"/>
  <c r="P612" i="5"/>
  <c r="P535" i="5"/>
  <c r="P615" i="5"/>
  <c r="P613" i="5"/>
  <c r="P614" i="5"/>
  <c r="P675" i="5"/>
  <c r="P694" i="5"/>
  <c r="P556" i="5"/>
  <c r="P576" i="5"/>
  <c r="P577" i="5"/>
  <c r="P578" i="5"/>
  <c r="P579" i="5"/>
  <c r="P580" i="5"/>
  <c r="P581" i="5"/>
  <c r="P564" i="5"/>
  <c r="P565" i="5"/>
  <c r="P566" i="5"/>
  <c r="P567" i="5"/>
  <c r="P570" i="5"/>
  <c r="P568" i="5"/>
  <c r="P571" i="5"/>
  <c r="P572" i="5"/>
  <c r="P575" i="5"/>
  <c r="P557" i="5"/>
  <c r="P676" i="5"/>
  <c r="P558" i="5"/>
  <c r="P488" i="5"/>
  <c r="P559" i="5"/>
  <c r="P582" i="5"/>
  <c r="P584" i="5"/>
  <c r="P560" i="5"/>
  <c r="P555" i="5"/>
  <c r="P561" i="5"/>
  <c r="P702" i="5"/>
  <c r="P480" i="5"/>
  <c r="P611" i="5"/>
  <c r="P503" i="5"/>
  <c r="P501" i="5"/>
  <c r="P504" i="5"/>
  <c r="P505" i="5"/>
  <c r="P502" i="5"/>
  <c r="P506" i="5"/>
  <c r="P500" i="5"/>
  <c r="P507" i="5"/>
  <c r="P513" i="5"/>
  <c r="P495" i="5"/>
  <c r="P494" i="5"/>
  <c r="P496" i="5"/>
  <c r="P497" i="5"/>
  <c r="P498" i="5"/>
  <c r="P508" i="5"/>
  <c r="P489" i="5"/>
  <c r="P514" i="5"/>
  <c r="P509" i="5"/>
  <c r="P510" i="5"/>
  <c r="P543" i="5"/>
  <c r="P541" i="5"/>
  <c r="P545" i="5"/>
  <c r="P549" i="5"/>
  <c r="P546" i="5"/>
  <c r="P544" i="5"/>
  <c r="P529" i="5"/>
  <c r="P526" i="5"/>
  <c r="P551" i="5"/>
  <c r="P539" i="5"/>
  <c r="P547" i="5"/>
  <c r="P542" i="5"/>
  <c r="P550" i="5"/>
  <c r="P523" i="5"/>
  <c r="P532" i="5"/>
  <c r="P553" i="5"/>
  <c r="P548" i="5"/>
  <c r="P533" i="5"/>
  <c r="P696" i="5"/>
  <c r="P534" i="5"/>
  <c r="P536" i="5"/>
  <c r="P537" i="5"/>
  <c r="P540" i="5"/>
  <c r="P530" i="5"/>
  <c r="P527" i="5"/>
  <c r="P531" i="5"/>
  <c r="P660" i="5"/>
  <c r="P665" i="5"/>
  <c r="P668" i="5"/>
  <c r="P666" i="5"/>
  <c r="P664" i="5"/>
  <c r="P792" i="5"/>
  <c r="P661" i="5"/>
  <c r="P662" i="5"/>
  <c r="P407" i="5"/>
  <c r="P410" i="5"/>
  <c r="P403" i="5"/>
  <c r="P404" i="5"/>
  <c r="P402" i="5"/>
  <c r="P426" i="5"/>
  <c r="P425" i="5"/>
  <c r="P574" i="5"/>
  <c r="P499" i="5"/>
  <c r="P48" i="5"/>
  <c r="P49" i="5"/>
  <c r="P50" i="5"/>
  <c r="P55" i="5"/>
  <c r="P708" i="5"/>
  <c r="P563" i="5"/>
  <c r="P583" i="5"/>
  <c r="P860" i="5"/>
  <c r="P864" i="5"/>
  <c r="P865" i="5"/>
  <c r="P867" i="5"/>
  <c r="P868" i="5"/>
  <c r="P869" i="5"/>
  <c r="P870" i="5"/>
  <c r="P866" i="5"/>
  <c r="P852" i="5"/>
  <c r="P853" i="5"/>
  <c r="P857" i="5"/>
  <c r="P855" i="5"/>
  <c r="P854" i="5"/>
  <c r="P401" i="5"/>
  <c r="P856" i="5"/>
  <c r="P573" i="5"/>
  <c r="N362" i="5"/>
  <c r="N382" i="5"/>
  <c r="N390" i="5"/>
  <c r="N383" i="5"/>
  <c r="N387" i="5"/>
  <c r="N384" i="5"/>
  <c r="N411" i="5"/>
  <c r="N412" i="5"/>
  <c r="N421" i="5"/>
  <c r="N422" i="5"/>
  <c r="N424" i="5"/>
  <c r="N427" i="5"/>
  <c r="N414" i="5"/>
  <c r="N428" i="5"/>
  <c r="N415" i="5"/>
  <c r="N413" i="5"/>
  <c r="N416" i="5"/>
  <c r="N417" i="5"/>
  <c r="N418" i="5"/>
  <c r="N419" i="5"/>
  <c r="N429" i="5"/>
  <c r="N423" i="5"/>
  <c r="N430" i="5"/>
  <c r="N420" i="5"/>
  <c r="N433" i="5"/>
  <c r="N434" i="5"/>
  <c r="N435" i="5"/>
  <c r="N432" i="5"/>
  <c r="N150" i="5"/>
  <c r="N436" i="5"/>
  <c r="N767" i="5"/>
  <c r="N768" i="5"/>
  <c r="N735" i="5"/>
  <c r="N686" i="5"/>
  <c r="N769" i="5"/>
  <c r="N538" i="5"/>
  <c r="N774" i="5"/>
  <c r="N773" i="5"/>
  <c r="N772" i="5"/>
  <c r="N604" i="5"/>
  <c r="N779" i="5"/>
  <c r="N812" i="5"/>
  <c r="N786" i="5"/>
  <c r="N787" i="5"/>
  <c r="N788" i="5"/>
  <c r="N803" i="5"/>
  <c r="N794" i="5"/>
  <c r="N793" i="5"/>
  <c r="N797" i="5"/>
  <c r="N333" i="5"/>
  <c r="N800" i="5"/>
  <c r="N845" i="5"/>
  <c r="N844" i="5"/>
  <c r="N815" i="5"/>
  <c r="N817" i="5"/>
  <c r="N442" i="5"/>
  <c r="N837" i="5"/>
  <c r="N751" i="5"/>
  <c r="N825" i="5"/>
  <c r="N823" i="5"/>
  <c r="N631" i="5"/>
  <c r="N832" i="5"/>
  <c r="N833" i="5"/>
  <c r="N831" i="5"/>
  <c r="N834" i="5"/>
  <c r="N813" i="5"/>
  <c r="N821" i="5"/>
  <c r="N759" i="5"/>
  <c r="N801" i="5"/>
  <c r="N848" i="5"/>
  <c r="N846" i="5"/>
  <c r="N814" i="5"/>
  <c r="N849" i="5"/>
  <c r="R849" i="5" s="1"/>
  <c r="N405" i="5"/>
  <c r="N714" i="5"/>
  <c r="N590" i="5"/>
  <c r="N811" i="5"/>
  <c r="N807" i="5"/>
  <c r="N804" i="5"/>
  <c r="N841" i="5"/>
  <c r="N840" i="5"/>
  <c r="N838" i="5"/>
  <c r="N752" i="5"/>
  <c r="N443" i="5"/>
  <c r="N444" i="5"/>
  <c r="N445" i="5"/>
  <c r="N448" i="5"/>
  <c r="N449" i="5"/>
  <c r="N439" i="5"/>
  <c r="N450" i="5"/>
  <c r="N451" i="5"/>
  <c r="N440" i="5"/>
  <c r="N452" i="5"/>
  <c r="N453" i="5"/>
  <c r="N454" i="5"/>
  <c r="N638" i="5"/>
  <c r="N456" i="5"/>
  <c r="N457" i="5"/>
  <c r="N470" i="5"/>
  <c r="N458" i="5"/>
  <c r="N472" i="5"/>
  <c r="N476" i="5"/>
  <c r="N477" i="5"/>
  <c r="N441" i="5"/>
  <c r="N473" i="5"/>
  <c r="N459" i="5"/>
  <c r="N471" i="5"/>
  <c r="N460" i="5"/>
  <c r="N461" i="5"/>
  <c r="N462" i="5"/>
  <c r="N479" i="5"/>
  <c r="N463" i="5"/>
  <c r="N464" i="5"/>
  <c r="N465" i="5"/>
  <c r="N466" i="5"/>
  <c r="N468" i="5"/>
  <c r="N446" i="5"/>
  <c r="N658" i="5"/>
  <c r="N671" i="5"/>
  <c r="N830" i="5"/>
  <c r="N670" i="5"/>
  <c r="N672" i="5"/>
  <c r="N679" i="5"/>
  <c r="N680" i="5"/>
  <c r="N674" i="5"/>
  <c r="N681" i="5"/>
  <c r="N682" i="5"/>
  <c r="N766" i="5"/>
  <c r="N689" i="5"/>
  <c r="N687" i="5"/>
  <c r="N690" i="5"/>
  <c r="N692" i="5"/>
  <c r="N688" i="5"/>
  <c r="N695" i="5"/>
  <c r="N697" i="5"/>
  <c r="N700" i="5"/>
  <c r="N698" i="5"/>
  <c r="N699" i="5"/>
  <c r="N701" i="5"/>
  <c r="N785" i="5"/>
  <c r="N606" i="5"/>
  <c r="N704" i="5"/>
  <c r="N705" i="5"/>
  <c r="N745" i="5"/>
  <c r="N706" i="5"/>
  <c r="N712" i="5"/>
  <c r="N710" i="5"/>
  <c r="N713" i="5"/>
  <c r="N707" i="5"/>
  <c r="N715" i="5"/>
  <c r="N716" i="5"/>
  <c r="N717" i="5"/>
  <c r="N654" i="5"/>
  <c r="N719" i="5"/>
  <c r="N720" i="5"/>
  <c r="N721" i="5"/>
  <c r="N722" i="5"/>
  <c r="N778" i="5"/>
  <c r="N775" i="5"/>
  <c r="N624" i="5"/>
  <c r="N625" i="5"/>
  <c r="N569" i="5"/>
  <c r="N554" i="5"/>
  <c r="N640" i="5"/>
  <c r="N733" i="5"/>
  <c r="N747" i="5"/>
  <c r="N728" i="5"/>
  <c r="N839" i="5"/>
  <c r="N746" i="5"/>
  <c r="N749" i="5"/>
  <c r="N743" i="5"/>
  <c r="N740" i="5"/>
  <c r="N734" i="5"/>
  <c r="N738" i="5"/>
  <c r="N727" i="5"/>
  <c r="N739" i="5"/>
  <c r="N726" i="5"/>
  <c r="N805" i="5"/>
  <c r="N627" i="5"/>
  <c r="N757" i="5"/>
  <c r="N438" i="5"/>
  <c r="N764" i="5"/>
  <c r="N761" i="5"/>
  <c r="N663" i="5"/>
  <c r="N647" i="5"/>
  <c r="N648" i="5"/>
  <c r="N649" i="5"/>
  <c r="N650" i="5"/>
  <c r="N641" i="5"/>
  <c r="R641" i="5" s="1"/>
  <c r="N642" i="5"/>
  <c r="N643" i="5"/>
  <c r="N651" i="5"/>
  <c r="N657" i="5"/>
  <c r="N644" i="5"/>
  <c r="N645" i="5"/>
  <c r="N587" i="5"/>
  <c r="N655" i="5"/>
  <c r="N656" i="5"/>
  <c r="N652" i="5"/>
  <c r="N783" i="5"/>
  <c r="N784" i="5"/>
  <c r="N782" i="5"/>
  <c r="N623" i="5"/>
  <c r="N628" i="5"/>
  <c r="N635" i="5"/>
  <c r="N639" i="5"/>
  <c r="N629" i="5"/>
  <c r="N636" i="5"/>
  <c r="N630" i="5"/>
  <c r="N678" i="5"/>
  <c r="N632" i="5"/>
  <c r="N634" i="5"/>
  <c r="N633" i="5"/>
  <c r="N588" i="5"/>
  <c r="N592" i="5"/>
  <c r="N593" i="5"/>
  <c r="N597" i="5"/>
  <c r="N591" i="5"/>
  <c r="N669" i="5"/>
  <c r="N385" i="5"/>
  <c r="N600" i="5"/>
  <c r="N467" i="5"/>
  <c r="N598" i="5"/>
  <c r="N599" i="5"/>
  <c r="N608" i="5"/>
  <c r="N610" i="5"/>
  <c r="N822" i="5"/>
  <c r="N703" i="5"/>
  <c r="N524" i="5"/>
  <c r="N617" i="5"/>
  <c r="N618" i="5"/>
  <c r="N620" i="5"/>
  <c r="N612" i="5"/>
  <c r="N535" i="5"/>
  <c r="N615" i="5"/>
  <c r="N613" i="5"/>
  <c r="N614" i="5"/>
  <c r="N675" i="5"/>
  <c r="N694" i="5"/>
  <c r="N556" i="5"/>
  <c r="N576" i="5"/>
  <c r="N577" i="5"/>
  <c r="N578" i="5"/>
  <c r="N579" i="5"/>
  <c r="N580" i="5"/>
  <c r="N581" i="5"/>
  <c r="N564" i="5"/>
  <c r="N565" i="5"/>
  <c r="N566" i="5"/>
  <c r="N567" i="5"/>
  <c r="N570" i="5"/>
  <c r="N568" i="5"/>
  <c r="N571" i="5"/>
  <c r="N572" i="5"/>
  <c r="N575" i="5"/>
  <c r="N557" i="5"/>
  <c r="N676" i="5"/>
  <c r="N558" i="5"/>
  <c r="N488" i="5"/>
  <c r="R488" i="5" s="1"/>
  <c r="N559" i="5"/>
  <c r="N582" i="5"/>
  <c r="N584" i="5"/>
  <c r="N560" i="5"/>
  <c r="N555" i="5"/>
  <c r="N561" i="5"/>
  <c r="N702" i="5"/>
  <c r="N480" i="5"/>
  <c r="N611" i="5"/>
  <c r="N503" i="5"/>
  <c r="N501" i="5"/>
  <c r="N504" i="5"/>
  <c r="N505" i="5"/>
  <c r="N502" i="5"/>
  <c r="N506" i="5"/>
  <c r="N500" i="5"/>
  <c r="N507" i="5"/>
  <c r="N513" i="5"/>
  <c r="N495" i="5"/>
  <c r="N494" i="5"/>
  <c r="N496" i="5"/>
  <c r="N497" i="5"/>
  <c r="N498" i="5"/>
  <c r="N508" i="5"/>
  <c r="N489" i="5"/>
  <c r="N514" i="5"/>
  <c r="N509" i="5"/>
  <c r="N510" i="5"/>
  <c r="N543" i="5"/>
  <c r="N541" i="5"/>
  <c r="N545" i="5"/>
  <c r="N549" i="5"/>
  <c r="N546" i="5"/>
  <c r="N544" i="5"/>
  <c r="N529" i="5"/>
  <c r="N526" i="5"/>
  <c r="R526" i="5" s="1"/>
  <c r="N551" i="5"/>
  <c r="N539" i="5"/>
  <c r="N547" i="5"/>
  <c r="N542" i="5"/>
  <c r="N550" i="5"/>
  <c r="N523" i="5"/>
  <c r="N532" i="5"/>
  <c r="R532" i="5" s="1"/>
  <c r="N553" i="5"/>
  <c r="N548" i="5"/>
  <c r="N533" i="5"/>
  <c r="R533" i="5" s="1"/>
  <c r="N696" i="5"/>
  <c r="N534" i="5"/>
  <c r="R534" i="5" s="1"/>
  <c r="N536" i="5"/>
  <c r="R536" i="5" s="1"/>
  <c r="N537" i="5"/>
  <c r="R537" i="5" s="1"/>
  <c r="N540" i="5"/>
  <c r="N530" i="5"/>
  <c r="R530" i="5" s="1"/>
  <c r="N527" i="5"/>
  <c r="R527" i="5" s="1"/>
  <c r="N531" i="5"/>
  <c r="R531" i="5" s="1"/>
  <c r="N660" i="5"/>
  <c r="N665" i="5"/>
  <c r="N668" i="5"/>
  <c r="N666" i="5"/>
  <c r="N664" i="5"/>
  <c r="N792" i="5"/>
  <c r="N661" i="5"/>
  <c r="N662" i="5"/>
  <c r="N407" i="5"/>
  <c r="N410" i="5"/>
  <c r="N403" i="5"/>
  <c r="N404" i="5"/>
  <c r="R404" i="5" s="1"/>
  <c r="N402" i="5"/>
  <c r="N426" i="5"/>
  <c r="O871" i="5" s="1"/>
  <c r="N425" i="5"/>
  <c r="N574" i="5"/>
  <c r="N499" i="5"/>
  <c r="N48" i="5"/>
  <c r="N49" i="5"/>
  <c r="N50" i="5"/>
  <c r="N55" i="5"/>
  <c r="N708" i="5"/>
  <c r="N563" i="5"/>
  <c r="N583" i="5"/>
  <c r="N860" i="5"/>
  <c r="N864" i="5"/>
  <c r="N865" i="5"/>
  <c r="N867" i="5"/>
  <c r="N868" i="5"/>
  <c r="N869" i="5"/>
  <c r="N870" i="5"/>
  <c r="N866" i="5"/>
  <c r="N852" i="5"/>
  <c r="N853" i="5"/>
  <c r="N857" i="5"/>
  <c r="N855" i="5"/>
  <c r="N854" i="5"/>
  <c r="N401" i="5"/>
  <c r="N856" i="5"/>
  <c r="N573" i="5"/>
  <c r="K362" i="5"/>
  <c r="K382" i="5"/>
  <c r="K390" i="5"/>
  <c r="K383" i="5"/>
  <c r="K387" i="5"/>
  <c r="K384" i="5"/>
  <c r="K411" i="5"/>
  <c r="K412" i="5"/>
  <c r="K421" i="5"/>
  <c r="K422" i="5"/>
  <c r="K424" i="5"/>
  <c r="K427" i="5"/>
  <c r="K414" i="5"/>
  <c r="K428" i="5"/>
  <c r="K415" i="5"/>
  <c r="K413" i="5"/>
  <c r="K416" i="5"/>
  <c r="K417" i="5"/>
  <c r="K418" i="5"/>
  <c r="K419" i="5"/>
  <c r="K429" i="5"/>
  <c r="K423" i="5"/>
  <c r="K430" i="5"/>
  <c r="K420" i="5"/>
  <c r="K433" i="5"/>
  <c r="K434" i="5"/>
  <c r="K435" i="5"/>
  <c r="K432" i="5"/>
  <c r="K150" i="5"/>
  <c r="K436" i="5"/>
  <c r="K767" i="5"/>
  <c r="K768" i="5"/>
  <c r="K735" i="5"/>
  <c r="K686" i="5"/>
  <c r="K769" i="5"/>
  <c r="K538" i="5"/>
  <c r="K774" i="5"/>
  <c r="K773" i="5"/>
  <c r="K772" i="5"/>
  <c r="K604" i="5"/>
  <c r="K779" i="5"/>
  <c r="K812" i="5"/>
  <c r="K786" i="5"/>
  <c r="K787" i="5"/>
  <c r="K788" i="5"/>
  <c r="K803" i="5"/>
  <c r="K794" i="5"/>
  <c r="K793" i="5"/>
  <c r="K797" i="5"/>
  <c r="K333" i="5"/>
  <c r="K800" i="5"/>
  <c r="K845" i="5"/>
  <c r="K844" i="5"/>
  <c r="K815" i="5"/>
  <c r="K817" i="5"/>
  <c r="K442" i="5"/>
  <c r="K837" i="5"/>
  <c r="K751" i="5"/>
  <c r="K825" i="5"/>
  <c r="K823" i="5"/>
  <c r="K631" i="5"/>
  <c r="K832" i="5"/>
  <c r="K833" i="5"/>
  <c r="K831" i="5"/>
  <c r="K834" i="5"/>
  <c r="K813" i="5"/>
  <c r="K821" i="5"/>
  <c r="K759" i="5"/>
  <c r="K801" i="5"/>
  <c r="K848" i="5"/>
  <c r="K846" i="5"/>
  <c r="K814" i="5"/>
  <c r="K405" i="5"/>
  <c r="K714" i="5"/>
  <c r="K590" i="5"/>
  <c r="K811" i="5"/>
  <c r="K807" i="5"/>
  <c r="K804" i="5"/>
  <c r="K841" i="5"/>
  <c r="K840" i="5"/>
  <c r="K838" i="5"/>
  <c r="K752" i="5"/>
  <c r="K443" i="5"/>
  <c r="K444" i="5"/>
  <c r="K445" i="5"/>
  <c r="K448" i="5"/>
  <c r="K449" i="5"/>
  <c r="K439" i="5"/>
  <c r="K450" i="5"/>
  <c r="K451" i="5"/>
  <c r="K440" i="5"/>
  <c r="K452" i="5"/>
  <c r="K453" i="5"/>
  <c r="K454" i="5"/>
  <c r="K638" i="5"/>
  <c r="K456" i="5"/>
  <c r="K457" i="5"/>
  <c r="K470" i="5"/>
  <c r="K458" i="5"/>
  <c r="K472" i="5"/>
  <c r="K476" i="5"/>
  <c r="K477" i="5"/>
  <c r="K441" i="5"/>
  <c r="K473" i="5"/>
  <c r="K459" i="5"/>
  <c r="K471" i="5"/>
  <c r="K460" i="5"/>
  <c r="K461" i="5"/>
  <c r="K462" i="5"/>
  <c r="K479" i="5"/>
  <c r="K463" i="5"/>
  <c r="K464" i="5"/>
  <c r="K465" i="5"/>
  <c r="K466" i="5"/>
  <c r="K468" i="5"/>
  <c r="K446" i="5"/>
  <c r="K658" i="5"/>
  <c r="K671" i="5"/>
  <c r="K830" i="5"/>
  <c r="K670" i="5"/>
  <c r="K672" i="5"/>
  <c r="K679" i="5"/>
  <c r="K680" i="5"/>
  <c r="K674" i="5"/>
  <c r="K681" i="5"/>
  <c r="K682" i="5"/>
  <c r="K766" i="5"/>
  <c r="K689" i="5"/>
  <c r="K687" i="5"/>
  <c r="K690" i="5"/>
  <c r="K692" i="5"/>
  <c r="K688" i="5"/>
  <c r="K695" i="5"/>
  <c r="K697" i="5"/>
  <c r="K700" i="5"/>
  <c r="K698" i="5"/>
  <c r="K699" i="5"/>
  <c r="K701" i="5"/>
  <c r="K785" i="5"/>
  <c r="K606" i="5"/>
  <c r="K704" i="5"/>
  <c r="K705" i="5"/>
  <c r="K745" i="5"/>
  <c r="K706" i="5"/>
  <c r="K712" i="5"/>
  <c r="K710" i="5"/>
  <c r="K713" i="5"/>
  <c r="K707" i="5"/>
  <c r="K715" i="5"/>
  <c r="K716" i="5"/>
  <c r="K717" i="5"/>
  <c r="K654" i="5"/>
  <c r="K719" i="5"/>
  <c r="K720" i="5"/>
  <c r="K721" i="5"/>
  <c r="K722" i="5"/>
  <c r="K778" i="5"/>
  <c r="K775" i="5"/>
  <c r="K624" i="5"/>
  <c r="K625" i="5"/>
  <c r="K569" i="5"/>
  <c r="K554" i="5"/>
  <c r="K640" i="5"/>
  <c r="K733" i="5"/>
  <c r="K747" i="5"/>
  <c r="K728" i="5"/>
  <c r="K839" i="5"/>
  <c r="K746" i="5"/>
  <c r="K749" i="5"/>
  <c r="K743" i="5"/>
  <c r="K740" i="5"/>
  <c r="K734" i="5"/>
  <c r="K738" i="5"/>
  <c r="K727" i="5"/>
  <c r="K739" i="5"/>
  <c r="K755" i="5"/>
  <c r="R755" i="5" s="1"/>
  <c r="K754" i="5"/>
  <c r="R754" i="5" s="1"/>
  <c r="K726" i="5"/>
  <c r="K805" i="5"/>
  <c r="K627" i="5"/>
  <c r="K757" i="5"/>
  <c r="K438" i="5"/>
  <c r="K764" i="5"/>
  <c r="K761" i="5"/>
  <c r="K663" i="5"/>
  <c r="K647" i="5"/>
  <c r="K648" i="5"/>
  <c r="K649" i="5"/>
  <c r="K650" i="5"/>
  <c r="K642" i="5"/>
  <c r="K643" i="5"/>
  <c r="K651" i="5"/>
  <c r="K657" i="5"/>
  <c r="K644" i="5"/>
  <c r="K645" i="5"/>
  <c r="K587" i="5"/>
  <c r="K655" i="5"/>
  <c r="K656" i="5"/>
  <c r="K652" i="5"/>
  <c r="K783" i="5"/>
  <c r="K784" i="5"/>
  <c r="K782" i="5"/>
  <c r="K623" i="5"/>
  <c r="K628" i="5"/>
  <c r="K635" i="5"/>
  <c r="K639" i="5"/>
  <c r="K629" i="5"/>
  <c r="K636" i="5"/>
  <c r="K630" i="5"/>
  <c r="K678" i="5"/>
  <c r="K632" i="5"/>
  <c r="K634" i="5"/>
  <c r="K633" i="5"/>
  <c r="K588" i="5"/>
  <c r="K592" i="5"/>
  <c r="K593" i="5"/>
  <c r="K597" i="5"/>
  <c r="K591" i="5"/>
  <c r="K669" i="5"/>
  <c r="K385" i="5"/>
  <c r="K600" i="5"/>
  <c r="K467" i="5"/>
  <c r="K598" i="5"/>
  <c r="K599" i="5"/>
  <c r="K608" i="5"/>
  <c r="K610" i="5"/>
  <c r="K822" i="5"/>
  <c r="K703" i="5"/>
  <c r="K524" i="5"/>
  <c r="K617" i="5"/>
  <c r="K618" i="5"/>
  <c r="K620" i="5"/>
  <c r="K612" i="5"/>
  <c r="K535" i="5"/>
  <c r="K615" i="5"/>
  <c r="K613" i="5"/>
  <c r="K614" i="5"/>
  <c r="K675" i="5"/>
  <c r="K694" i="5"/>
  <c r="K556" i="5"/>
  <c r="K576" i="5"/>
  <c r="K577" i="5"/>
  <c r="K578" i="5"/>
  <c r="K579" i="5"/>
  <c r="K580" i="5"/>
  <c r="K581" i="5"/>
  <c r="K564" i="5"/>
  <c r="K565" i="5"/>
  <c r="K566" i="5"/>
  <c r="K567" i="5"/>
  <c r="K570" i="5"/>
  <c r="K568" i="5"/>
  <c r="K571" i="5"/>
  <c r="K572" i="5"/>
  <c r="K575" i="5"/>
  <c r="K557" i="5"/>
  <c r="K676" i="5"/>
  <c r="K558" i="5"/>
  <c r="K559" i="5"/>
  <c r="K582" i="5"/>
  <c r="K584" i="5"/>
  <c r="K560" i="5"/>
  <c r="K555" i="5"/>
  <c r="K561" i="5"/>
  <c r="K702" i="5"/>
  <c r="K480" i="5"/>
  <c r="K611" i="5"/>
  <c r="K503" i="5"/>
  <c r="K501" i="5"/>
  <c r="K504" i="5"/>
  <c r="K505" i="5"/>
  <c r="K502" i="5"/>
  <c r="K506" i="5"/>
  <c r="K500" i="5"/>
  <c r="K507" i="5"/>
  <c r="K513" i="5"/>
  <c r="K495" i="5"/>
  <c r="K494" i="5"/>
  <c r="K496" i="5"/>
  <c r="K497" i="5"/>
  <c r="K498" i="5"/>
  <c r="K508" i="5"/>
  <c r="K489" i="5"/>
  <c r="K514" i="5"/>
  <c r="K509" i="5"/>
  <c r="K510" i="5"/>
  <c r="K543" i="5"/>
  <c r="K541" i="5"/>
  <c r="K545" i="5"/>
  <c r="K549" i="5"/>
  <c r="K546" i="5"/>
  <c r="K544" i="5"/>
  <c r="K529" i="5"/>
  <c r="K551" i="5"/>
  <c r="K539" i="5"/>
  <c r="K547" i="5"/>
  <c r="K542" i="5"/>
  <c r="K550" i="5"/>
  <c r="K523" i="5"/>
  <c r="K553" i="5"/>
  <c r="K548" i="5"/>
  <c r="K696" i="5"/>
  <c r="K540" i="5"/>
  <c r="K660" i="5"/>
  <c r="K665" i="5"/>
  <c r="K668" i="5"/>
  <c r="K666" i="5"/>
  <c r="K664" i="5"/>
  <c r="K792" i="5"/>
  <c r="K661" i="5"/>
  <c r="K662" i="5"/>
  <c r="K407" i="5"/>
  <c r="K410" i="5"/>
  <c r="K403" i="5"/>
  <c r="K402" i="5"/>
  <c r="K426" i="5"/>
  <c r="L871" i="5" s="1"/>
  <c r="K425" i="5"/>
  <c r="K574" i="5"/>
  <c r="K499" i="5"/>
  <c r="K48" i="5"/>
  <c r="K49" i="5"/>
  <c r="K50" i="5"/>
  <c r="K55" i="5"/>
  <c r="K708" i="5"/>
  <c r="K563" i="5"/>
  <c r="K583" i="5"/>
  <c r="K860" i="5"/>
  <c r="K864" i="5"/>
  <c r="K865" i="5"/>
  <c r="K867" i="5"/>
  <c r="K868" i="5"/>
  <c r="K869" i="5"/>
  <c r="K870" i="5"/>
  <c r="K866" i="5"/>
  <c r="K852" i="5"/>
  <c r="K853" i="5"/>
  <c r="K857" i="5"/>
  <c r="K855" i="5"/>
  <c r="K854" i="5"/>
  <c r="K401" i="5"/>
  <c r="K856" i="5"/>
  <c r="K573" i="5"/>
  <c r="S293" i="5"/>
  <c r="S301" i="5"/>
  <c r="S309" i="5"/>
  <c r="S290" i="5"/>
  <c r="S283" i="5"/>
  <c r="S345" i="5"/>
  <c r="S348" i="5"/>
  <c r="S363" i="5"/>
  <c r="S368" i="5"/>
  <c r="S352" i="5"/>
  <c r="S353" i="5"/>
  <c r="S354" i="5"/>
  <c r="S355" i="5"/>
  <c r="S356" i="5"/>
  <c r="S358" i="5"/>
  <c r="S359" i="5"/>
  <c r="S360" i="5"/>
  <c r="S349" i="5"/>
  <c r="S350" i="5"/>
  <c r="S351" i="5"/>
  <c r="S361" i="5"/>
  <c r="S318" i="5"/>
  <c r="S91" i="5"/>
  <c r="S305" i="5"/>
  <c r="S306" i="5"/>
  <c r="S659" i="5"/>
  <c r="S750" i="5"/>
  <c r="S304" i="5"/>
  <c r="S303" i="5"/>
  <c r="S331" i="5"/>
  <c r="S336" i="5"/>
  <c r="S335" i="5"/>
  <c r="S337" i="5"/>
  <c r="S341" i="5"/>
  <c r="S340" i="5"/>
  <c r="S339" i="5"/>
  <c r="S311" i="5"/>
  <c r="S316" i="5"/>
  <c r="S319" i="5"/>
  <c r="S326" i="5"/>
  <c r="S312" i="5"/>
  <c r="S310" i="5"/>
  <c r="S320" i="5"/>
  <c r="S321" i="5"/>
  <c r="S313" i="5"/>
  <c r="S314" i="5"/>
  <c r="S315" i="5"/>
  <c r="S322" i="5"/>
  <c r="S323" i="5"/>
  <c r="S324" i="5"/>
  <c r="S317" i="5"/>
  <c r="S325" i="5"/>
  <c r="P293" i="5"/>
  <c r="P301" i="5"/>
  <c r="P309" i="5"/>
  <c r="P290" i="5"/>
  <c r="P283" i="5"/>
  <c r="P345" i="5"/>
  <c r="P348" i="5"/>
  <c r="P363" i="5"/>
  <c r="P368" i="5"/>
  <c r="P352" i="5"/>
  <c r="P353" i="5"/>
  <c r="P354" i="5"/>
  <c r="P355" i="5"/>
  <c r="P356" i="5"/>
  <c r="P358" i="5"/>
  <c r="P359" i="5"/>
  <c r="P360" i="5"/>
  <c r="P349" i="5"/>
  <c r="P350" i="5"/>
  <c r="P351" i="5"/>
  <c r="P361" i="5"/>
  <c r="P318" i="5"/>
  <c r="P91" i="5"/>
  <c r="P305" i="5"/>
  <c r="P306" i="5"/>
  <c r="P659" i="5"/>
  <c r="P750" i="5"/>
  <c r="P304" i="5"/>
  <c r="P303" i="5"/>
  <c r="P331" i="5"/>
  <c r="P336" i="5"/>
  <c r="P335" i="5"/>
  <c r="P337" i="5"/>
  <c r="P341" i="5"/>
  <c r="P340" i="5"/>
  <c r="P339" i="5"/>
  <c r="P327" i="5"/>
  <c r="P311" i="5"/>
  <c r="P316" i="5"/>
  <c r="P319" i="5"/>
  <c r="P326" i="5"/>
  <c r="P312" i="5"/>
  <c r="P310" i="5"/>
  <c r="P320" i="5"/>
  <c r="P321" i="5"/>
  <c r="P313" i="5"/>
  <c r="P314" i="5"/>
  <c r="P315" i="5"/>
  <c r="P322" i="5"/>
  <c r="P323" i="5"/>
  <c r="P324" i="5"/>
  <c r="P317" i="5"/>
  <c r="P325" i="5"/>
  <c r="N293" i="5"/>
  <c r="N301" i="5"/>
  <c r="N309" i="5"/>
  <c r="R309" i="5" s="1"/>
  <c r="N290" i="5"/>
  <c r="N283" i="5"/>
  <c r="N345" i="5"/>
  <c r="N348" i="5"/>
  <c r="N363" i="5"/>
  <c r="N368" i="5"/>
  <c r="N352" i="5"/>
  <c r="N353" i="5"/>
  <c r="N354" i="5"/>
  <c r="N355" i="5"/>
  <c r="N356" i="5"/>
  <c r="N358" i="5"/>
  <c r="N359" i="5"/>
  <c r="R359" i="5" s="1"/>
  <c r="N360" i="5"/>
  <c r="N349" i="5"/>
  <c r="N350" i="5"/>
  <c r="N351" i="5"/>
  <c r="N361" i="5"/>
  <c r="N318" i="5"/>
  <c r="N91" i="5"/>
  <c r="N305" i="5"/>
  <c r="N306" i="5"/>
  <c r="N659" i="5"/>
  <c r="N750" i="5"/>
  <c r="N304" i="5"/>
  <c r="N303" i="5"/>
  <c r="N331" i="5"/>
  <c r="N336" i="5"/>
  <c r="N335" i="5"/>
  <c r="N337" i="5"/>
  <c r="N341" i="5"/>
  <c r="N340" i="5"/>
  <c r="N339" i="5"/>
  <c r="N327" i="5"/>
  <c r="N311" i="5"/>
  <c r="N316" i="5"/>
  <c r="N319" i="5"/>
  <c r="N326" i="5"/>
  <c r="N312" i="5"/>
  <c r="N310" i="5"/>
  <c r="N320" i="5"/>
  <c r="N321" i="5"/>
  <c r="N313" i="5"/>
  <c r="N314" i="5"/>
  <c r="N315" i="5"/>
  <c r="N322" i="5"/>
  <c r="N323" i="5"/>
  <c r="N324" i="5"/>
  <c r="N317" i="5"/>
  <c r="N325" i="5"/>
  <c r="K293" i="5"/>
  <c r="K301" i="5"/>
  <c r="K290" i="5"/>
  <c r="K283" i="5"/>
  <c r="K345" i="5"/>
  <c r="K348" i="5"/>
  <c r="K363" i="5"/>
  <c r="K368" i="5"/>
  <c r="K352" i="5"/>
  <c r="K353" i="5"/>
  <c r="K354" i="5"/>
  <c r="K355" i="5"/>
  <c r="K356" i="5"/>
  <c r="K358" i="5"/>
  <c r="K360" i="5"/>
  <c r="K349" i="5"/>
  <c r="K350" i="5"/>
  <c r="K351" i="5"/>
  <c r="K361" i="5"/>
  <c r="K318" i="5"/>
  <c r="K91" i="5"/>
  <c r="K305" i="5"/>
  <c r="K306" i="5"/>
  <c r="K659" i="5"/>
  <c r="K750" i="5"/>
  <c r="K304" i="5"/>
  <c r="K303" i="5"/>
  <c r="K331" i="5"/>
  <c r="K336" i="5"/>
  <c r="K335" i="5"/>
  <c r="K337" i="5"/>
  <c r="K341" i="5"/>
  <c r="K340" i="5"/>
  <c r="K339" i="5"/>
  <c r="K327" i="5"/>
  <c r="K311" i="5"/>
  <c r="K316" i="5"/>
  <c r="K319" i="5"/>
  <c r="K326" i="5"/>
  <c r="K312" i="5"/>
  <c r="K310" i="5"/>
  <c r="K320" i="5"/>
  <c r="K321" i="5"/>
  <c r="K313" i="5"/>
  <c r="K314" i="5"/>
  <c r="K315" i="5"/>
  <c r="K322" i="5"/>
  <c r="K323" i="5"/>
  <c r="K324" i="5"/>
  <c r="K317" i="5"/>
  <c r="K325" i="5"/>
  <c r="R340" i="5" l="1"/>
  <c r="R358" i="5"/>
  <c r="R865" i="5"/>
  <c r="R661" i="5"/>
  <c r="R325" i="5"/>
  <c r="R864" i="5"/>
  <c r="R792" i="5"/>
  <c r="R860" i="5"/>
  <c r="R341" i="5"/>
  <c r="R761" i="5"/>
  <c r="R584" i="5"/>
  <c r="R576" i="5"/>
  <c r="R598" i="5"/>
  <c r="R623" i="5"/>
  <c r="R733" i="5"/>
  <c r="R681" i="5"/>
  <c r="R459" i="5"/>
  <c r="R448" i="5"/>
  <c r="R813" i="5"/>
  <c r="R803" i="5"/>
  <c r="R434" i="5"/>
  <c r="R412" i="5"/>
  <c r="R496" i="5"/>
  <c r="R542" i="5"/>
  <c r="R373" i="5"/>
  <c r="R523" i="5"/>
  <c r="R550" i="5"/>
  <c r="R494" i="5"/>
  <c r="R582" i="5"/>
  <c r="R640" i="5"/>
  <c r="R706" i="5"/>
  <c r="R674" i="5"/>
  <c r="R473" i="5"/>
  <c r="R445" i="5"/>
  <c r="R583" i="5"/>
  <c r="R663" i="5"/>
  <c r="R317" i="5"/>
  <c r="R337" i="5"/>
  <c r="R664" i="5"/>
  <c r="R556" i="5"/>
  <c r="R782" i="5"/>
  <c r="R788" i="5"/>
  <c r="R411" i="5"/>
  <c r="R764" i="5"/>
  <c r="R467" i="5"/>
  <c r="R834" i="5"/>
  <c r="R495" i="5"/>
  <c r="R559" i="5"/>
  <c r="R554" i="5"/>
  <c r="R745" i="5"/>
  <c r="R680" i="5"/>
  <c r="R441" i="5"/>
  <c r="R444" i="5"/>
  <c r="R547" i="5"/>
  <c r="R377" i="5"/>
  <c r="R648" i="5"/>
  <c r="R696" i="5"/>
  <c r="R647" i="5"/>
  <c r="R327" i="5"/>
  <c r="R349" i="5"/>
  <c r="R868" i="5"/>
  <c r="R407" i="5"/>
  <c r="R544" i="5"/>
  <c r="R502" i="5"/>
  <c r="R572" i="5"/>
  <c r="R615" i="5"/>
  <c r="R593" i="5"/>
  <c r="R587" i="5"/>
  <c r="R778" i="5"/>
  <c r="R701" i="5"/>
  <c r="R671" i="5"/>
  <c r="R470" i="5"/>
  <c r="R841" i="5"/>
  <c r="R825" i="5"/>
  <c r="R772" i="5"/>
  <c r="R429" i="5"/>
  <c r="R382" i="5"/>
  <c r="R378" i="5"/>
  <c r="R339" i="5"/>
  <c r="R360" i="5"/>
  <c r="R867" i="5"/>
  <c r="R662" i="5"/>
  <c r="R546" i="5"/>
  <c r="R505" i="5"/>
  <c r="R739" i="5"/>
  <c r="R722" i="5"/>
  <c r="R699" i="5"/>
  <c r="R658" i="5"/>
  <c r="R457" i="5"/>
  <c r="R804" i="5"/>
  <c r="R510" i="5"/>
  <c r="R480" i="5"/>
  <c r="R565" i="5"/>
  <c r="R617" i="5"/>
  <c r="R678" i="5"/>
  <c r="R642" i="5"/>
  <c r="R743" i="5"/>
  <c r="R717" i="5"/>
  <c r="R688" i="5"/>
  <c r="R464" i="5"/>
  <c r="R453" i="5"/>
  <c r="R405" i="5"/>
  <c r="R844" i="5"/>
  <c r="R735" i="5"/>
  <c r="R415" i="5"/>
  <c r="R509" i="5"/>
  <c r="R702" i="5"/>
  <c r="R564" i="5"/>
  <c r="R524" i="5"/>
  <c r="R630" i="5"/>
  <c r="R650" i="5"/>
  <c r="R749" i="5"/>
  <c r="R716" i="5"/>
  <c r="R692" i="5"/>
  <c r="R463" i="5"/>
  <c r="R452" i="5"/>
  <c r="R814" i="5"/>
  <c r="R845" i="5"/>
  <c r="R768" i="5"/>
  <c r="R428" i="5"/>
  <c r="R514" i="5"/>
  <c r="R561" i="5"/>
  <c r="R649" i="5"/>
  <c r="R746" i="5"/>
  <c r="R715" i="5"/>
  <c r="R690" i="5"/>
  <c r="R479" i="5"/>
  <c r="R440" i="5"/>
  <c r="R571" i="5"/>
  <c r="R535" i="5"/>
  <c r="R592" i="5"/>
  <c r="R645" i="5"/>
  <c r="R751" i="5"/>
  <c r="R773" i="5"/>
  <c r="R419" i="5"/>
  <c r="R362" i="5"/>
  <c r="R549" i="5"/>
  <c r="R504" i="5"/>
  <c r="R568" i="5"/>
  <c r="R612" i="5"/>
  <c r="R588" i="5"/>
  <c r="R644" i="5"/>
  <c r="R727" i="5"/>
  <c r="R721" i="5"/>
  <c r="R698" i="5"/>
  <c r="R446" i="5"/>
  <c r="R456" i="5"/>
  <c r="R807" i="5"/>
  <c r="R837" i="5"/>
  <c r="R774" i="5"/>
  <c r="R418" i="5"/>
  <c r="R545" i="5"/>
  <c r="R501" i="5"/>
  <c r="R570" i="5"/>
  <c r="R620" i="5"/>
  <c r="R633" i="5"/>
  <c r="R657" i="5"/>
  <c r="R738" i="5"/>
  <c r="R720" i="5"/>
  <c r="R700" i="5"/>
  <c r="R468" i="5"/>
  <c r="R638" i="5"/>
  <c r="R811" i="5"/>
  <c r="R442" i="5"/>
  <c r="R538" i="5"/>
  <c r="R417" i="5"/>
  <c r="R541" i="5"/>
  <c r="R503" i="5"/>
  <c r="R567" i="5"/>
  <c r="R634" i="5"/>
  <c r="R651" i="5"/>
  <c r="R734" i="5"/>
  <c r="R719" i="5"/>
  <c r="R697" i="5"/>
  <c r="R466" i="5"/>
  <c r="R590" i="5"/>
  <c r="R817" i="5"/>
  <c r="R769" i="5"/>
  <c r="R416" i="5"/>
  <c r="R543" i="5"/>
  <c r="R611" i="5"/>
  <c r="R566" i="5"/>
  <c r="R618" i="5"/>
  <c r="R632" i="5"/>
  <c r="R643" i="5"/>
  <c r="R740" i="5"/>
  <c r="R654" i="5"/>
  <c r="R695" i="5"/>
  <c r="R465" i="5"/>
  <c r="R454" i="5"/>
  <c r="R714" i="5"/>
  <c r="R815" i="5"/>
  <c r="R686" i="5"/>
  <c r="R413" i="5"/>
  <c r="R581" i="5"/>
  <c r="R703" i="5"/>
  <c r="R636" i="5"/>
  <c r="R846" i="5"/>
  <c r="R800" i="5"/>
  <c r="R767" i="5"/>
  <c r="R414" i="5"/>
  <c r="R489" i="5"/>
  <c r="R555" i="5"/>
  <c r="R580" i="5"/>
  <c r="R822" i="5"/>
  <c r="R629" i="5"/>
  <c r="R839" i="5"/>
  <c r="R707" i="5"/>
  <c r="R687" i="5"/>
  <c r="R462" i="5"/>
  <c r="R451" i="5"/>
  <c r="R848" i="5"/>
  <c r="R333" i="5"/>
  <c r="R436" i="5"/>
  <c r="R427" i="5"/>
  <c r="R508" i="5"/>
  <c r="R560" i="5"/>
  <c r="R579" i="5"/>
  <c r="R610" i="5"/>
  <c r="R639" i="5"/>
  <c r="R728" i="5"/>
  <c r="R713" i="5"/>
  <c r="R689" i="5"/>
  <c r="R461" i="5"/>
  <c r="R450" i="5"/>
  <c r="R801" i="5"/>
  <c r="R797" i="5"/>
  <c r="R150" i="5"/>
  <c r="R424" i="5"/>
  <c r="R548" i="5"/>
  <c r="R498" i="5"/>
  <c r="R578" i="5"/>
  <c r="R608" i="5"/>
  <c r="R635" i="5"/>
  <c r="R710" i="5"/>
  <c r="R766" i="5"/>
  <c r="R460" i="5"/>
  <c r="R439" i="5"/>
  <c r="R759" i="5"/>
  <c r="R793" i="5"/>
  <c r="R432" i="5"/>
  <c r="R422" i="5"/>
  <c r="R553" i="5"/>
  <c r="R497" i="5"/>
  <c r="R577" i="5"/>
  <c r="R599" i="5"/>
  <c r="R628" i="5"/>
  <c r="R747" i="5"/>
  <c r="R712" i="5"/>
  <c r="R682" i="5"/>
  <c r="R471" i="5"/>
  <c r="R449" i="5"/>
  <c r="R821" i="5"/>
  <c r="R794" i="5"/>
  <c r="R435" i="5"/>
  <c r="R421" i="5"/>
  <c r="R816" i="5"/>
  <c r="R108" i="5"/>
  <c r="R573" i="5"/>
  <c r="R348" i="5"/>
  <c r="R659" i="5"/>
  <c r="R48" i="5"/>
  <c r="R356" i="5"/>
  <c r="R355" i="5"/>
  <c r="R666" i="5"/>
  <c r="R331" i="5"/>
  <c r="R665" i="5"/>
  <c r="R303" i="5"/>
  <c r="R660" i="5"/>
  <c r="R368" i="5"/>
  <c r="R55" i="5"/>
  <c r="R314" i="5"/>
  <c r="R401" i="5"/>
  <c r="R313" i="5"/>
  <c r="R49" i="5"/>
  <c r="R321" i="5"/>
  <c r="R306" i="5"/>
  <c r="R283" i="5"/>
  <c r="R499" i="5"/>
  <c r="R305" i="5"/>
  <c r="R290" i="5"/>
  <c r="R574" i="5"/>
  <c r="R91" i="5"/>
  <c r="R301" i="5"/>
  <c r="R425" i="5"/>
  <c r="R694" i="5"/>
  <c r="R600" i="5"/>
  <c r="R757" i="5"/>
  <c r="R787" i="5"/>
  <c r="R433" i="5"/>
  <c r="R326" i="5"/>
  <c r="R318" i="5"/>
  <c r="R513" i="5"/>
  <c r="R558" i="5"/>
  <c r="R675" i="5"/>
  <c r="R627" i="5"/>
  <c r="R569" i="5"/>
  <c r="R705" i="5"/>
  <c r="R477" i="5"/>
  <c r="R443" i="5"/>
  <c r="R786" i="5"/>
  <c r="R361" i="5"/>
  <c r="R866" i="5"/>
  <c r="R402" i="5"/>
  <c r="R507" i="5"/>
  <c r="R676" i="5"/>
  <c r="R669" i="5"/>
  <c r="R652" i="5"/>
  <c r="R805" i="5"/>
  <c r="R625" i="5"/>
  <c r="R704" i="5"/>
  <c r="R672" i="5"/>
  <c r="R476" i="5"/>
  <c r="R752" i="5"/>
  <c r="R832" i="5"/>
  <c r="R812" i="5"/>
  <c r="R420" i="5"/>
  <c r="R387" i="5"/>
  <c r="R335" i="5"/>
  <c r="R336" i="5"/>
  <c r="R668" i="5"/>
  <c r="R353" i="5"/>
  <c r="R853" i="5"/>
  <c r="R783" i="5"/>
  <c r="R833" i="5"/>
  <c r="R293" i="5"/>
  <c r="R539" i="5"/>
  <c r="R403" i="5"/>
  <c r="R500" i="5"/>
  <c r="R613" i="5"/>
  <c r="R656" i="5"/>
  <c r="R726" i="5"/>
  <c r="R606" i="5"/>
  <c r="R670" i="5"/>
  <c r="R472" i="5"/>
  <c r="R838" i="5"/>
  <c r="R631" i="5"/>
  <c r="R779" i="5"/>
  <c r="R430" i="5"/>
  <c r="R383" i="5"/>
  <c r="R324" i="5"/>
  <c r="R354" i="5"/>
  <c r="R563" i="5"/>
  <c r="R323" i="5"/>
  <c r="R322" i="5"/>
  <c r="R352" i="5"/>
  <c r="R708" i="5"/>
  <c r="R315" i="5"/>
  <c r="R304" i="5"/>
  <c r="R856" i="5"/>
  <c r="R540" i="5"/>
  <c r="R363" i="5"/>
  <c r="R50" i="5"/>
  <c r="R750" i="5"/>
  <c r="R854" i="5"/>
  <c r="R345" i="5"/>
  <c r="R855" i="5"/>
  <c r="R320" i="5"/>
  <c r="R857" i="5"/>
  <c r="R310" i="5"/>
  <c r="R438" i="5"/>
  <c r="R312" i="5"/>
  <c r="R852" i="5"/>
  <c r="R784" i="5"/>
  <c r="R831" i="5"/>
  <c r="R426" i="5"/>
  <c r="R385" i="5"/>
  <c r="R679" i="5"/>
  <c r="R384" i="5"/>
  <c r="R319" i="5"/>
  <c r="R614" i="5"/>
  <c r="R316" i="5"/>
  <c r="R351" i="5"/>
  <c r="R870" i="5"/>
  <c r="R551" i="5"/>
  <c r="R557" i="5"/>
  <c r="R591" i="5"/>
  <c r="R624" i="5"/>
  <c r="R311" i="5"/>
  <c r="R350" i="5"/>
  <c r="R869" i="5"/>
  <c r="R410" i="5"/>
  <c r="R529" i="5"/>
  <c r="R506" i="5"/>
  <c r="R575" i="5"/>
  <c r="R597" i="5"/>
  <c r="R655" i="5"/>
  <c r="R775" i="5"/>
  <c r="R785" i="5"/>
  <c r="R830" i="5"/>
  <c r="R458" i="5"/>
  <c r="R840" i="5"/>
  <c r="R823" i="5"/>
  <c r="R604" i="5"/>
  <c r="R423" i="5"/>
  <c r="R390" i="5"/>
  <c r="S327" i="5"/>
  <c r="S660" i="5"/>
  <c r="S569" i="5"/>
  <c r="S695" i="5"/>
  <c r="S832" i="5"/>
  <c r="S751" i="5"/>
  <c r="S812" i="5"/>
  <c r="S543" i="5"/>
  <c r="S588" i="5"/>
  <c r="S743" i="5"/>
  <c r="S839" i="5"/>
  <c r="S783" i="5"/>
  <c r="S766" i="5"/>
  <c r="S446" i="5"/>
  <c r="S623" i="5"/>
  <c r="S715" i="5"/>
  <c r="S759" i="5"/>
  <c r="S438" i="5"/>
  <c r="S755" i="5"/>
  <c r="S775" i="5"/>
  <c r="S606" i="5"/>
  <c r="S671" i="5"/>
  <c r="S405" i="5"/>
  <c r="S524" i="5"/>
  <c r="S385" i="5"/>
  <c r="S647" i="5"/>
  <c r="S841" i="5"/>
  <c r="S803" i="5"/>
  <c r="S114" i="5"/>
  <c r="P114" i="5"/>
  <c r="N119" i="5"/>
  <c r="N114" i="5"/>
  <c r="K114" i="5"/>
  <c r="S117" i="5"/>
  <c r="S115" i="5"/>
  <c r="S121" i="5"/>
  <c r="S120" i="5"/>
  <c r="S116" i="5"/>
  <c r="S118" i="5"/>
  <c r="S119" i="5"/>
  <c r="P117" i="5"/>
  <c r="P115" i="5"/>
  <c r="P121" i="5"/>
  <c r="P120" i="5"/>
  <c r="P116" i="5"/>
  <c r="P118" i="5"/>
  <c r="P119" i="5"/>
  <c r="N117" i="5"/>
  <c r="N115" i="5"/>
  <c r="N121" i="5"/>
  <c r="N120" i="5"/>
  <c r="N116" i="5"/>
  <c r="N118" i="5"/>
  <c r="K117" i="5"/>
  <c r="K115" i="5"/>
  <c r="K121" i="5"/>
  <c r="K120" i="5"/>
  <c r="K116" i="5"/>
  <c r="K118" i="5"/>
  <c r="K119" i="5"/>
  <c r="S113" i="5"/>
  <c r="S112" i="5"/>
  <c r="S111" i="5"/>
  <c r="P113" i="5"/>
  <c r="P112" i="5"/>
  <c r="P111" i="5"/>
  <c r="N113" i="5"/>
  <c r="N112" i="5"/>
  <c r="N111" i="5"/>
  <c r="K113" i="5"/>
  <c r="K112" i="5"/>
  <c r="K111" i="5"/>
  <c r="S110" i="5"/>
  <c r="S109" i="5"/>
  <c r="P110" i="5"/>
  <c r="P109" i="5"/>
  <c r="N110" i="5"/>
  <c r="N109" i="5"/>
  <c r="K110" i="5"/>
  <c r="K109" i="5"/>
  <c r="S286" i="5"/>
  <c r="S104" i="5"/>
  <c r="P286" i="5"/>
  <c r="P104" i="5"/>
  <c r="N286" i="5"/>
  <c r="N104" i="5"/>
  <c r="K286" i="5"/>
  <c r="K104" i="5"/>
  <c r="S58" i="5"/>
  <c r="P58" i="5"/>
  <c r="N58" i="5"/>
  <c r="K58" i="5"/>
  <c r="S61" i="5"/>
  <c r="S62" i="5"/>
  <c r="P61" i="5"/>
  <c r="P62" i="5"/>
  <c r="N61" i="5"/>
  <c r="N62" i="5"/>
  <c r="K61" i="5"/>
  <c r="K62" i="5"/>
  <c r="R58" i="5" l="1"/>
  <c r="R61" i="5"/>
  <c r="R110" i="5"/>
  <c r="R114" i="5"/>
  <c r="R104" i="5"/>
  <c r="R286" i="5"/>
  <c r="R111" i="5"/>
  <c r="R112" i="5"/>
  <c r="R113" i="5"/>
  <c r="R62" i="5"/>
  <c r="R109" i="5"/>
  <c r="R118" i="5"/>
  <c r="R116" i="5"/>
  <c r="R119" i="5"/>
  <c r="R120" i="5"/>
  <c r="R121" i="5"/>
  <c r="R115" i="5"/>
  <c r="R117" i="5"/>
  <c r="S57" i="5"/>
  <c r="S409" i="5"/>
  <c r="S63" i="5"/>
  <c r="P57" i="5"/>
  <c r="P409" i="5"/>
  <c r="P63" i="5"/>
  <c r="N57" i="5"/>
  <c r="N409" i="5"/>
  <c r="N63" i="5"/>
  <c r="K57" i="5"/>
  <c r="K409" i="5"/>
  <c r="K63" i="5"/>
  <c r="P725" i="5"/>
  <c r="N725" i="5"/>
  <c r="K725" i="5"/>
  <c r="R725" i="5" l="1"/>
  <c r="R409" i="5"/>
  <c r="R57" i="5"/>
  <c r="R63" i="5"/>
  <c r="S725" i="5"/>
  <c r="S388" i="5" l="1"/>
  <c r="P388" i="5"/>
  <c r="N388" i="5"/>
  <c r="K388" i="5"/>
  <c r="S277" i="5"/>
  <c r="P277" i="5"/>
  <c r="N277" i="5"/>
  <c r="K277" i="5"/>
  <c r="R388" i="5" l="1"/>
  <c r="R277" i="5"/>
  <c r="S47" i="5"/>
  <c r="P47" i="5"/>
  <c r="P871" i="5" s="1"/>
  <c r="N47" i="5"/>
  <c r="N871" i="5" s="1"/>
  <c r="K47" i="5"/>
  <c r="K871" i="5" s="1"/>
  <c r="R47" i="5" l="1"/>
</calcChain>
</file>

<file path=xl/sharedStrings.xml><?xml version="1.0" encoding="utf-8"?>
<sst xmlns="http://schemas.openxmlformats.org/spreadsheetml/2006/main" count="5225" uniqueCount="1164">
  <si>
    <t>Nombre</t>
  </si>
  <si>
    <t>ESCUELA TALLER SANTO DOMINGO  MT</t>
  </si>
  <si>
    <t>Seguro Sávica</t>
  </si>
  <si>
    <t>Aportes Patronal</t>
  </si>
  <si>
    <t>Deducción Empleado</t>
  </si>
  <si>
    <t>Departamento</t>
  </si>
  <si>
    <t xml:space="preserve">Funcion </t>
  </si>
  <si>
    <t>Sueldo Bruto (RD$)</t>
  </si>
  <si>
    <t>Seguridad Social (LEY 87-01)</t>
  </si>
  <si>
    <t>Total Retenciones y Aportes</t>
  </si>
  <si>
    <t>Sueldo Neto (RD$)</t>
  </si>
  <si>
    <t>Sub-Cuenta No.</t>
  </si>
  <si>
    <t>Seguro de Pensión (9.97%)</t>
  </si>
  <si>
    <t>Registro Dependientes Adicionales (4*)</t>
  </si>
  <si>
    <t>Subtotal TSS</t>
  </si>
  <si>
    <t>Patronal (7.10%)</t>
  </si>
  <si>
    <t>Empleado (3.04%)</t>
  </si>
  <si>
    <t>Patronal (7.09%)</t>
  </si>
  <si>
    <t>Seguro de Salud 
(10.53%) (3*)</t>
  </si>
  <si>
    <t>Observaciones:</t>
  </si>
  <si>
    <t xml:space="preserve">   (1*) Deducción directa en declaración ISR empleados del SUIRPLUS. Rentas hasta RD$371,124.00 estan exentas.</t>
  </si>
  <si>
    <t xml:space="preserve">   (2*) Salario cotizable hasta RD$30,332.00, deducción directa de la declaración TSS del SUIRPLUS.</t>
  </si>
  <si>
    <t xml:space="preserve">   (3*) Salario cotizable hasta RD$75,830.00, deducción directa de la declaración TSS del SUIRPLUS.</t>
  </si>
  <si>
    <t>Riesgos Laborales (1.10%) (2*)</t>
  </si>
  <si>
    <t>IS/R
(Ley 11-92) 
(1*)</t>
  </si>
  <si>
    <t>Revisado por:</t>
  </si>
  <si>
    <t>Elaborado por:</t>
  </si>
  <si>
    <t>JOSE RODRIGUEZ PEREZ</t>
  </si>
  <si>
    <t>XIOMARA MARIANO OVIEDO</t>
  </si>
  <si>
    <t>MIGUEL ANDRES REYES RAPOSO</t>
  </si>
  <si>
    <t>RUTH NOEMI AYBAR HILARIO</t>
  </si>
  <si>
    <t>ELAINE MARSIEL TEJADA CESPEDES</t>
  </si>
  <si>
    <t>DANIEL DARIE ODEFA</t>
  </si>
  <si>
    <t>HECTOR ALCANTARA</t>
  </si>
  <si>
    <t>FOTOGRAFO (A)</t>
  </si>
  <si>
    <t>AUXILIAR ADMINISTRATIVO I</t>
  </si>
  <si>
    <t>AUXILIAR DE PRENSA</t>
  </si>
  <si>
    <t>CAMAROGRAFO</t>
  </si>
  <si>
    <t>AUXILIAR</t>
  </si>
  <si>
    <t>CHOFER I</t>
  </si>
  <si>
    <t>DISEÑADOR GRAFICO</t>
  </si>
  <si>
    <t>2.1.1.1.01</t>
  </si>
  <si>
    <t>DEPARTAMENTO DE CORRESPONDENCIA Y ARCHIVO MT</t>
  </si>
  <si>
    <t>YBELICE TAMARA LOPEZ PANIAGUA</t>
  </si>
  <si>
    <t>KATTY ALTAGRACIA SANTANA MARTINEZ</t>
  </si>
  <si>
    <t>NELSON ARAMIS PUELLO BELTRE</t>
  </si>
  <si>
    <t>ANGELA MAGDALENA SANCHEZ</t>
  </si>
  <si>
    <t>ANGELIA DIROCHE RAMIREZ</t>
  </si>
  <si>
    <t>RAYSA DE JESUS VICIOSO</t>
  </si>
  <si>
    <t>CLAUDIO RAFAEL ESPAILLAT</t>
  </si>
  <si>
    <t>LUCIA ORTEGA SEGURA</t>
  </si>
  <si>
    <t>FRANCISCA MONTES DE OCA LEONARDO</t>
  </si>
  <si>
    <t>MIDALMA LUZ MARTINEZ DURAN</t>
  </si>
  <si>
    <t>MANUEL DE JESUS SANCHEZ RONDON</t>
  </si>
  <si>
    <t>HECTOR MONTERO MONTERO</t>
  </si>
  <si>
    <t>DARITZA ESTEVEZ MONTERO</t>
  </si>
  <si>
    <t>AUXILIAR ADMINISTRATIVO II</t>
  </si>
  <si>
    <t>DIGITADOR</t>
  </si>
  <si>
    <t>AUX. CORRESPONDENCIA</t>
  </si>
  <si>
    <t>MENSAJERO</t>
  </si>
  <si>
    <t>DIGITADOR (A)</t>
  </si>
  <si>
    <t>ENCARGADA DE LA SECCION DE AR</t>
  </si>
  <si>
    <t>MENSAJERA</t>
  </si>
  <si>
    <t>AUXILIAR ADMINISTRATIVO (A)</t>
  </si>
  <si>
    <t>MENSAJERO INTERNO</t>
  </si>
  <si>
    <t>DILANIA CUEVAS GUZMAN (LICDA.)</t>
  </si>
  <si>
    <t>KENDRA VILLILO GARCIA</t>
  </si>
  <si>
    <t>JULIAN MATEO JESUS</t>
  </si>
  <si>
    <t>JUAN ANTONIO ESTEVEZ GONZALEZ</t>
  </si>
  <si>
    <t>MAYRENIS CELESTINA CORNIEL GARCIA D</t>
  </si>
  <si>
    <t>DEMETRIO ANTONIO PAULINO RAMIREZ</t>
  </si>
  <si>
    <t xml:space="preserve">ELSA SABRINA DE LOURDES DE LA CRUZ </t>
  </si>
  <si>
    <t>ESPERANZA FRANCISCO FELIX</t>
  </si>
  <si>
    <t>LUANNY YARIVEL PAULINO BAEZ</t>
  </si>
  <si>
    <t>ANGEL MARTIN BIENVENIDO MIESES GONZ</t>
  </si>
  <si>
    <t>ESTHEFANIE AYALA</t>
  </si>
  <si>
    <t>MERLIN ESTHER VALDEZ FALCON</t>
  </si>
  <si>
    <t>GERARDO MEDINA COPLIN</t>
  </si>
  <si>
    <t>GEXANDRA DIAZ GENAO</t>
  </si>
  <si>
    <t>GUSTAVO MERCEDES PERALTA</t>
  </si>
  <si>
    <t>RAFAEL ARTURO MARIANO OVIEDO (LIC.)</t>
  </si>
  <si>
    <t>FRANCISCO RINCON ENCARNACION</t>
  </si>
  <si>
    <t>COORDINADOR (A)</t>
  </si>
  <si>
    <t>SECRETARIA EJECUTIVA</t>
  </si>
  <si>
    <t>MINISTRO (A)</t>
  </si>
  <si>
    <t>VICEMINISTRO (A)</t>
  </si>
  <si>
    <t>CHOFER VICE-MINISTRO</t>
  </si>
  <si>
    <t>ASISTENTE VICEMINISTRO</t>
  </si>
  <si>
    <t>ASESOR (A)</t>
  </si>
  <si>
    <t>CHOFER DEL VICEMINISTRO</t>
  </si>
  <si>
    <t>SECRETARIO (A)</t>
  </si>
  <si>
    <t>CAMARERO</t>
  </si>
  <si>
    <t>CHOFER</t>
  </si>
  <si>
    <t>DIRECCION JURIDICA MT</t>
  </si>
  <si>
    <t>NATIVIDAD ALVAREZ</t>
  </si>
  <si>
    <t>ROLANDO GOMEZ RODRIGUEZ</t>
  </si>
  <si>
    <t>CLEISY MORILLO JAVIER</t>
  </si>
  <si>
    <t>SUGEIRY OLIVERO FELIZ</t>
  </si>
  <si>
    <t>ABOGADO (A)</t>
  </si>
  <si>
    <t>ENCARGADO (A)</t>
  </si>
  <si>
    <t>PARALEGAL</t>
  </si>
  <si>
    <t>SECRETARIA</t>
  </si>
  <si>
    <t>FRANCHESKA MERCEDES PEGUERO MARTINE</t>
  </si>
  <si>
    <t>MARIO DIAZ DE LA ROSA</t>
  </si>
  <si>
    <t>FRANCIS MILAGROS CALDERON VARGAS</t>
  </si>
  <si>
    <t>NELLY MARIA AGRAMONTE ECEGET</t>
  </si>
  <si>
    <t>CELENIA DE LA CRUZ DUARTE</t>
  </si>
  <si>
    <t>DENNISSE FIOR DALIZA GOMEZ CASTRO</t>
  </si>
  <si>
    <t>GENESIS SHAMILA MARTINEZ HEYLIGEN</t>
  </si>
  <si>
    <t>JENNIFFERS GUZMAN NIEMEN</t>
  </si>
  <si>
    <t>DARIANA ESTHER MONTALVO</t>
  </si>
  <si>
    <t>MAGDALENA MARTINEZ GARABITO</t>
  </si>
  <si>
    <t>DAYANA JIMENEZ ESTEVEZ</t>
  </si>
  <si>
    <t>FLORANGEL PERALTA ACOSTA</t>
  </si>
  <si>
    <t>AUXILIAR DE ATENCION AL CIUDA</t>
  </si>
  <si>
    <t>DIRECTOR (A)</t>
  </si>
  <si>
    <t>RECEPCIONISTA</t>
  </si>
  <si>
    <t>AUXILIAR DE INFORMACIÓN CIUDA</t>
  </si>
  <si>
    <t>TRINIDAD MARTINEZ</t>
  </si>
  <si>
    <t>CARMEN DE LA CRUZ RODRIGUEZ BERNAL</t>
  </si>
  <si>
    <t>DIVISION CENTRO DE DOCUMENTACION MT</t>
  </si>
  <si>
    <t>ALLAN OMAR ARIAS MATOS</t>
  </si>
  <si>
    <t>OFICIAL DE INFORMACION</t>
  </si>
  <si>
    <t>INSPECTOR (A) DE TRABAJO</t>
  </si>
  <si>
    <t>DIRECCION DE PLANIFICACION Y DESARROLLO MT</t>
  </si>
  <si>
    <t>DIRECCION DE IGUALDAD DE OPORTUNIDADES Y NO DISCRIMINACION MT</t>
  </si>
  <si>
    <t>AUXILIAR DE CONTABILIDAD</t>
  </si>
  <si>
    <t>REPRESENTACION LOCAL DE TRABAJO DE HATO MAYOR MT</t>
  </si>
  <si>
    <t>DIRECCION DE RECURSOS HUMANOS MT</t>
  </si>
  <si>
    <t>WANDA SELA GUTIERREZ MUÑOZ</t>
  </si>
  <si>
    <t>FAUSTO CORONADO CORONADO</t>
  </si>
  <si>
    <t>ROSANNA ALMANZAR PEREZ</t>
  </si>
  <si>
    <t>AUXILIAR DE RECURSOS HUMANOS</t>
  </si>
  <si>
    <t>CASIMIRA VASQUEZ HENRIQUEZ</t>
  </si>
  <si>
    <t>ANALISTA DE RECURSOS HUMANOS</t>
  </si>
  <si>
    <t>ANALISTA</t>
  </si>
  <si>
    <t>PASCUALA RAMON DE LOS SANTOS</t>
  </si>
  <si>
    <t>ANA BELKY HERRERA VASQUEZ</t>
  </si>
  <si>
    <t>MILAGROS VICENTE SANCHEZ</t>
  </si>
  <si>
    <t>ABOGADO ASISTENCIA JUDICIAL</t>
  </si>
  <si>
    <t>DIRECCION ADMINISTRATIVA MT</t>
  </si>
  <si>
    <t>MIRIAN LIBERTAD DE LA A PAULINO MAR</t>
  </si>
  <si>
    <t>ANEL LUIS PEREZ FLORENTINO</t>
  </si>
  <si>
    <t>ENCARGADO ALMACEN</t>
  </si>
  <si>
    <t>GEORGINA MEJIA JIMENEZ</t>
  </si>
  <si>
    <t>RAMON MONTERO ALCANTARA</t>
  </si>
  <si>
    <t>DANIEL HERRERA MERAN</t>
  </si>
  <si>
    <t>JESUSITA ALTAGRACIA COLON</t>
  </si>
  <si>
    <t>APOLINAR DE LOS REYES JIMENEZ FELIZ</t>
  </si>
  <si>
    <t>DANIEL GRULLON FERNANDEZ</t>
  </si>
  <si>
    <t>AYUDANTE MANTENIMIENTO</t>
  </si>
  <si>
    <t>SUPERVISOR (A)</t>
  </si>
  <si>
    <t>SUPERVISOR MAYORDOMIA</t>
  </si>
  <si>
    <t>CONSERJE</t>
  </si>
  <si>
    <t>ENCARGADO DE DIVISION</t>
  </si>
  <si>
    <t>AYUDANTE DE MANTENIMIENTO</t>
  </si>
  <si>
    <t>ELECTRICISTA</t>
  </si>
  <si>
    <t>MARIA MERCEDES TORRES PEÑA ( LICDA.</t>
  </si>
  <si>
    <t>EDDY DANIEL SOTO RIVERA</t>
  </si>
  <si>
    <t>DANEISY LISSE MARTINEZ PUJOLS</t>
  </si>
  <si>
    <t>RICARDO JOEL LAHOZ DE LA PAZ</t>
  </si>
  <si>
    <t>ENCARGADO (A) SECCION</t>
  </si>
  <si>
    <t>AUXILIAR CONTABILIDAD</t>
  </si>
  <si>
    <t>QUIRICO ARMANDO BAEZ PUELLO</t>
  </si>
  <si>
    <t>EDIBERTO ANTONIO MEDINA PERALTA</t>
  </si>
  <si>
    <t>JARDINERO (A)</t>
  </si>
  <si>
    <t>MARIA NIEVES MARTINEZ CONTRERAS</t>
  </si>
  <si>
    <t>ROSANNA MARISOL FELIZ FERRERA</t>
  </si>
  <si>
    <t>MARCIO JIMENEZ VALDEZ</t>
  </si>
  <si>
    <t>ESCOLASTICA SIERRA MARTE</t>
  </si>
  <si>
    <t>JOSE JULIAN GUZMAN ROBLES</t>
  </si>
  <si>
    <t>ELINA ALMANZAR RODRIGUEZ</t>
  </si>
  <si>
    <t>MARIA JIMENEZ SANTIAGO</t>
  </si>
  <si>
    <t>ENC. UNIDAD DE MAYORDOMIA</t>
  </si>
  <si>
    <t>SECCION DE TRANSPORTACION MT</t>
  </si>
  <si>
    <t>HECTOR RADHAMES MELO</t>
  </si>
  <si>
    <t>JOSE LUIS CRUZ TAVERAS</t>
  </si>
  <si>
    <t>JOSE ENRIQUE BELTRE MATOS</t>
  </si>
  <si>
    <t>JOSE ALBERTO MEJIA</t>
  </si>
  <si>
    <t>ALBARO VILLAR ENCARNACION</t>
  </si>
  <si>
    <t>WELINTON ALFREDO PEREZ GUZMAN</t>
  </si>
  <si>
    <t>LAVADOR VEHICULOS</t>
  </si>
  <si>
    <t>CHOFER II</t>
  </si>
  <si>
    <t>DEPARTAMENTO DE COMPRAS Y CONTRATACIONES MT</t>
  </si>
  <si>
    <t>LEONOR EVELYN GONZALEZ RODRIGUEZ</t>
  </si>
  <si>
    <t>MENSAJERO EXTERNO</t>
  </si>
  <si>
    <t>MILLICENT MAGNOLIA PAYANO TOLENTINO</t>
  </si>
  <si>
    <t>ELSA YSABEL QUITERIO BIDO</t>
  </si>
  <si>
    <t>MIGUEL STARLIN CABRAL SOBET</t>
  </si>
  <si>
    <t>DIRECCION FINANCIERA MT</t>
  </si>
  <si>
    <t>CONTADOR (A)</t>
  </si>
  <si>
    <t>JOSEFINA RUIZ MENDEZ</t>
  </si>
  <si>
    <t>DILCIA ELIZABETH PAULA GARCIA</t>
  </si>
  <si>
    <t>CONTADORA</t>
  </si>
  <si>
    <t>JUAN JOSE ESTRELLA MU¥OZ</t>
  </si>
  <si>
    <t>NORIS MAGALIS CASTILLO DE BAEZ</t>
  </si>
  <si>
    <t>RAMONA LEOMARIS FLORENCIO (LICDA.)</t>
  </si>
  <si>
    <t xml:space="preserve">ENCARGADO (A) DE LA DIVISION </t>
  </si>
  <si>
    <t>TECNICO ADM</t>
  </si>
  <si>
    <t>DABELVA PEREZ RODRIGUEZ</t>
  </si>
  <si>
    <t>WENDY CLARIBEL JIMENEZ DIAZ</t>
  </si>
  <si>
    <t>ANALISTA PRESUPUESTO</t>
  </si>
  <si>
    <t>REPRESENTACION LOCAL DE TRABAJO DE BANI MT</t>
  </si>
  <si>
    <t>REPRESENTACION LOCAL DE TRABAJO DE HIGUEY MT</t>
  </si>
  <si>
    <t>REPRESENTACION LOCAL DE TRABAJO DE LA VEGA MT</t>
  </si>
  <si>
    <t>PEDRO PABLO BARRERA RUIZ</t>
  </si>
  <si>
    <t>REPRESENTACION LOCAL DE TRABAJO DE SANTIAGO MT</t>
  </si>
  <si>
    <t>REPRESENTACION LOCAL DE TRABAJO DE PROVINCIA SANTO DOMINGO MT</t>
  </si>
  <si>
    <t>CARLOS SILIE OGANDO</t>
  </si>
  <si>
    <t>MARIBEL VIDAL HERRERA</t>
  </si>
  <si>
    <t>ANGELINE CASTILLO DIAZ</t>
  </si>
  <si>
    <t>DIRECTOR DE PLANIFICACION Y D</t>
  </si>
  <si>
    <t>ENCARGADA DIVISION</t>
  </si>
  <si>
    <t>DEPARTAMENTO DE COOPERACION INTERNACIONAL MT</t>
  </si>
  <si>
    <t>LUZ MARIA ESPAILLAT</t>
  </si>
  <si>
    <t>STEPHANY FLORIAN PEREZ</t>
  </si>
  <si>
    <t>ANALISTA PROYECTOS</t>
  </si>
  <si>
    <t>BELKYS ALTAGRACIA VASQUEZ ACOSTA</t>
  </si>
  <si>
    <t xml:space="preserve">ENC. DEPARTAMENTO CALIDAD EN </t>
  </si>
  <si>
    <t>DIRECCION DE TECNOLOGIAS DE LA INFORMACION Y COMUNICACION MT</t>
  </si>
  <si>
    <t>PATRICIA YASMIN SALDAÑA HERRERA</t>
  </si>
  <si>
    <t>OCABEL BELLO ROSADO</t>
  </si>
  <si>
    <t>DEISY MONTERO MONTERO</t>
  </si>
  <si>
    <t>TECNICO EN PROGRAMACION</t>
  </si>
  <si>
    <t>DEPARTAMENTO DE OPERACIONES TIC MT</t>
  </si>
  <si>
    <t>GEREMIAS MATOS HILARIO</t>
  </si>
  <si>
    <t>LINAVER DE LOS ANGELES SALCEDO TAVA</t>
  </si>
  <si>
    <t>SOPORTE TECNICO INFORMATICO</t>
  </si>
  <si>
    <t>ANALISTA SISTEMAS INFORMATICO</t>
  </si>
  <si>
    <t>RAMON LEONARDO FABIAN ROMAN</t>
  </si>
  <si>
    <t>VITELIO ALFREDO RAMIREZ SAMBOY</t>
  </si>
  <si>
    <t>ANGEL NOEL TAVERAS RODRIGUEZ</t>
  </si>
  <si>
    <t>DEPARTAMENTO DE DESARROLLO E IMPLEMENTACION DE SISTEMAS MT</t>
  </si>
  <si>
    <t>PROGRAMADOR COMPUTADORAS</t>
  </si>
  <si>
    <t>DEPARTAMENTO DE ADMINISTRACIÓN DE SERVICIOS  MT</t>
  </si>
  <si>
    <t>JOSE MIGUEL DE LEON DE LOS SANTOS</t>
  </si>
  <si>
    <t>MANUEL FRANCISCO FELIZ SAVIÑON (ING</t>
  </si>
  <si>
    <t>WANDA SANCHEZ PRANDY</t>
  </si>
  <si>
    <t>ROSA JULIA TURBI LUCAS</t>
  </si>
  <si>
    <t>CESAR FERNANDO BOCIO DE LOS SANTOS</t>
  </si>
  <si>
    <t>MARIANO ANTONIO JAZMIN ABREU</t>
  </si>
  <si>
    <t>VANARAJ MERCEDES ESTRELLA</t>
  </si>
  <si>
    <t>SOPORTE TECNICO</t>
  </si>
  <si>
    <t>SOPORTE USUARIO</t>
  </si>
  <si>
    <t>DEPARTAMENTO DE SEGURIDAD Y MONITOREO MT</t>
  </si>
  <si>
    <t>CLARITZA GABRIEL DE LOS SANTOS</t>
  </si>
  <si>
    <t>REPRESENTACION LOCAL DE TRABAJO DE BARAHONA MT</t>
  </si>
  <si>
    <t>DIRECCION GENERAL DE EMPLEO -MT</t>
  </si>
  <si>
    <t>MAGALY AIDA RAMIREZ ACOSTA</t>
  </si>
  <si>
    <t>JOSE MIGUEL UBIERA JIMENEZ</t>
  </si>
  <si>
    <t>SAMIR ENRIQUE SANTOS JIMENEZ</t>
  </si>
  <si>
    <t>JOSE FRANCISCO GARABITO MONTERO</t>
  </si>
  <si>
    <t>OFICINA TERRITORIAL DE EMPLEO DISTRITO NACIONAL</t>
  </si>
  <si>
    <t>MARIA ELENA DEVORA RODRIGUEZ</t>
  </si>
  <si>
    <t>JORLY LISETH FELIZ RAMIREZ</t>
  </si>
  <si>
    <t>ANA MARIA ALVAREZ ENCARNACION</t>
  </si>
  <si>
    <t>OFICINA TERRITORIAL DE EMPLEO HIGUEY</t>
  </si>
  <si>
    <t>ELAYNE YASMIN CORDERO CEDANO</t>
  </si>
  <si>
    <t>OFICINA TERRITORIAL DE EMPLEO SANTIAGO</t>
  </si>
  <si>
    <t>SOLANLLY FRINET LUNA ALMONTE</t>
  </si>
  <si>
    <t>OFICINA TERRITORIAL DE EMPLEO SANTO DOMINGO ESTE</t>
  </si>
  <si>
    <t>FIDIAS LUZ ENCARNACION VIOLA</t>
  </si>
  <si>
    <t>EUNICE CARINA SEGURA GOMEZ</t>
  </si>
  <si>
    <t>JUANA YOLANDA COMAS ADAMES</t>
  </si>
  <si>
    <t>KATHERINE GISSEL SANCHEZ PEÑA</t>
  </si>
  <si>
    <t>YISSEL MARIEL VALERA ESTEVEZ</t>
  </si>
  <si>
    <t>LUCILA RAMOS ROBLES (LIC.)</t>
  </si>
  <si>
    <t>ANYELA MABEL DE LOS SANTOS CABRERA</t>
  </si>
  <si>
    <t>OFICINA TERRITORIAL DE EMPLEO SAN JUAN DE LA MAGUANA</t>
  </si>
  <si>
    <t>NANCY MARIBEL BAUTISTA BAEZ</t>
  </si>
  <si>
    <t>OFICINA TERRITORIAL DE EMPLEO UASD</t>
  </si>
  <si>
    <t>MADELIN XIOMARA ESTEVEZ LANTIGUA</t>
  </si>
  <si>
    <t>DOMINGO HERIBERTO GARCIA LORA</t>
  </si>
  <si>
    <t>IDELFIA ROCIO VILLAVIZAR SANTOS</t>
  </si>
  <si>
    <t>OFICINA TERRITORIAL DE EMPLEO - BARAHONA</t>
  </si>
  <si>
    <t>LUIS ALFREDO ROCHA BATISTA</t>
  </si>
  <si>
    <t>DEPARTAMENTO DE ORIENTACION Y OFICIOS ESPECIALIZADOS MT</t>
  </si>
  <si>
    <t>DIRECCION DE COORDINACION DE CAPACITACION MT</t>
  </si>
  <si>
    <t>ANDRES JULIO MAGALLANES SEPULVEDA</t>
  </si>
  <si>
    <t>BETSY DE LOS ANGELES HICIANO</t>
  </si>
  <si>
    <t>DOUGLAS MIGUEL HASBUN JOSE</t>
  </si>
  <si>
    <t>ERNESTO JOAQUIN GUEVARA DEVERS</t>
  </si>
  <si>
    <t>REPRESENTACION LOCAL DE TRABAJO DE DUVERGE MT</t>
  </si>
  <si>
    <t>PAMELA ELOISA MARTINEZ RUBIO</t>
  </si>
  <si>
    <t>REPRESENTACION LOCAL DE TRABAJO DE MOCA MT</t>
  </si>
  <si>
    <t>REPRESENTACION LOCAL DE TRABAJO DE MONTECRISTY MT</t>
  </si>
  <si>
    <t>JORGE LUIS RODRIGUEZ SANTANA</t>
  </si>
  <si>
    <t>REPRESENTACION LOCAL DE TRABAJO DE PUERTO PLATA MT</t>
  </si>
  <si>
    <t>OBSERVATORIO DEL MERCADO LABORAL DOMINICANO MT</t>
  </si>
  <si>
    <t>ELBA ARACELIS GUZMAN ALVAREZ</t>
  </si>
  <si>
    <t>MICHEL RAFAEL PICHARDO BURGOS</t>
  </si>
  <si>
    <t>DIRECCION DEL SERVICIO NACIONAL DE EMPLEO MT</t>
  </si>
  <si>
    <t>MARIA MERCEDES BEATO BAREZ</t>
  </si>
  <si>
    <t>DEPARTAMENTO DE PROMOCION DE EMPLEO MT</t>
  </si>
  <si>
    <t>MARIA ANTONIA REYNOSO DAMIAN</t>
  </si>
  <si>
    <t>ANA RAMONA GERALDO ENCARNACION</t>
  </si>
  <si>
    <t>RAMON PICHARDO CAPELLAN</t>
  </si>
  <si>
    <t>LIDIA LUCIA ALMANZAR ZURIÑACH</t>
  </si>
  <si>
    <t>GLADYS DE LA NUEZ REYNOSO</t>
  </si>
  <si>
    <t>JUANA ARELIS DEL ORBE GUZMAN</t>
  </si>
  <si>
    <t>AXEL JAVIER FLORIAN</t>
  </si>
  <si>
    <t>ANA EULOGIA ROJAS HERNANDEZ</t>
  </si>
  <si>
    <t>CLAY MICHAEL BOCIO MEDINA</t>
  </si>
  <si>
    <t>GISELA FRAGOSO JESUS</t>
  </si>
  <si>
    <t>PASCUAL MINYETY RAMIREZ</t>
  </si>
  <si>
    <t>ARIDANIA MARIA SANCHEZ ALBERTO</t>
  </si>
  <si>
    <t>OLIVO HERNANDEZ MATOS</t>
  </si>
  <si>
    <t>MARIA YSABEL CRUZ LORENZO</t>
  </si>
  <si>
    <t>MAIRA ALEJANDRA MILIANO ROBLES</t>
  </si>
  <si>
    <t>ANEURI MANUEL FLORENCIO ABREU</t>
  </si>
  <si>
    <t>PEDRO JOSE MOSQUEA TEJADA</t>
  </si>
  <si>
    <t>FRANCISCO ANTONIO REYES ALVINO</t>
  </si>
  <si>
    <t>NIKI REQUILLO DUVAL</t>
  </si>
  <si>
    <t>MARTIN BATISTA RODRIGUEZ</t>
  </si>
  <si>
    <t>JOEL ROJAS ENCARNACION</t>
  </si>
  <si>
    <t>AQUILINO PEÑA CASTILLO</t>
  </si>
  <si>
    <t>GORKI JOSE MARTE DURAN</t>
  </si>
  <si>
    <t>ORIENTADORO (A) OCUPACIONAL</t>
  </si>
  <si>
    <t>DIRECTOR GENERAL</t>
  </si>
  <si>
    <t>ANALISTA OCUPACIONAL</t>
  </si>
  <si>
    <t>INSTRUCTOR (A)</t>
  </si>
  <si>
    <t>ANALISTA OBSERVATORIO LABORAL</t>
  </si>
  <si>
    <t xml:space="preserve">ENCARGADO DE MANTENIMIENTO Y </t>
  </si>
  <si>
    <t>PROFESORA DE DIBUJO</t>
  </si>
  <si>
    <t>MONITOR DE ARTESANIA</t>
  </si>
  <si>
    <t>MONITOR DE FONTANERIA</t>
  </si>
  <si>
    <t>MONITOR DE HERRERIA Y FORJA</t>
  </si>
  <si>
    <t>MONITOR DE ALBAÑILERIA</t>
  </si>
  <si>
    <t>AUXILIAR DE HERRERIA Y FORJA</t>
  </si>
  <si>
    <t>AUXILIAR DE CARPINTERIA</t>
  </si>
  <si>
    <t>OFICINA TERRITORIAL DE EMPLEO COTUI</t>
  </si>
  <si>
    <t>SUCRE FELIX SANCHEZ</t>
  </si>
  <si>
    <t>DIRECCION GENERAL DE TRABAJO MT</t>
  </si>
  <si>
    <t>MARIA AMANTINA NUÑEZ SOSA</t>
  </si>
  <si>
    <t>JOSE DIONISIO VILLAR (LIC.)</t>
  </si>
  <si>
    <t>KATHERINE LIZBETH LEGER VALERA</t>
  </si>
  <si>
    <t>ANDRES ALVAREZ DURAN (LIC.)</t>
  </si>
  <si>
    <t>DEPARTAMENTO DE MIGRACION LABORAL MT</t>
  </si>
  <si>
    <t>FABIO ISAAC FERRERAS FERRERAS</t>
  </si>
  <si>
    <t>LEONARDO REYES</t>
  </si>
  <si>
    <t>DEPARTAMENTO DE ASISTENCIA JUDICIAL MT</t>
  </si>
  <si>
    <t>GLADYS SANCHEZ GOMEZ (LICDA.)</t>
  </si>
  <si>
    <t>SEGUNDA DE LA CRUZ SUAREZ</t>
  </si>
  <si>
    <t>JOSE DOMINGO ESPINAL RODRIGUEZ</t>
  </si>
  <si>
    <t>APOLINAR BAEZ FAMILIA (LIC)</t>
  </si>
  <si>
    <t>CARLOS ANTONIO BERROA HERNANDEZ</t>
  </si>
  <si>
    <t>JORGE EUCLIDES BURGOS CASTAÑO (LIC.</t>
  </si>
  <si>
    <t>MARIA ESTELA MONTERO DE MICHELL</t>
  </si>
  <si>
    <t>CIPRIAN ENCARNACION MARTINEZ</t>
  </si>
  <si>
    <t xml:space="preserve">AUSTRIA GERALDINA SEGURA DEL VALLE </t>
  </si>
  <si>
    <t>NESTOR CUEVAS RAMIREZ</t>
  </si>
  <si>
    <t>DILENIS RAMIREZ</t>
  </si>
  <si>
    <t>WELLINGTON PORFIRIO ZORRILLA DIAZ</t>
  </si>
  <si>
    <t>AGRIPINA PEÑA ARREDONDO (DRA.)</t>
  </si>
  <si>
    <t>YOBANNY FRANCISCO UREÑA ACOSTA</t>
  </si>
  <si>
    <t>YOLANDA MILADYS BAEZ</t>
  </si>
  <si>
    <t>CRISTIAN HICIANO REYES</t>
  </si>
  <si>
    <t>DEPARTAMENTO DE REGISTRO Y CONTROL DE ACCIONES LABORALES MT</t>
  </si>
  <si>
    <t>FELIPE SANTIAGO STEFANI DE LOS SANT</t>
  </si>
  <si>
    <t>EDUARDO DOMINGUEZ GUZMAN</t>
  </si>
  <si>
    <t>ROSA MARIA DELLANIRA PEÑA ABREU</t>
  </si>
  <si>
    <t>LUIS ANTONIO RIVERA</t>
  </si>
  <si>
    <t>ANNY VICTORIA SALDAÑA ALMANZAR (LIC</t>
  </si>
  <si>
    <t>FLORANGELES SOSA CASTILLO</t>
  </si>
  <si>
    <t>AGENCIA LOCAL DE BAVARO MT</t>
  </si>
  <si>
    <t>KAREN LYNNET RAMIREZ RAMOS</t>
  </si>
  <si>
    <t>RAFAEL ANTONIO PAYANO NUÑEZ</t>
  </si>
  <si>
    <t>MICHAEL RODRIGUEZ ROJAS</t>
  </si>
  <si>
    <t>CARMEN ESTELA CONCEPCION VALERIO (L</t>
  </si>
  <si>
    <t>LUCAS EVANGELISTA ARIAS (LIC.)</t>
  </si>
  <si>
    <t>OVANY MICHEL CASTILLO</t>
  </si>
  <si>
    <t>AGENCIA LOCAL DE CONSTANZA MT</t>
  </si>
  <si>
    <t>RAMONA CRUZ COLLADO</t>
  </si>
  <si>
    <t>TOMAS RODRIGUEZ QUEZADA</t>
  </si>
  <si>
    <t>JOSE ENRIQUILLO CAMACHO GORIS</t>
  </si>
  <si>
    <t>AGENCIA LOCAL DE JARABACOA MT</t>
  </si>
  <si>
    <t>GLORIA LUISA GRULLON ABREU</t>
  </si>
  <si>
    <t>WILFREDO BRAZOBAN GENAO (DR.)</t>
  </si>
  <si>
    <t>CONFESOR REYES CUEVAS</t>
  </si>
  <si>
    <t>ROSA HERMINIA DE LA CRUZ CANELA</t>
  </si>
  <si>
    <t>AGENCIA LOCAL DE LAS MATAS DE FANFAN MT</t>
  </si>
  <si>
    <t>SORAYA MARITZA MERAN MONTES DE OCA</t>
  </si>
  <si>
    <t>VICTOR ALEXIS ZAYAS GERALDO</t>
  </si>
  <si>
    <t>IRMA KARIANNY FIGUEREO RAMIREZ</t>
  </si>
  <si>
    <t>TOMAS DALI BELLO FLORENTINO</t>
  </si>
  <si>
    <t>AGENCIA LOCAL DE LAS TERRENAS MT</t>
  </si>
  <si>
    <t>FAYE JULIA ISABEL RAMIREZ</t>
  </si>
  <si>
    <t>ELBA MARIA VALLEJO JIMENEZ</t>
  </si>
  <si>
    <t>CARLOS ORTIZ CABRERA</t>
  </si>
  <si>
    <t>JUAN CARLOS PICHARDO SANCHEZ</t>
  </si>
  <si>
    <t>ELSA NIDIA CASTILLO</t>
  </si>
  <si>
    <t>WANDY XILENA MORONTA GARCIA</t>
  </si>
  <si>
    <t>AGENCIA LOCAL DE VILLA ALTAGRACIA MT</t>
  </si>
  <si>
    <t>LUIS JOSE TAPIA LOPEZ</t>
  </si>
  <si>
    <t>GRECIA MARIA LINARES PEREZ</t>
  </si>
  <si>
    <t>GEORGINA ALTAGRACIA ESTEVEZ T. (DRA</t>
  </si>
  <si>
    <t>REPRESENTACION LOCAL DE TRABAJO DE AZUA MT</t>
  </si>
  <si>
    <t>ROSA ANTONIA SENCION MAÑON (LICDA.)</t>
  </si>
  <si>
    <t>NUREIDY ANTONIA FELIZ FIGUEREO</t>
  </si>
  <si>
    <t>ELIZABETH MESA CANELO</t>
  </si>
  <si>
    <t>MARIA ALTAGRACIA MORILLO CORCINO</t>
  </si>
  <si>
    <t>FEDERICO ARMANDO PEREYRA GUERRERO (</t>
  </si>
  <si>
    <t>ALTAGRACIA ANGELINA SOTO CARVAJAL</t>
  </si>
  <si>
    <t>FURVIA BIENVENIDA MONTERO SANCHEZ</t>
  </si>
  <si>
    <t>ALEIDA ALTAGRACIA DE LA CRUZ FULGEN</t>
  </si>
  <si>
    <t>LUCILA YANET CORNIEL FERRERAS</t>
  </si>
  <si>
    <t>MARIBEL ELIZABET RAMIREZ ROA</t>
  </si>
  <si>
    <t>CORINA MATOS RAMON</t>
  </si>
  <si>
    <t>TIRZON ROLANDO PEREZ ROSARIO</t>
  </si>
  <si>
    <t>AGUSTIN DEL CARMEN N. (LIC.)</t>
  </si>
  <si>
    <t>ISABEL GOMEZ (LICDA.)</t>
  </si>
  <si>
    <t>REPRESENTACION LOCAL DE TRABAJO DE BONAO MT</t>
  </si>
  <si>
    <t>LEONEL HOLGUIN SANCHEZ (LIC.)</t>
  </si>
  <si>
    <t>MARIA ALTAGRACIA VICENTE ACOSTA (DR</t>
  </si>
  <si>
    <t>JOSE CESPIRO GUERRERO FAJARDO</t>
  </si>
  <si>
    <t>VICTOR MANUEL LOPEZ SANCHEZ</t>
  </si>
  <si>
    <t>HENDRICK EDWING VIALET NUÑEZ</t>
  </si>
  <si>
    <t>RAMONITA DISLA JAQUEZ</t>
  </si>
  <si>
    <t>REPRESENTACION LOCAL DE TRABAJO DE COTUI MT</t>
  </si>
  <si>
    <t>ANDRES MOTA PICHARDO (LIC.)</t>
  </si>
  <si>
    <t>LUZ DEL ALBA PEÑA CASTILLO</t>
  </si>
  <si>
    <t>ESTHER BONIFACIO JIMENEZ</t>
  </si>
  <si>
    <t>SAMUEL REINOSO RODRIGUEZ</t>
  </si>
  <si>
    <t>MANUEL DE JESUS BRITO GARCIA</t>
  </si>
  <si>
    <t>REPRESENTACION LOCAL DE TRABAJO DE DAJABON MT</t>
  </si>
  <si>
    <t>FIORDALIZA MONCION ROSARIO</t>
  </si>
  <si>
    <t>MARCELINA OVALLE OVALLE (DRA.)</t>
  </si>
  <si>
    <t>RODOLFO ANULFO ACOSTA RAMIREZ</t>
  </si>
  <si>
    <t>DIOSCOIDY ISIDRO PAULINO ROBLES</t>
  </si>
  <si>
    <t>REPRESENTACION LOCAL DE TRABAJO DE DISTRITO NACIONAL MT</t>
  </si>
  <si>
    <t>SUSANA CARRERAS POLANCO (LICDA.)</t>
  </si>
  <si>
    <t>FRANCISCO CONCEPCION AMPARO VASQUEZ</t>
  </si>
  <si>
    <t>MARICELA AMPARO FELIZ SOTO (LICDA.)</t>
  </si>
  <si>
    <t>JULIO EDUARDO PEREZ VALERA</t>
  </si>
  <si>
    <t>JUAN IGNACIO VARGAS BONILLA</t>
  </si>
  <si>
    <t>JULIAN PIMENTEL GUEVARA (ING.)</t>
  </si>
  <si>
    <t>JISITA (LUZ) MARTINEZ DE LA CRUZ (L</t>
  </si>
  <si>
    <t>MIGUEL ANGEL NUÑEZ SOSA (DR.)</t>
  </si>
  <si>
    <t>INGRID MARGARITA GRACIANO SARMIENTO</t>
  </si>
  <si>
    <t>ALTAGRACIA MERCEDES PEREZ ARIAS (LI</t>
  </si>
  <si>
    <t>EMILSE YOKASTA MEJIA ADAMES (LICDA.</t>
  </si>
  <si>
    <t>ARELIS BIENVENIDA MARTY PERALTA (LI</t>
  </si>
  <si>
    <t>IRENE MARGARITA ACEVEDO SANTOS (DRA</t>
  </si>
  <si>
    <t>DELIA RUFINA DE LA ROSA (LICDA.)</t>
  </si>
  <si>
    <t>DULCE MARIA ALCANTARA PIMENTEL (LIC</t>
  </si>
  <si>
    <t>FELIX LARA SOBET (LIC.)</t>
  </si>
  <si>
    <t>MARILENNY ZABALA (LICDA.)</t>
  </si>
  <si>
    <t>ANTONIA SUAREZ GUZMAN</t>
  </si>
  <si>
    <t>MAXIMILIANA BELLO HEREDIA</t>
  </si>
  <si>
    <t>APOLONIA ROSARIO RODRIGUEZ</t>
  </si>
  <si>
    <t>ISABEL MATOS SEGURA (LICDA.)</t>
  </si>
  <si>
    <t>JONATHAN NATANAEL ABREU TEJADA</t>
  </si>
  <si>
    <t>JUANA MARCELINA CABRAL PEÑA</t>
  </si>
  <si>
    <t>ARGENTINA SANCHEZ NUÑEZ</t>
  </si>
  <si>
    <t>YRONELIS GERALDINA FRAGOSO SANCHEZ</t>
  </si>
  <si>
    <t>LISSETTE LEDESMA VALENTIN</t>
  </si>
  <si>
    <t>YOLANDO KENNEDY CACERES</t>
  </si>
  <si>
    <t xml:space="preserve">ELIZABETH ALTAGRACIA BAUTISTA JOSE </t>
  </si>
  <si>
    <t>NORMA LUISA SANTOS ORTIZ (DRA.)</t>
  </si>
  <si>
    <t>DOMINGA POZO JAIME (LICDA.)</t>
  </si>
  <si>
    <t>JUANA ALTAGRACIA ANDUJAR PEREZ</t>
  </si>
  <si>
    <t>ROSAURA GALVEZ ABREU</t>
  </si>
  <si>
    <t>ELIZABETH DOLORES HIDALGO ENCARNACI</t>
  </si>
  <si>
    <t>LUIS ALBERTO FELIZ TAPIA</t>
  </si>
  <si>
    <t>FERNANDO FERMIR NIVAR</t>
  </si>
  <si>
    <t>REPRESENTACION LOCAL DE TRABAJO DE ELIAS PIÑA MT</t>
  </si>
  <si>
    <t>LUCIA GARCIA BAEZ</t>
  </si>
  <si>
    <t>HERACLITO DUCLEDES PEÑA PEREZ (LIC.</t>
  </si>
  <si>
    <t>ALSIS RAYNELY JIMENEZ DEL ROSARIO</t>
  </si>
  <si>
    <t>JOSE NINO ESTEBEZ RAMIREZ</t>
  </si>
  <si>
    <t>REPRESENTACION LOCAL DE TRABAJO DE HAINA MT</t>
  </si>
  <si>
    <t>ALEXIS FELIZ DE LOS SANTOS</t>
  </si>
  <si>
    <t>ARACELIS MARGARITA MARTINEZ BRITO (</t>
  </si>
  <si>
    <t>SOLANIA RAMIREZ REYES (LICDA.)</t>
  </si>
  <si>
    <t>SANTA ELENA PEÑA</t>
  </si>
  <si>
    <t>FIOR DALIZA AQUINO DE JESUS</t>
  </si>
  <si>
    <t>CARMEN DILIA RONDON VILLAR (DRA.)</t>
  </si>
  <si>
    <t>MIGUEL ANDRES HERNANDEZ TIRADO</t>
  </si>
  <si>
    <t>ROBERTO TOMAS UBIERA (DR.)</t>
  </si>
  <si>
    <t>ALICIA ROSANNA DIAZ SANTOS</t>
  </si>
  <si>
    <t>MARISOL ABREU MEJIA</t>
  </si>
  <si>
    <t>EILYN JESABEL HIDALGO SANCHEZ</t>
  </si>
  <si>
    <t>WENDY DOLORES RODRIGUEZ CALZADO</t>
  </si>
  <si>
    <t>YOSELY MEJIA MORENO</t>
  </si>
  <si>
    <t>CARLOS FERNANDO GOMEZ MARTINEZ</t>
  </si>
  <si>
    <t>NIOVES MARGARITA RODRIGUEZ SANCHEZ</t>
  </si>
  <si>
    <t>CANDIDA SANTANA BENITEZ (LICDA.)</t>
  </si>
  <si>
    <t>REPRESENTACION LOCAL DE TRABAJO DE LA ROMANA MT</t>
  </si>
  <si>
    <t>ERICK FRANCISCO ABREU PUELLO</t>
  </si>
  <si>
    <t>ENRIQUE DOTEL MEDINA</t>
  </si>
  <si>
    <t xml:space="preserve">CRISTIAN EMILIO CORDERO ALTAGRACIA </t>
  </si>
  <si>
    <t>JOSE MANUEL FAÑA ARIAS (LIC.)</t>
  </si>
  <si>
    <t>GENNY ANBIORY GARCIA RESTITUYO</t>
  </si>
  <si>
    <t>JOSE MIESES</t>
  </si>
  <si>
    <t>ANA KAREN SEVERINO MARTINEZ</t>
  </si>
  <si>
    <t>DOMINGA TEODORO VALERIO</t>
  </si>
  <si>
    <t>MIGUEL ANGEL VARELA ANTIGUA</t>
  </si>
  <si>
    <t>ORIALIS PEREZ BAUTISTA</t>
  </si>
  <si>
    <t>ANTONIA ADAMES NUÑEZ DE BOTTIER</t>
  </si>
  <si>
    <t>JUAN FLORENTINO MEJIA</t>
  </si>
  <si>
    <t>NORKA YUDITH DE LOS ANGELES MOYA RO</t>
  </si>
  <si>
    <t>ELCIRA CRUZ FRIAS</t>
  </si>
  <si>
    <t>LUPE JAQUELIN CEPEDA CASTILLO</t>
  </si>
  <si>
    <t>FRANCISCO ANTONIO REYES CONCEPCION</t>
  </si>
  <si>
    <t>BIENVENIDO VALENTIN VALDEZ MORA</t>
  </si>
  <si>
    <t>VIRGINIA GUTIERREZ</t>
  </si>
  <si>
    <t>REPRESENTACION LOCAL DE TRABAJO DE VALVERDE MAO MT</t>
  </si>
  <si>
    <t>RAFAEL ROBLES DE LEON (LIC.)</t>
  </si>
  <si>
    <t>ANDERSON POLANCO DE OLEO</t>
  </si>
  <si>
    <t>FELIX OTTONIEL ESTEVEZ ALMENGO</t>
  </si>
  <si>
    <t>RAMONA ELVIRA ESTEVEZ SALCE DE TAVE</t>
  </si>
  <si>
    <t>JACQUELINE DEL ROSARIO MINIER ALMON</t>
  </si>
  <si>
    <t>EVELYN DORYS MATIAS GUERRERO (LICDA</t>
  </si>
  <si>
    <t>CARMEN JULIA BEATO POLANCO</t>
  </si>
  <si>
    <t>JOSE CRISTINO LEDESMA CORTORREAL</t>
  </si>
  <si>
    <t>CLAUDIO RAMON PEREZ SENCION (LIC.)</t>
  </si>
  <si>
    <t>CLISTENES MISAEL TEJADA MARTE</t>
  </si>
  <si>
    <t>RAMON ARCENIO BOURDIERD SERRATA</t>
  </si>
  <si>
    <t>NELSON ANTONIO DE PEÑA MONTAS</t>
  </si>
  <si>
    <t>REPRESENTACION LOCAL DE TRABAJO DE MONTE PLATA MT</t>
  </si>
  <si>
    <t>ALEJANDRINA ALTAGRACIA REYES MORENO</t>
  </si>
  <si>
    <t>FRANCISCA FIGUEROA ROSADO</t>
  </si>
  <si>
    <t>SARA ISABEL CABRERA</t>
  </si>
  <si>
    <t>ARACELIS MIGUELINA PAULINO REYES (L</t>
  </si>
  <si>
    <t>MAURICIO ARTURO SERRATA ZAITER</t>
  </si>
  <si>
    <t>REPRESENTACION LOCAL DE TRABAJO DE NAGUA MT</t>
  </si>
  <si>
    <t>JUANA MARIA HERNANDEZ GARCIA</t>
  </si>
  <si>
    <t>HERIBERTO DUARTE BRITO</t>
  </si>
  <si>
    <t>MARIA DE LA CRUZ RODRIGUEZ</t>
  </si>
  <si>
    <t>ANILDA VENTURA GOMEZ</t>
  </si>
  <si>
    <t>REPRESENTACION LOCAL DE TRABAJO DE NEYBA MT</t>
  </si>
  <si>
    <t>HERIBERTO MONCION ROMAN (LIC.)</t>
  </si>
  <si>
    <t>YEIRIS YAFE NOVAS MEDRANO</t>
  </si>
  <si>
    <t>REPRESENTACION LOCAL DE TRABAJO DE PEDERNALES MT</t>
  </si>
  <si>
    <t>FRANCISCO ALBERTO CASTRO HEREDIA (L</t>
  </si>
  <si>
    <t>SANTA MARIA MANCEBO MEDINA</t>
  </si>
  <si>
    <t>VURGOS PUELLO PANIAGUA</t>
  </si>
  <si>
    <t>AMAURY MATEO MATEO</t>
  </si>
  <si>
    <t>LENIN REYES GUZMAN</t>
  </si>
  <si>
    <t>ROSA ARIAS PEREZ</t>
  </si>
  <si>
    <t>ROSALY UREÑA VASQUEZ</t>
  </si>
  <si>
    <t>GEUDY GOMEZ TEJADA</t>
  </si>
  <si>
    <t>CARLOS ALBERTO CORDERO TIBURCIO</t>
  </si>
  <si>
    <t>ERIC ANDRES MEDINA COLUMNA</t>
  </si>
  <si>
    <t>MARIA ELETICIA SEVERINO RODRIGUEZ</t>
  </si>
  <si>
    <t>JERSSON SANTANA SANTANA</t>
  </si>
  <si>
    <t>SATURNINO NINA FORTUNA (LIC.)</t>
  </si>
  <si>
    <t>CESAR CABRERA SANTOS</t>
  </si>
  <si>
    <t>LEONARDO ANTONIO NUÑEZ RODRIGUEZ</t>
  </si>
  <si>
    <t>REPRESENTACION LOCAL DE TRABAJO DE SALCEDO MT</t>
  </si>
  <si>
    <t>JOSE ANTONIO REYNOSO TAVAREZ (LIC.)</t>
  </si>
  <si>
    <t>INGRID ARACELIS BRITO GARCIA</t>
  </si>
  <si>
    <t>JUANA EVANGELISTA ALMANZAR LOPEZ</t>
  </si>
  <si>
    <t>JUAN ALBERTO MARIA CRUCETA</t>
  </si>
  <si>
    <t>ANA MERCEDES CESPEDES LEDESMA (LIC.</t>
  </si>
  <si>
    <t>REPRESENTACION LOCAL DE TRABAJO DE SAMANA MT</t>
  </si>
  <si>
    <t>MELANIA ANTONIA MARTINEZ BONILLA</t>
  </si>
  <si>
    <t>LUCILINDA GERONIMO JONES</t>
  </si>
  <si>
    <t>ARMANDO AHMED HADDAD RODRIGUEZ</t>
  </si>
  <si>
    <t>REPRESENTACION LOCAL DE TRABAJO DE SAN CRISTOBAL MT</t>
  </si>
  <si>
    <t>MARGARET LISETT TERRERO MATOS (LICD</t>
  </si>
  <si>
    <t>MELECIA RODRIGUEZ DURAN (LICDA.)</t>
  </si>
  <si>
    <t>NURYS MARGARITA ARAUJO</t>
  </si>
  <si>
    <t>ANA BRIOSO PAREDES</t>
  </si>
  <si>
    <t>GABRIELA ALTAGRACIA MARTINEZ</t>
  </si>
  <si>
    <t>GUILLERMO MARTINEZ BAUTISTA</t>
  </si>
  <si>
    <t>FELIX MARIA ORTIZ MATOS (ING.)</t>
  </si>
  <si>
    <t>ANGEL ELMI RAMIREZ BRITO</t>
  </si>
  <si>
    <t>YANINA ELENA PEREZ CRUZ</t>
  </si>
  <si>
    <t>RICARDO ANTONIO (DR). GROSS CASTILL</t>
  </si>
  <si>
    <t>PATRIA AMANCIO FERRERA</t>
  </si>
  <si>
    <t>REPRESENTACION LOCAL DE TRABAJO DE SAN FRANCISCO DE MACORIS MT</t>
  </si>
  <si>
    <t>ANLLIRY YASMIN TEJADA HICIANO (LICD</t>
  </si>
  <si>
    <t xml:space="preserve">CARMEN ELIZABET EVARISTA HENRIQUEZ </t>
  </si>
  <si>
    <t>ISABEL SILVERIA FERRERAS RODRIGUEZ</t>
  </si>
  <si>
    <t>HIPOLITO SANCHEZ ADAMES</t>
  </si>
  <si>
    <t>CARLOS JESUS GALAN DURAN (LIC.)</t>
  </si>
  <si>
    <t>REPRESENTACION LOCAL DE TRABAJO DE SAN JOSE DE OCOA MT</t>
  </si>
  <si>
    <t>RAFAEL DURAN REMIGIO (LIC.)</t>
  </si>
  <si>
    <t>ADRIA AMARILYS GONZALEZ LARA</t>
  </si>
  <si>
    <t>ARIEL ELIBERTO AQUINO FELIZ</t>
  </si>
  <si>
    <t>JOSE ANTONIO PEREYRA BRITO</t>
  </si>
  <si>
    <t>ANGELICA MARIA MUÑOZ MONTAN</t>
  </si>
  <si>
    <t>REPRESENTACION LOCAL DE TRABAJO DE SAN JUAN DE LA MAGUANA MT</t>
  </si>
  <si>
    <t>YURY DIANA LEBRON FERRERAS</t>
  </si>
  <si>
    <t>JOSE ANDRES PANIAGUA</t>
  </si>
  <si>
    <t>ADALGISA YSABEL ALCANTARA MORENO</t>
  </si>
  <si>
    <t>JUAN MANUEL PEREZ MENDEZ</t>
  </si>
  <si>
    <t>REPRESENTACION LOCAL DE TRABAJO DE SAN PEDRO DE MACORIS MT</t>
  </si>
  <si>
    <t>LEONOR MERCEDES MARTINEZ MARTINEZ (</t>
  </si>
  <si>
    <t>SINDY DAHIAN SIERRA FELICIANO</t>
  </si>
  <si>
    <t>MARIA ALTAGRACIA CARO GUERRERO</t>
  </si>
  <si>
    <t>MARIBEL TAVERAS MEDINA</t>
  </si>
  <si>
    <t>DARIO ANTONIO CUETO LEONARDO</t>
  </si>
  <si>
    <t>BELLANIRA ARECHE JIMENEZ</t>
  </si>
  <si>
    <t>CATHERINE ARREDONDO SANTANA</t>
  </si>
  <si>
    <t>BIKIANA YOJANNY AGRAMONTE GOMEZ</t>
  </si>
  <si>
    <t>HENDRY DIAZ ORTIZ</t>
  </si>
  <si>
    <t>SERGIO REMIGIO GARCIA ARIAS (LIC.)</t>
  </si>
  <si>
    <t>VICTOR GUERRERO OGANDO (LIC.)</t>
  </si>
  <si>
    <t>PEDRO JULIO ZAPATA MONCION (LIC.)</t>
  </si>
  <si>
    <t>IVELISSE MARIA MATA ROJAS</t>
  </si>
  <si>
    <t>MARIA ISABEL PAULINO PARRA</t>
  </si>
  <si>
    <t>ANA FRANCISCA TAVAREZ GARCIA</t>
  </si>
  <si>
    <t>DIGNA MERCEDES VARGAS JIMENEZ</t>
  </si>
  <si>
    <t>GRACE MERCEDES LORA BATLLE</t>
  </si>
  <si>
    <t>PEDRO PABLO TAVERAS MARTINEZ</t>
  </si>
  <si>
    <t>VLADIMIR ORLANDO RODRIGUEZ</t>
  </si>
  <si>
    <t>CARLOS ALBERTO RODRIGUEZ ARIAS (LIC</t>
  </si>
  <si>
    <t>MARIA ALEJANDRA TEJADA SANABIA</t>
  </si>
  <si>
    <t>CARMEN IRIS FRIAS</t>
  </si>
  <si>
    <t>MARITZA DE LA CRUZ ARVELO (LICDA.)</t>
  </si>
  <si>
    <t>LUCIANO DOMINGO MARTINEZ BATISTA</t>
  </si>
  <si>
    <t>ANA ALQUIDANIA TEJADA GONZALEZ</t>
  </si>
  <si>
    <t>YUNISSE MARIA SUAREZ GONZALEZ</t>
  </si>
  <si>
    <t>DEWAR DAVID REYES PEÑA</t>
  </si>
  <si>
    <t>LAURA LIZ LUCIANO</t>
  </si>
  <si>
    <t>DEIVY MADIEL MEDINA COMPRES</t>
  </si>
  <si>
    <t>MALVIN GERMAN SALCEDO MORA</t>
  </si>
  <si>
    <t>EDUARDO HERNANDEZ DELGADO</t>
  </si>
  <si>
    <t>HILDA MERCEDES LOPEZ MARTINEZ</t>
  </si>
  <si>
    <t>ROSY YANELL CUESTO GOMEZ</t>
  </si>
  <si>
    <t>LOURDES LISABET SORIANO JACOBO (LIC</t>
  </si>
  <si>
    <t>JESSICA FRANCHESSCA HEREDIA ESPINAL</t>
  </si>
  <si>
    <t>ENGRACIA MERCEDES REYES AGUILERA (L</t>
  </si>
  <si>
    <t>NICAURY DE LA CRUZ SOSA</t>
  </si>
  <si>
    <t>MIRIAM ELIZABETH AQUINO DE JESUS</t>
  </si>
  <si>
    <t>ROSARIO DE LA ROSA GUERRERO (LIC.)</t>
  </si>
  <si>
    <t>JUAN EMILIO REYES AYALA</t>
  </si>
  <si>
    <t>GRISELDA ALTAGRACIA GOMEZ RAMIREZ (</t>
  </si>
  <si>
    <t>DILCIA RODRIGUEZ RAMIREZ (LICDA.)</t>
  </si>
  <si>
    <t>MARIA DEL CARMEN CUETO SANTANA (DRA</t>
  </si>
  <si>
    <t>ARACELIS GUERRERO</t>
  </si>
  <si>
    <t>RONNY ROMAN LEYBA MORENO</t>
  </si>
  <si>
    <t>MARTA NORIS PANTALEON FERRERIRA (LI</t>
  </si>
  <si>
    <t>KYRSI MARTINEZ SANTANA (LICDA.)</t>
  </si>
  <si>
    <t>SANTIAGO MONTERO OGANDO (LIC.)</t>
  </si>
  <si>
    <t>JACQUELINE ALTAGRACIA MATA PEREZ</t>
  </si>
  <si>
    <t>BERKY MEJIA DICKSON</t>
  </si>
  <si>
    <t>MARISOL PLACERES MENDEZ</t>
  </si>
  <si>
    <t>ORQUIDEA MORAIMA MORATO CACERES</t>
  </si>
  <si>
    <t>MARVELIS HERNANDEZ TRINIDAD</t>
  </si>
  <si>
    <t>RITA AMADA ESPINO MANZUETA</t>
  </si>
  <si>
    <t>PERSEVERANA PONCIANO VILORIO</t>
  </si>
  <si>
    <t>CARLA JIMENEZ DE JESUS (LICDA.)</t>
  </si>
  <si>
    <t>VICTOR MANUEL ZABALA RODRIGUEZ</t>
  </si>
  <si>
    <t>RAFAELA SANCHEZ CASTILLO</t>
  </si>
  <si>
    <t>MARIA SOTO</t>
  </si>
  <si>
    <t>ENERCIDA ALEXANDE MONTERO RODRIGUEZ</t>
  </si>
  <si>
    <t>FRANCISCO RICARDO FRANCO BAEZ</t>
  </si>
  <si>
    <t>MARIA ELENA CARELA SANTANA</t>
  </si>
  <si>
    <t>FELIPA JAIME CONNOR</t>
  </si>
  <si>
    <t>MARGARITA MARIA ORTIZ DE LA CRUZ</t>
  </si>
  <si>
    <t>JUAN MANUEL MERCEDES MONTAÑO (LIC.)</t>
  </si>
  <si>
    <t>MAXIMILIANO HEREDIA</t>
  </si>
  <si>
    <t>JOSELIN DOMINGUEZ</t>
  </si>
  <si>
    <t>SORANYI ENCARNACION MONTERO</t>
  </si>
  <si>
    <t>CLARIBEL VICENTE VALDEZ</t>
  </si>
  <si>
    <t>REPRESENTACION LOCAL DE TRABAJO DE SANTO DOMINGO OESTE MT</t>
  </si>
  <si>
    <t>GLORIA ELIZABETH GONZALEZ LOCKHART</t>
  </si>
  <si>
    <t>RAMON ANTONIO CRUZ PEGUERO</t>
  </si>
  <si>
    <t>MARIA ALTAGRACIA ABREU PAULINO</t>
  </si>
  <si>
    <t>CLAUDIA ALEJANDRA FERMIN ENCARNACIO</t>
  </si>
  <si>
    <t>ELISANIA LARA JAVIER</t>
  </si>
  <si>
    <t>SUSANA MATOS MEDINA</t>
  </si>
  <si>
    <t>LIGIA MATILDE PADOVANI GUZMAN (DRA.</t>
  </si>
  <si>
    <t>FABIA VALDEZ SURIEL</t>
  </si>
  <si>
    <t>ROBERTO NATHANIEL MONAGAS GONZALEZ</t>
  </si>
  <si>
    <t>CARLOS MANUEL CAMPECHANO ALCANTARA</t>
  </si>
  <si>
    <t>ALBERT DE JESUS ROSARIO FIGUEROA</t>
  </si>
  <si>
    <t>YAJAIRA BLANCO</t>
  </si>
  <si>
    <t>SUSANA ALTAGRACIA FERNANDEZ ARIAS (</t>
  </si>
  <si>
    <t>YLONKA LORINLEY POLANCO CRUZ</t>
  </si>
  <si>
    <t>ELSA MIGUELINA GUILLEN GERONIMO</t>
  </si>
  <si>
    <t>MIGUELINA MONTERO MONTERO</t>
  </si>
  <si>
    <t>WILLIAM ANTONIO RODRIGUEZ VASQUEZ</t>
  </si>
  <si>
    <t>ROBERTO ANTONIO SILFA PEREZ</t>
  </si>
  <si>
    <t>ALMA DANESA INOA CASTRO (LICDA.)</t>
  </si>
  <si>
    <t>RAMON EMILIO AGRAMONTE MELO (LIC.)</t>
  </si>
  <si>
    <t>JUANITA DIAZ CABRERA (LICDA.)</t>
  </si>
  <si>
    <t>CANDI ROSA FAMILIA MUESES</t>
  </si>
  <si>
    <t>MARIA GUADALUPE SANCHEZ GUZMAN</t>
  </si>
  <si>
    <t>FELIPE DE JESUS HIDALGO JAVIER</t>
  </si>
  <si>
    <t>ALEXANDER ADON ROSARIO</t>
  </si>
  <si>
    <t>MARIA ANTONIA CABRERA FERNANDEZ (LI</t>
  </si>
  <si>
    <t>LUZ BERKYS NUÑEZ ESPINOSA</t>
  </si>
  <si>
    <t>REPRESENTACION LOCAL DE TRABAJO DE EL SEYBO MT</t>
  </si>
  <si>
    <t>JOSE FRANCISCO SANCHEZ CARELA</t>
  </si>
  <si>
    <t>VIRGINIA CECILIA ZORRILLA NIETO</t>
  </si>
  <si>
    <t>DARIO FRIAS CARELA</t>
  </si>
  <si>
    <t>FELICIA FORCHEZ RAMOS</t>
  </si>
  <si>
    <t>ANGELA ZOMERI AYBAR RAMOS</t>
  </si>
  <si>
    <t>JUAN FRANCISCO GUERRERO PEÑA</t>
  </si>
  <si>
    <t>DIRECCION DE INSPECCION MT</t>
  </si>
  <si>
    <t>FRANCISCA LEONOR TEJADA VASQUEZ (LI</t>
  </si>
  <si>
    <t>KATHERINE MARIE BAEZ CASTILLO</t>
  </si>
  <si>
    <t>JACINTO DIOMEDES PEREZ LACHAPEL (DR</t>
  </si>
  <si>
    <t>MARIA DE LA CRUZ MERCEDES (DRA.)</t>
  </si>
  <si>
    <t>JUAN RAMON VENTURA REYES</t>
  </si>
  <si>
    <t>DIRECCION DE MEDIACION Y ARBITRAJE MT</t>
  </si>
  <si>
    <t>LILLIAM JOSEFINA OLIVIER DE LIMA</t>
  </si>
  <si>
    <t>LUIS FRANCISCO REGALADO TAVAREZ</t>
  </si>
  <si>
    <t>RAMONA RAFAELA DEL CARMEN HERNANDEZ</t>
  </si>
  <si>
    <t>ERIDANIA MERCEDES ALVAREZ DE LA ROS</t>
  </si>
  <si>
    <t>COMITE NACIONAL DE SALARIO MT</t>
  </si>
  <si>
    <t>PATRICIA EVANGELINA REYES HERNANDEZ</t>
  </si>
  <si>
    <t>BELIZA ALTAGRACIA PAULINO GONZALEZ</t>
  </si>
  <si>
    <t>GENESIS SAMUEL DEL ROSARIO UBIERA</t>
  </si>
  <si>
    <t>ERASMO ALBERTO PEREZ TEJEDA</t>
  </si>
  <si>
    <t>RUTH ARGELIA RONDON</t>
  </si>
  <si>
    <t>RAMON GUSTAVO GARCIA RAMOS</t>
  </si>
  <si>
    <t>ZAHIRA HEROINA GRULLON DE LA CRUZ</t>
  </si>
  <si>
    <t>DIRECCION GENERAL DE HIGIENE Y SEGURIDAD INDUSTRIAL  MT</t>
  </si>
  <si>
    <t>INGRID YISSEL BASORA OZUNA</t>
  </si>
  <si>
    <t>OBSERVATORIO DE PREVENCION DE RIESGOS LABORALES  MT</t>
  </si>
  <si>
    <t>BIENVENIDO CASTILLO</t>
  </si>
  <si>
    <t>ANA FRANCISCA RODRIGUEZ RODRIGUEZ</t>
  </si>
  <si>
    <t>DEPARTAMENTO DE VIGILANCIA Y EVALUACIÓN MT</t>
  </si>
  <si>
    <t>JOAQUIN LORENZO MONTILLA</t>
  </si>
  <si>
    <t>FERNANDO EMILIO SANTANA SEPULVEDA</t>
  </si>
  <si>
    <t>MARTHA RAMONA PICHARDO BAEZ</t>
  </si>
  <si>
    <t>GREGORIA PAYANO VELEZ (LICDA.)</t>
  </si>
  <si>
    <t>LILLIAM ADALISA DE LOS MILAGRO RODR</t>
  </si>
  <si>
    <t>DIRECCION DE TRABAJO INFANTIL MT</t>
  </si>
  <si>
    <t>JUANA RAMIREZ DE JESUS</t>
  </si>
  <si>
    <t>RODOLFO RIVERA DIAZ</t>
  </si>
  <si>
    <t>SARAH RUFINA GONZALEZ RUBIO</t>
  </si>
  <si>
    <t>DANILO BELEN SANCHEZ</t>
  </si>
  <si>
    <t>SANTIAGO NUESI PEÑA</t>
  </si>
  <si>
    <t>ENEMENCIO FEDERICO GOMERA RAMON</t>
  </si>
  <si>
    <t>BELKYS DE LA ROSA PEREZ</t>
  </si>
  <si>
    <t>SUB DIRECTOR</t>
  </si>
  <si>
    <t>ENCARGADO DE UNIDAD</t>
  </si>
  <si>
    <t>REPRESENTANTE LOCAL</t>
  </si>
  <si>
    <t>ENCARGADO UNIDAD</t>
  </si>
  <si>
    <t>SECRETARIA AUXILIAR</t>
  </si>
  <si>
    <t>INSPECTOR (A) SUPERVISOR (A)</t>
  </si>
  <si>
    <t>MEDIADOR</t>
  </si>
  <si>
    <t>SUB-DIRECTOR</t>
  </si>
  <si>
    <t>TECNICO</t>
  </si>
  <si>
    <t>COORDINADOR DE LA DIFUSION DE</t>
  </si>
  <si>
    <t>JUAN PABLO FERNANDEZ RODRIGUEZ</t>
  </si>
  <si>
    <t>DORCA MARGARITA GARCIA SANCHEZ</t>
  </si>
  <si>
    <t>DOLLY CELESTE GRACIANO MATOS</t>
  </si>
  <si>
    <t>LAURA DOLORES DIAZ PEREZ</t>
  </si>
  <si>
    <t>MARILUZ DE LOS SANTOS ALCANTARA</t>
  </si>
  <si>
    <t>DIVISION DE ATENCION VIH Y SIDA MT</t>
  </si>
  <si>
    <t>JULIANA ESTHER REYES MENDEZ</t>
  </si>
  <si>
    <t>Dirección Financiera</t>
  </si>
  <si>
    <t>ENRIQUE REINALDO ALFAU CASTILLO</t>
  </si>
  <si>
    <t>COORDINADOR DESPACHO</t>
  </si>
  <si>
    <t>IRMA LISBETH RODRIGUEZ COMPRES</t>
  </si>
  <si>
    <t>ANA MARIA DE LOS SANTOS SANTOS</t>
  </si>
  <si>
    <t>CONSERJE SERV. GENERALES</t>
  </si>
  <si>
    <t>RADHAMES DE JESUS REYES ROSARIO</t>
  </si>
  <si>
    <t>FANNY ESTHER FELIZ PEREZ</t>
  </si>
  <si>
    <t>ANA HILDA FIGUEREO MATEO</t>
  </si>
  <si>
    <t>RAISA SOLER</t>
  </si>
  <si>
    <t>JULIA KARINY PEÑA GUERRERO</t>
  </si>
  <si>
    <t>JUANA VASQUEZ MOSQUEA</t>
  </si>
  <si>
    <t>JULIO CESAR NUÑEZ ROSARIO</t>
  </si>
  <si>
    <t>DILENNIS FELIZ SAMBOY</t>
  </si>
  <si>
    <t>KEISY MIRQUELADY PEREZ POLANCO</t>
  </si>
  <si>
    <t>DIANA CAROLINA DIAZ PEREZ</t>
  </si>
  <si>
    <t>ANALISTA LEGAL</t>
  </si>
  <si>
    <t>SANTO GERTRUDYS SOTO VASQUEZ</t>
  </si>
  <si>
    <t>JUANA MARIA DE JESUS DEL ROSARIO</t>
  </si>
  <si>
    <t>SINTHIA VARGAS CUEVAS</t>
  </si>
  <si>
    <t>FRANKLIN MAYOBANEX ROSA GARCIA</t>
  </si>
  <si>
    <t>JUNIOR ALEXANDER RAMOS CRUZ</t>
  </si>
  <si>
    <t>MINERVA PERALTA FOX</t>
  </si>
  <si>
    <t>YOCELYN ALEXANDRA GONZALEZ CEPEDA</t>
  </si>
  <si>
    <t>ANALISTA DE DESARROLLO ORGANIZACIONAL</t>
  </si>
  <si>
    <t>BLADIMIR EMILIO VALDEZ ALVINO</t>
  </si>
  <si>
    <t>LUIS FEDERICO GONZALEZ HEREDIA</t>
  </si>
  <si>
    <t>EDWARD DE LOS SANTOS DE LA ROSA</t>
  </si>
  <si>
    <t>DOMINGO CABRAL DE LA ROSA</t>
  </si>
  <si>
    <t>DUCLENIA MARIA TAVAREZ ABREU</t>
  </si>
  <si>
    <t>TECNICO ADMINISTRATIVO</t>
  </si>
  <si>
    <t>DULCE MARIA CABRERA DEL ORBE</t>
  </si>
  <si>
    <t>FELIPE ANTONIO CAPELLAN PEREZ</t>
  </si>
  <si>
    <t>SUPERVISOR MANTENIMIENTO</t>
  </si>
  <si>
    <t>JUAN ANTONIO SANCHEZ VALDEZ</t>
  </si>
  <si>
    <t>DIANA CAROLINA CASTILLO PEREZ</t>
  </si>
  <si>
    <t>JOHNNY CABRERA</t>
  </si>
  <si>
    <t>MELISSA CHRISTINE DELGADO ULERIO</t>
  </si>
  <si>
    <t>MENSAJERA INTERNA</t>
  </si>
  <si>
    <t>Sexo</t>
  </si>
  <si>
    <t>Categoría</t>
  </si>
  <si>
    <t>FEMENINO</t>
  </si>
  <si>
    <t>MASCULINO</t>
  </si>
  <si>
    <t>AGUEDA MARIA SUERO</t>
  </si>
  <si>
    <t>ANNY STEFANY GUTIERREZ RODRIGUEZ</t>
  </si>
  <si>
    <t>ESTATUTO SIMPLIFICADO</t>
  </si>
  <si>
    <t>ADA YSABEL VALENZUELA GUERRERO</t>
  </si>
  <si>
    <t>LIBRE NOMBRAMIENTO Y REMOCION</t>
  </si>
  <si>
    <t>CARRERA ADMINISTRATIVA</t>
  </si>
  <si>
    <t xml:space="preserve"> CARRERA ADMINISTRATIVA</t>
  </si>
  <si>
    <r>
      <t xml:space="preserve">                                                                                            Nómina de Sueldos: </t>
    </r>
    <r>
      <rPr>
        <u/>
        <sz val="20"/>
        <rFont val="Bell MT"/>
        <family val="1"/>
      </rPr>
      <t>Empleados Fijos</t>
    </r>
  </si>
  <si>
    <t>ROMERI ALTAGRACIA BEATO ROQUE</t>
  </si>
  <si>
    <t>IVELISSE ALTAGRACIA SULIS PANIAGUA</t>
  </si>
  <si>
    <t>AUXILIAR ADMINISTRATIVO</t>
  </si>
  <si>
    <t>KENIA MARIA LEREBOURS DE LOS SANTOS</t>
  </si>
  <si>
    <t>MARIA MIGUELINA ALVINO VALDEZ</t>
  </si>
  <si>
    <t>JOSE ALBERTO PEÑA</t>
  </si>
  <si>
    <t>JUANA EVANGELISTA JOSE GUZMAN</t>
  </si>
  <si>
    <t>HILDA MARIA ALCANTARA ALCANTARA</t>
  </si>
  <si>
    <t>RUSBELY MASSIEL POLANCO CAMPUSANO</t>
  </si>
  <si>
    <t>JUAN FRANCISCO GERMAN GARCIA</t>
  </si>
  <si>
    <t>RENATA MARIA MARTINEZ GARCIA</t>
  </si>
  <si>
    <t>LUIS ENRIQUE MATOS PEREZ</t>
  </si>
  <si>
    <t>LUISA ALEJANDRA DE LA CRUZ FERMIN</t>
  </si>
  <si>
    <t>CARMEN LUISA SOTO SANTOS</t>
  </si>
  <si>
    <t>YISSETTE VALENTINA CONTRERAS HERNANDEZ</t>
  </si>
  <si>
    <t>KARIN AURA FIGUEREO CABRAL</t>
  </si>
  <si>
    <t>WINSTON EDRIS ZABALA SOLIS</t>
  </si>
  <si>
    <t>REPRESENTACION LOCAL DE TRABAJO DE SANTIAGO RODRRIGUEZ MT</t>
  </si>
  <si>
    <t>ENCARGADA DE SERVICIO AL PERSONAL</t>
  </si>
  <si>
    <t>JOHANNA BURGOS ROJJAS</t>
  </si>
  <si>
    <t>ALTAGRACIA VENTURA SEPULVEDA</t>
  </si>
  <si>
    <t>MAYERI FRANCHESCA PEREZ PEÑA</t>
  </si>
  <si>
    <t>ANTONIA RUIZ</t>
  </si>
  <si>
    <t>ARIEL DANILO MARCHENA MESA</t>
  </si>
  <si>
    <t>FRANCISCO MARTINEZ SALA</t>
  </si>
  <si>
    <t>ORIENTADOR OCUPACIONAL</t>
  </si>
  <si>
    <t>JUANA VERONICA BAEZ MONTERO</t>
  </si>
  <si>
    <t>MARILYN PAULINO</t>
  </si>
  <si>
    <t>VIGNY GUILLERMINA ARECHE ROSARIO</t>
  </si>
  <si>
    <t>AIXILIAR ADMINISTRATIVA A.</t>
  </si>
  <si>
    <t>JACQUELINES MARIA SANCHEZ CASTRO</t>
  </si>
  <si>
    <t>MERCEDES AMADOR RAMIREZ</t>
  </si>
  <si>
    <t>ONIVEL CUEVAS RUBIO</t>
  </si>
  <si>
    <t>AUXILIAR ADMINISTRATIVA A</t>
  </si>
  <si>
    <t>AUXKILIAR ADMINISTRATIVO A</t>
  </si>
  <si>
    <t>YERALDIN BELEN DE CEDEÑO</t>
  </si>
  <si>
    <t>AUXILIAR ADMINISTRATIVO A.</t>
  </si>
  <si>
    <t>CARMEN BEATRIZ FERNANDEZ</t>
  </si>
  <si>
    <t>AUXILIAR ADMINISRATIVA A</t>
  </si>
  <si>
    <t>DANIELA CRISTAL DE LA ROSA AQUINO</t>
  </si>
  <si>
    <t>MORELIA JAVIER PEÑA</t>
  </si>
  <si>
    <t>CAROLIN MARIEL ALCANTARA REYNOSO</t>
  </si>
  <si>
    <t>AUXILIAR DE PROTOCOLO</t>
  </si>
  <si>
    <t>AUXILIAR DE EVENTO Y PROTOCOLO</t>
  </si>
  <si>
    <t>MARICRYS  KAROLINA MORILLO GERMOSEN</t>
  </si>
  <si>
    <t>DOMINGO ARIAS ANDUJAR</t>
  </si>
  <si>
    <t>MONSON DEFINANZA</t>
  </si>
  <si>
    <t>CARLOS RAMON MARTINEZ REYES</t>
  </si>
  <si>
    <t>CARMEN  M. ELIZABETH ABREU GRATEREAU</t>
  </si>
  <si>
    <t>SUNILDA DE JESUS VASQUEZ ARIAS</t>
  </si>
  <si>
    <t>DIGITADORA</t>
  </si>
  <si>
    <t>PEDRO GARCIA PEÑALO</t>
  </si>
  <si>
    <t>FRANCISCA DE OLEO  ENCARNACION</t>
  </si>
  <si>
    <t>YNGRI RAQUEL ROSSI SOLANO</t>
  </si>
  <si>
    <t>NATHALY GUTIERREZ ORTIZ</t>
  </si>
  <si>
    <t>JENNIFER RIVERA TAVERAS</t>
  </si>
  <si>
    <t>OFICINA TERRITORIAL DE EMPLEO SAN FRANCISCO DE MACORIS</t>
  </si>
  <si>
    <t>FELICITA TAPIA FABIAN</t>
  </si>
  <si>
    <t>AUXILIAR ALMACEN Y SUMINISTRO</t>
  </si>
  <si>
    <t>JOAQUIN HERNANDEZ ROSARIO</t>
  </si>
  <si>
    <t>BALBINA PAEZ CANDELARIO</t>
  </si>
  <si>
    <t>YOSELYN LOPEZ</t>
  </si>
  <si>
    <t>JENNY GISELLE MINIÑO TAVAREZ</t>
  </si>
  <si>
    <t>MARCOS ERNESTO FERNANDEZ FELIZ</t>
  </si>
  <si>
    <t>ANA RINA TEJADA GIL</t>
  </si>
  <si>
    <t>FEMEMINO</t>
  </si>
  <si>
    <t>YANIRA ANTONIA HERASME HERASME (LIC</t>
  </si>
  <si>
    <t>JUAN DE JESUS ALBERTO DE LOS SANTOS</t>
  </si>
  <si>
    <t>YHERANDY DALLANARA PEÑA CORDERO</t>
  </si>
  <si>
    <t>BARTOLOME ANASTACIO PEREZ JIMENEZ</t>
  </si>
  <si>
    <t>MARTINA GENAO SANTOS</t>
  </si>
  <si>
    <t>RICARDO PEÑA MESA</t>
  </si>
  <si>
    <t>LISBETH STEPHANY MENDEZ MERCEDES</t>
  </si>
  <si>
    <t>MELANIA CRUZ NUÑEZ</t>
  </si>
  <si>
    <t>ROSMERY PAMELA BARETT CUEVAS</t>
  </si>
  <si>
    <t>MARIA ISABEL DE LEON REYNOSO</t>
  </si>
  <si>
    <t>ANA LIDYA PEÑA SILAS</t>
  </si>
  <si>
    <t>ALEXANDER AQUINO VALERA</t>
  </si>
  <si>
    <t>YURILEKY FRIAS RAMOS</t>
  </si>
  <si>
    <t>LUCIANO ANTONIO ALVAREZ DIAZ</t>
  </si>
  <si>
    <t>ESTELA GERALDO DE LOS SANTOS</t>
  </si>
  <si>
    <t>RANDY RODRIGUEZ</t>
  </si>
  <si>
    <t>RAQUEL YANIBEL DUARTE ROSARIO</t>
  </si>
  <si>
    <t>MARIA ARGENTINA GUZMAN ROSARIO</t>
  </si>
  <si>
    <t xml:space="preserve">SECRETARIA </t>
  </si>
  <si>
    <t>Empleado (2.87%)</t>
  </si>
  <si>
    <t>OFICINA TERRITORIAL DE EMPLEO SAN PEDRO DE MACORIS</t>
  </si>
  <si>
    <t>YERIZA TUSEN POLANCO</t>
  </si>
  <si>
    <t>VIRGINIA VARGAS BERBERE</t>
  </si>
  <si>
    <t>JACKELINE VASQUEZ CASTILLO</t>
  </si>
  <si>
    <t>ANDRES LUCIANO</t>
  </si>
  <si>
    <t>CLARIBEL ALMANZAR PEREZ</t>
  </si>
  <si>
    <t>FRANKLIN ESTEBAN ROSARIO RODRIGUEZ</t>
  </si>
  <si>
    <t>JULIO ERNESTO RAMIREZ LORENZO</t>
  </si>
  <si>
    <t>MARISOL MARTINEZ AVILA</t>
  </si>
  <si>
    <t>ANA JOSEFA RINCON</t>
  </si>
  <si>
    <t>EDUARDO ENCARNACION ENCARNACION</t>
  </si>
  <si>
    <t>FRANCISCO HERNANDEZ ACOSTA</t>
  </si>
  <si>
    <t>NANCY VALERA VALERA</t>
  </si>
  <si>
    <t>ALEXANDER DE JESUS PERALTA HENRIQUEZ</t>
  </si>
  <si>
    <t>JOSE DOLORES ENRIQUEZ BAEZ</t>
  </si>
  <si>
    <t>MIGUEL BENTURA GOMEZ SEGURA</t>
  </si>
  <si>
    <t>SULEIDY DE LA ROSA DIAZ</t>
  </si>
  <si>
    <t>ADMINISTRADOR BASE DE DATOS</t>
  </si>
  <si>
    <t>VICENTE SANTAMARIA HERNANDEZ</t>
  </si>
  <si>
    <t>ALEJANDRA SILVERIO</t>
  </si>
  <si>
    <t>MARINO JOSE SEVERINO JOSE</t>
  </si>
  <si>
    <t>SEVERIANO VILLA GIL</t>
  </si>
  <si>
    <t>ABEL JOSE MORALES PAREDES</t>
  </si>
  <si>
    <t>ESMAILYN CUEVAS RUIZ</t>
  </si>
  <si>
    <t>KAROLAY STEPHANIE MONTERO DECENA</t>
  </si>
  <si>
    <t>AYDANTE DE MANTENIMIENTO</t>
  </si>
  <si>
    <t>LISSETTE FERNANDEZ RODRIGUEZ</t>
  </si>
  <si>
    <t>ANGELA LAURENCIO</t>
  </si>
  <si>
    <t>TECNICO EN REFRIGERACION</t>
  </si>
  <si>
    <t>YOHANNI FLORIAN CARMONA</t>
  </si>
  <si>
    <t>TERESA ANGELICA TEJEDA REYES</t>
  </si>
  <si>
    <t>FRANCIA DEL CARMEN JAQUEZ GARCIA</t>
  </si>
  <si>
    <t>JENNIFFER TIVISAY PERCEL FRANCO</t>
  </si>
  <si>
    <t>MIGUEL JOSE LOPEZ DEL CARMEN</t>
  </si>
  <si>
    <t>LAURINA GERALDO DE LA PAZ</t>
  </si>
  <si>
    <t>LEONARDO STALIN PICHARDO CAMACHO</t>
  </si>
  <si>
    <t>ANLLELY YAJAIRA CANDELARIO DE ASTACIO</t>
  </si>
  <si>
    <t>HAYRON BILL POLANCO BAEZ</t>
  </si>
  <si>
    <t>PETRONILA JEREZ</t>
  </si>
  <si>
    <t>MARIA ALTAGRACIA RODRIGUEZ</t>
  </si>
  <si>
    <t>LUZ YSABEL SUAREZ JOSE</t>
  </si>
  <si>
    <t>LILE YOLANDA SANTOS DIAZ</t>
  </si>
  <si>
    <t>DIGNORA JOSEFINA SUAREZ MARTINEZ</t>
  </si>
  <si>
    <t xml:space="preserve">CHISTHOFER ALEXANDER MORALES VASQUEZ </t>
  </si>
  <si>
    <t>OFICINA TERRITORIAL DE EMPLEO PUERTO PLATA</t>
  </si>
  <si>
    <t>NIULKA PAYANO VARGAS</t>
  </si>
  <si>
    <t>FELIX NAJARONI MORILLO RAMIREZ</t>
  </si>
  <si>
    <t>CINTHIA NATALIA TAVERAS HENRIQUEZ DE COLLADO</t>
  </si>
  <si>
    <t>DANIEL ESTEBAN PERALTA</t>
  </si>
  <si>
    <t>JUAN BAUTISTA ALTAGRACIA SORIANO SALAZAR</t>
  </si>
  <si>
    <t>MARIA DE LOS ANGELES SEGURA</t>
  </si>
  <si>
    <t>OFICINA TERRITORIAL DE EMPLEO MOCA</t>
  </si>
  <si>
    <t>NATHALI ALTAGRACIA MONEGRO RODRIGUEZ</t>
  </si>
  <si>
    <t>BELKIS DAMARIS HERNANDEZ RODRIGUEZ</t>
  </si>
  <si>
    <t>ODANIS DE JESUS BALDALLAQUE PICHARDO</t>
  </si>
  <si>
    <t>GENESIS JACQUELINE LIRIANO BETANCES</t>
  </si>
  <si>
    <t>COMITÉ NACIONAL DE SALARIO MT</t>
  </si>
  <si>
    <t>MARIA JULIA PAULINO CESPEDES</t>
  </si>
  <si>
    <t>SANTA YOSAIRE QUEZADA SANCHEZ</t>
  </si>
  <si>
    <t>MIGUEL ANGEL PAULINO BAEZ</t>
  </si>
  <si>
    <t>LUIS ANGEL BACILO RODRIGUEZ</t>
  </si>
  <si>
    <t>GUILLERMINA MORILLO HERRERA</t>
  </si>
  <si>
    <t>DANIEL FRANKLIN TERRERO RODRIGUEZ</t>
  </si>
  <si>
    <t>ANGELA MARIA CRUZ ESTEVEZ</t>
  </si>
  <si>
    <t>DOMINGO DE LA ROSA PRESINAL</t>
  </si>
  <si>
    <t>JOSE MIGUEL RODRIGUEZ MEREGILDO</t>
  </si>
  <si>
    <t>BRANDON DE JESUS MERCEDES</t>
  </si>
  <si>
    <t xml:space="preserve">   (4*) Deducción directa declaración TSS del SUIRPLUS por registro de dependientes adicionales al SDSS RD$1,715.46 por cada dependiente adicional registrado.</t>
  </si>
  <si>
    <t xml:space="preserve"> </t>
  </si>
  <si>
    <t>MILTON RAFAEL MARTINEZ GRULLON</t>
  </si>
  <si>
    <t>CARGO DE CONFIANZA</t>
  </si>
  <si>
    <t>MARIA LEIDA RAMIREZ</t>
  </si>
  <si>
    <t>KATY RAMIREZ ROSARIO</t>
  </si>
  <si>
    <t>BENJAMIN FRANKLIN RAMOS</t>
  </si>
  <si>
    <t>JOSE PASCUAL CRUZ (LIC.)</t>
  </si>
  <si>
    <t>RAMON RAMIREZ PIRON</t>
  </si>
  <si>
    <t>VIRGEN MARIA ALMONTE MANCEBO</t>
  </si>
  <si>
    <t>ANTONIO SALVADOR DILONE SANTIAGO</t>
  </si>
  <si>
    <t>YERRY MIGUEL MERAN TAVAREZ</t>
  </si>
  <si>
    <t>ANALISTA DE COMPRAS Y CONTRATACIONES</t>
  </si>
  <si>
    <t>SARA CAROLINA ZAITER TEJEDA</t>
  </si>
  <si>
    <t>ANALISTA CALIDAD EN LA GESTION</t>
  </si>
  <si>
    <t>MIGUEL ANGEL SOSA GOICO</t>
  </si>
  <si>
    <t>JESUS MANUEL GOMEZ HERNANDEZ</t>
  </si>
  <si>
    <t>DEPARTAMENTO OFICINA DE ACCESO A LA INFORMACION MT</t>
  </si>
  <si>
    <t>DEPARTAMENTO DE CORRESPONDENCIA MT</t>
  </si>
  <si>
    <t>DIVISION DE ARCHIVO CENTRAL MT</t>
  </si>
  <si>
    <t>DIRECCION DE COMUNICACIONES MT</t>
  </si>
  <si>
    <t>DEPARTAMENTO DE PRENSA Y RELACIONES PUBLICAS MT</t>
  </si>
  <si>
    <t>DEPARTAMENTO DE PRODUCCION Y EDICION MT</t>
  </si>
  <si>
    <t>ANYI MELISSA CASTILLO RAMIREZ</t>
  </si>
  <si>
    <t>DEPARTAMENTO DE PROTOCOLO Y EVENTOS MT</t>
  </si>
  <si>
    <t>DIRECCION DE ATENCION AL CIUDADANO- MT</t>
  </si>
  <si>
    <t>MINISTERIO DE TRABAJO</t>
  </si>
  <si>
    <t>DEPARTAMENTO DE CONTABILIDAD MT</t>
  </si>
  <si>
    <t>DEPARTAMENTO DE SEGURIDAD- MT</t>
  </si>
  <si>
    <t>DEPARTAMENTO DE TESORERIA MT</t>
  </si>
  <si>
    <t>DEPARTAMENTO DE EJECUCION PRESUPUESTARIA  MT</t>
  </si>
  <si>
    <t>SECCION DE ACTIVOS FIJOS MT</t>
  </si>
  <si>
    <t>DIVISION DE MANTENIMIENTO MT</t>
  </si>
  <si>
    <t>DEPARTAMENTO DE SERVICIOS GENERALES MT</t>
  </si>
  <si>
    <t>DEPARTAMENTO DE ALMACEN Y SUMINISTRO MT</t>
  </si>
  <si>
    <t>DIVISION DE MAYORDOMIA MT</t>
  </si>
  <si>
    <t>DEPARTAMENTO DE ORGANIZACIÓN DEL TRABAJO Y COMPENSACION MT</t>
  </si>
  <si>
    <t>DEPARTAMENTO DE EVALUACION DEL DESEMPEÑO Y CAPACITACION MT</t>
  </si>
  <si>
    <t>DEPARTAMENTO DE RELACIONES LABORALES Y SOCIALES MT</t>
  </si>
  <si>
    <t>DEPARTAMENTO DE REGISTRO CONTROL Y NOMINA MT</t>
  </si>
  <si>
    <t>DEPARTAMENTO DE DESARROLLO INSTITUCIONAL Y CALIDAD EN LA GESTION MT</t>
  </si>
  <si>
    <t>DEPARTAMENTO DE ESTADISTICAS LABORAL MT</t>
  </si>
  <si>
    <t>MARLEN MARIA DEL PILAR FRANCISCO SANDOVAL</t>
  </si>
  <si>
    <t>ENCARGADO DE DEPARTAMENTO</t>
  </si>
  <si>
    <t>SABI MARIEL FELIZ GARO</t>
  </si>
  <si>
    <t>JUAN ANTONIO REYES OFFRER</t>
  </si>
  <si>
    <t>KISAIRY NUÑEZ</t>
  </si>
  <si>
    <t>No.</t>
  </si>
  <si>
    <t>JOSE MANUEL BAEZ GARCIA</t>
  </si>
  <si>
    <t>JAVIER ALBERTO SUAREZ ASTACIO</t>
  </si>
  <si>
    <t>LOURGINA JEREZ PEREZ</t>
  </si>
  <si>
    <t>BRYAN COPLIN TERRERO</t>
  </si>
  <si>
    <t>MAGNOLIA CUEVAS CUEVAS</t>
  </si>
  <si>
    <t>YUDERKY VENTURA VALDEZ</t>
  </si>
  <si>
    <t>EDDY DE JESUS OLIVARES ORTEGA</t>
  </si>
  <si>
    <t>MERYLARDI PEÑA RODRIGUEZ</t>
  </si>
  <si>
    <t>ELIANA ELIZABETH MARTINEZ CASTILLO</t>
  </si>
  <si>
    <t>KARINA DIAZ ROA</t>
  </si>
  <si>
    <t>ELIANA DEL CARMEN REINOSO GIL</t>
  </si>
  <si>
    <t>ROSANNA ALTAGRACIA MONTERO PERALTA</t>
  </si>
  <si>
    <t>JONATHAN DE JESUS RIVAS RAMIREZ</t>
  </si>
  <si>
    <t>DAIANA ELISABETH VAZQUEZ AQUINO</t>
  </si>
  <si>
    <t>DIRECTOR (A) DE GABINETE</t>
  </si>
  <si>
    <t>ANGEL DANIEL MORA CABRERA</t>
  </si>
  <si>
    <t>ASISTENTE DEL DESPACHO</t>
  </si>
  <si>
    <t>YAENDI MARIANI CANAAN BEATO</t>
  </si>
  <si>
    <t>KATIRY ESTHER MOSCOSO RIVAS</t>
  </si>
  <si>
    <t xml:space="preserve">   Aprobado por:</t>
  </si>
  <si>
    <t>Departamento de Contabilidad</t>
  </si>
  <si>
    <t>Director (a) Financiero</t>
  </si>
  <si>
    <t>Encargado (a) Nómina</t>
  </si>
  <si>
    <t>Encargado (a) de Contabilidad</t>
  </si>
  <si>
    <t>FRANCIA VICTORIA ROSA PEREZ</t>
  </si>
  <si>
    <t>YOJAIDA BIDO MORA</t>
  </si>
  <si>
    <t>ASESOR COMUNICACIÓN</t>
  </si>
  <si>
    <t>RIXIE ALFONSINA URIBE DE KOURY</t>
  </si>
  <si>
    <t>ROSA MAYLENI TOLENTINO JIMENEZ</t>
  </si>
  <si>
    <t>RAUL BATISTA CABADA</t>
  </si>
  <si>
    <t>NICOLAS SOLANO</t>
  </si>
  <si>
    <t>HEILER OGANDO MEDINA</t>
  </si>
  <si>
    <t>EULEISY SANTANA SANTOS</t>
  </si>
  <si>
    <t>GIEZI ALBERTO CUELLO BAEZ</t>
  </si>
  <si>
    <t>YASMELL MARIEL TAVERAS MOREL</t>
  </si>
  <si>
    <t>SUGEY TURBI CONSUEGRA</t>
  </si>
  <si>
    <t>ALEXANDER MARICHAL DE CASTRO</t>
  </si>
  <si>
    <t>JESSICA ALTAGRACIA DREYFUS RUIZ</t>
  </si>
  <si>
    <t>MARIA MERCEDES OGANDO GONZALEZ</t>
  </si>
  <si>
    <t>DIRECCION DE COMIUNICACIONES MT</t>
  </si>
  <si>
    <t>CARLOS MANUEL MENDOZA DE LA CRUZ</t>
  </si>
  <si>
    <t>RAUL REYES BEATO</t>
  </si>
  <si>
    <t>LORENZO MUÑOZ DALMAY</t>
  </si>
  <si>
    <t>DAVID EMMANUEL AQUINO SOLIS</t>
  </si>
  <si>
    <t>GALINA MARIE ARZENO</t>
  </si>
  <si>
    <t>AUXILIAR DE EMPLEO</t>
  </si>
  <si>
    <t>ORIENTADOR (A) OCUPACIONAL</t>
  </si>
  <si>
    <t>AUXILIAR DE ATENCION AL CIUDADANO</t>
  </si>
  <si>
    <t>ALTAGRACIA EVANGELISTA ROBLES VARGAS</t>
  </si>
  <si>
    <t>MARIELY KELLY DE LEON</t>
  </si>
  <si>
    <t>CRHUZENKA INDHIRA GOMEZ BATISTA</t>
  </si>
  <si>
    <t>NARCIS JACKNOLY RODRIGUEZ MORA</t>
  </si>
  <si>
    <t>HECTOR ANDRES FRIAS ALMONTE</t>
  </si>
  <si>
    <t>HUMBERTO RAMOS CARRASCO</t>
  </si>
  <si>
    <t>LEANDRO ADALBERTO GOMEZ REYES</t>
  </si>
  <si>
    <t>ALEINY MILLORD COPLIN</t>
  </si>
  <si>
    <t>MANUEL ANTONIO PEREZ DIAZ</t>
  </si>
  <si>
    <t>PEDRO LUIS GAGO GLERIGO</t>
  </si>
  <si>
    <t>AUXILIAR DE INFORMACION CIUDADDANA</t>
  </si>
  <si>
    <t>LUIS ALBERTO ABREU BAUTISTA</t>
  </si>
  <si>
    <t>ASISTENTE</t>
  </si>
  <si>
    <t>JADE DIVINA SOSA JIMENEZ</t>
  </si>
  <si>
    <t>LENIN DE LA CRUZ GONZALEZ</t>
  </si>
  <si>
    <t>BIENVENIDO FERRAND</t>
  </si>
  <si>
    <t>ELVIN DE LA ROSA ALCANTARA</t>
  </si>
  <si>
    <t>DAULY MANUEL SAINT- HILAIRE OVALLE</t>
  </si>
  <si>
    <t>JENNIFER VALERIA CRISOSTOMO ESTEPAN</t>
  </si>
  <si>
    <t>NATHALY CHANELL ABREU SOTO</t>
  </si>
  <si>
    <t>ANA GINETTE ALEMAN ESCOBOSA</t>
  </si>
  <si>
    <t>ORLANDO OSCAR CORTES FELIZ</t>
  </si>
  <si>
    <t>FRANCISCO ALBERTO MATOS</t>
  </si>
  <si>
    <t>ZULEICA ALTAGRACIA DILONE GARCIA</t>
  </si>
  <si>
    <t>HERIBERTO POLO MONTERO</t>
  </si>
  <si>
    <t>JULIO ANEURY GUZMAN GENAO</t>
  </si>
  <si>
    <t>INDY MARIA PAULINA CASTRO</t>
  </si>
  <si>
    <t>GRICELDA MODESTA HERNANDEZ FRIAS</t>
  </si>
  <si>
    <t>ASTRI ARLENIS RODRIGUEZ JIMENEZ</t>
  </si>
  <si>
    <t>KENIDE SEVERINO MEJIA</t>
  </si>
  <si>
    <t>GREGORIO ANTONIO CAIMARES HIDALGO</t>
  </si>
  <si>
    <t>ANA STEPHANYS CASTILLO VIDAL</t>
  </si>
  <si>
    <t>JOHN MANUEL SEGURA SENCION</t>
  </si>
  <si>
    <t>JOSE ENMANUEL PAEZ PERDOMO</t>
  </si>
  <si>
    <t>TECNICO DE REFRIGERACION</t>
  </si>
  <si>
    <t>RANDY JOSE JORGE DELANCE</t>
  </si>
  <si>
    <t>FRANK MIGUEL MERAN CEPEDA</t>
  </si>
  <si>
    <t>PEDRO ENRIQUE GUZMAN</t>
  </si>
  <si>
    <t>JUNIOR MENDEZ BATISTA</t>
  </si>
  <si>
    <t>NIGER ABRAHAM MANCEBO VOLQUEZ</t>
  </si>
  <si>
    <t>MARILYN AMADOR MARTINEZ</t>
  </si>
  <si>
    <t>FREDY ANDRES CUEVAS RUIZ</t>
  </si>
  <si>
    <t>ELIS MIGUEL FELIZ REYES</t>
  </si>
  <si>
    <t>GRISEL YOHAMNA VILOMAR RUIZ</t>
  </si>
  <si>
    <t>OMAR DE JESUS NUÑEZ</t>
  </si>
  <si>
    <t>JORDAN DILONE ARROYO</t>
  </si>
  <si>
    <t>PORFIRIO CEBALLOS MUÑON</t>
  </si>
  <si>
    <t>NATANAEL BIDO NICASIO</t>
  </si>
  <si>
    <t>PAULIN JAQUEZ MONTES DE OCA</t>
  </si>
  <si>
    <t>ARLIN YOSAUDY SEGURA REYES</t>
  </si>
  <si>
    <t>MARILENY PINEDA</t>
  </si>
  <si>
    <t>HARRISON JESUS DIAZ GOMEZ</t>
  </si>
  <si>
    <t>SUPERVISOR TRANSPORTACION</t>
  </si>
  <si>
    <t>DARLYN ROSARIO SERRANO</t>
  </si>
  <si>
    <t>MANUEL ANTONIO HENRY POLANCO</t>
  </si>
  <si>
    <t>JAQUELINE BELTRE FERNANDEZ DE LAZALA</t>
  </si>
  <si>
    <t>LAURA NICOLE GARCIA DE LOS SANTOS</t>
  </si>
  <si>
    <t>LUZ ENILDA ORTEGA MARTINEZ</t>
  </si>
  <si>
    <t>DOMINGO ANTONIO NOLASCO NICOLAS</t>
  </si>
  <si>
    <t>YGNACIO ANTONIO PEREZ PERALTA</t>
  </si>
  <si>
    <t>MERFA MAGALYS MINYETTY ROSSIS</t>
  </si>
  <si>
    <t>FRANKLIN CONTRERAS VALENZUELA</t>
  </si>
  <si>
    <t>ARLETTE YANKANERY HICIANO GOMEZ</t>
  </si>
  <si>
    <t>MARIA MARINASIA RODRIGUEZ MARTINEZ</t>
  </si>
  <si>
    <t>MERY STEPHANNY SEVERINO VASQUEZ</t>
  </si>
  <si>
    <t>YSABEL TAVARES SANCHEZ</t>
  </si>
  <si>
    <t>ENGELS VLADIMIR LEGUEN PEREZ</t>
  </si>
  <si>
    <t xml:space="preserve">MACULINO </t>
  </si>
  <si>
    <t>NOELI BAEZ MANCEBO</t>
  </si>
  <si>
    <t>LUIYI MANUEL VIZCAINO SANCHEZ</t>
  </si>
  <si>
    <t>ELAINE MARCEL MARTINEZ VIVIECA</t>
  </si>
  <si>
    <t>DIVISION DE BIENESTAR LABORAL MT</t>
  </si>
  <si>
    <t xml:space="preserve">ANA DELIA MENDEZ ALMONTE DE ANDUJAR </t>
  </si>
  <si>
    <t xml:space="preserve">ALICIA MANUELA MARTINEZ DEL JESUS </t>
  </si>
  <si>
    <t xml:space="preserve">CONSERJE </t>
  </si>
  <si>
    <t xml:space="preserve">DAIRELY MARIA DE LA CRUZ VALDERA </t>
  </si>
  <si>
    <t>AUXILIAR ADMINISTRATIVO A</t>
  </si>
  <si>
    <t>LUIS EMILIO CALZADO ROSADO</t>
  </si>
  <si>
    <t>AYUDANTE DE EBANISTA</t>
  </si>
  <si>
    <t>KEYLA MESA</t>
  </si>
  <si>
    <t>GINETTE ALTAGRACIA LORENZO DIAZ</t>
  </si>
  <si>
    <t xml:space="preserve">ANA IRIS CASTILLO MORILLO </t>
  </si>
  <si>
    <t xml:space="preserve">KATERIN PATRICIA SATNTANA </t>
  </si>
  <si>
    <t xml:space="preserve">RAMON SORIANO </t>
  </si>
  <si>
    <t xml:space="preserve">LUIS CESPEDES ALTAGRACIA </t>
  </si>
  <si>
    <t xml:space="preserve">FLORA FERRERAS OGANDO </t>
  </si>
  <si>
    <t xml:space="preserve">ELUCIDEN DOTEL MONTERO </t>
  </si>
  <si>
    <t xml:space="preserve">CESAR AUGUSTO MORENO BELEN </t>
  </si>
  <si>
    <t>SHANTALL BURGOS RODRIGUEZ</t>
  </si>
  <si>
    <t>REGIS ENMANUEL MUSE ORTIZ</t>
  </si>
  <si>
    <t xml:space="preserve">ELIZABETH ANTONIA VALDEZ CASANOVA </t>
  </si>
  <si>
    <t>ANYELIS YOLEINNY ALBURQUERQUE SANTANA</t>
  </si>
  <si>
    <t>YAGNIA HAREINER MENDEZ JIMENEZ</t>
  </si>
  <si>
    <t xml:space="preserve">LUIS MANUEL MINAYA RODRIGUEZ </t>
  </si>
  <si>
    <t xml:space="preserve">CARLOS MANUEL RIVA MANCEBO </t>
  </si>
  <si>
    <t xml:space="preserve">OLIVER ABAD FIGUEROA </t>
  </si>
  <si>
    <t xml:space="preserve">MASCULINO </t>
  </si>
  <si>
    <t>JORGE VIRGILIO GOMEZ CASADO</t>
  </si>
  <si>
    <t>ANDRES VALENTIN HERRERA GONZALEZ (LIC.)</t>
  </si>
  <si>
    <t xml:space="preserve">DIEGO FERNANDO REYES </t>
  </si>
  <si>
    <t xml:space="preserve">ALEXANDRA DE LOS SANTOS JORGE </t>
  </si>
  <si>
    <t xml:space="preserve">FEMENINO </t>
  </si>
  <si>
    <t xml:space="preserve">YOSKAYRA GARCIA SANTOS </t>
  </si>
  <si>
    <t>DORKA RAMIREZ RODRIGUEZ</t>
  </si>
  <si>
    <t>GLORIS ESTHEFANY GOMEZ SANCHEZ</t>
  </si>
  <si>
    <t>RIGNA YULEYSI FRIAS LEONARDO</t>
  </si>
  <si>
    <t xml:space="preserve">YOEL NATHANAEL PUJOLS </t>
  </si>
  <si>
    <t xml:space="preserve">SUSANA ESPINO GARCIA </t>
  </si>
  <si>
    <t xml:space="preserve">GREISY VAZQUEZ DIAZ </t>
  </si>
  <si>
    <t xml:space="preserve">CARLOS ALBERTO PEÑA MORENO </t>
  </si>
  <si>
    <t xml:space="preserve">INGRID GISSELL HINOJOSA MARTINEZ </t>
  </si>
  <si>
    <t xml:space="preserve">BIENVENIDO GARCIA MERAN </t>
  </si>
  <si>
    <t>EDWIN ANDERSON PEREZ</t>
  </si>
  <si>
    <t xml:space="preserve">FRANKLYN RAFAEL VALERA ESTEVEZ </t>
  </si>
  <si>
    <t xml:space="preserve">GLORIBEL FRIAS THEN </t>
  </si>
  <si>
    <r>
      <t xml:space="preserve">                                                                                       Correspondiente al mes de Octubre </t>
    </r>
    <r>
      <rPr>
        <b/>
        <sz val="20"/>
        <color theme="1" tint="4.9989318521683403E-2"/>
        <rFont val="Bell MT"/>
        <family val="1"/>
      </rPr>
      <t>del año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</si>
</sst>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#,##0.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3"/>
      <name val="Arial"/>
      <family val="2"/>
    </font>
    <font>
      <sz val="13"/>
      <name val="Arial"/>
      <family val="2"/>
    </font>
    <font>
      <b/>
      <sz val="12"/>
      <color theme="1"/>
      <name val="Book Antiqua"/>
      <family val="1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0"/>
      <name val="Arial"/>
      <family val="2"/>
    </font>
    <font>
      <b/>
      <sz val="11"/>
      <color theme="0"/>
      <name val="Arial"/>
      <family val="2"/>
    </font>
    <font>
      <b/>
      <sz val="12"/>
      <color theme="0"/>
      <name val="Arial"/>
      <family val="2"/>
    </font>
    <font>
      <sz val="14"/>
      <color theme="1"/>
      <name val="Book Antiqua"/>
      <family val="1"/>
    </font>
    <font>
      <sz val="16"/>
      <color theme="1"/>
      <name val="Book Antiqua"/>
      <family val="1"/>
    </font>
    <font>
      <sz val="14"/>
      <name val="Book Antiqua"/>
      <family val="1"/>
    </font>
    <font>
      <b/>
      <sz val="20"/>
      <name val="Bell MT"/>
      <family val="1"/>
    </font>
    <font>
      <b/>
      <sz val="20"/>
      <name val="Segoe UI Historic"/>
      <family val="2"/>
    </font>
    <font>
      <sz val="20"/>
      <name val="Bell MT"/>
      <family val="1"/>
    </font>
    <font>
      <u/>
      <sz val="20"/>
      <name val="Bell MT"/>
      <family val="1"/>
    </font>
    <font>
      <b/>
      <sz val="20"/>
      <color theme="1" tint="4.9989318521683403E-2"/>
      <name val="Bell MT"/>
      <family val="1"/>
    </font>
    <font>
      <sz val="11"/>
      <name val="Calibri"/>
      <family val="2"/>
      <scheme val="minor"/>
    </font>
    <font>
      <sz val="13"/>
      <color rgb="FFFF0000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0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26">
    <xf numFmtId="0" fontId="0" fillId="0" borderId="0" xfId="0"/>
    <xf numFmtId="0" fontId="0" fillId="0" borderId="0" xfId="0" applyAlignment="1">
      <alignment horizontal="center" vertical="center"/>
    </xf>
    <xf numFmtId="0" fontId="18" fillId="33" borderId="0" xfId="0" applyFont="1" applyFill="1" applyAlignment="1">
      <alignment vertical="center"/>
    </xf>
    <xf numFmtId="0" fontId="18" fillId="33" borderId="24" xfId="0" applyFont="1" applyFill="1" applyBorder="1" applyAlignment="1">
      <alignment vertical="center"/>
    </xf>
    <xf numFmtId="0" fontId="19" fillId="33" borderId="25" xfId="0" applyFont="1" applyFill="1" applyBorder="1" applyAlignment="1">
      <alignment vertical="center"/>
    </xf>
    <xf numFmtId="0" fontId="19" fillId="33" borderId="0" xfId="0" applyFont="1" applyFill="1" applyAlignment="1">
      <alignment vertical="center"/>
    </xf>
    <xf numFmtId="0" fontId="19" fillId="33" borderId="27" xfId="0" applyFont="1" applyFill="1" applyBorder="1" applyAlignment="1">
      <alignment vertical="center"/>
    </xf>
    <xf numFmtId="0" fontId="19" fillId="33" borderId="0" xfId="0" applyFont="1" applyFill="1" applyAlignment="1">
      <alignment horizontal="center" vertical="center"/>
    </xf>
    <xf numFmtId="0" fontId="0" fillId="33" borderId="13" xfId="0" applyFill="1" applyBorder="1" applyAlignment="1">
      <alignment vertical="center"/>
    </xf>
    <xf numFmtId="0" fontId="0" fillId="0" borderId="27" xfId="0" applyBorder="1"/>
    <xf numFmtId="0" fontId="0" fillId="0" borderId="0" xfId="0" applyAlignment="1">
      <alignment horizontal="center"/>
    </xf>
    <xf numFmtId="0" fontId="18" fillId="33" borderId="0" xfId="0" applyFont="1" applyFill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9" xfId="0" applyBorder="1"/>
    <xf numFmtId="0" fontId="22" fillId="0" borderId="0" xfId="0" applyFont="1" applyAlignment="1">
      <alignment horizontal="center" vertical="center"/>
    </xf>
    <xf numFmtId="0" fontId="0" fillId="0" borderId="26" xfId="0" applyBorder="1"/>
    <xf numFmtId="0" fontId="20" fillId="0" borderId="27" xfId="0" applyFont="1" applyBorder="1" applyAlignment="1">
      <alignment vertical="top"/>
    </xf>
    <xf numFmtId="0" fontId="0" fillId="0" borderId="28" xfId="0" applyBorder="1"/>
    <xf numFmtId="0" fontId="0" fillId="0" borderId="25" xfId="0" applyBorder="1" applyAlignment="1">
      <alignment horizontal="center" vertical="center"/>
    </xf>
    <xf numFmtId="0" fontId="27" fillId="0" borderId="0" xfId="0" applyFont="1"/>
    <xf numFmtId="0" fontId="28" fillId="33" borderId="0" xfId="0" applyFont="1" applyFill="1" applyAlignment="1">
      <alignment horizontal="left" vertical="center"/>
    </xf>
    <xf numFmtId="0" fontId="28" fillId="33" borderId="0" xfId="0" applyFont="1" applyFill="1" applyAlignment="1">
      <alignment vertical="center"/>
    </xf>
    <xf numFmtId="0" fontId="26" fillId="0" borderId="0" xfId="0" applyFont="1" applyAlignment="1">
      <alignment horizontal="center" vertical="center"/>
    </xf>
    <xf numFmtId="43" fontId="19" fillId="33" borderId="0" xfId="42" applyFont="1" applyFill="1" applyBorder="1" applyAlignment="1">
      <alignment vertical="center"/>
    </xf>
    <xf numFmtId="43" fontId="19" fillId="33" borderId="0" xfId="0" applyNumberFormat="1" applyFont="1" applyFill="1" applyAlignment="1">
      <alignment vertical="center"/>
    </xf>
    <xf numFmtId="164" fontId="18" fillId="33" borderId="0" xfId="0" applyNumberFormat="1" applyFont="1" applyFill="1" applyAlignment="1">
      <alignment vertical="center"/>
    </xf>
    <xf numFmtId="0" fontId="27" fillId="0" borderId="0" xfId="0" applyFont="1" applyAlignment="1">
      <alignment wrapText="1"/>
    </xf>
    <xf numFmtId="0" fontId="0" fillId="33" borderId="0" xfId="0" applyFill="1"/>
    <xf numFmtId="4" fontId="0" fillId="0" borderId="0" xfId="0" applyNumberFormat="1"/>
    <xf numFmtId="0" fontId="0" fillId="33" borderId="20" xfId="0" applyFill="1" applyBorder="1"/>
    <xf numFmtId="0" fontId="34" fillId="33" borderId="0" xfId="0" applyFont="1" applyFill="1"/>
    <xf numFmtId="0" fontId="0" fillId="34" borderId="0" xfId="0" applyFill="1"/>
    <xf numFmtId="0" fontId="0" fillId="35" borderId="0" xfId="0" applyFill="1"/>
    <xf numFmtId="4" fontId="0" fillId="0" borderId="0" xfId="0" applyNumberFormat="1" applyAlignment="1">
      <alignment horizontal="left" vertical="center"/>
    </xf>
    <xf numFmtId="43" fontId="1" fillId="0" borderId="31" xfId="42" applyFont="1" applyFill="1" applyBorder="1" applyAlignment="1">
      <alignment vertical="center"/>
    </xf>
    <xf numFmtId="43" fontId="1" fillId="0" borderId="31" xfId="42" applyFont="1" applyFill="1" applyBorder="1" applyAlignment="1">
      <alignment horizontal="right" vertical="center"/>
    </xf>
    <xf numFmtId="49" fontId="18" fillId="0" borderId="0" xfId="0" applyNumberFormat="1" applyFont="1" applyAlignment="1">
      <alignment horizontal="center" vertical="center"/>
    </xf>
    <xf numFmtId="49" fontId="16" fillId="0" borderId="0" xfId="0" applyNumberFormat="1" applyFont="1" applyAlignment="1">
      <alignment horizontal="center" vertical="center"/>
    </xf>
    <xf numFmtId="4" fontId="19" fillId="0" borderId="25" xfId="0" applyNumberFormat="1" applyFont="1" applyBorder="1" applyAlignment="1">
      <alignment vertical="center"/>
    </xf>
    <xf numFmtId="4" fontId="19" fillId="0" borderId="0" xfId="0" applyNumberFormat="1" applyFont="1" applyAlignment="1">
      <alignment vertical="center"/>
    </xf>
    <xf numFmtId="43" fontId="19" fillId="0" borderId="0" xfId="42" applyFont="1" applyFill="1" applyBorder="1" applyAlignment="1">
      <alignment vertical="center"/>
    </xf>
    <xf numFmtId="0" fontId="19" fillId="0" borderId="0" xfId="0" applyFont="1" applyAlignment="1">
      <alignment vertical="center"/>
    </xf>
    <xf numFmtId="43" fontId="0" fillId="0" borderId="0" xfId="42" applyFont="1" applyFill="1" applyBorder="1" applyAlignment="1">
      <alignment horizontal="center" vertical="center"/>
    </xf>
    <xf numFmtId="0" fontId="0" fillId="33" borderId="27" xfId="0" applyFill="1" applyBorder="1" applyAlignment="1">
      <alignment vertical="center"/>
    </xf>
    <xf numFmtId="0" fontId="0" fillId="33" borderId="0" xfId="0" applyFill="1" applyAlignment="1">
      <alignment vertical="center"/>
    </xf>
    <xf numFmtId="0" fontId="0" fillId="33" borderId="0" xfId="0" applyFill="1" applyAlignment="1">
      <alignment horizontal="center" vertical="center"/>
    </xf>
    <xf numFmtId="43" fontId="0" fillId="0" borderId="31" xfId="42" applyFont="1" applyFill="1" applyBorder="1" applyAlignment="1"/>
    <xf numFmtId="43" fontId="0" fillId="0" borderId="23" xfId="42" applyFont="1" applyFill="1" applyBorder="1" applyAlignment="1">
      <alignment horizontal="center" vertical="center"/>
    </xf>
    <xf numFmtId="43" fontId="0" fillId="0" borderId="31" xfId="42" applyFont="1" applyFill="1" applyBorder="1" applyAlignment="1">
      <alignment vertical="center"/>
    </xf>
    <xf numFmtId="0" fontId="0" fillId="0" borderId="31" xfId="42" applyNumberFormat="1" applyFont="1" applyFill="1" applyBorder="1"/>
    <xf numFmtId="43" fontId="0" fillId="0" borderId="31" xfId="42" applyFont="1" applyFill="1" applyBorder="1" applyAlignment="1">
      <alignment horizontal="right" vertical="center"/>
    </xf>
    <xf numFmtId="0" fontId="18" fillId="34" borderId="11" xfId="0" applyFont="1" applyFill="1" applyBorder="1" applyAlignment="1">
      <alignment horizontal="center" vertical="center" wrapText="1"/>
    </xf>
    <xf numFmtId="49" fontId="18" fillId="33" borderId="0" xfId="0" applyNumberFormat="1" applyFont="1" applyFill="1" applyAlignment="1">
      <alignment horizontal="center" vertical="center"/>
    </xf>
    <xf numFmtId="4" fontId="19" fillId="33" borderId="0" xfId="0" applyNumberFormat="1" applyFont="1" applyFill="1" applyAlignment="1">
      <alignment vertical="center"/>
    </xf>
    <xf numFmtId="4" fontId="35" fillId="33" borderId="0" xfId="0" applyNumberFormat="1" applyFont="1" applyFill="1" applyAlignment="1">
      <alignment vertical="center"/>
    </xf>
    <xf numFmtId="4" fontId="0" fillId="33" borderId="0" xfId="0" applyNumberFormat="1" applyFill="1" applyAlignment="1">
      <alignment horizontal="left" vertical="center"/>
    </xf>
    <xf numFmtId="49" fontId="16" fillId="33" borderId="0" xfId="0" applyNumberFormat="1" applyFont="1" applyFill="1" applyAlignment="1">
      <alignment horizontal="center" vertical="center"/>
    </xf>
    <xf numFmtId="43" fontId="0" fillId="33" borderId="0" xfId="42" applyFont="1" applyFill="1" applyBorder="1" applyAlignment="1">
      <alignment horizontal="center" vertical="center"/>
    </xf>
    <xf numFmtId="43" fontId="0" fillId="33" borderId="0" xfId="0" applyNumberFormat="1" applyFill="1" applyAlignment="1">
      <alignment horizontal="center" vertical="center"/>
    </xf>
    <xf numFmtId="0" fontId="18" fillId="34" borderId="27" xfId="0" applyFont="1" applyFill="1" applyBorder="1" applyAlignment="1">
      <alignment horizontal="center" vertical="center" wrapText="1"/>
    </xf>
    <xf numFmtId="0" fontId="18" fillId="34" borderId="0" xfId="0" applyFont="1" applyFill="1" applyAlignment="1">
      <alignment horizontal="center" vertical="center" wrapText="1"/>
    </xf>
    <xf numFmtId="0" fontId="23" fillId="34" borderId="13" xfId="0" applyFont="1" applyFill="1" applyBorder="1" applyAlignment="1">
      <alignment horizontal="center" vertical="center"/>
    </xf>
    <xf numFmtId="4" fontId="24" fillId="34" borderId="23" xfId="0" applyNumberFormat="1" applyFont="1" applyFill="1" applyBorder="1" applyAlignment="1">
      <alignment horizontal="center" vertical="center"/>
    </xf>
    <xf numFmtId="4" fontId="25" fillId="34" borderId="23" xfId="0" applyNumberFormat="1" applyFont="1" applyFill="1" applyBorder="1" applyAlignment="1">
      <alignment horizontal="right" vertical="center"/>
    </xf>
    <xf numFmtId="0" fontId="17" fillId="34" borderId="29" xfId="0" applyFont="1" applyFill="1" applyBorder="1"/>
    <xf numFmtId="43" fontId="0" fillId="0" borderId="31" xfId="42" applyFont="1" applyFill="1" applyBorder="1" applyAlignment="1">
      <alignment horizontal="right"/>
    </xf>
    <xf numFmtId="43" fontId="1" fillId="0" borderId="31" xfId="42" applyFont="1" applyFill="1" applyBorder="1" applyAlignment="1">
      <alignment horizontal="center" vertical="center"/>
    </xf>
    <xf numFmtId="0" fontId="0" fillId="0" borderId="19" xfId="0" applyBorder="1"/>
    <xf numFmtId="0" fontId="27" fillId="0" borderId="20" xfId="0" applyFont="1" applyBorder="1" applyAlignment="1">
      <alignment horizontal="left" vertical="center"/>
    </xf>
    <xf numFmtId="0" fontId="0" fillId="0" borderId="20" xfId="0" applyBorder="1"/>
    <xf numFmtId="0" fontId="0" fillId="33" borderId="20" xfId="0" applyFill="1" applyBorder="1" applyAlignment="1">
      <alignment horizontal="left" vertical="center"/>
    </xf>
    <xf numFmtId="43" fontId="19" fillId="0" borderId="25" xfId="42" applyFont="1" applyFill="1" applyBorder="1" applyAlignment="1">
      <alignment vertical="center"/>
    </xf>
    <xf numFmtId="43" fontId="0" fillId="0" borderId="25" xfId="42" applyFont="1" applyFill="1" applyBorder="1" applyAlignment="1">
      <alignment horizontal="center" vertical="center"/>
    </xf>
    <xf numFmtId="43" fontId="1" fillId="0" borderId="31" xfId="42" applyFont="1" applyFill="1" applyBorder="1" applyAlignment="1"/>
    <xf numFmtId="43" fontId="1" fillId="0" borderId="31" xfId="42" applyFont="1" applyFill="1" applyBorder="1"/>
    <xf numFmtId="43" fontId="1" fillId="0" borderId="31" xfId="42" applyFont="1" applyFill="1" applyBorder="1" applyAlignment="1">
      <alignment horizontal="right"/>
    </xf>
    <xf numFmtId="43" fontId="34" fillId="0" borderId="31" xfId="42" applyFont="1" applyFill="1" applyBorder="1" applyAlignment="1"/>
    <xf numFmtId="43" fontId="0" fillId="0" borderId="31" xfId="42" applyFont="1" applyFill="1" applyBorder="1"/>
    <xf numFmtId="12" fontId="19" fillId="33" borderId="0" xfId="42" applyNumberFormat="1" applyFont="1" applyFill="1" applyBorder="1" applyAlignment="1">
      <alignment vertical="center"/>
    </xf>
    <xf numFmtId="0" fontId="19" fillId="0" borderId="0" xfId="0" applyFont="1" applyAlignment="1">
      <alignment horizontal="center" vertical="center"/>
    </xf>
    <xf numFmtId="43" fontId="0" fillId="0" borderId="0" xfId="42" applyFont="1" applyFill="1"/>
    <xf numFmtId="43" fontId="19" fillId="0" borderId="0" xfId="42" applyFont="1" applyFill="1" applyBorder="1" applyAlignment="1">
      <alignment horizontal="center" vertical="center"/>
    </xf>
    <xf numFmtId="43" fontId="35" fillId="0" borderId="0" xfId="42" applyFont="1" applyFill="1" applyBorder="1" applyAlignment="1">
      <alignment horizontal="center" vertical="center"/>
    </xf>
    <xf numFmtId="0" fontId="0" fillId="0" borderId="23" xfId="0" applyBorder="1" applyAlignment="1">
      <alignment vertical="center"/>
    </xf>
    <xf numFmtId="43" fontId="35" fillId="0" borderId="23" xfId="42" applyFont="1" applyFill="1" applyBorder="1" applyAlignment="1">
      <alignment horizontal="center" vertical="center"/>
    </xf>
    <xf numFmtId="0" fontId="0" fillId="35" borderId="31" xfId="0" applyFill="1" applyBorder="1"/>
    <xf numFmtId="0" fontId="0" fillId="0" borderId="31" xfId="0" applyFill="1" applyBorder="1" applyAlignment="1">
      <alignment horizontal="center" vertical="center"/>
    </xf>
    <xf numFmtId="0" fontId="0" fillId="0" borderId="31" xfId="0" applyFill="1" applyBorder="1"/>
    <xf numFmtId="0" fontId="0" fillId="0" borderId="31" xfId="0" applyFill="1" applyBorder="1" applyAlignment="1">
      <alignment horizontal="left"/>
    </xf>
    <xf numFmtId="4" fontId="0" fillId="0" borderId="31" xfId="0" applyNumberFormat="1" applyFill="1" applyBorder="1"/>
    <xf numFmtId="4" fontId="0" fillId="0" borderId="31" xfId="0" applyNumberFormat="1" applyFill="1" applyBorder="1" applyAlignment="1">
      <alignment vertical="center"/>
    </xf>
    <xf numFmtId="49" fontId="0" fillId="0" borderId="31" xfId="0" applyNumberFormat="1" applyFill="1" applyBorder="1" applyAlignment="1">
      <alignment horizontal="right" vertical="center"/>
    </xf>
    <xf numFmtId="0" fontId="0" fillId="0" borderId="0" xfId="0" applyFill="1"/>
    <xf numFmtId="0" fontId="16" fillId="35" borderId="0" xfId="0" applyFont="1" applyFill="1"/>
    <xf numFmtId="0" fontId="0" fillId="35" borderId="20" xfId="0" applyFill="1" applyBorder="1"/>
    <xf numFmtId="0" fontId="0" fillId="35" borderId="0" xfId="0" applyFill="1" applyAlignment="1">
      <alignment vertical="center" wrapText="1"/>
    </xf>
    <xf numFmtId="4" fontId="0" fillId="0" borderId="31" xfId="0" applyNumberFormat="1" applyFill="1" applyBorder="1" applyAlignment="1">
      <alignment horizontal="right"/>
    </xf>
    <xf numFmtId="0" fontId="0" fillId="0" borderId="31" xfId="0" applyFill="1" applyBorder="1" applyAlignment="1">
      <alignment horizontal="right"/>
    </xf>
    <xf numFmtId="4" fontId="0" fillId="0" borderId="31" xfId="0" applyNumberFormat="1" applyFill="1" applyBorder="1" applyAlignment="1">
      <alignment horizontal="right" vertical="center"/>
    </xf>
    <xf numFmtId="0" fontId="31" fillId="33" borderId="0" xfId="0" applyFont="1" applyFill="1" applyAlignment="1">
      <alignment horizontal="center"/>
    </xf>
    <xf numFmtId="0" fontId="29" fillId="33" borderId="0" xfId="0" applyFont="1" applyFill="1" applyAlignment="1">
      <alignment horizontal="center"/>
    </xf>
    <xf numFmtId="0" fontId="30" fillId="33" borderId="20" xfId="0" applyFont="1" applyFill="1" applyBorder="1" applyAlignment="1">
      <alignment horizontal="center" vertical="center"/>
    </xf>
    <xf numFmtId="0" fontId="23" fillId="34" borderId="23" xfId="0" applyFont="1" applyFill="1" applyBorder="1" applyAlignment="1">
      <alignment horizontal="left" vertical="center" wrapText="1"/>
    </xf>
    <xf numFmtId="0" fontId="18" fillId="34" borderId="14" xfId="0" applyFont="1" applyFill="1" applyBorder="1" applyAlignment="1">
      <alignment horizontal="center" vertical="center"/>
    </xf>
    <xf numFmtId="0" fontId="18" fillId="34" borderId="18" xfId="0" applyFont="1" applyFill="1" applyBorder="1" applyAlignment="1">
      <alignment horizontal="center" vertical="center"/>
    </xf>
    <xf numFmtId="0" fontId="18" fillId="34" borderId="14" xfId="0" applyFont="1" applyFill="1" applyBorder="1" applyAlignment="1">
      <alignment horizontal="center" vertical="center" wrapText="1"/>
    </xf>
    <xf numFmtId="0" fontId="18" fillId="34" borderId="18" xfId="0" applyFont="1" applyFill="1" applyBorder="1" applyAlignment="1">
      <alignment horizontal="center" vertical="center" wrapText="1"/>
    </xf>
    <xf numFmtId="0" fontId="18" fillId="34" borderId="10" xfId="0" applyFont="1" applyFill="1" applyBorder="1" applyAlignment="1">
      <alignment horizontal="center" vertical="center" wrapText="1"/>
    </xf>
    <xf numFmtId="0" fontId="18" fillId="34" borderId="11" xfId="0" applyFont="1" applyFill="1" applyBorder="1" applyAlignment="1">
      <alignment horizontal="center" vertical="center" wrapText="1"/>
    </xf>
    <xf numFmtId="0" fontId="18" fillId="34" borderId="15" xfId="0" applyFont="1" applyFill="1" applyBorder="1" applyAlignment="1">
      <alignment horizontal="center" vertical="center"/>
    </xf>
    <xf numFmtId="0" fontId="18" fillId="34" borderId="16" xfId="0" applyFont="1" applyFill="1" applyBorder="1" applyAlignment="1">
      <alignment horizontal="center" vertical="center"/>
    </xf>
    <xf numFmtId="0" fontId="18" fillId="34" borderId="25" xfId="0" applyFont="1" applyFill="1" applyBorder="1" applyAlignment="1">
      <alignment horizontal="center" vertical="center"/>
    </xf>
    <xf numFmtId="0" fontId="18" fillId="34" borderId="17" xfId="0" applyFont="1" applyFill="1" applyBorder="1" applyAlignment="1">
      <alignment horizontal="center" vertical="center"/>
    </xf>
    <xf numFmtId="0" fontId="18" fillId="34" borderId="24" xfId="0" applyFont="1" applyFill="1" applyBorder="1" applyAlignment="1">
      <alignment horizontal="center" vertical="center" wrapText="1"/>
    </xf>
    <xf numFmtId="0" fontId="18" fillId="34" borderId="17" xfId="0" applyFont="1" applyFill="1" applyBorder="1" applyAlignment="1">
      <alignment horizontal="center" vertical="center" wrapText="1"/>
    </xf>
    <xf numFmtId="0" fontId="18" fillId="34" borderId="19" xfId="0" applyFont="1" applyFill="1" applyBorder="1" applyAlignment="1">
      <alignment horizontal="center" vertical="center" wrapText="1"/>
    </xf>
    <xf numFmtId="0" fontId="18" fillId="34" borderId="20" xfId="0" applyFont="1" applyFill="1" applyBorder="1" applyAlignment="1">
      <alignment horizontal="center" vertical="center" wrapText="1"/>
    </xf>
    <xf numFmtId="0" fontId="18" fillId="34" borderId="30" xfId="0" applyFont="1" applyFill="1" applyBorder="1" applyAlignment="1">
      <alignment horizontal="center" vertical="center" wrapText="1"/>
    </xf>
    <xf numFmtId="0" fontId="18" fillId="34" borderId="28" xfId="0" applyFont="1" applyFill="1" applyBorder="1" applyAlignment="1">
      <alignment horizontal="center" vertical="center" wrapText="1"/>
    </xf>
    <xf numFmtId="0" fontId="18" fillId="34" borderId="21" xfId="0" applyFont="1" applyFill="1" applyBorder="1" applyAlignment="1">
      <alignment horizontal="center" vertical="center" wrapText="1"/>
    </xf>
    <xf numFmtId="0" fontId="18" fillId="34" borderId="12" xfId="0" applyFont="1" applyFill="1" applyBorder="1" applyAlignment="1">
      <alignment horizontal="center" vertical="center" wrapText="1"/>
    </xf>
    <xf numFmtId="0" fontId="18" fillId="34" borderId="22" xfId="0" applyFont="1" applyFill="1" applyBorder="1" applyAlignment="1">
      <alignment horizontal="center" vertical="center" wrapText="1"/>
    </xf>
    <xf numFmtId="0" fontId="0" fillId="0" borderId="31" xfId="42" applyNumberFormat="1" applyFont="1" applyFill="1" applyBorder="1" applyAlignment="1">
      <alignment horizontal="left" vertical="top"/>
    </xf>
    <xf numFmtId="4" fontId="34" fillId="0" borderId="31" xfId="0" applyNumberFormat="1" applyFont="1" applyFill="1" applyBorder="1" applyAlignment="1">
      <alignment vertical="center"/>
    </xf>
    <xf numFmtId="0" fontId="0" fillId="0" borderId="31" xfId="0" quotePrefix="1" applyFill="1" applyBorder="1"/>
    <xf numFmtId="4" fontId="34" fillId="0" borderId="31" xfId="0" applyNumberFormat="1" applyFont="1" applyFill="1" applyBorder="1" applyAlignment="1">
      <alignment horizontal="right" vertical="center"/>
    </xf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a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1439350</xdr:colOff>
      <xdr:row>0</xdr:row>
      <xdr:rowOff>54429</xdr:rowOff>
    </xdr:from>
    <xdr:to>
      <xdr:col>8</xdr:col>
      <xdr:colOff>1206167</xdr:colOff>
      <xdr:row>0</xdr:row>
      <xdr:rowOff>1562001</xdr:rowOff>
    </xdr:to>
    <xdr:pic>
      <xdr:nvPicPr>
        <xdr:cNvPr id="10" name="Imagen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74207" y="54429"/>
          <a:ext cx="2660603" cy="15075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DX890"/>
  <sheetViews>
    <sheetView tabSelected="1" view="pageBreakPreview" topLeftCell="G852" zoomScale="90" zoomScaleNormal="70" zoomScaleSheetLayoutView="90" workbookViewId="0">
      <selection activeCell="R874" sqref="R874"/>
    </sheetView>
  </sheetViews>
  <sheetFormatPr baseColWidth="10" defaultRowHeight="15" x14ac:dyDescent="0.25"/>
  <cols>
    <col min="1" max="1" width="6.7109375" customWidth="1"/>
    <col min="2" max="2" width="54.5703125" customWidth="1"/>
    <col min="3" max="3" width="16" customWidth="1"/>
    <col min="4" max="4" width="83.140625" bestFit="1" customWidth="1"/>
    <col min="5" max="5" width="48.5703125" bestFit="1" customWidth="1"/>
    <col min="6" max="6" width="58.140625" style="10" bestFit="1" customWidth="1"/>
    <col min="7" max="7" width="23.5703125" bestFit="1" customWidth="1"/>
    <col min="8" max="8" width="19.42578125" style="27" customWidth="1"/>
    <col min="9" max="9" width="18.140625" bestFit="1" customWidth="1"/>
    <col min="10" max="10" width="22" style="27" bestFit="1" customWidth="1"/>
    <col min="11" max="11" width="20.28515625" bestFit="1" customWidth="1"/>
    <col min="12" max="12" width="23.140625" bestFit="1" customWidth="1"/>
    <col min="13" max="13" width="19.42578125" style="27" customWidth="1"/>
    <col min="14" max="14" width="20" customWidth="1"/>
    <col min="15" max="15" width="15.42578125" customWidth="1"/>
    <col min="16" max="16" width="16.85546875" customWidth="1"/>
    <col min="17" max="17" width="18.42578125" customWidth="1"/>
    <col min="18" max="18" width="15.28515625" customWidth="1"/>
    <col min="19" max="19" width="17.7109375" style="1" customWidth="1"/>
  </cols>
  <sheetData>
    <row r="1" spans="1:20" ht="150" customHeight="1" x14ac:dyDescent="0.4">
      <c r="A1" s="99" t="s">
        <v>798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  <c r="P1" s="99"/>
      <c r="Q1" s="99"/>
      <c r="R1" s="99"/>
      <c r="S1" s="99"/>
      <c r="T1" s="99"/>
    </row>
    <row r="2" spans="1:20" ht="30" customHeight="1" x14ac:dyDescent="0.45">
      <c r="A2" s="100" t="s">
        <v>1163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</row>
    <row r="3" spans="1:20" ht="30" customHeight="1" thickBot="1" x14ac:dyDescent="0.3">
      <c r="A3" s="101" t="s">
        <v>953</v>
      </c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</row>
    <row r="4" spans="1:20" s="31" customFormat="1" ht="28.5" customHeight="1" thickBot="1" x14ac:dyDescent="0.3">
      <c r="A4" s="105" t="s">
        <v>999</v>
      </c>
      <c r="B4" s="103" t="s">
        <v>0</v>
      </c>
      <c r="C4" s="103" t="s">
        <v>787</v>
      </c>
      <c r="D4" s="103" t="s">
        <v>5</v>
      </c>
      <c r="E4" s="103" t="s">
        <v>6</v>
      </c>
      <c r="F4" s="103" t="s">
        <v>788</v>
      </c>
      <c r="G4" s="105" t="s">
        <v>7</v>
      </c>
      <c r="H4" s="105" t="s">
        <v>24</v>
      </c>
      <c r="I4" s="107" t="s">
        <v>2</v>
      </c>
      <c r="J4" s="109" t="s">
        <v>8</v>
      </c>
      <c r="K4" s="110"/>
      <c r="L4" s="111"/>
      <c r="M4" s="110"/>
      <c r="N4" s="110"/>
      <c r="O4" s="110"/>
      <c r="P4" s="112"/>
      <c r="Q4" s="113" t="s">
        <v>9</v>
      </c>
      <c r="R4" s="114"/>
      <c r="S4" s="105" t="s">
        <v>10</v>
      </c>
      <c r="T4" s="105" t="s">
        <v>11</v>
      </c>
    </row>
    <row r="5" spans="1:20" s="31" customFormat="1" ht="37.5" customHeight="1" x14ac:dyDescent="0.25">
      <c r="A5" s="106"/>
      <c r="B5" s="104"/>
      <c r="C5" s="104"/>
      <c r="D5" s="104"/>
      <c r="E5" s="104"/>
      <c r="F5" s="104"/>
      <c r="G5" s="106"/>
      <c r="H5" s="106"/>
      <c r="I5" s="108"/>
      <c r="J5" s="115" t="s">
        <v>12</v>
      </c>
      <c r="K5" s="116"/>
      <c r="L5" s="105" t="s">
        <v>23</v>
      </c>
      <c r="M5" s="116" t="s">
        <v>18</v>
      </c>
      <c r="N5" s="116"/>
      <c r="O5" s="119" t="s">
        <v>13</v>
      </c>
      <c r="P5" s="121" t="s">
        <v>14</v>
      </c>
      <c r="Q5" s="105" t="s">
        <v>4</v>
      </c>
      <c r="R5" s="117" t="s">
        <v>3</v>
      </c>
      <c r="S5" s="106"/>
      <c r="T5" s="106"/>
    </row>
    <row r="6" spans="1:20" s="31" customFormat="1" ht="54" customHeight="1" x14ac:dyDescent="0.25">
      <c r="A6" s="106"/>
      <c r="B6" s="104"/>
      <c r="C6" s="104"/>
      <c r="D6" s="104"/>
      <c r="E6" s="104"/>
      <c r="F6" s="104"/>
      <c r="G6" s="106"/>
      <c r="H6" s="106"/>
      <c r="I6" s="108"/>
      <c r="J6" s="59" t="s">
        <v>884</v>
      </c>
      <c r="K6" s="51" t="s">
        <v>15</v>
      </c>
      <c r="L6" s="106"/>
      <c r="M6" s="60" t="s">
        <v>16</v>
      </c>
      <c r="N6" s="51" t="s">
        <v>17</v>
      </c>
      <c r="O6" s="120"/>
      <c r="P6" s="121"/>
      <c r="Q6" s="106"/>
      <c r="R6" s="118"/>
      <c r="S6" s="106"/>
      <c r="T6" s="106"/>
    </row>
    <row r="7" spans="1:20" s="32" customFormat="1" x14ac:dyDescent="0.25">
      <c r="A7" s="86">
        <v>1</v>
      </c>
      <c r="B7" s="87" t="s">
        <v>1006</v>
      </c>
      <c r="C7" s="87" t="s">
        <v>790</v>
      </c>
      <c r="D7" s="87" t="s">
        <v>978</v>
      </c>
      <c r="E7" s="87" t="s">
        <v>84</v>
      </c>
      <c r="F7" s="88" t="s">
        <v>795</v>
      </c>
      <c r="G7" s="89">
        <v>300000</v>
      </c>
      <c r="H7" s="89">
        <v>59783.08</v>
      </c>
      <c r="I7" s="90">
        <v>25</v>
      </c>
      <c r="J7" s="46">
        <v>8610</v>
      </c>
      <c r="K7" s="48">
        <f t="shared" ref="K7:K72" si="0">+G7*7.1%</f>
        <v>21299.999999999996</v>
      </c>
      <c r="L7" s="34">
        <v>953.69</v>
      </c>
      <c r="M7" s="73">
        <v>6589.14</v>
      </c>
      <c r="N7" s="90">
        <v>13720.92</v>
      </c>
      <c r="O7" s="90"/>
      <c r="P7" s="90">
        <f t="shared" ref="P7:P36" si="1">+J7+M7</f>
        <v>15199.14</v>
      </c>
      <c r="Q7" s="90">
        <f t="shared" ref="Q7:Q67" si="2">+H7+I7+J7+M7+O7</f>
        <v>75007.22</v>
      </c>
      <c r="R7" s="90">
        <f t="shared" ref="R7:R67" si="3">+K7+L7+N7</f>
        <v>35974.609999999993</v>
      </c>
      <c r="S7" s="90">
        <f t="shared" ref="S7:S36" si="4">+G7-Q7</f>
        <v>224992.78</v>
      </c>
      <c r="T7" s="91" t="s">
        <v>41</v>
      </c>
    </row>
    <row r="8" spans="1:20" s="32" customFormat="1" x14ac:dyDescent="0.25">
      <c r="A8" s="86">
        <v>2</v>
      </c>
      <c r="B8" s="87" t="s">
        <v>67</v>
      </c>
      <c r="C8" s="87" t="s">
        <v>790</v>
      </c>
      <c r="D8" s="87" t="s">
        <v>978</v>
      </c>
      <c r="E8" s="87" t="s">
        <v>85</v>
      </c>
      <c r="F8" s="88" t="s">
        <v>795</v>
      </c>
      <c r="G8" s="89">
        <v>230000</v>
      </c>
      <c r="H8" s="89">
        <v>42356.47</v>
      </c>
      <c r="I8" s="90">
        <v>25</v>
      </c>
      <c r="J8" s="46">
        <v>6601</v>
      </c>
      <c r="K8" s="48">
        <f t="shared" si="0"/>
        <v>16329.999999999998</v>
      </c>
      <c r="L8" s="34">
        <v>953.69</v>
      </c>
      <c r="M8" s="73">
        <v>6589.14</v>
      </c>
      <c r="N8" s="90">
        <v>13720.92</v>
      </c>
      <c r="O8" s="90"/>
      <c r="P8" s="90">
        <f t="shared" si="1"/>
        <v>13190.14</v>
      </c>
      <c r="Q8" s="90">
        <f t="shared" si="2"/>
        <v>55571.61</v>
      </c>
      <c r="R8" s="90">
        <f t="shared" si="3"/>
        <v>31004.61</v>
      </c>
      <c r="S8" s="90">
        <f t="shared" si="4"/>
        <v>174428.39</v>
      </c>
      <c r="T8" s="91" t="s">
        <v>41</v>
      </c>
    </row>
    <row r="9" spans="1:20" s="32" customFormat="1" x14ac:dyDescent="0.25">
      <c r="A9" s="86">
        <v>3</v>
      </c>
      <c r="B9" s="87" t="s">
        <v>68</v>
      </c>
      <c r="C9" s="87" t="s">
        <v>790</v>
      </c>
      <c r="D9" s="87" t="s">
        <v>978</v>
      </c>
      <c r="E9" s="87" t="s">
        <v>85</v>
      </c>
      <c r="F9" s="88" t="s">
        <v>795</v>
      </c>
      <c r="G9" s="89">
        <v>230000</v>
      </c>
      <c r="H9" s="89">
        <v>42785.33</v>
      </c>
      <c r="I9" s="90">
        <v>25</v>
      </c>
      <c r="J9" s="46">
        <v>6601</v>
      </c>
      <c r="K9" s="48">
        <f t="shared" si="0"/>
        <v>16329.999999999998</v>
      </c>
      <c r="L9" s="34">
        <v>953.69</v>
      </c>
      <c r="M9" s="73">
        <v>6589.14</v>
      </c>
      <c r="N9" s="90">
        <v>13720.92</v>
      </c>
      <c r="O9" s="90"/>
      <c r="P9" s="90">
        <f t="shared" si="1"/>
        <v>13190.14</v>
      </c>
      <c r="Q9" s="90">
        <f t="shared" si="2"/>
        <v>56000.47</v>
      </c>
      <c r="R9" s="90">
        <f t="shared" si="3"/>
        <v>31004.61</v>
      </c>
      <c r="S9" s="90">
        <f t="shared" si="4"/>
        <v>173999.53</v>
      </c>
      <c r="T9" s="91" t="s">
        <v>41</v>
      </c>
    </row>
    <row r="10" spans="1:20" s="32" customFormat="1" x14ac:dyDescent="0.25">
      <c r="A10" s="86">
        <v>4</v>
      </c>
      <c r="B10" s="87" t="s">
        <v>69</v>
      </c>
      <c r="C10" s="87" t="s">
        <v>789</v>
      </c>
      <c r="D10" s="87" t="s">
        <v>978</v>
      </c>
      <c r="E10" s="87" t="s">
        <v>85</v>
      </c>
      <c r="F10" s="88" t="s">
        <v>795</v>
      </c>
      <c r="G10" s="89">
        <v>230000</v>
      </c>
      <c r="H10" s="89">
        <v>42785.33</v>
      </c>
      <c r="I10" s="90">
        <v>25</v>
      </c>
      <c r="J10" s="46">
        <v>6601</v>
      </c>
      <c r="K10" s="48">
        <f t="shared" si="0"/>
        <v>16329.999999999998</v>
      </c>
      <c r="L10" s="34">
        <v>953.69</v>
      </c>
      <c r="M10" s="73">
        <v>6589.14</v>
      </c>
      <c r="N10" s="90">
        <v>13720.92</v>
      </c>
      <c r="O10" s="90"/>
      <c r="P10" s="90">
        <f t="shared" si="1"/>
        <v>13190.14</v>
      </c>
      <c r="Q10" s="90">
        <f t="shared" si="2"/>
        <v>56000.47</v>
      </c>
      <c r="R10" s="90">
        <f t="shared" si="3"/>
        <v>31004.61</v>
      </c>
      <c r="S10" s="90">
        <f t="shared" si="4"/>
        <v>173999.53</v>
      </c>
      <c r="T10" s="91" t="s">
        <v>41</v>
      </c>
    </row>
    <row r="11" spans="1:20" s="32" customFormat="1" x14ac:dyDescent="0.25">
      <c r="A11" s="86">
        <v>5</v>
      </c>
      <c r="B11" s="87" t="s">
        <v>70</v>
      </c>
      <c r="C11" s="87" t="s">
        <v>790</v>
      </c>
      <c r="D11" s="87" t="s">
        <v>978</v>
      </c>
      <c r="E11" s="87" t="s">
        <v>85</v>
      </c>
      <c r="F11" s="88" t="s">
        <v>795</v>
      </c>
      <c r="G11" s="89">
        <v>230000</v>
      </c>
      <c r="H11" s="89">
        <v>42785.33</v>
      </c>
      <c r="I11" s="90">
        <v>25</v>
      </c>
      <c r="J11" s="46">
        <v>6601</v>
      </c>
      <c r="K11" s="48">
        <f t="shared" si="0"/>
        <v>16329.999999999998</v>
      </c>
      <c r="L11" s="34">
        <v>953.69</v>
      </c>
      <c r="M11" s="73">
        <v>6589.14</v>
      </c>
      <c r="N11" s="90">
        <v>13720.92</v>
      </c>
      <c r="O11" s="90"/>
      <c r="P11" s="90">
        <f t="shared" si="1"/>
        <v>13190.14</v>
      </c>
      <c r="Q11" s="90">
        <f t="shared" si="2"/>
        <v>56000.47</v>
      </c>
      <c r="R11" s="90">
        <f t="shared" si="3"/>
        <v>31004.61</v>
      </c>
      <c r="S11" s="90">
        <f t="shared" si="4"/>
        <v>173999.53</v>
      </c>
      <c r="T11" s="91" t="s">
        <v>41</v>
      </c>
    </row>
    <row r="12" spans="1:20" s="32" customFormat="1" x14ac:dyDescent="0.25">
      <c r="A12" s="86">
        <v>6</v>
      </c>
      <c r="B12" s="87" t="s">
        <v>71</v>
      </c>
      <c r="C12" s="87" t="s">
        <v>789</v>
      </c>
      <c r="D12" s="87" t="s">
        <v>978</v>
      </c>
      <c r="E12" s="87" t="s">
        <v>85</v>
      </c>
      <c r="F12" s="88" t="s">
        <v>795</v>
      </c>
      <c r="G12" s="89">
        <v>230000</v>
      </c>
      <c r="H12" s="89">
        <v>42785.33</v>
      </c>
      <c r="I12" s="90">
        <v>25</v>
      </c>
      <c r="J12" s="46">
        <v>6601</v>
      </c>
      <c r="K12" s="48">
        <f t="shared" si="0"/>
        <v>16329.999999999998</v>
      </c>
      <c r="L12" s="34">
        <v>953.69</v>
      </c>
      <c r="M12" s="73">
        <v>6589.14</v>
      </c>
      <c r="N12" s="90">
        <v>13720.92</v>
      </c>
      <c r="O12" s="90"/>
      <c r="P12" s="90">
        <f t="shared" si="1"/>
        <v>13190.14</v>
      </c>
      <c r="Q12" s="90">
        <f t="shared" si="2"/>
        <v>56000.47</v>
      </c>
      <c r="R12" s="90">
        <f t="shared" si="3"/>
        <v>31004.61</v>
      </c>
      <c r="S12" s="90">
        <f t="shared" si="4"/>
        <v>173999.53</v>
      </c>
      <c r="T12" s="91" t="s">
        <v>41</v>
      </c>
    </row>
    <row r="13" spans="1:20" s="32" customFormat="1" x14ac:dyDescent="0.25">
      <c r="A13" s="86">
        <v>7</v>
      </c>
      <c r="B13" s="87" t="s">
        <v>1015</v>
      </c>
      <c r="C13" s="87" t="s">
        <v>790</v>
      </c>
      <c r="D13" s="87" t="s">
        <v>978</v>
      </c>
      <c r="E13" s="87" t="s">
        <v>1014</v>
      </c>
      <c r="F13" s="88" t="s">
        <v>955</v>
      </c>
      <c r="G13" s="89">
        <v>195000</v>
      </c>
      <c r="H13" s="89">
        <v>34451.74</v>
      </c>
      <c r="I13" s="90">
        <v>25</v>
      </c>
      <c r="J13" s="46">
        <v>5596.5</v>
      </c>
      <c r="K13" s="48">
        <f t="shared" si="0"/>
        <v>13844.999999999998</v>
      </c>
      <c r="L13" s="34">
        <v>953.69</v>
      </c>
      <c r="M13" s="73">
        <v>5928</v>
      </c>
      <c r="N13" s="90">
        <v>13720.92</v>
      </c>
      <c r="O13" s="90"/>
      <c r="P13" s="90">
        <f t="shared" si="1"/>
        <v>11524.5</v>
      </c>
      <c r="Q13" s="90">
        <f t="shared" si="2"/>
        <v>46001.24</v>
      </c>
      <c r="R13" s="90">
        <f t="shared" si="3"/>
        <v>28519.61</v>
      </c>
      <c r="S13" s="90">
        <f t="shared" si="4"/>
        <v>148998.76</v>
      </c>
      <c r="T13" s="91" t="s">
        <v>41</v>
      </c>
    </row>
    <row r="14" spans="1:20" s="32" customFormat="1" x14ac:dyDescent="0.25">
      <c r="A14" s="86">
        <v>8</v>
      </c>
      <c r="B14" s="87" t="s">
        <v>80</v>
      </c>
      <c r="C14" s="87" t="s">
        <v>790</v>
      </c>
      <c r="D14" s="87" t="s">
        <v>978</v>
      </c>
      <c r="E14" s="87" t="s">
        <v>88</v>
      </c>
      <c r="F14" s="88" t="s">
        <v>796</v>
      </c>
      <c r="G14" s="89">
        <v>110000</v>
      </c>
      <c r="H14" s="89">
        <v>14457.62</v>
      </c>
      <c r="I14" s="90">
        <v>25</v>
      </c>
      <c r="J14" s="46">
        <v>3157</v>
      </c>
      <c r="K14" s="48">
        <f t="shared" si="0"/>
        <v>7809.9999999999991</v>
      </c>
      <c r="L14" s="34">
        <v>953.69</v>
      </c>
      <c r="M14" s="73">
        <v>3344</v>
      </c>
      <c r="N14" s="90">
        <f t="shared" ref="N14:N74" si="5">+G14*7.09%</f>
        <v>7799.0000000000009</v>
      </c>
      <c r="O14" s="90"/>
      <c r="P14" s="90">
        <f t="shared" si="1"/>
        <v>6501</v>
      </c>
      <c r="Q14" s="90">
        <f t="shared" si="2"/>
        <v>20983.620000000003</v>
      </c>
      <c r="R14" s="90">
        <f t="shared" si="3"/>
        <v>16562.689999999999</v>
      </c>
      <c r="S14" s="90">
        <f t="shared" si="4"/>
        <v>89016.38</v>
      </c>
      <c r="T14" s="91" t="s">
        <v>41</v>
      </c>
    </row>
    <row r="15" spans="1:20" s="32" customFormat="1" x14ac:dyDescent="0.25">
      <c r="A15" s="86">
        <v>9</v>
      </c>
      <c r="B15" s="87" t="s">
        <v>1001</v>
      </c>
      <c r="C15" s="87" t="s">
        <v>790</v>
      </c>
      <c r="D15" s="87" t="s">
        <v>978</v>
      </c>
      <c r="E15" s="87" t="s">
        <v>88</v>
      </c>
      <c r="F15" s="88" t="s">
        <v>795</v>
      </c>
      <c r="G15" s="89">
        <v>145000</v>
      </c>
      <c r="H15" s="89">
        <v>22690.49</v>
      </c>
      <c r="I15" s="90">
        <v>25</v>
      </c>
      <c r="J15" s="46">
        <v>4161.5</v>
      </c>
      <c r="K15" s="48">
        <f t="shared" si="0"/>
        <v>10294.999999999998</v>
      </c>
      <c r="L15" s="34">
        <v>953.69</v>
      </c>
      <c r="M15" s="73">
        <v>4408</v>
      </c>
      <c r="N15" s="90">
        <f t="shared" si="5"/>
        <v>10280.5</v>
      </c>
      <c r="O15" s="90"/>
      <c r="P15" s="90">
        <f t="shared" si="1"/>
        <v>8569.5</v>
      </c>
      <c r="Q15" s="90">
        <f t="shared" si="2"/>
        <v>31284.99</v>
      </c>
      <c r="R15" s="90">
        <f t="shared" si="3"/>
        <v>21529.19</v>
      </c>
      <c r="S15" s="90">
        <f t="shared" si="4"/>
        <v>113715.01</v>
      </c>
      <c r="T15" s="91" t="s">
        <v>41</v>
      </c>
    </row>
    <row r="16" spans="1:20" s="32" customFormat="1" x14ac:dyDescent="0.25">
      <c r="A16" s="86">
        <v>10</v>
      </c>
      <c r="B16" s="87" t="s">
        <v>1027</v>
      </c>
      <c r="C16" s="87" t="s">
        <v>789</v>
      </c>
      <c r="D16" s="87" t="s">
        <v>978</v>
      </c>
      <c r="E16" s="87" t="s">
        <v>1026</v>
      </c>
      <c r="F16" s="88" t="s">
        <v>955</v>
      </c>
      <c r="G16" s="89">
        <v>110000</v>
      </c>
      <c r="H16" s="89">
        <v>14457.62</v>
      </c>
      <c r="I16" s="90">
        <v>25</v>
      </c>
      <c r="J16" s="46">
        <v>3157</v>
      </c>
      <c r="K16" s="48">
        <f t="shared" si="0"/>
        <v>7809.9999999999991</v>
      </c>
      <c r="L16" s="34">
        <v>953.69</v>
      </c>
      <c r="M16" s="73">
        <v>3344</v>
      </c>
      <c r="N16" s="90">
        <f t="shared" si="5"/>
        <v>7799.0000000000009</v>
      </c>
      <c r="O16" s="90"/>
      <c r="P16" s="90">
        <f t="shared" si="1"/>
        <v>6501</v>
      </c>
      <c r="Q16" s="90">
        <f t="shared" si="2"/>
        <v>20983.620000000003</v>
      </c>
      <c r="R16" s="90">
        <f t="shared" si="3"/>
        <v>16562.689999999999</v>
      </c>
      <c r="S16" s="90">
        <f t="shared" si="4"/>
        <v>89016.38</v>
      </c>
      <c r="T16" s="91" t="s">
        <v>41</v>
      </c>
    </row>
    <row r="17" spans="1:20" s="32" customFormat="1" x14ac:dyDescent="0.25">
      <c r="A17" s="86">
        <v>11</v>
      </c>
      <c r="B17" s="87" t="s">
        <v>1052</v>
      </c>
      <c r="C17" s="87" t="s">
        <v>790</v>
      </c>
      <c r="D17" s="87" t="s">
        <v>978</v>
      </c>
      <c r="E17" s="87" t="s">
        <v>88</v>
      </c>
      <c r="F17" s="88" t="s">
        <v>955</v>
      </c>
      <c r="G17" s="89">
        <v>145000</v>
      </c>
      <c r="H17" s="89">
        <v>22690.49</v>
      </c>
      <c r="I17" s="90">
        <v>25</v>
      </c>
      <c r="J17" s="46">
        <v>4161.5</v>
      </c>
      <c r="K17" s="48">
        <f t="shared" si="0"/>
        <v>10294.999999999998</v>
      </c>
      <c r="L17" s="34">
        <v>953.69</v>
      </c>
      <c r="M17" s="73">
        <v>4408</v>
      </c>
      <c r="N17" s="90">
        <f t="shared" si="5"/>
        <v>10280.5</v>
      </c>
      <c r="O17" s="90"/>
      <c r="P17" s="90">
        <f t="shared" si="1"/>
        <v>8569.5</v>
      </c>
      <c r="Q17" s="90">
        <f t="shared" si="2"/>
        <v>31284.99</v>
      </c>
      <c r="R17" s="90">
        <f t="shared" si="3"/>
        <v>21529.19</v>
      </c>
      <c r="S17" s="90">
        <f t="shared" si="4"/>
        <v>113715.01</v>
      </c>
      <c r="T17" s="91" t="s">
        <v>41</v>
      </c>
    </row>
    <row r="18" spans="1:20" s="32" customFormat="1" x14ac:dyDescent="0.25">
      <c r="A18" s="86">
        <v>12</v>
      </c>
      <c r="B18" s="87" t="s">
        <v>1053</v>
      </c>
      <c r="C18" s="87" t="s">
        <v>790</v>
      </c>
      <c r="D18" s="87" t="s">
        <v>978</v>
      </c>
      <c r="E18" s="87" t="s">
        <v>88</v>
      </c>
      <c r="F18" s="88" t="s">
        <v>955</v>
      </c>
      <c r="G18" s="89">
        <v>145000</v>
      </c>
      <c r="H18" s="89">
        <v>22690.49</v>
      </c>
      <c r="I18" s="90">
        <v>25</v>
      </c>
      <c r="J18" s="46">
        <v>4161.5</v>
      </c>
      <c r="K18" s="48">
        <f t="shared" si="0"/>
        <v>10294.999999999998</v>
      </c>
      <c r="L18" s="34">
        <v>953.69</v>
      </c>
      <c r="M18" s="73">
        <v>4408</v>
      </c>
      <c r="N18" s="90">
        <f t="shared" si="5"/>
        <v>10280.5</v>
      </c>
      <c r="O18" s="90"/>
      <c r="P18" s="90">
        <f t="shared" si="1"/>
        <v>8569.5</v>
      </c>
      <c r="Q18" s="90">
        <f t="shared" si="2"/>
        <v>31284.99</v>
      </c>
      <c r="R18" s="90">
        <f t="shared" si="3"/>
        <v>21529.19</v>
      </c>
      <c r="S18" s="90">
        <f t="shared" si="4"/>
        <v>113715.01</v>
      </c>
      <c r="T18" s="91" t="s">
        <v>41</v>
      </c>
    </row>
    <row r="19" spans="1:20" s="32" customFormat="1" x14ac:dyDescent="0.25">
      <c r="A19" s="86">
        <v>13</v>
      </c>
      <c r="B19" s="87" t="s">
        <v>1057</v>
      </c>
      <c r="C19" s="87" t="s">
        <v>790</v>
      </c>
      <c r="D19" s="87" t="s">
        <v>978</v>
      </c>
      <c r="E19" s="87" t="s">
        <v>88</v>
      </c>
      <c r="F19" s="88" t="s">
        <v>955</v>
      </c>
      <c r="G19" s="89">
        <v>145000</v>
      </c>
      <c r="H19" s="89">
        <v>22690.49</v>
      </c>
      <c r="I19" s="90">
        <v>25</v>
      </c>
      <c r="J19" s="46">
        <v>4161.5</v>
      </c>
      <c r="K19" s="48">
        <f t="shared" si="0"/>
        <v>10294.999999999998</v>
      </c>
      <c r="L19" s="34">
        <v>953.69</v>
      </c>
      <c r="M19" s="73">
        <v>4408</v>
      </c>
      <c r="N19" s="90">
        <f t="shared" si="5"/>
        <v>10280.5</v>
      </c>
      <c r="O19" s="90"/>
      <c r="P19" s="90">
        <f t="shared" si="1"/>
        <v>8569.5</v>
      </c>
      <c r="Q19" s="90">
        <f t="shared" si="2"/>
        <v>31284.99</v>
      </c>
      <c r="R19" s="90">
        <f t="shared" si="3"/>
        <v>21529.19</v>
      </c>
      <c r="S19" s="90">
        <f t="shared" si="4"/>
        <v>113715.01</v>
      </c>
      <c r="T19" s="91" t="s">
        <v>41</v>
      </c>
    </row>
    <row r="20" spans="1:20" s="32" customFormat="1" x14ac:dyDescent="0.25">
      <c r="A20" s="86">
        <v>14</v>
      </c>
      <c r="B20" s="87" t="s">
        <v>749</v>
      </c>
      <c r="C20" s="87" t="s">
        <v>790</v>
      </c>
      <c r="D20" s="87" t="s">
        <v>978</v>
      </c>
      <c r="E20" s="87" t="s">
        <v>750</v>
      </c>
      <c r="F20" s="88" t="s">
        <v>795</v>
      </c>
      <c r="G20" s="89">
        <v>100000</v>
      </c>
      <c r="H20" s="89">
        <v>12105.37</v>
      </c>
      <c r="I20" s="90">
        <v>25</v>
      </c>
      <c r="J20" s="46">
        <v>2870</v>
      </c>
      <c r="K20" s="48">
        <f t="shared" ref="K20:K27" si="6">+G20*7.1%</f>
        <v>7099.9999999999991</v>
      </c>
      <c r="L20" s="34">
        <v>953.69</v>
      </c>
      <c r="M20" s="73">
        <v>3040</v>
      </c>
      <c r="N20" s="90">
        <f t="shared" si="5"/>
        <v>7090.0000000000009</v>
      </c>
      <c r="O20" s="90"/>
      <c r="P20" s="90">
        <f t="shared" si="1"/>
        <v>5910</v>
      </c>
      <c r="Q20" s="90">
        <f t="shared" si="2"/>
        <v>18040.370000000003</v>
      </c>
      <c r="R20" s="90">
        <f t="shared" si="3"/>
        <v>15143.689999999999</v>
      </c>
      <c r="S20" s="90">
        <f t="shared" si="4"/>
        <v>81959.63</v>
      </c>
      <c r="T20" s="91" t="s">
        <v>41</v>
      </c>
    </row>
    <row r="21" spans="1:20" s="32" customFormat="1" x14ac:dyDescent="0.25">
      <c r="A21" s="86">
        <v>15</v>
      </c>
      <c r="B21" s="87" t="s">
        <v>1031</v>
      </c>
      <c r="C21" s="87" t="s">
        <v>790</v>
      </c>
      <c r="D21" s="87" t="s">
        <v>978</v>
      </c>
      <c r="E21" s="87" t="s">
        <v>750</v>
      </c>
      <c r="F21" s="88" t="s">
        <v>955</v>
      </c>
      <c r="G21" s="89">
        <v>90000</v>
      </c>
      <c r="H21" s="89">
        <v>9753.1200000000008</v>
      </c>
      <c r="I21" s="90">
        <v>25</v>
      </c>
      <c r="J21" s="46">
        <v>2583</v>
      </c>
      <c r="K21" s="48">
        <f t="shared" si="6"/>
        <v>6389.9999999999991</v>
      </c>
      <c r="L21" s="34">
        <v>953.69</v>
      </c>
      <c r="M21" s="73">
        <v>2736</v>
      </c>
      <c r="N21" s="90">
        <f t="shared" si="5"/>
        <v>6381</v>
      </c>
      <c r="O21" s="90"/>
      <c r="P21" s="90">
        <f t="shared" si="1"/>
        <v>5319</v>
      </c>
      <c r="Q21" s="90">
        <f t="shared" si="2"/>
        <v>15097.12</v>
      </c>
      <c r="R21" s="90">
        <f t="shared" si="3"/>
        <v>13724.689999999999</v>
      </c>
      <c r="S21" s="90">
        <f t="shared" si="4"/>
        <v>74902.880000000005</v>
      </c>
      <c r="T21" s="91" t="s">
        <v>41</v>
      </c>
    </row>
    <row r="22" spans="1:20" s="32" customFormat="1" x14ac:dyDescent="0.25">
      <c r="A22" s="86">
        <v>16</v>
      </c>
      <c r="B22" s="87" t="s">
        <v>1078</v>
      </c>
      <c r="C22" s="87" t="s">
        <v>790</v>
      </c>
      <c r="D22" s="87" t="s">
        <v>978</v>
      </c>
      <c r="E22" s="87" t="s">
        <v>1060</v>
      </c>
      <c r="F22" s="88" t="s">
        <v>955</v>
      </c>
      <c r="G22" s="89">
        <v>110000</v>
      </c>
      <c r="H22" s="89">
        <v>14457.62</v>
      </c>
      <c r="I22" s="90">
        <v>25</v>
      </c>
      <c r="J22" s="46">
        <v>3157</v>
      </c>
      <c r="K22" s="48">
        <f t="shared" si="6"/>
        <v>7809.9999999999991</v>
      </c>
      <c r="L22" s="34">
        <v>953.69</v>
      </c>
      <c r="M22" s="73">
        <v>3344</v>
      </c>
      <c r="N22" s="90">
        <f t="shared" si="5"/>
        <v>7799.0000000000009</v>
      </c>
      <c r="O22" s="90"/>
      <c r="P22" s="90">
        <f t="shared" si="1"/>
        <v>6501</v>
      </c>
      <c r="Q22" s="90">
        <f t="shared" si="2"/>
        <v>20983.620000000003</v>
      </c>
      <c r="R22" s="90">
        <f t="shared" si="3"/>
        <v>16562.689999999999</v>
      </c>
      <c r="S22" s="90">
        <f t="shared" si="4"/>
        <v>89016.38</v>
      </c>
      <c r="T22" s="91" t="s">
        <v>41</v>
      </c>
    </row>
    <row r="23" spans="1:20" s="32" customFormat="1" x14ac:dyDescent="0.25">
      <c r="A23" s="86">
        <v>17</v>
      </c>
      <c r="B23" s="87" t="s">
        <v>1017</v>
      </c>
      <c r="C23" s="87" t="s">
        <v>789</v>
      </c>
      <c r="D23" s="87" t="s">
        <v>978</v>
      </c>
      <c r="E23" s="87" t="s">
        <v>1016</v>
      </c>
      <c r="F23" s="88" t="s">
        <v>955</v>
      </c>
      <c r="G23" s="89">
        <v>100000</v>
      </c>
      <c r="H23" s="89">
        <v>11676.5</v>
      </c>
      <c r="I23" s="90">
        <v>25</v>
      </c>
      <c r="J23" s="46">
        <v>2870</v>
      </c>
      <c r="K23" s="48">
        <f t="shared" si="6"/>
        <v>7099.9999999999991</v>
      </c>
      <c r="L23" s="34">
        <v>953.69</v>
      </c>
      <c r="M23" s="73">
        <v>3040</v>
      </c>
      <c r="N23" s="90">
        <f t="shared" si="5"/>
        <v>7090.0000000000009</v>
      </c>
      <c r="O23" s="90"/>
      <c r="P23" s="90">
        <f t="shared" si="1"/>
        <v>5910</v>
      </c>
      <c r="Q23" s="90">
        <f t="shared" si="2"/>
        <v>17611.5</v>
      </c>
      <c r="R23" s="90">
        <f t="shared" si="3"/>
        <v>15143.689999999999</v>
      </c>
      <c r="S23" s="90">
        <f t="shared" si="4"/>
        <v>82388.5</v>
      </c>
      <c r="T23" s="91" t="s">
        <v>41</v>
      </c>
    </row>
    <row r="24" spans="1:20" s="32" customFormat="1" x14ac:dyDescent="0.25">
      <c r="A24" s="86">
        <v>18</v>
      </c>
      <c r="B24" s="87" t="s">
        <v>1018</v>
      </c>
      <c r="C24" s="87" t="s">
        <v>789</v>
      </c>
      <c r="D24" s="87" t="s">
        <v>978</v>
      </c>
      <c r="E24" s="87" t="s">
        <v>1016</v>
      </c>
      <c r="F24" s="88" t="s">
        <v>955</v>
      </c>
      <c r="G24" s="89">
        <v>100000</v>
      </c>
      <c r="H24" s="89">
        <v>12105.37</v>
      </c>
      <c r="I24" s="90">
        <v>25</v>
      </c>
      <c r="J24" s="46">
        <v>2870</v>
      </c>
      <c r="K24" s="48">
        <f t="shared" si="6"/>
        <v>7099.9999999999991</v>
      </c>
      <c r="L24" s="34">
        <v>953.69</v>
      </c>
      <c r="M24" s="73">
        <v>3040</v>
      </c>
      <c r="N24" s="90">
        <f t="shared" si="5"/>
        <v>7090.0000000000009</v>
      </c>
      <c r="O24" s="90"/>
      <c r="P24" s="90">
        <f t="shared" si="1"/>
        <v>5910</v>
      </c>
      <c r="Q24" s="90">
        <f t="shared" si="2"/>
        <v>18040.370000000003</v>
      </c>
      <c r="R24" s="90">
        <f t="shared" si="3"/>
        <v>15143.689999999999</v>
      </c>
      <c r="S24" s="90">
        <f t="shared" si="4"/>
        <v>81959.63</v>
      </c>
      <c r="T24" s="91" t="s">
        <v>41</v>
      </c>
    </row>
    <row r="25" spans="1:20" s="32" customFormat="1" x14ac:dyDescent="0.25">
      <c r="A25" s="86">
        <v>19</v>
      </c>
      <c r="B25" s="87" t="s">
        <v>73</v>
      </c>
      <c r="C25" s="87" t="s">
        <v>789</v>
      </c>
      <c r="D25" s="87" t="s">
        <v>978</v>
      </c>
      <c r="E25" s="87" t="s">
        <v>87</v>
      </c>
      <c r="F25" s="88" t="s">
        <v>795</v>
      </c>
      <c r="G25" s="89">
        <v>50000</v>
      </c>
      <c r="H25" s="89">
        <v>1854</v>
      </c>
      <c r="I25" s="90">
        <v>25</v>
      </c>
      <c r="J25" s="46">
        <v>1435</v>
      </c>
      <c r="K25" s="48">
        <f t="shared" si="6"/>
        <v>3549.9999999999995</v>
      </c>
      <c r="L25" s="34">
        <f t="shared" ref="L25:L27" si="7">+G25*1.1%</f>
        <v>550</v>
      </c>
      <c r="M25" s="73">
        <v>1520</v>
      </c>
      <c r="N25" s="90">
        <f t="shared" si="5"/>
        <v>3545.0000000000005</v>
      </c>
      <c r="O25" s="90"/>
      <c r="P25" s="90">
        <f t="shared" si="1"/>
        <v>2955</v>
      </c>
      <c r="Q25" s="90">
        <f t="shared" si="2"/>
        <v>4834</v>
      </c>
      <c r="R25" s="90">
        <f t="shared" si="3"/>
        <v>7645</v>
      </c>
      <c r="S25" s="90">
        <f t="shared" si="4"/>
        <v>45166</v>
      </c>
      <c r="T25" s="91" t="s">
        <v>41</v>
      </c>
    </row>
    <row r="26" spans="1:20" s="32" customFormat="1" x14ac:dyDescent="0.25">
      <c r="A26" s="86">
        <v>20</v>
      </c>
      <c r="B26" s="87" t="s">
        <v>75</v>
      </c>
      <c r="C26" s="87" t="s">
        <v>789</v>
      </c>
      <c r="D26" s="87" t="s">
        <v>978</v>
      </c>
      <c r="E26" s="87" t="s">
        <v>87</v>
      </c>
      <c r="F26" s="88" t="s">
        <v>795</v>
      </c>
      <c r="G26" s="89">
        <v>50000</v>
      </c>
      <c r="H26" s="89">
        <v>1854</v>
      </c>
      <c r="I26" s="90">
        <v>25</v>
      </c>
      <c r="J26" s="46">
        <v>1435</v>
      </c>
      <c r="K26" s="48">
        <f t="shared" si="6"/>
        <v>3549.9999999999995</v>
      </c>
      <c r="L26" s="34">
        <f t="shared" si="7"/>
        <v>550</v>
      </c>
      <c r="M26" s="73">
        <v>1520</v>
      </c>
      <c r="N26" s="90">
        <f t="shared" si="5"/>
        <v>3545.0000000000005</v>
      </c>
      <c r="O26" s="90"/>
      <c r="P26" s="90">
        <f t="shared" si="1"/>
        <v>2955</v>
      </c>
      <c r="Q26" s="90">
        <f t="shared" si="2"/>
        <v>4834</v>
      </c>
      <c r="R26" s="90">
        <f t="shared" si="3"/>
        <v>7645</v>
      </c>
      <c r="S26" s="90">
        <f t="shared" si="4"/>
        <v>45166</v>
      </c>
      <c r="T26" s="91" t="s">
        <v>41</v>
      </c>
    </row>
    <row r="27" spans="1:20" s="32" customFormat="1" x14ac:dyDescent="0.25">
      <c r="A27" s="86">
        <v>21</v>
      </c>
      <c r="B27" s="87" t="s">
        <v>78</v>
      </c>
      <c r="C27" s="87" t="s">
        <v>789</v>
      </c>
      <c r="D27" s="87" t="s">
        <v>978</v>
      </c>
      <c r="E27" s="87" t="s">
        <v>87</v>
      </c>
      <c r="F27" s="88" t="s">
        <v>795</v>
      </c>
      <c r="G27" s="89">
        <v>50000</v>
      </c>
      <c r="H27" s="89">
        <v>1854</v>
      </c>
      <c r="I27" s="90">
        <v>25</v>
      </c>
      <c r="J27" s="46">
        <v>1435</v>
      </c>
      <c r="K27" s="48">
        <f t="shared" si="6"/>
        <v>3549.9999999999995</v>
      </c>
      <c r="L27" s="34">
        <f t="shared" si="7"/>
        <v>550</v>
      </c>
      <c r="M27" s="73">
        <v>1520</v>
      </c>
      <c r="N27" s="90">
        <f t="shared" si="5"/>
        <v>3545.0000000000005</v>
      </c>
      <c r="O27" s="90"/>
      <c r="P27" s="90">
        <f t="shared" si="1"/>
        <v>2955</v>
      </c>
      <c r="Q27" s="90">
        <f t="shared" si="2"/>
        <v>4834</v>
      </c>
      <c r="R27" s="90">
        <f t="shared" si="3"/>
        <v>7645</v>
      </c>
      <c r="S27" s="90">
        <f t="shared" si="4"/>
        <v>45166</v>
      </c>
      <c r="T27" s="91" t="s">
        <v>41</v>
      </c>
    </row>
    <row r="28" spans="1:20" s="32" customFormat="1" x14ac:dyDescent="0.25">
      <c r="A28" s="86">
        <v>22</v>
      </c>
      <c r="B28" s="87" t="s">
        <v>1002</v>
      </c>
      <c r="C28" s="87" t="s">
        <v>789</v>
      </c>
      <c r="D28" s="87" t="s">
        <v>978</v>
      </c>
      <c r="E28" s="87" t="s">
        <v>83</v>
      </c>
      <c r="F28" s="88" t="s">
        <v>795</v>
      </c>
      <c r="G28" s="89">
        <v>50000</v>
      </c>
      <c r="H28" s="89">
        <v>1854</v>
      </c>
      <c r="I28" s="90">
        <v>25</v>
      </c>
      <c r="J28" s="46">
        <v>1435</v>
      </c>
      <c r="K28" s="48">
        <f t="shared" si="0"/>
        <v>3549.9999999999995</v>
      </c>
      <c r="L28" s="34">
        <f t="shared" ref="L28:L71" si="8">+G28*1.1%</f>
        <v>550</v>
      </c>
      <c r="M28" s="73">
        <v>1520</v>
      </c>
      <c r="N28" s="90">
        <f t="shared" si="5"/>
        <v>3545.0000000000005</v>
      </c>
      <c r="O28" s="90"/>
      <c r="P28" s="90">
        <f t="shared" si="1"/>
        <v>2955</v>
      </c>
      <c r="Q28" s="90">
        <f t="shared" si="2"/>
        <v>4834</v>
      </c>
      <c r="R28" s="90">
        <f t="shared" si="3"/>
        <v>7645</v>
      </c>
      <c r="S28" s="90">
        <f t="shared" si="4"/>
        <v>45166</v>
      </c>
      <c r="T28" s="91" t="s">
        <v>41</v>
      </c>
    </row>
    <row r="29" spans="1:20" s="32" customFormat="1" x14ac:dyDescent="0.25">
      <c r="A29" s="86">
        <v>23</v>
      </c>
      <c r="B29" s="87" t="s">
        <v>76</v>
      </c>
      <c r="C29" s="87" t="s">
        <v>789</v>
      </c>
      <c r="D29" s="87" t="s">
        <v>978</v>
      </c>
      <c r="E29" s="87" t="s">
        <v>90</v>
      </c>
      <c r="F29" s="88" t="s">
        <v>795</v>
      </c>
      <c r="G29" s="89">
        <v>35000</v>
      </c>
      <c r="H29" s="87">
        <v>0</v>
      </c>
      <c r="I29" s="90">
        <v>25</v>
      </c>
      <c r="J29" s="46">
        <v>1004.5</v>
      </c>
      <c r="K29" s="48">
        <f t="shared" si="0"/>
        <v>2485</v>
      </c>
      <c r="L29" s="34">
        <f t="shared" si="8"/>
        <v>385.00000000000006</v>
      </c>
      <c r="M29" s="73">
        <v>1064</v>
      </c>
      <c r="N29" s="90">
        <f t="shared" si="5"/>
        <v>2481.5</v>
      </c>
      <c r="O29" s="90"/>
      <c r="P29" s="90">
        <f t="shared" si="1"/>
        <v>2068.5</v>
      </c>
      <c r="Q29" s="90">
        <f t="shared" si="2"/>
        <v>2093.5</v>
      </c>
      <c r="R29" s="90">
        <f t="shared" si="3"/>
        <v>5351.5</v>
      </c>
      <c r="S29" s="90">
        <f t="shared" si="4"/>
        <v>32906.5</v>
      </c>
      <c r="T29" s="91" t="s">
        <v>41</v>
      </c>
    </row>
    <row r="30" spans="1:20" s="32" customFormat="1" x14ac:dyDescent="0.25">
      <c r="A30" s="86">
        <v>24</v>
      </c>
      <c r="B30" s="87" t="s">
        <v>1024</v>
      </c>
      <c r="C30" s="87" t="s">
        <v>789</v>
      </c>
      <c r="D30" s="87" t="s">
        <v>978</v>
      </c>
      <c r="E30" s="87" t="s">
        <v>101</v>
      </c>
      <c r="F30" s="88" t="s">
        <v>793</v>
      </c>
      <c r="G30" s="89">
        <v>50000</v>
      </c>
      <c r="H30" s="46">
        <v>1854</v>
      </c>
      <c r="I30" s="90">
        <v>25</v>
      </c>
      <c r="J30" s="46">
        <v>1435</v>
      </c>
      <c r="K30" s="48">
        <f t="shared" si="0"/>
        <v>3549.9999999999995</v>
      </c>
      <c r="L30" s="34">
        <f t="shared" si="8"/>
        <v>550</v>
      </c>
      <c r="M30" s="73">
        <v>1520</v>
      </c>
      <c r="N30" s="90">
        <f t="shared" si="5"/>
        <v>3545.0000000000005</v>
      </c>
      <c r="O30" s="90"/>
      <c r="P30" s="90">
        <f t="shared" si="1"/>
        <v>2955</v>
      </c>
      <c r="Q30" s="90">
        <f t="shared" si="2"/>
        <v>4834</v>
      </c>
      <c r="R30" s="90">
        <f t="shared" si="3"/>
        <v>7645</v>
      </c>
      <c r="S30" s="90">
        <f t="shared" si="4"/>
        <v>45166</v>
      </c>
      <c r="T30" s="91" t="s">
        <v>41</v>
      </c>
    </row>
    <row r="31" spans="1:20" s="32" customFormat="1" x14ac:dyDescent="0.25">
      <c r="A31" s="86">
        <v>25</v>
      </c>
      <c r="B31" s="87" t="s">
        <v>1025</v>
      </c>
      <c r="C31" s="87" t="s">
        <v>789</v>
      </c>
      <c r="D31" s="87" t="s">
        <v>978</v>
      </c>
      <c r="E31" s="87" t="s">
        <v>101</v>
      </c>
      <c r="F31" s="88" t="s">
        <v>793</v>
      </c>
      <c r="G31" s="89">
        <v>50000</v>
      </c>
      <c r="H31" s="46">
        <v>1854</v>
      </c>
      <c r="I31" s="90">
        <v>25</v>
      </c>
      <c r="J31" s="46">
        <v>1435</v>
      </c>
      <c r="K31" s="48">
        <f t="shared" si="0"/>
        <v>3549.9999999999995</v>
      </c>
      <c r="L31" s="34">
        <f t="shared" si="8"/>
        <v>550</v>
      </c>
      <c r="M31" s="73">
        <v>1520</v>
      </c>
      <c r="N31" s="90">
        <f t="shared" si="5"/>
        <v>3545.0000000000005</v>
      </c>
      <c r="O31" s="90"/>
      <c r="P31" s="90">
        <f t="shared" si="1"/>
        <v>2955</v>
      </c>
      <c r="Q31" s="90">
        <f t="shared" si="2"/>
        <v>4834</v>
      </c>
      <c r="R31" s="90">
        <f t="shared" si="3"/>
        <v>7645</v>
      </c>
      <c r="S31" s="90">
        <f t="shared" si="4"/>
        <v>45166</v>
      </c>
      <c r="T31" s="91" t="s">
        <v>41</v>
      </c>
    </row>
    <row r="32" spans="1:20" s="32" customFormat="1" x14ac:dyDescent="0.25">
      <c r="A32" s="86">
        <v>26</v>
      </c>
      <c r="B32" s="87" t="s">
        <v>28</v>
      </c>
      <c r="C32" s="87" t="s">
        <v>789</v>
      </c>
      <c r="D32" s="87" t="s">
        <v>978</v>
      </c>
      <c r="E32" s="87" t="s">
        <v>35</v>
      </c>
      <c r="F32" s="88" t="s">
        <v>796</v>
      </c>
      <c r="G32" s="89">
        <v>25000</v>
      </c>
      <c r="H32" s="87">
        <v>0</v>
      </c>
      <c r="I32" s="90">
        <v>25</v>
      </c>
      <c r="J32" s="46">
        <v>717.5</v>
      </c>
      <c r="K32" s="48">
        <f t="shared" ref="K32:K38" si="9">+G32*7.1%</f>
        <v>1774.9999999999998</v>
      </c>
      <c r="L32" s="34">
        <f t="shared" ref="L32:L38" si="10">+G32*1.1%</f>
        <v>275</v>
      </c>
      <c r="M32" s="73">
        <v>760</v>
      </c>
      <c r="N32" s="90">
        <f t="shared" si="5"/>
        <v>1772.5000000000002</v>
      </c>
      <c r="O32" s="90"/>
      <c r="P32" s="90">
        <f t="shared" si="1"/>
        <v>1477.5</v>
      </c>
      <c r="Q32" s="90">
        <f t="shared" si="2"/>
        <v>1502.5</v>
      </c>
      <c r="R32" s="90">
        <f t="shared" si="3"/>
        <v>3822.5</v>
      </c>
      <c r="S32" s="90">
        <f t="shared" si="4"/>
        <v>23497.5</v>
      </c>
      <c r="T32" s="91" t="s">
        <v>41</v>
      </c>
    </row>
    <row r="33" spans="1:20" s="32" customFormat="1" x14ac:dyDescent="0.25">
      <c r="A33" s="86">
        <v>27</v>
      </c>
      <c r="B33" s="87" t="s">
        <v>1030</v>
      </c>
      <c r="C33" s="87" t="s">
        <v>790</v>
      </c>
      <c r="D33" s="87" t="s">
        <v>978</v>
      </c>
      <c r="E33" s="87" t="s">
        <v>63</v>
      </c>
      <c r="F33" s="88" t="s">
        <v>793</v>
      </c>
      <c r="G33" s="89">
        <v>45000</v>
      </c>
      <c r="H33" s="46">
        <v>1148.33</v>
      </c>
      <c r="I33" s="90">
        <v>25</v>
      </c>
      <c r="J33" s="46">
        <v>1291.5</v>
      </c>
      <c r="K33" s="48">
        <f t="shared" si="9"/>
        <v>3194.9999999999995</v>
      </c>
      <c r="L33" s="34">
        <f t="shared" si="10"/>
        <v>495.00000000000006</v>
      </c>
      <c r="M33" s="73">
        <v>1368</v>
      </c>
      <c r="N33" s="90">
        <f t="shared" si="5"/>
        <v>3190.5</v>
      </c>
      <c r="O33" s="90"/>
      <c r="P33" s="90">
        <f t="shared" si="1"/>
        <v>2659.5</v>
      </c>
      <c r="Q33" s="90">
        <f t="shared" si="2"/>
        <v>3832.83</v>
      </c>
      <c r="R33" s="90">
        <f t="shared" si="3"/>
        <v>6880.5</v>
      </c>
      <c r="S33" s="90">
        <f t="shared" si="4"/>
        <v>41167.17</v>
      </c>
      <c r="T33" s="91" t="s">
        <v>41</v>
      </c>
    </row>
    <row r="34" spans="1:20" s="32" customFormat="1" x14ac:dyDescent="0.25">
      <c r="A34" s="86">
        <v>28</v>
      </c>
      <c r="B34" s="87" t="s">
        <v>1032</v>
      </c>
      <c r="C34" s="87" t="s">
        <v>789</v>
      </c>
      <c r="D34" s="87" t="s">
        <v>978</v>
      </c>
      <c r="E34" s="87" t="s">
        <v>63</v>
      </c>
      <c r="F34" s="88" t="s">
        <v>793</v>
      </c>
      <c r="G34" s="89">
        <v>35000</v>
      </c>
      <c r="H34" s="87">
        <v>0</v>
      </c>
      <c r="I34" s="90">
        <v>25</v>
      </c>
      <c r="J34" s="46">
        <v>1004.5</v>
      </c>
      <c r="K34" s="48">
        <f t="shared" si="9"/>
        <v>2485</v>
      </c>
      <c r="L34" s="34">
        <f t="shared" si="10"/>
        <v>385.00000000000006</v>
      </c>
      <c r="M34" s="73">
        <v>1064</v>
      </c>
      <c r="N34" s="90">
        <f t="shared" si="5"/>
        <v>2481.5</v>
      </c>
      <c r="O34" s="90"/>
      <c r="P34" s="90">
        <f t="shared" si="1"/>
        <v>2068.5</v>
      </c>
      <c r="Q34" s="90">
        <f t="shared" si="2"/>
        <v>2093.5</v>
      </c>
      <c r="R34" s="90">
        <f t="shared" si="3"/>
        <v>5351.5</v>
      </c>
      <c r="S34" s="90">
        <f t="shared" si="4"/>
        <v>32906.5</v>
      </c>
      <c r="T34" s="91" t="s">
        <v>41</v>
      </c>
    </row>
    <row r="35" spans="1:20" s="32" customFormat="1" x14ac:dyDescent="0.25">
      <c r="A35" s="86">
        <v>29</v>
      </c>
      <c r="B35" s="87" t="s">
        <v>1033</v>
      </c>
      <c r="C35" s="87" t="s">
        <v>790</v>
      </c>
      <c r="D35" s="87" t="s">
        <v>978</v>
      </c>
      <c r="E35" s="87" t="s">
        <v>63</v>
      </c>
      <c r="F35" s="88" t="s">
        <v>793</v>
      </c>
      <c r="G35" s="89">
        <v>25000</v>
      </c>
      <c r="H35" s="87">
        <v>0</v>
      </c>
      <c r="I35" s="90">
        <v>25</v>
      </c>
      <c r="J35" s="46">
        <v>717.5</v>
      </c>
      <c r="K35" s="48">
        <f t="shared" si="9"/>
        <v>1774.9999999999998</v>
      </c>
      <c r="L35" s="34">
        <f t="shared" si="10"/>
        <v>275</v>
      </c>
      <c r="M35" s="73">
        <v>760</v>
      </c>
      <c r="N35" s="90">
        <f t="shared" si="5"/>
        <v>1772.5000000000002</v>
      </c>
      <c r="O35" s="90"/>
      <c r="P35" s="90">
        <f t="shared" si="1"/>
        <v>1477.5</v>
      </c>
      <c r="Q35" s="90">
        <f t="shared" si="2"/>
        <v>1502.5</v>
      </c>
      <c r="R35" s="90">
        <f t="shared" si="3"/>
        <v>3822.5</v>
      </c>
      <c r="S35" s="90">
        <f t="shared" si="4"/>
        <v>23497.5</v>
      </c>
      <c r="T35" s="91" t="s">
        <v>41</v>
      </c>
    </row>
    <row r="36" spans="1:20" s="32" customFormat="1" x14ac:dyDescent="0.25">
      <c r="A36" s="86">
        <v>30</v>
      </c>
      <c r="B36" s="87" t="s">
        <v>1042</v>
      </c>
      <c r="C36" s="87" t="s">
        <v>790</v>
      </c>
      <c r="D36" s="87" t="s">
        <v>978</v>
      </c>
      <c r="E36" s="87" t="s">
        <v>63</v>
      </c>
      <c r="F36" s="88" t="s">
        <v>793</v>
      </c>
      <c r="G36" s="89">
        <v>40000</v>
      </c>
      <c r="H36" s="87">
        <v>442.65</v>
      </c>
      <c r="I36" s="90">
        <v>25</v>
      </c>
      <c r="J36" s="46">
        <f>G36*2.87%</f>
        <v>1148</v>
      </c>
      <c r="K36" s="48">
        <f t="shared" si="9"/>
        <v>2839.9999999999995</v>
      </c>
      <c r="L36" s="34">
        <f t="shared" si="10"/>
        <v>440.00000000000006</v>
      </c>
      <c r="M36" s="73">
        <f>G36*3.04%</f>
        <v>1216</v>
      </c>
      <c r="N36" s="90">
        <f t="shared" si="5"/>
        <v>2836</v>
      </c>
      <c r="O36" s="90"/>
      <c r="P36" s="90">
        <f t="shared" si="1"/>
        <v>2364</v>
      </c>
      <c r="Q36" s="90">
        <f t="shared" si="2"/>
        <v>2831.65</v>
      </c>
      <c r="R36" s="90">
        <f t="shared" si="3"/>
        <v>6116</v>
      </c>
      <c r="S36" s="90">
        <f t="shared" si="4"/>
        <v>37168.35</v>
      </c>
      <c r="T36" s="91" t="s">
        <v>41</v>
      </c>
    </row>
    <row r="37" spans="1:20" s="32" customFormat="1" x14ac:dyDescent="0.25">
      <c r="A37" s="86">
        <v>31</v>
      </c>
      <c r="B37" s="87" t="s">
        <v>1034</v>
      </c>
      <c r="C37" s="87" t="s">
        <v>789</v>
      </c>
      <c r="D37" s="87" t="s">
        <v>978</v>
      </c>
      <c r="E37" s="87" t="s">
        <v>63</v>
      </c>
      <c r="F37" s="88" t="s">
        <v>793</v>
      </c>
      <c r="G37" s="89">
        <v>35000</v>
      </c>
      <c r="H37" s="87">
        <v>0</v>
      </c>
      <c r="I37" s="90">
        <v>25</v>
      </c>
      <c r="J37" s="46">
        <v>1004.5</v>
      </c>
      <c r="K37" s="48">
        <f t="shared" si="9"/>
        <v>2485</v>
      </c>
      <c r="L37" s="34">
        <f t="shared" si="10"/>
        <v>385.00000000000006</v>
      </c>
      <c r="M37" s="73">
        <v>1064</v>
      </c>
      <c r="N37" s="90">
        <f t="shared" si="5"/>
        <v>2481.5</v>
      </c>
      <c r="O37" s="90"/>
      <c r="P37" s="90">
        <f t="shared" ref="P37:P67" si="11">+J37+M37</f>
        <v>2068.5</v>
      </c>
      <c r="Q37" s="90">
        <f t="shared" si="2"/>
        <v>2093.5</v>
      </c>
      <c r="R37" s="90">
        <f t="shared" si="3"/>
        <v>5351.5</v>
      </c>
      <c r="S37" s="90">
        <f t="shared" ref="S37:S67" si="12">+G37-Q37</f>
        <v>32906.5</v>
      </c>
      <c r="T37" s="91" t="s">
        <v>41</v>
      </c>
    </row>
    <row r="38" spans="1:20" s="32" customFormat="1" x14ac:dyDescent="0.25">
      <c r="A38" s="86">
        <v>32</v>
      </c>
      <c r="B38" s="87" t="s">
        <v>1134</v>
      </c>
      <c r="C38" s="87" t="s">
        <v>790</v>
      </c>
      <c r="D38" s="87" t="s">
        <v>978</v>
      </c>
      <c r="E38" s="87" t="s">
        <v>63</v>
      </c>
      <c r="F38" s="88" t="s">
        <v>793</v>
      </c>
      <c r="G38" s="89">
        <v>45000</v>
      </c>
      <c r="H38" s="87">
        <v>1148.33</v>
      </c>
      <c r="I38" s="90">
        <v>25</v>
      </c>
      <c r="J38" s="46">
        <v>1291.5</v>
      </c>
      <c r="K38" s="48">
        <f t="shared" si="9"/>
        <v>3194.9999999999995</v>
      </c>
      <c r="L38" s="34">
        <f t="shared" si="10"/>
        <v>495.00000000000006</v>
      </c>
      <c r="M38" s="73">
        <v>1368</v>
      </c>
      <c r="N38" s="90">
        <f t="shared" si="5"/>
        <v>3190.5</v>
      </c>
      <c r="O38" s="90"/>
      <c r="P38" s="90">
        <f t="shared" si="11"/>
        <v>2659.5</v>
      </c>
      <c r="Q38" s="90">
        <f t="shared" si="2"/>
        <v>3832.83</v>
      </c>
      <c r="R38" s="90">
        <f t="shared" si="3"/>
        <v>6880.5</v>
      </c>
      <c r="S38" s="90">
        <f t="shared" si="12"/>
        <v>41167.17</v>
      </c>
      <c r="T38" s="91" t="s">
        <v>41</v>
      </c>
    </row>
    <row r="39" spans="1:20" s="32" customFormat="1" x14ac:dyDescent="0.25">
      <c r="A39" s="86">
        <v>33</v>
      </c>
      <c r="B39" s="87" t="s">
        <v>79</v>
      </c>
      <c r="C39" s="87" t="s">
        <v>790</v>
      </c>
      <c r="D39" s="87" t="s">
        <v>978</v>
      </c>
      <c r="E39" s="87" t="s">
        <v>64</v>
      </c>
      <c r="F39" s="88" t="s">
        <v>793</v>
      </c>
      <c r="G39" s="89">
        <v>25000</v>
      </c>
      <c r="H39" s="87">
        <v>0</v>
      </c>
      <c r="I39" s="90">
        <v>25</v>
      </c>
      <c r="J39" s="46">
        <v>717.5</v>
      </c>
      <c r="K39" s="48">
        <f t="shared" si="0"/>
        <v>1774.9999999999998</v>
      </c>
      <c r="L39" s="34">
        <f t="shared" si="8"/>
        <v>275</v>
      </c>
      <c r="M39" s="73">
        <v>760</v>
      </c>
      <c r="N39" s="90">
        <f t="shared" si="5"/>
        <v>1772.5000000000002</v>
      </c>
      <c r="O39" s="90"/>
      <c r="P39" s="90">
        <f t="shared" si="11"/>
        <v>1477.5</v>
      </c>
      <c r="Q39" s="90">
        <f t="shared" si="2"/>
        <v>1502.5</v>
      </c>
      <c r="R39" s="90">
        <f t="shared" si="3"/>
        <v>3822.5</v>
      </c>
      <c r="S39" s="90">
        <f t="shared" si="12"/>
        <v>23497.5</v>
      </c>
      <c r="T39" s="91" t="s">
        <v>41</v>
      </c>
    </row>
    <row r="40" spans="1:20" s="32" customFormat="1" x14ac:dyDescent="0.25">
      <c r="A40" s="86">
        <v>34</v>
      </c>
      <c r="B40" s="87" t="s">
        <v>1054</v>
      </c>
      <c r="C40" s="87" t="s">
        <v>790</v>
      </c>
      <c r="D40" s="87" t="s">
        <v>978</v>
      </c>
      <c r="E40" s="87" t="s">
        <v>64</v>
      </c>
      <c r="F40" s="88" t="s">
        <v>793</v>
      </c>
      <c r="G40" s="89">
        <v>24000</v>
      </c>
      <c r="H40" s="87">
        <v>0</v>
      </c>
      <c r="I40" s="90">
        <v>25</v>
      </c>
      <c r="J40" s="46">
        <v>688.8</v>
      </c>
      <c r="K40" s="48">
        <f t="shared" si="0"/>
        <v>1703.9999999999998</v>
      </c>
      <c r="L40" s="34">
        <f t="shared" si="8"/>
        <v>264</v>
      </c>
      <c r="M40" s="73">
        <v>729.6</v>
      </c>
      <c r="N40" s="90">
        <f t="shared" si="5"/>
        <v>1701.6000000000001</v>
      </c>
      <c r="O40" s="90"/>
      <c r="P40" s="90">
        <f t="shared" si="11"/>
        <v>1418.4</v>
      </c>
      <c r="Q40" s="90">
        <f t="shared" si="2"/>
        <v>1443.4</v>
      </c>
      <c r="R40" s="90">
        <f t="shared" si="3"/>
        <v>3669.6</v>
      </c>
      <c r="S40" s="90">
        <f t="shared" si="12"/>
        <v>22556.6</v>
      </c>
      <c r="T40" s="91" t="s">
        <v>41</v>
      </c>
    </row>
    <row r="41" spans="1:20" s="32" customFormat="1" x14ac:dyDescent="0.25">
      <c r="A41" s="86">
        <v>35</v>
      </c>
      <c r="B41" s="87" t="s">
        <v>1077</v>
      </c>
      <c r="C41" s="87" t="s">
        <v>790</v>
      </c>
      <c r="D41" s="87" t="s">
        <v>978</v>
      </c>
      <c r="E41" s="87" t="s">
        <v>91</v>
      </c>
      <c r="F41" s="88" t="s">
        <v>793</v>
      </c>
      <c r="G41" s="89">
        <v>24000</v>
      </c>
      <c r="H41" s="87">
        <v>0</v>
      </c>
      <c r="I41" s="90">
        <v>25</v>
      </c>
      <c r="J41" s="46">
        <v>688.8</v>
      </c>
      <c r="K41" s="48">
        <f t="shared" si="0"/>
        <v>1703.9999999999998</v>
      </c>
      <c r="L41" s="34">
        <f t="shared" si="8"/>
        <v>264</v>
      </c>
      <c r="M41" s="73">
        <v>729.6</v>
      </c>
      <c r="N41" s="90">
        <f t="shared" si="5"/>
        <v>1701.6000000000001</v>
      </c>
      <c r="O41" s="90"/>
      <c r="P41" s="90">
        <f t="shared" si="11"/>
        <v>1418.4</v>
      </c>
      <c r="Q41" s="90">
        <f t="shared" si="2"/>
        <v>1443.4</v>
      </c>
      <c r="R41" s="90">
        <f t="shared" si="3"/>
        <v>3669.6</v>
      </c>
      <c r="S41" s="90">
        <f t="shared" si="12"/>
        <v>22556.6</v>
      </c>
      <c r="T41" s="91" t="s">
        <v>41</v>
      </c>
    </row>
    <row r="42" spans="1:20" s="32" customFormat="1" x14ac:dyDescent="0.25">
      <c r="A42" s="86">
        <v>36</v>
      </c>
      <c r="B42" s="87" t="s">
        <v>72</v>
      </c>
      <c r="C42" s="87" t="s">
        <v>790</v>
      </c>
      <c r="D42" s="87" t="s">
        <v>978</v>
      </c>
      <c r="E42" s="87" t="s">
        <v>86</v>
      </c>
      <c r="F42" s="88" t="s">
        <v>793</v>
      </c>
      <c r="G42" s="89">
        <v>28000</v>
      </c>
      <c r="H42" s="87">
        <v>0</v>
      </c>
      <c r="I42" s="90">
        <v>25</v>
      </c>
      <c r="J42" s="46">
        <v>803.6</v>
      </c>
      <c r="K42" s="48">
        <f t="shared" si="0"/>
        <v>1987.9999999999998</v>
      </c>
      <c r="L42" s="34">
        <f t="shared" si="8"/>
        <v>308.00000000000006</v>
      </c>
      <c r="M42" s="73">
        <v>851.2</v>
      </c>
      <c r="N42" s="90">
        <f t="shared" si="5"/>
        <v>1985.2</v>
      </c>
      <c r="O42" s="90"/>
      <c r="P42" s="90">
        <f t="shared" si="11"/>
        <v>1654.8000000000002</v>
      </c>
      <c r="Q42" s="90">
        <f t="shared" si="2"/>
        <v>1679.8000000000002</v>
      </c>
      <c r="R42" s="90">
        <f t="shared" si="3"/>
        <v>4281.2</v>
      </c>
      <c r="S42" s="90">
        <f t="shared" si="12"/>
        <v>26320.2</v>
      </c>
      <c r="T42" s="91" t="s">
        <v>41</v>
      </c>
    </row>
    <row r="43" spans="1:20" s="32" customFormat="1" x14ac:dyDescent="0.25">
      <c r="A43" s="86">
        <v>37</v>
      </c>
      <c r="B43" s="87" t="s">
        <v>773</v>
      </c>
      <c r="C43" s="87" t="s">
        <v>790</v>
      </c>
      <c r="D43" s="87" t="s">
        <v>978</v>
      </c>
      <c r="E43" s="87" t="s">
        <v>89</v>
      </c>
      <c r="F43" s="88" t="s">
        <v>793</v>
      </c>
      <c r="G43" s="89">
        <v>28000</v>
      </c>
      <c r="H43" s="87">
        <v>0</v>
      </c>
      <c r="I43" s="90">
        <v>25</v>
      </c>
      <c r="J43" s="46">
        <v>803.6</v>
      </c>
      <c r="K43" s="48">
        <f t="shared" si="0"/>
        <v>1987.9999999999998</v>
      </c>
      <c r="L43" s="34">
        <f t="shared" si="8"/>
        <v>308.00000000000006</v>
      </c>
      <c r="M43" s="73">
        <v>851.2</v>
      </c>
      <c r="N43" s="90">
        <f t="shared" si="5"/>
        <v>1985.2</v>
      </c>
      <c r="O43" s="90"/>
      <c r="P43" s="90">
        <f t="shared" si="11"/>
        <v>1654.8000000000002</v>
      </c>
      <c r="Q43" s="90">
        <f t="shared" si="2"/>
        <v>1679.8000000000002</v>
      </c>
      <c r="R43" s="90">
        <f t="shared" si="3"/>
        <v>4281.2</v>
      </c>
      <c r="S43" s="90">
        <f t="shared" si="12"/>
        <v>26320.2</v>
      </c>
      <c r="T43" s="91" t="s">
        <v>41</v>
      </c>
    </row>
    <row r="44" spans="1:20" s="32" customFormat="1" x14ac:dyDescent="0.25">
      <c r="A44" s="86">
        <v>38</v>
      </c>
      <c r="B44" s="87" t="s">
        <v>1000</v>
      </c>
      <c r="C44" s="87" t="s">
        <v>790</v>
      </c>
      <c r="D44" s="87" t="s">
        <v>978</v>
      </c>
      <c r="E44" s="87" t="s">
        <v>89</v>
      </c>
      <c r="F44" s="88" t="s">
        <v>793</v>
      </c>
      <c r="G44" s="89">
        <v>5000</v>
      </c>
      <c r="H44" s="87">
        <v>0</v>
      </c>
      <c r="I44" s="90">
        <v>25</v>
      </c>
      <c r="J44" s="46">
        <v>143.5</v>
      </c>
      <c r="K44" s="48">
        <f t="shared" si="0"/>
        <v>354.99999999999994</v>
      </c>
      <c r="L44" s="34">
        <f t="shared" si="8"/>
        <v>55.000000000000007</v>
      </c>
      <c r="M44" s="74">
        <v>152</v>
      </c>
      <c r="N44" s="90">
        <f t="shared" si="5"/>
        <v>354.5</v>
      </c>
      <c r="O44" s="87"/>
      <c r="P44" s="90">
        <f t="shared" si="11"/>
        <v>295.5</v>
      </c>
      <c r="Q44" s="90">
        <f t="shared" si="2"/>
        <v>320.5</v>
      </c>
      <c r="R44" s="90">
        <f t="shared" si="3"/>
        <v>764.5</v>
      </c>
      <c r="S44" s="90">
        <f t="shared" si="12"/>
        <v>4679.5</v>
      </c>
      <c r="T44" s="91" t="s">
        <v>41</v>
      </c>
    </row>
    <row r="45" spans="1:20" s="32" customFormat="1" x14ac:dyDescent="0.25">
      <c r="A45" s="86">
        <v>39</v>
      </c>
      <c r="B45" s="87" t="s">
        <v>1056</v>
      </c>
      <c r="C45" s="87" t="s">
        <v>790</v>
      </c>
      <c r="D45" s="87" t="s">
        <v>978</v>
      </c>
      <c r="E45" s="87" t="s">
        <v>92</v>
      </c>
      <c r="F45" s="88" t="s">
        <v>793</v>
      </c>
      <c r="G45" s="89">
        <v>40000</v>
      </c>
      <c r="H45" s="87">
        <v>442.65</v>
      </c>
      <c r="I45" s="90">
        <v>25</v>
      </c>
      <c r="J45" s="46">
        <v>1148</v>
      </c>
      <c r="K45" s="48">
        <f t="shared" si="0"/>
        <v>2839.9999999999995</v>
      </c>
      <c r="L45" s="34">
        <f t="shared" si="8"/>
        <v>440.00000000000006</v>
      </c>
      <c r="M45" s="74">
        <v>1216</v>
      </c>
      <c r="N45" s="90">
        <f t="shared" si="5"/>
        <v>2836</v>
      </c>
      <c r="O45" s="87"/>
      <c r="P45" s="90">
        <f t="shared" si="11"/>
        <v>2364</v>
      </c>
      <c r="Q45" s="90">
        <f t="shared" si="2"/>
        <v>2831.65</v>
      </c>
      <c r="R45" s="90">
        <f t="shared" si="3"/>
        <v>6116</v>
      </c>
      <c r="S45" s="90">
        <f t="shared" si="12"/>
        <v>37168.35</v>
      </c>
      <c r="T45" s="91" t="s">
        <v>41</v>
      </c>
    </row>
    <row r="46" spans="1:20" s="32" customFormat="1" x14ac:dyDescent="0.25">
      <c r="A46" s="86">
        <v>40</v>
      </c>
      <c r="B46" s="87" t="s">
        <v>1121</v>
      </c>
      <c r="C46" s="87" t="s">
        <v>789</v>
      </c>
      <c r="D46" s="87" t="s">
        <v>978</v>
      </c>
      <c r="E46" s="87" t="s">
        <v>1122</v>
      </c>
      <c r="F46" s="88" t="s">
        <v>793</v>
      </c>
      <c r="G46" s="89">
        <v>24000</v>
      </c>
      <c r="H46" s="87">
        <v>0</v>
      </c>
      <c r="I46" s="90">
        <v>25</v>
      </c>
      <c r="J46" s="46">
        <v>688.8</v>
      </c>
      <c r="K46" s="48">
        <f t="shared" si="0"/>
        <v>1703.9999999999998</v>
      </c>
      <c r="L46" s="34">
        <f t="shared" si="8"/>
        <v>264</v>
      </c>
      <c r="M46" s="74">
        <v>729.6</v>
      </c>
      <c r="N46" s="90">
        <f t="shared" si="5"/>
        <v>1701.6000000000001</v>
      </c>
      <c r="O46" s="87"/>
      <c r="P46" s="90">
        <f t="shared" si="11"/>
        <v>1418.4</v>
      </c>
      <c r="Q46" s="90">
        <f t="shared" si="2"/>
        <v>1443.4</v>
      </c>
      <c r="R46" s="90">
        <f t="shared" si="3"/>
        <v>3669.6</v>
      </c>
      <c r="S46" s="90">
        <f t="shared" si="12"/>
        <v>22556.6</v>
      </c>
      <c r="T46" s="91" t="s">
        <v>41</v>
      </c>
    </row>
    <row r="47" spans="1:20" s="27" customFormat="1" x14ac:dyDescent="0.25">
      <c r="A47" s="86">
        <v>41</v>
      </c>
      <c r="B47" s="87" t="s">
        <v>74</v>
      </c>
      <c r="C47" s="87" t="s">
        <v>789</v>
      </c>
      <c r="D47" s="87" t="s">
        <v>704</v>
      </c>
      <c r="E47" s="87" t="s">
        <v>318</v>
      </c>
      <c r="F47" s="88" t="s">
        <v>795</v>
      </c>
      <c r="G47" s="89">
        <v>190000</v>
      </c>
      <c r="H47" s="89">
        <v>33275.620000000003</v>
      </c>
      <c r="I47" s="90">
        <v>25</v>
      </c>
      <c r="J47" s="46">
        <v>5453</v>
      </c>
      <c r="K47" s="48">
        <f t="shared" si="0"/>
        <v>13489.999999999998</v>
      </c>
      <c r="L47" s="34">
        <v>953.69</v>
      </c>
      <c r="M47" s="73">
        <v>5776</v>
      </c>
      <c r="N47" s="90">
        <f t="shared" si="5"/>
        <v>13471</v>
      </c>
      <c r="O47" s="90"/>
      <c r="P47" s="90">
        <f t="shared" si="11"/>
        <v>11229</v>
      </c>
      <c r="Q47" s="90">
        <f t="shared" si="2"/>
        <v>44529.62</v>
      </c>
      <c r="R47" s="90">
        <f t="shared" si="3"/>
        <v>27914.69</v>
      </c>
      <c r="S47" s="90">
        <f t="shared" si="12"/>
        <v>145470.38</v>
      </c>
      <c r="T47" s="91" t="s">
        <v>41</v>
      </c>
    </row>
    <row r="48" spans="1:20" s="27" customFormat="1" x14ac:dyDescent="0.25">
      <c r="A48" s="86">
        <v>42</v>
      </c>
      <c r="B48" s="87" t="s">
        <v>705</v>
      </c>
      <c r="C48" s="87" t="s">
        <v>789</v>
      </c>
      <c r="D48" s="87" t="s">
        <v>704</v>
      </c>
      <c r="E48" s="87" t="s">
        <v>738</v>
      </c>
      <c r="F48" s="88" t="s">
        <v>796</v>
      </c>
      <c r="G48" s="89">
        <v>90000</v>
      </c>
      <c r="H48" s="89">
        <f>8895.39</f>
        <v>8895.39</v>
      </c>
      <c r="I48" s="90">
        <v>25</v>
      </c>
      <c r="J48" s="46">
        <v>2583</v>
      </c>
      <c r="K48" s="48">
        <f t="shared" si="0"/>
        <v>6389.9999999999991</v>
      </c>
      <c r="L48" s="34">
        <v>953.69</v>
      </c>
      <c r="M48" s="73">
        <v>2736</v>
      </c>
      <c r="N48" s="90">
        <f t="shared" si="5"/>
        <v>6381</v>
      </c>
      <c r="O48" s="90"/>
      <c r="P48" s="90">
        <f t="shared" si="11"/>
        <v>5319</v>
      </c>
      <c r="Q48" s="90">
        <f t="shared" si="2"/>
        <v>14239.39</v>
      </c>
      <c r="R48" s="90">
        <f t="shared" si="3"/>
        <v>13724.689999999999</v>
      </c>
      <c r="S48" s="90">
        <f t="shared" si="12"/>
        <v>75760.61</v>
      </c>
      <c r="T48" s="91" t="s">
        <v>41</v>
      </c>
    </row>
    <row r="49" spans="1:20" s="27" customFormat="1" x14ac:dyDescent="0.25">
      <c r="A49" s="86">
        <v>43</v>
      </c>
      <c r="B49" s="87" t="s">
        <v>706</v>
      </c>
      <c r="C49" s="87" t="s">
        <v>789</v>
      </c>
      <c r="D49" s="87" t="s">
        <v>704</v>
      </c>
      <c r="E49" s="87" t="s">
        <v>90</v>
      </c>
      <c r="F49" s="88" t="s">
        <v>796</v>
      </c>
      <c r="G49" s="89">
        <v>31500</v>
      </c>
      <c r="H49" s="87">
        <v>0</v>
      </c>
      <c r="I49" s="90">
        <v>25</v>
      </c>
      <c r="J49" s="46">
        <v>904.05</v>
      </c>
      <c r="K49" s="48">
        <f t="shared" si="0"/>
        <v>2236.5</v>
      </c>
      <c r="L49" s="34">
        <f t="shared" si="8"/>
        <v>346.50000000000006</v>
      </c>
      <c r="M49" s="73">
        <v>957.6</v>
      </c>
      <c r="N49" s="90">
        <f t="shared" si="5"/>
        <v>2233.3500000000004</v>
      </c>
      <c r="O49" s="90"/>
      <c r="P49" s="90">
        <f t="shared" si="11"/>
        <v>1861.65</v>
      </c>
      <c r="Q49" s="90">
        <f t="shared" si="2"/>
        <v>1886.65</v>
      </c>
      <c r="R49" s="90">
        <f t="shared" si="3"/>
        <v>4816.3500000000004</v>
      </c>
      <c r="S49" s="90">
        <f t="shared" si="12"/>
        <v>29613.35</v>
      </c>
      <c r="T49" s="91" t="s">
        <v>41</v>
      </c>
    </row>
    <row r="50" spans="1:20" s="27" customFormat="1" x14ac:dyDescent="0.25">
      <c r="A50" s="86">
        <v>44</v>
      </c>
      <c r="B50" s="87" t="s">
        <v>707</v>
      </c>
      <c r="C50" s="87" t="s">
        <v>790</v>
      </c>
      <c r="D50" s="87" t="s">
        <v>704</v>
      </c>
      <c r="E50" s="87" t="s">
        <v>35</v>
      </c>
      <c r="F50" s="88" t="s">
        <v>796</v>
      </c>
      <c r="G50" s="89">
        <v>25000</v>
      </c>
      <c r="H50" s="87">
        <v>0</v>
      </c>
      <c r="I50" s="90">
        <v>25</v>
      </c>
      <c r="J50" s="46">
        <v>717.5</v>
      </c>
      <c r="K50" s="48">
        <f t="shared" si="0"/>
        <v>1774.9999999999998</v>
      </c>
      <c r="L50" s="34">
        <f t="shared" si="8"/>
        <v>275</v>
      </c>
      <c r="M50" s="73">
        <v>760</v>
      </c>
      <c r="N50" s="90">
        <f t="shared" si="5"/>
        <v>1772.5000000000002</v>
      </c>
      <c r="O50" s="90"/>
      <c r="P50" s="90">
        <f t="shared" si="11"/>
        <v>1477.5</v>
      </c>
      <c r="Q50" s="90">
        <f t="shared" si="2"/>
        <v>1502.5</v>
      </c>
      <c r="R50" s="90">
        <f t="shared" si="3"/>
        <v>3822.5</v>
      </c>
      <c r="S50" s="90">
        <f t="shared" si="12"/>
        <v>23497.5</v>
      </c>
      <c r="T50" s="91" t="s">
        <v>41</v>
      </c>
    </row>
    <row r="51" spans="1:20" s="27" customFormat="1" x14ac:dyDescent="0.25">
      <c r="A51" s="86">
        <v>45</v>
      </c>
      <c r="B51" s="87" t="s">
        <v>940</v>
      </c>
      <c r="C51" s="49" t="s">
        <v>789</v>
      </c>
      <c r="D51" s="87" t="s">
        <v>941</v>
      </c>
      <c r="E51" s="87" t="s">
        <v>63</v>
      </c>
      <c r="F51" s="88" t="s">
        <v>795</v>
      </c>
      <c r="G51" s="89">
        <v>25000</v>
      </c>
      <c r="H51" s="87">
        <v>0</v>
      </c>
      <c r="I51" s="90">
        <v>25</v>
      </c>
      <c r="J51" s="46">
        <v>717.5</v>
      </c>
      <c r="K51" s="48">
        <f t="shared" si="0"/>
        <v>1774.9999999999998</v>
      </c>
      <c r="L51" s="34">
        <f t="shared" si="8"/>
        <v>275</v>
      </c>
      <c r="M51" s="73">
        <v>760</v>
      </c>
      <c r="N51" s="90">
        <f t="shared" si="5"/>
        <v>1772.5000000000002</v>
      </c>
      <c r="O51" s="90"/>
      <c r="P51" s="90">
        <f t="shared" si="11"/>
        <v>1477.5</v>
      </c>
      <c r="Q51" s="90">
        <f t="shared" si="2"/>
        <v>1502.5</v>
      </c>
      <c r="R51" s="90">
        <f t="shared" si="3"/>
        <v>3822.5</v>
      </c>
      <c r="S51" s="90">
        <f t="shared" si="12"/>
        <v>23497.5</v>
      </c>
      <c r="T51" s="91" t="s">
        <v>41</v>
      </c>
    </row>
    <row r="52" spans="1:20" s="27" customFormat="1" x14ac:dyDescent="0.25">
      <c r="A52" s="86">
        <v>46</v>
      </c>
      <c r="B52" s="87" t="s">
        <v>878</v>
      </c>
      <c r="C52" s="87" t="s">
        <v>790</v>
      </c>
      <c r="D52" s="87" t="s">
        <v>704</v>
      </c>
      <c r="E52" s="87" t="s">
        <v>182</v>
      </c>
      <c r="F52" s="88" t="s">
        <v>796</v>
      </c>
      <c r="G52" s="89">
        <v>24000</v>
      </c>
      <c r="H52" s="87">
        <v>0</v>
      </c>
      <c r="I52" s="90">
        <v>25</v>
      </c>
      <c r="J52" s="46">
        <v>688.8</v>
      </c>
      <c r="K52" s="48">
        <f t="shared" si="0"/>
        <v>1703.9999999999998</v>
      </c>
      <c r="L52" s="34">
        <f t="shared" si="8"/>
        <v>264</v>
      </c>
      <c r="M52" s="73">
        <v>729.6</v>
      </c>
      <c r="N52" s="90">
        <f t="shared" si="5"/>
        <v>1701.6000000000001</v>
      </c>
      <c r="O52" s="90"/>
      <c r="P52" s="90">
        <f t="shared" si="11"/>
        <v>1418.4</v>
      </c>
      <c r="Q52" s="90">
        <f t="shared" si="2"/>
        <v>1443.4</v>
      </c>
      <c r="R52" s="90">
        <f t="shared" si="3"/>
        <v>3669.6</v>
      </c>
      <c r="S52" s="90">
        <f t="shared" si="12"/>
        <v>22556.6</v>
      </c>
      <c r="T52" s="91" t="s">
        <v>41</v>
      </c>
    </row>
    <row r="53" spans="1:20" s="27" customFormat="1" x14ac:dyDescent="0.25">
      <c r="A53" s="86">
        <v>47</v>
      </c>
      <c r="B53" s="87" t="s">
        <v>882</v>
      </c>
      <c r="C53" s="87" t="s">
        <v>789</v>
      </c>
      <c r="D53" s="87" t="s">
        <v>704</v>
      </c>
      <c r="E53" s="87" t="s">
        <v>883</v>
      </c>
      <c r="F53" s="88" t="s">
        <v>795</v>
      </c>
      <c r="G53" s="89">
        <v>35000</v>
      </c>
      <c r="H53" s="87">
        <v>0</v>
      </c>
      <c r="I53" s="90">
        <v>25</v>
      </c>
      <c r="J53" s="46">
        <v>1004.5</v>
      </c>
      <c r="K53" s="48">
        <f t="shared" si="0"/>
        <v>2485</v>
      </c>
      <c r="L53" s="34">
        <f t="shared" si="8"/>
        <v>385.00000000000006</v>
      </c>
      <c r="M53" s="73">
        <v>1064</v>
      </c>
      <c r="N53" s="90">
        <f t="shared" si="5"/>
        <v>2481.5</v>
      </c>
      <c r="O53" s="90"/>
      <c r="P53" s="90">
        <f t="shared" si="11"/>
        <v>2068.5</v>
      </c>
      <c r="Q53" s="90">
        <f t="shared" si="2"/>
        <v>2093.5</v>
      </c>
      <c r="R53" s="90">
        <f t="shared" si="3"/>
        <v>5351.5</v>
      </c>
      <c r="S53" s="90">
        <f t="shared" si="12"/>
        <v>32906.5</v>
      </c>
      <c r="T53" s="91" t="s">
        <v>41</v>
      </c>
    </row>
    <row r="54" spans="1:20" s="92" customFormat="1" x14ac:dyDescent="0.25">
      <c r="A54" s="86">
        <v>48</v>
      </c>
      <c r="B54" s="87" t="s">
        <v>950</v>
      </c>
      <c r="C54" s="87" t="s">
        <v>790</v>
      </c>
      <c r="D54" s="87" t="s">
        <v>704</v>
      </c>
      <c r="E54" s="87" t="s">
        <v>64</v>
      </c>
      <c r="F54" s="88" t="s">
        <v>793</v>
      </c>
      <c r="G54" s="89">
        <v>18000</v>
      </c>
      <c r="H54" s="87">
        <v>0</v>
      </c>
      <c r="I54" s="90">
        <v>25</v>
      </c>
      <c r="J54" s="46">
        <v>516.6</v>
      </c>
      <c r="K54" s="48">
        <f t="shared" si="0"/>
        <v>1277.9999999999998</v>
      </c>
      <c r="L54" s="34">
        <f t="shared" si="8"/>
        <v>198.00000000000003</v>
      </c>
      <c r="M54" s="73">
        <v>547.20000000000005</v>
      </c>
      <c r="N54" s="90">
        <f t="shared" si="5"/>
        <v>1276.2</v>
      </c>
      <c r="O54" s="90"/>
      <c r="P54" s="90">
        <f t="shared" si="11"/>
        <v>1063.8000000000002</v>
      </c>
      <c r="Q54" s="90">
        <f t="shared" si="2"/>
        <v>1088.8000000000002</v>
      </c>
      <c r="R54" s="90">
        <f t="shared" si="3"/>
        <v>2752.2</v>
      </c>
      <c r="S54" s="90">
        <f t="shared" si="12"/>
        <v>16911.2</v>
      </c>
      <c r="T54" s="91" t="s">
        <v>41</v>
      </c>
    </row>
    <row r="55" spans="1:20" s="27" customFormat="1" x14ac:dyDescent="0.25">
      <c r="A55" s="86">
        <v>49</v>
      </c>
      <c r="B55" s="87" t="s">
        <v>708</v>
      </c>
      <c r="C55" s="87" t="s">
        <v>790</v>
      </c>
      <c r="D55" s="87" t="s">
        <v>704</v>
      </c>
      <c r="E55" s="87" t="s">
        <v>39</v>
      </c>
      <c r="F55" s="88" t="s">
        <v>793</v>
      </c>
      <c r="G55" s="89">
        <v>24000</v>
      </c>
      <c r="H55" s="87">
        <v>0</v>
      </c>
      <c r="I55" s="90">
        <v>25</v>
      </c>
      <c r="J55" s="46">
        <v>688.8</v>
      </c>
      <c r="K55" s="48">
        <f t="shared" si="0"/>
        <v>1703.9999999999998</v>
      </c>
      <c r="L55" s="34">
        <f t="shared" si="8"/>
        <v>264</v>
      </c>
      <c r="M55" s="73">
        <v>729.6</v>
      </c>
      <c r="N55" s="90">
        <f t="shared" si="5"/>
        <v>1701.6000000000001</v>
      </c>
      <c r="O55" s="90"/>
      <c r="P55" s="90">
        <f t="shared" si="11"/>
        <v>1418.4</v>
      </c>
      <c r="Q55" s="90">
        <f t="shared" si="2"/>
        <v>1443.4</v>
      </c>
      <c r="R55" s="90">
        <f t="shared" si="3"/>
        <v>3669.6</v>
      </c>
      <c r="S55" s="90">
        <f t="shared" si="12"/>
        <v>22556.6</v>
      </c>
      <c r="T55" s="91" t="s">
        <v>41</v>
      </c>
    </row>
    <row r="56" spans="1:20" s="27" customFormat="1" x14ac:dyDescent="0.25">
      <c r="A56" s="86">
        <v>50</v>
      </c>
      <c r="B56" s="87" t="s">
        <v>900</v>
      </c>
      <c r="C56" s="87" t="s">
        <v>790</v>
      </c>
      <c r="D56" s="87" t="s">
        <v>704</v>
      </c>
      <c r="E56" s="87" t="s">
        <v>833</v>
      </c>
      <c r="F56" s="88" t="s">
        <v>795</v>
      </c>
      <c r="G56" s="89">
        <v>25000</v>
      </c>
      <c r="H56" s="87">
        <v>0</v>
      </c>
      <c r="I56" s="90">
        <v>25</v>
      </c>
      <c r="J56" s="46">
        <v>717.5</v>
      </c>
      <c r="K56" s="48">
        <f t="shared" si="0"/>
        <v>1774.9999999999998</v>
      </c>
      <c r="L56" s="34">
        <f t="shared" si="8"/>
        <v>275</v>
      </c>
      <c r="M56" s="73">
        <v>760</v>
      </c>
      <c r="N56" s="90">
        <f t="shared" si="5"/>
        <v>1772.5000000000002</v>
      </c>
      <c r="O56" s="90"/>
      <c r="P56" s="90">
        <f t="shared" si="11"/>
        <v>1477.5</v>
      </c>
      <c r="Q56" s="90">
        <f t="shared" si="2"/>
        <v>1502.5</v>
      </c>
      <c r="R56" s="90">
        <f t="shared" si="3"/>
        <v>3822.5</v>
      </c>
      <c r="S56" s="90">
        <f t="shared" si="12"/>
        <v>23497.5</v>
      </c>
      <c r="T56" s="91" t="s">
        <v>41</v>
      </c>
    </row>
    <row r="57" spans="1:20" s="32" customFormat="1" x14ac:dyDescent="0.25">
      <c r="A57" s="86">
        <v>51</v>
      </c>
      <c r="B57" s="87" t="s">
        <v>208</v>
      </c>
      <c r="C57" s="87" t="s">
        <v>790</v>
      </c>
      <c r="D57" s="87" t="s">
        <v>124</v>
      </c>
      <c r="E57" s="87" t="s">
        <v>211</v>
      </c>
      <c r="F57" s="88" t="s">
        <v>796</v>
      </c>
      <c r="G57" s="89">
        <v>155000</v>
      </c>
      <c r="H57" s="89">
        <v>25042.74</v>
      </c>
      <c r="I57" s="90">
        <v>25</v>
      </c>
      <c r="J57" s="46">
        <v>4448.5</v>
      </c>
      <c r="K57" s="48">
        <f t="shared" si="0"/>
        <v>11004.999999999998</v>
      </c>
      <c r="L57" s="34">
        <v>953.69</v>
      </c>
      <c r="M57" s="73">
        <v>4712</v>
      </c>
      <c r="N57" s="90">
        <f t="shared" si="5"/>
        <v>10989.5</v>
      </c>
      <c r="O57" s="90"/>
      <c r="P57" s="90">
        <f t="shared" si="11"/>
        <v>9160.5</v>
      </c>
      <c r="Q57" s="90">
        <f t="shared" si="2"/>
        <v>34228.240000000005</v>
      </c>
      <c r="R57" s="90">
        <f t="shared" si="3"/>
        <v>22948.19</v>
      </c>
      <c r="S57" s="90">
        <f t="shared" si="12"/>
        <v>120771.76</v>
      </c>
      <c r="T57" s="91" t="s">
        <v>41</v>
      </c>
    </row>
    <row r="58" spans="1:20" s="32" customFormat="1" x14ac:dyDescent="0.25">
      <c r="A58" s="86">
        <v>52</v>
      </c>
      <c r="B58" s="87" t="s">
        <v>217</v>
      </c>
      <c r="C58" s="87" t="s">
        <v>789</v>
      </c>
      <c r="D58" s="87" t="s">
        <v>992</v>
      </c>
      <c r="E58" s="87" t="s">
        <v>218</v>
      </c>
      <c r="F58" s="88" t="s">
        <v>796</v>
      </c>
      <c r="G58" s="89">
        <v>85000</v>
      </c>
      <c r="H58" s="89">
        <v>8576.99</v>
      </c>
      <c r="I58" s="90">
        <v>25</v>
      </c>
      <c r="J58" s="46">
        <v>2439.5</v>
      </c>
      <c r="K58" s="48">
        <f t="shared" si="0"/>
        <v>6034.9999999999991</v>
      </c>
      <c r="L58" s="34">
        <v>953.69</v>
      </c>
      <c r="M58" s="73">
        <v>2584</v>
      </c>
      <c r="N58" s="90">
        <f t="shared" si="5"/>
        <v>6026.5</v>
      </c>
      <c r="O58" s="90"/>
      <c r="P58" s="90">
        <f t="shared" si="11"/>
        <v>5023.5</v>
      </c>
      <c r="Q58" s="90">
        <f t="shared" si="2"/>
        <v>13625.49</v>
      </c>
      <c r="R58" s="90">
        <f t="shared" si="3"/>
        <v>13015.189999999999</v>
      </c>
      <c r="S58" s="90">
        <f t="shared" si="12"/>
        <v>71374.509999999995</v>
      </c>
      <c r="T58" s="91" t="s">
        <v>41</v>
      </c>
    </row>
    <row r="59" spans="1:20" s="32" customFormat="1" x14ac:dyDescent="0.25">
      <c r="A59" s="86">
        <v>53</v>
      </c>
      <c r="B59" s="87" t="s">
        <v>965</v>
      </c>
      <c r="C59" s="87" t="s">
        <v>789</v>
      </c>
      <c r="D59" s="87" t="s">
        <v>992</v>
      </c>
      <c r="E59" s="87" t="s">
        <v>966</v>
      </c>
      <c r="F59" s="88" t="s">
        <v>796</v>
      </c>
      <c r="G59" s="89">
        <v>61000</v>
      </c>
      <c r="H59" s="89">
        <v>3674.86</v>
      </c>
      <c r="I59" s="90">
        <v>25</v>
      </c>
      <c r="J59" s="46">
        <v>1750.7</v>
      </c>
      <c r="K59" s="48">
        <f t="shared" si="0"/>
        <v>4331</v>
      </c>
      <c r="L59" s="34">
        <f t="shared" si="8"/>
        <v>671.00000000000011</v>
      </c>
      <c r="M59" s="73">
        <v>1854.4</v>
      </c>
      <c r="N59" s="90">
        <f t="shared" si="5"/>
        <v>4324.9000000000005</v>
      </c>
      <c r="O59" s="90"/>
      <c r="P59" s="90">
        <f t="shared" si="11"/>
        <v>3605.1000000000004</v>
      </c>
      <c r="Q59" s="90">
        <f t="shared" si="2"/>
        <v>7304.9600000000009</v>
      </c>
      <c r="R59" s="90">
        <f t="shared" si="3"/>
        <v>9326.9000000000015</v>
      </c>
      <c r="S59" s="90">
        <f t="shared" si="12"/>
        <v>53695.040000000001</v>
      </c>
      <c r="T59" s="91" t="s">
        <v>41</v>
      </c>
    </row>
    <row r="60" spans="1:20" s="32" customFormat="1" x14ac:dyDescent="0.25">
      <c r="A60" s="86">
        <v>54</v>
      </c>
      <c r="B60" s="87" t="s">
        <v>1049</v>
      </c>
      <c r="C60" s="87" t="s">
        <v>789</v>
      </c>
      <c r="D60" s="87" t="s">
        <v>992</v>
      </c>
      <c r="E60" s="87" t="s">
        <v>966</v>
      </c>
      <c r="F60" s="88" t="s">
        <v>796</v>
      </c>
      <c r="G60" s="89">
        <v>61000</v>
      </c>
      <c r="H60" s="89">
        <v>3674.86</v>
      </c>
      <c r="I60" s="90">
        <v>25</v>
      </c>
      <c r="J60" s="46">
        <v>1750.7</v>
      </c>
      <c r="K60" s="48">
        <f t="shared" si="0"/>
        <v>4331</v>
      </c>
      <c r="L60" s="34">
        <f t="shared" si="8"/>
        <v>671.00000000000011</v>
      </c>
      <c r="M60" s="73">
        <v>1854.4</v>
      </c>
      <c r="N60" s="90">
        <f t="shared" si="5"/>
        <v>4324.9000000000005</v>
      </c>
      <c r="O60" s="90"/>
      <c r="P60" s="90">
        <f t="shared" si="11"/>
        <v>3605.1000000000004</v>
      </c>
      <c r="Q60" s="90">
        <f t="shared" si="2"/>
        <v>7304.9600000000009</v>
      </c>
      <c r="R60" s="90">
        <f t="shared" si="3"/>
        <v>9326.9000000000015</v>
      </c>
      <c r="S60" s="90">
        <f t="shared" si="12"/>
        <v>53695.040000000001</v>
      </c>
      <c r="T60" s="91" t="s">
        <v>41</v>
      </c>
    </row>
    <row r="61" spans="1:20" s="32" customFormat="1" x14ac:dyDescent="0.25">
      <c r="A61" s="86">
        <v>55</v>
      </c>
      <c r="B61" s="87" t="s">
        <v>214</v>
      </c>
      <c r="C61" s="87" t="s">
        <v>789</v>
      </c>
      <c r="D61" s="87" t="s">
        <v>213</v>
      </c>
      <c r="E61" s="87" t="s">
        <v>99</v>
      </c>
      <c r="F61" s="88" t="s">
        <v>796</v>
      </c>
      <c r="G61" s="89">
        <v>85000</v>
      </c>
      <c r="H61" s="89">
        <v>8148.13</v>
      </c>
      <c r="I61" s="90">
        <v>25</v>
      </c>
      <c r="J61" s="46">
        <v>2439.5</v>
      </c>
      <c r="K61" s="48">
        <f t="shared" si="0"/>
        <v>6034.9999999999991</v>
      </c>
      <c r="L61" s="34">
        <v>953.69</v>
      </c>
      <c r="M61" s="73">
        <v>2584</v>
      </c>
      <c r="N61" s="90">
        <f t="shared" si="5"/>
        <v>6026.5</v>
      </c>
      <c r="O61" s="90"/>
      <c r="P61" s="90">
        <f t="shared" si="11"/>
        <v>5023.5</v>
      </c>
      <c r="Q61" s="90">
        <f t="shared" si="2"/>
        <v>13196.630000000001</v>
      </c>
      <c r="R61" s="90">
        <f t="shared" si="3"/>
        <v>13015.189999999999</v>
      </c>
      <c r="S61" s="90">
        <f t="shared" si="12"/>
        <v>71803.37</v>
      </c>
      <c r="T61" s="91" t="s">
        <v>41</v>
      </c>
    </row>
    <row r="62" spans="1:20" s="32" customFormat="1" x14ac:dyDescent="0.25">
      <c r="A62" s="86">
        <v>56</v>
      </c>
      <c r="B62" s="87" t="s">
        <v>215</v>
      </c>
      <c r="C62" s="87" t="s">
        <v>789</v>
      </c>
      <c r="D62" s="87" t="s">
        <v>213</v>
      </c>
      <c r="E62" s="87" t="s">
        <v>216</v>
      </c>
      <c r="F62" s="88" t="s">
        <v>795</v>
      </c>
      <c r="G62" s="89">
        <v>75000</v>
      </c>
      <c r="H62" s="89">
        <v>6309.38</v>
      </c>
      <c r="I62" s="90">
        <v>25</v>
      </c>
      <c r="J62" s="46">
        <v>2152.5</v>
      </c>
      <c r="K62" s="48">
        <f t="shared" si="0"/>
        <v>5324.9999999999991</v>
      </c>
      <c r="L62" s="34">
        <f t="shared" si="8"/>
        <v>825.00000000000011</v>
      </c>
      <c r="M62" s="73">
        <v>2280</v>
      </c>
      <c r="N62" s="90">
        <f t="shared" si="5"/>
        <v>5317.5</v>
      </c>
      <c r="O62" s="90"/>
      <c r="P62" s="90">
        <f t="shared" si="11"/>
        <v>4432.5</v>
      </c>
      <c r="Q62" s="90">
        <f t="shared" si="2"/>
        <v>10766.880000000001</v>
      </c>
      <c r="R62" s="90">
        <f t="shared" si="3"/>
        <v>11467.5</v>
      </c>
      <c r="S62" s="90">
        <f t="shared" si="12"/>
        <v>64233.119999999995</v>
      </c>
      <c r="T62" s="91" t="s">
        <v>41</v>
      </c>
    </row>
    <row r="63" spans="1:20" s="32" customFormat="1" x14ac:dyDescent="0.25">
      <c r="A63" s="86">
        <v>57</v>
      </c>
      <c r="B63" s="87" t="s">
        <v>210</v>
      </c>
      <c r="C63" s="87" t="s">
        <v>789</v>
      </c>
      <c r="D63" s="87" t="s">
        <v>993</v>
      </c>
      <c r="E63" s="87" t="s">
        <v>212</v>
      </c>
      <c r="F63" s="88" t="s">
        <v>796</v>
      </c>
      <c r="G63" s="89">
        <v>75000</v>
      </c>
      <c r="H63" s="89">
        <v>5623.19</v>
      </c>
      <c r="I63" s="90">
        <v>25</v>
      </c>
      <c r="J63" s="46">
        <v>2152.5</v>
      </c>
      <c r="K63" s="48">
        <f>+G63*7.1%</f>
        <v>5324.9999999999991</v>
      </c>
      <c r="L63" s="34">
        <f>+G63*1.1%</f>
        <v>825.00000000000011</v>
      </c>
      <c r="M63" s="73">
        <v>2280</v>
      </c>
      <c r="N63" s="90">
        <f t="shared" si="5"/>
        <v>5317.5</v>
      </c>
      <c r="O63" s="90"/>
      <c r="P63" s="90">
        <f t="shared" si="11"/>
        <v>4432.5</v>
      </c>
      <c r="Q63" s="90">
        <f t="shared" si="2"/>
        <v>10080.689999999999</v>
      </c>
      <c r="R63" s="90">
        <f t="shared" si="3"/>
        <v>11467.5</v>
      </c>
      <c r="S63" s="90">
        <f t="shared" si="12"/>
        <v>64919.31</v>
      </c>
      <c r="T63" s="91" t="s">
        <v>41</v>
      </c>
    </row>
    <row r="64" spans="1:20" s="32" customFormat="1" x14ac:dyDescent="0.25">
      <c r="A64" s="86">
        <v>58</v>
      </c>
      <c r="B64" s="87" t="s">
        <v>27</v>
      </c>
      <c r="C64" s="87" t="s">
        <v>790</v>
      </c>
      <c r="D64" s="87" t="s">
        <v>972</v>
      </c>
      <c r="E64" s="87" t="s">
        <v>34</v>
      </c>
      <c r="F64" s="88" t="s">
        <v>796</v>
      </c>
      <c r="G64" s="89">
        <v>46000</v>
      </c>
      <c r="H64" s="46">
        <v>1289.46</v>
      </c>
      <c r="I64" s="90">
        <v>25</v>
      </c>
      <c r="J64" s="46">
        <v>1320.2</v>
      </c>
      <c r="K64" s="48">
        <f t="shared" ref="K64:K70" si="13">+G64*7.1%</f>
        <v>3265.9999999999995</v>
      </c>
      <c r="L64" s="34">
        <f t="shared" ref="L64:L70" si="14">+G64*1.1%</f>
        <v>506.00000000000006</v>
      </c>
      <c r="M64" s="73">
        <v>1398.4</v>
      </c>
      <c r="N64" s="90">
        <f t="shared" si="5"/>
        <v>3261.4</v>
      </c>
      <c r="O64" s="90"/>
      <c r="P64" s="90">
        <f t="shared" si="11"/>
        <v>2718.6000000000004</v>
      </c>
      <c r="Q64" s="90">
        <f t="shared" si="2"/>
        <v>4033.06</v>
      </c>
      <c r="R64" s="90">
        <f t="shared" si="3"/>
        <v>7033.4</v>
      </c>
      <c r="S64" s="90">
        <f t="shared" si="12"/>
        <v>41966.94</v>
      </c>
      <c r="T64" s="91" t="s">
        <v>41</v>
      </c>
    </row>
    <row r="65" spans="1:20" s="32" customFormat="1" x14ac:dyDescent="0.25">
      <c r="A65" s="86">
        <v>59</v>
      </c>
      <c r="B65" s="87" t="s">
        <v>29</v>
      </c>
      <c r="C65" s="87" t="s">
        <v>790</v>
      </c>
      <c r="D65" s="87" t="s">
        <v>972</v>
      </c>
      <c r="E65" s="87" t="s">
        <v>36</v>
      </c>
      <c r="F65" s="88" t="s">
        <v>795</v>
      </c>
      <c r="G65" s="89">
        <v>46000</v>
      </c>
      <c r="H65" s="46">
        <v>1289.46</v>
      </c>
      <c r="I65" s="90">
        <v>25</v>
      </c>
      <c r="J65" s="46">
        <v>1320.2</v>
      </c>
      <c r="K65" s="48">
        <f t="shared" si="13"/>
        <v>3265.9999999999995</v>
      </c>
      <c r="L65" s="34">
        <f t="shared" si="14"/>
        <v>506.00000000000006</v>
      </c>
      <c r="M65" s="73">
        <v>1398.4</v>
      </c>
      <c r="N65" s="90">
        <f t="shared" si="5"/>
        <v>3261.4</v>
      </c>
      <c r="O65" s="90"/>
      <c r="P65" s="90">
        <f t="shared" si="11"/>
        <v>2718.6000000000004</v>
      </c>
      <c r="Q65" s="90">
        <f t="shared" si="2"/>
        <v>4033.06</v>
      </c>
      <c r="R65" s="90">
        <f t="shared" si="3"/>
        <v>7033.4</v>
      </c>
      <c r="S65" s="90">
        <f t="shared" si="12"/>
        <v>41966.94</v>
      </c>
      <c r="T65" s="91" t="s">
        <v>41</v>
      </c>
    </row>
    <row r="66" spans="1:20" s="32" customFormat="1" x14ac:dyDescent="0.25">
      <c r="A66" s="86">
        <v>60</v>
      </c>
      <c r="B66" s="87" t="s">
        <v>1043</v>
      </c>
      <c r="C66" s="87" t="s">
        <v>790</v>
      </c>
      <c r="D66" s="87" t="s">
        <v>972</v>
      </c>
      <c r="E66" s="87" t="s">
        <v>37</v>
      </c>
      <c r="F66" s="88" t="s">
        <v>795</v>
      </c>
      <c r="G66" s="89">
        <v>40000</v>
      </c>
      <c r="H66" s="87">
        <v>442.65</v>
      </c>
      <c r="I66" s="90">
        <v>25</v>
      </c>
      <c r="J66" s="46">
        <v>1148</v>
      </c>
      <c r="K66" s="48">
        <f t="shared" si="13"/>
        <v>2839.9999999999995</v>
      </c>
      <c r="L66" s="34">
        <f t="shared" si="14"/>
        <v>440.00000000000006</v>
      </c>
      <c r="M66" s="73">
        <v>1216</v>
      </c>
      <c r="N66" s="90">
        <f t="shared" si="5"/>
        <v>2836</v>
      </c>
      <c r="O66" s="90"/>
      <c r="P66" s="90">
        <f t="shared" si="11"/>
        <v>2364</v>
      </c>
      <c r="Q66" s="90">
        <f t="shared" si="2"/>
        <v>2831.65</v>
      </c>
      <c r="R66" s="90">
        <f t="shared" si="3"/>
        <v>6116</v>
      </c>
      <c r="S66" s="90">
        <f t="shared" si="12"/>
        <v>37168.35</v>
      </c>
      <c r="T66" s="91" t="s">
        <v>41</v>
      </c>
    </row>
    <row r="67" spans="1:20" s="32" customFormat="1" x14ac:dyDescent="0.25">
      <c r="A67" s="86">
        <v>61</v>
      </c>
      <c r="B67" s="87" t="s">
        <v>30</v>
      </c>
      <c r="C67" s="87" t="s">
        <v>789</v>
      </c>
      <c r="D67" s="87" t="s">
        <v>972</v>
      </c>
      <c r="E67" s="87" t="s">
        <v>37</v>
      </c>
      <c r="F67" s="88" t="s">
        <v>795</v>
      </c>
      <c r="G67" s="89">
        <v>35000</v>
      </c>
      <c r="H67" s="87">
        <v>0</v>
      </c>
      <c r="I67" s="90">
        <v>25</v>
      </c>
      <c r="J67" s="46">
        <v>1004.5</v>
      </c>
      <c r="K67" s="48">
        <f t="shared" si="13"/>
        <v>2485</v>
      </c>
      <c r="L67" s="34">
        <f t="shared" si="14"/>
        <v>385.00000000000006</v>
      </c>
      <c r="M67" s="73">
        <v>1064</v>
      </c>
      <c r="N67" s="90">
        <f t="shared" si="5"/>
        <v>2481.5</v>
      </c>
      <c r="O67" s="90"/>
      <c r="P67" s="90">
        <f t="shared" si="11"/>
        <v>2068.5</v>
      </c>
      <c r="Q67" s="90">
        <f t="shared" si="2"/>
        <v>2093.5</v>
      </c>
      <c r="R67" s="90">
        <f t="shared" si="3"/>
        <v>5351.5</v>
      </c>
      <c r="S67" s="90">
        <f t="shared" si="12"/>
        <v>32906.5</v>
      </c>
      <c r="T67" s="91" t="s">
        <v>41</v>
      </c>
    </row>
    <row r="68" spans="1:20" s="32" customFormat="1" x14ac:dyDescent="0.25">
      <c r="A68" s="86">
        <v>62</v>
      </c>
      <c r="B68" s="87" t="s">
        <v>1040</v>
      </c>
      <c r="C68" s="87" t="s">
        <v>790</v>
      </c>
      <c r="D68" s="87" t="s">
        <v>1039</v>
      </c>
      <c r="E68" s="87" t="s">
        <v>92</v>
      </c>
      <c r="F68" s="88" t="s">
        <v>793</v>
      </c>
      <c r="G68" s="89">
        <v>24000</v>
      </c>
      <c r="H68" s="87">
        <v>0</v>
      </c>
      <c r="I68" s="90">
        <v>25</v>
      </c>
      <c r="J68" s="46">
        <v>688.8</v>
      </c>
      <c r="K68" s="48">
        <f t="shared" si="13"/>
        <v>1703.9999999999998</v>
      </c>
      <c r="L68" s="34">
        <f t="shared" si="14"/>
        <v>264</v>
      </c>
      <c r="M68" s="73">
        <v>729.6</v>
      </c>
      <c r="N68" s="90">
        <f t="shared" si="5"/>
        <v>1701.6000000000001</v>
      </c>
      <c r="O68" s="90"/>
      <c r="P68" s="90">
        <f t="shared" ref="P68:P76" si="15">+J68+M68</f>
        <v>1418.4</v>
      </c>
      <c r="Q68" s="90">
        <f t="shared" ref="Q68:Q134" si="16">+H68+I68+J68+M68+O68</f>
        <v>1443.4</v>
      </c>
      <c r="R68" s="90">
        <f t="shared" ref="R68:R134" si="17">+K68+L68+N68</f>
        <v>3669.6</v>
      </c>
      <c r="S68" s="90">
        <f t="shared" ref="S68:S76" si="18">+G68-Q68</f>
        <v>22556.6</v>
      </c>
      <c r="T68" s="91" t="s">
        <v>41</v>
      </c>
    </row>
    <row r="69" spans="1:20" s="32" customFormat="1" x14ac:dyDescent="0.25">
      <c r="A69" s="86">
        <v>63</v>
      </c>
      <c r="B69" s="87" t="s">
        <v>31</v>
      </c>
      <c r="C69" s="87" t="s">
        <v>789</v>
      </c>
      <c r="D69" s="87" t="s">
        <v>973</v>
      </c>
      <c r="E69" s="87" t="s">
        <v>38</v>
      </c>
      <c r="F69" s="88" t="s">
        <v>795</v>
      </c>
      <c r="G69" s="89">
        <v>45000</v>
      </c>
      <c r="H69" s="87">
        <v>891.01</v>
      </c>
      <c r="I69" s="90">
        <v>25</v>
      </c>
      <c r="J69" s="46">
        <v>1291.5</v>
      </c>
      <c r="K69" s="48">
        <f t="shared" si="13"/>
        <v>3194.9999999999995</v>
      </c>
      <c r="L69" s="34">
        <f t="shared" si="14"/>
        <v>495.00000000000006</v>
      </c>
      <c r="M69" s="73">
        <v>1368</v>
      </c>
      <c r="N69" s="90">
        <f t="shared" si="5"/>
        <v>3190.5</v>
      </c>
      <c r="O69" s="90"/>
      <c r="P69" s="90">
        <f t="shared" si="15"/>
        <v>2659.5</v>
      </c>
      <c r="Q69" s="90">
        <f t="shared" si="16"/>
        <v>3575.51</v>
      </c>
      <c r="R69" s="90">
        <f t="shared" si="17"/>
        <v>6880.5</v>
      </c>
      <c r="S69" s="90">
        <f t="shared" si="18"/>
        <v>41424.49</v>
      </c>
      <c r="T69" s="91" t="s">
        <v>41</v>
      </c>
    </row>
    <row r="70" spans="1:20" s="32" customFormat="1" x14ac:dyDescent="0.25">
      <c r="A70" s="86">
        <v>64</v>
      </c>
      <c r="B70" s="87" t="s">
        <v>300</v>
      </c>
      <c r="C70" s="87" t="s">
        <v>790</v>
      </c>
      <c r="D70" s="87" t="s">
        <v>974</v>
      </c>
      <c r="E70" s="87" t="s">
        <v>40</v>
      </c>
      <c r="F70" s="88" t="s">
        <v>795</v>
      </c>
      <c r="G70" s="89">
        <v>42000</v>
      </c>
      <c r="H70" s="87">
        <v>724.92</v>
      </c>
      <c r="I70" s="90">
        <v>25</v>
      </c>
      <c r="J70" s="46">
        <v>1205.4000000000001</v>
      </c>
      <c r="K70" s="48">
        <f t="shared" si="13"/>
        <v>2981.9999999999995</v>
      </c>
      <c r="L70" s="34">
        <f t="shared" si="14"/>
        <v>462.00000000000006</v>
      </c>
      <c r="M70" s="73">
        <v>1276.8</v>
      </c>
      <c r="N70" s="90">
        <f t="shared" si="5"/>
        <v>2977.8</v>
      </c>
      <c r="O70" s="90"/>
      <c r="P70" s="90">
        <f t="shared" si="15"/>
        <v>2482.1999999999998</v>
      </c>
      <c r="Q70" s="90">
        <f t="shared" si="16"/>
        <v>3232.12</v>
      </c>
      <c r="R70" s="90">
        <f t="shared" si="17"/>
        <v>6421.7999999999993</v>
      </c>
      <c r="S70" s="90">
        <f t="shared" si="18"/>
        <v>38767.879999999997</v>
      </c>
      <c r="T70" s="91" t="s">
        <v>41</v>
      </c>
    </row>
    <row r="71" spans="1:20" s="32" customFormat="1" x14ac:dyDescent="0.25">
      <c r="A71" s="86">
        <v>65</v>
      </c>
      <c r="B71" s="87" t="s">
        <v>1036</v>
      </c>
      <c r="C71" s="87" t="s">
        <v>790</v>
      </c>
      <c r="D71" s="87" t="s">
        <v>974</v>
      </c>
      <c r="E71" s="87" t="s">
        <v>63</v>
      </c>
      <c r="F71" s="88" t="s">
        <v>793</v>
      </c>
      <c r="G71" s="89">
        <v>35000</v>
      </c>
      <c r="H71" s="87">
        <v>0</v>
      </c>
      <c r="I71" s="90">
        <v>25</v>
      </c>
      <c r="J71" s="46">
        <v>1004.5</v>
      </c>
      <c r="K71" s="48">
        <f t="shared" si="0"/>
        <v>2485</v>
      </c>
      <c r="L71" s="34">
        <f t="shared" si="8"/>
        <v>385.00000000000006</v>
      </c>
      <c r="M71" s="73">
        <v>1064</v>
      </c>
      <c r="N71" s="90">
        <f t="shared" si="5"/>
        <v>2481.5</v>
      </c>
      <c r="O71" s="90"/>
      <c r="P71" s="90">
        <f t="shared" si="15"/>
        <v>2068.5</v>
      </c>
      <c r="Q71" s="90">
        <f t="shared" si="16"/>
        <v>2093.5</v>
      </c>
      <c r="R71" s="90">
        <f t="shared" si="17"/>
        <v>5351.5</v>
      </c>
      <c r="S71" s="90">
        <f t="shared" si="18"/>
        <v>32906.5</v>
      </c>
      <c r="T71" s="91" t="s">
        <v>41</v>
      </c>
    </row>
    <row r="72" spans="1:20" s="32" customFormat="1" x14ac:dyDescent="0.25">
      <c r="A72" s="86">
        <v>66</v>
      </c>
      <c r="B72" s="87" t="s">
        <v>1037</v>
      </c>
      <c r="C72" s="87" t="s">
        <v>789</v>
      </c>
      <c r="D72" s="87" t="s">
        <v>976</v>
      </c>
      <c r="E72" s="87" t="s">
        <v>750</v>
      </c>
      <c r="F72" s="88" t="s">
        <v>793</v>
      </c>
      <c r="G72" s="89">
        <v>100000</v>
      </c>
      <c r="H72" s="46">
        <v>12105.37</v>
      </c>
      <c r="I72" s="90">
        <v>25</v>
      </c>
      <c r="J72" s="46">
        <v>2870</v>
      </c>
      <c r="K72" s="48">
        <f t="shared" si="0"/>
        <v>7099.9999999999991</v>
      </c>
      <c r="L72" s="34">
        <v>953.69</v>
      </c>
      <c r="M72" s="73">
        <v>3040</v>
      </c>
      <c r="N72" s="90">
        <f t="shared" si="5"/>
        <v>7090.0000000000009</v>
      </c>
      <c r="O72" s="90"/>
      <c r="P72" s="90">
        <f t="shared" si="15"/>
        <v>5910</v>
      </c>
      <c r="Q72" s="90">
        <f t="shared" si="16"/>
        <v>18040.370000000003</v>
      </c>
      <c r="R72" s="90">
        <f t="shared" si="17"/>
        <v>15143.689999999999</v>
      </c>
      <c r="S72" s="90">
        <f t="shared" si="18"/>
        <v>81959.63</v>
      </c>
      <c r="T72" s="91" t="s">
        <v>41</v>
      </c>
    </row>
    <row r="73" spans="1:20" s="32" customFormat="1" x14ac:dyDescent="0.25">
      <c r="A73" s="86">
        <v>67</v>
      </c>
      <c r="B73" s="87" t="s">
        <v>975</v>
      </c>
      <c r="C73" s="87" t="s">
        <v>789</v>
      </c>
      <c r="D73" s="87" t="s">
        <v>976</v>
      </c>
      <c r="E73" s="87" t="s">
        <v>842</v>
      </c>
      <c r="F73" s="88" t="s">
        <v>795</v>
      </c>
      <c r="G73" s="89">
        <v>35000</v>
      </c>
      <c r="H73" s="87">
        <v>0</v>
      </c>
      <c r="I73" s="90">
        <v>25</v>
      </c>
      <c r="J73" s="46">
        <v>1004.5</v>
      </c>
      <c r="K73" s="48">
        <f>+G73*7.1%</f>
        <v>2485</v>
      </c>
      <c r="L73" s="34">
        <f>+G73*1.1%</f>
        <v>385.00000000000006</v>
      </c>
      <c r="M73" s="73">
        <v>1064</v>
      </c>
      <c r="N73" s="90">
        <f t="shared" si="5"/>
        <v>2481.5</v>
      </c>
      <c r="O73" s="90"/>
      <c r="P73" s="90">
        <f t="shared" si="15"/>
        <v>2068.5</v>
      </c>
      <c r="Q73" s="90">
        <f t="shared" si="16"/>
        <v>2093.5</v>
      </c>
      <c r="R73" s="90">
        <f t="shared" si="17"/>
        <v>5351.5</v>
      </c>
      <c r="S73" s="90">
        <f t="shared" si="18"/>
        <v>32906.5</v>
      </c>
      <c r="T73" s="91" t="s">
        <v>41</v>
      </c>
    </row>
    <row r="74" spans="1:20" s="32" customFormat="1" x14ac:dyDescent="0.25">
      <c r="A74" s="86">
        <v>68</v>
      </c>
      <c r="B74" s="87" t="s">
        <v>840</v>
      </c>
      <c r="C74" s="87" t="s">
        <v>789</v>
      </c>
      <c r="D74" s="87" t="s">
        <v>976</v>
      </c>
      <c r="E74" s="87" t="s">
        <v>841</v>
      </c>
      <c r="F74" s="88" t="s">
        <v>795</v>
      </c>
      <c r="G74" s="89">
        <v>35000</v>
      </c>
      <c r="H74" s="87">
        <v>0</v>
      </c>
      <c r="I74" s="90">
        <v>25</v>
      </c>
      <c r="J74" s="46">
        <v>1004.5</v>
      </c>
      <c r="K74" s="48">
        <f>+G74*7.1%</f>
        <v>2485</v>
      </c>
      <c r="L74" s="34">
        <f>+G74*1.1%</f>
        <v>385.00000000000006</v>
      </c>
      <c r="M74" s="73">
        <v>1064</v>
      </c>
      <c r="N74" s="90">
        <f t="shared" si="5"/>
        <v>2481.5</v>
      </c>
      <c r="O74" s="90"/>
      <c r="P74" s="90">
        <f t="shared" si="15"/>
        <v>2068.5</v>
      </c>
      <c r="Q74" s="90">
        <f t="shared" si="16"/>
        <v>2093.5</v>
      </c>
      <c r="R74" s="90">
        <f t="shared" si="17"/>
        <v>5351.5</v>
      </c>
      <c r="S74" s="90">
        <f t="shared" si="18"/>
        <v>32906.5</v>
      </c>
      <c r="T74" s="91" t="s">
        <v>41</v>
      </c>
    </row>
    <row r="75" spans="1:20" s="32" customFormat="1" x14ac:dyDescent="0.25">
      <c r="A75" s="86">
        <v>69</v>
      </c>
      <c r="B75" s="87" t="s">
        <v>77</v>
      </c>
      <c r="C75" s="87" t="s">
        <v>790</v>
      </c>
      <c r="D75" s="87" t="s">
        <v>976</v>
      </c>
      <c r="E75" s="87" t="s">
        <v>91</v>
      </c>
      <c r="F75" s="88" t="s">
        <v>793</v>
      </c>
      <c r="G75" s="89">
        <v>35000</v>
      </c>
      <c r="H75" s="87">
        <v>0</v>
      </c>
      <c r="I75" s="90">
        <v>25</v>
      </c>
      <c r="J75" s="46">
        <v>1004.5</v>
      </c>
      <c r="K75" s="48">
        <f>+G75*7.1%</f>
        <v>2485</v>
      </c>
      <c r="L75" s="34">
        <f>+G75*1.1%</f>
        <v>385.00000000000006</v>
      </c>
      <c r="M75" s="73">
        <v>1064</v>
      </c>
      <c r="N75" s="90">
        <f t="shared" ref="N75:N142" si="19">+G75*7.09%</f>
        <v>2481.5</v>
      </c>
      <c r="O75" s="90"/>
      <c r="P75" s="90">
        <f t="shared" si="15"/>
        <v>2068.5</v>
      </c>
      <c r="Q75" s="90">
        <f t="shared" si="16"/>
        <v>2093.5</v>
      </c>
      <c r="R75" s="90">
        <f t="shared" si="17"/>
        <v>5351.5</v>
      </c>
      <c r="S75" s="90">
        <f t="shared" si="18"/>
        <v>32906.5</v>
      </c>
      <c r="T75" s="91" t="s">
        <v>41</v>
      </c>
    </row>
    <row r="76" spans="1:20" s="32" customFormat="1" x14ac:dyDescent="0.25">
      <c r="A76" s="86">
        <v>70</v>
      </c>
      <c r="B76" s="87" t="s">
        <v>1059</v>
      </c>
      <c r="C76" s="87" t="s">
        <v>790</v>
      </c>
      <c r="D76" s="87" t="s">
        <v>969</v>
      </c>
      <c r="E76" s="87" t="s">
        <v>1060</v>
      </c>
      <c r="F76" s="88" t="s">
        <v>955</v>
      </c>
      <c r="G76" s="89">
        <v>100000</v>
      </c>
      <c r="H76" s="46">
        <v>12105.37</v>
      </c>
      <c r="I76" s="90">
        <v>25</v>
      </c>
      <c r="J76" s="46">
        <v>2870</v>
      </c>
      <c r="K76" s="48">
        <f>+G76*7.1%</f>
        <v>7099.9999999999991</v>
      </c>
      <c r="L76" s="34">
        <v>953.69</v>
      </c>
      <c r="M76" s="73">
        <v>3040</v>
      </c>
      <c r="N76" s="90">
        <f t="shared" si="19"/>
        <v>7090.0000000000009</v>
      </c>
      <c r="O76" s="90"/>
      <c r="P76" s="90">
        <f t="shared" si="15"/>
        <v>5910</v>
      </c>
      <c r="Q76" s="90">
        <f t="shared" si="16"/>
        <v>18040.370000000003</v>
      </c>
      <c r="R76" s="90">
        <f t="shared" si="17"/>
        <v>15143.689999999999</v>
      </c>
      <c r="S76" s="90">
        <f t="shared" si="18"/>
        <v>81959.63</v>
      </c>
      <c r="T76" s="91" t="s">
        <v>41</v>
      </c>
    </row>
    <row r="77" spans="1:20" s="32" customFormat="1" x14ac:dyDescent="0.25">
      <c r="A77" s="86">
        <v>71</v>
      </c>
      <c r="B77" s="87" t="s">
        <v>843</v>
      </c>
      <c r="C77" s="87" t="s">
        <v>789</v>
      </c>
      <c r="D77" s="87" t="s">
        <v>969</v>
      </c>
      <c r="E77" s="87" t="s">
        <v>1058</v>
      </c>
      <c r="F77" s="88" t="s">
        <v>795</v>
      </c>
      <c r="G77" s="89">
        <v>25000</v>
      </c>
      <c r="H77" s="87">
        <v>0</v>
      </c>
      <c r="I77" s="90">
        <v>25</v>
      </c>
      <c r="J77" s="46">
        <v>717.5</v>
      </c>
      <c r="K77" s="48">
        <f t="shared" ref="K77:K120" si="20">+G77*7.1%</f>
        <v>1774.9999999999998</v>
      </c>
      <c r="L77" s="34">
        <f t="shared" ref="L77:L120" si="21">+G77*1.1%</f>
        <v>275</v>
      </c>
      <c r="M77" s="73">
        <v>760</v>
      </c>
      <c r="N77" s="90">
        <f t="shared" si="19"/>
        <v>1772.5000000000002</v>
      </c>
      <c r="O77" s="90"/>
      <c r="P77" s="90">
        <v>1477.5</v>
      </c>
      <c r="Q77" s="90">
        <f t="shared" si="16"/>
        <v>1502.5</v>
      </c>
      <c r="R77" s="90">
        <f t="shared" si="17"/>
        <v>3822.5</v>
      </c>
      <c r="S77" s="90">
        <v>23497.5</v>
      </c>
      <c r="T77" s="91" t="s">
        <v>41</v>
      </c>
    </row>
    <row r="78" spans="1:20" s="32" customFormat="1" x14ac:dyDescent="0.25">
      <c r="A78" s="86">
        <v>72</v>
      </c>
      <c r="B78" s="87" t="s">
        <v>867</v>
      </c>
      <c r="C78" s="87" t="s">
        <v>789</v>
      </c>
      <c r="D78" s="87" t="s">
        <v>969</v>
      </c>
      <c r="E78" s="87" t="s">
        <v>38</v>
      </c>
      <c r="F78" s="88" t="s">
        <v>795</v>
      </c>
      <c r="G78" s="89">
        <v>25000</v>
      </c>
      <c r="H78" s="87">
        <v>0</v>
      </c>
      <c r="I78" s="90">
        <v>25</v>
      </c>
      <c r="J78" s="46">
        <v>717.5</v>
      </c>
      <c r="K78" s="48">
        <f t="shared" si="20"/>
        <v>1774.9999999999998</v>
      </c>
      <c r="L78" s="34">
        <f t="shared" si="21"/>
        <v>275</v>
      </c>
      <c r="M78" s="73">
        <v>760</v>
      </c>
      <c r="N78" s="90">
        <f t="shared" si="19"/>
        <v>1772.5000000000002</v>
      </c>
      <c r="O78" s="90"/>
      <c r="P78" s="90">
        <v>1477.5</v>
      </c>
      <c r="Q78" s="90">
        <f t="shared" si="16"/>
        <v>1502.5</v>
      </c>
      <c r="R78" s="90">
        <f t="shared" si="17"/>
        <v>3822.5</v>
      </c>
      <c r="S78" s="90">
        <f t="shared" ref="S78:S84" si="22">+G78-Q78</f>
        <v>23497.5</v>
      </c>
      <c r="T78" s="91" t="s">
        <v>41</v>
      </c>
    </row>
    <row r="79" spans="1:20" s="32" customFormat="1" x14ac:dyDescent="0.25">
      <c r="A79" s="86">
        <v>73</v>
      </c>
      <c r="B79" s="87" t="s">
        <v>800</v>
      </c>
      <c r="C79" s="87" t="s">
        <v>789</v>
      </c>
      <c r="D79" s="87" t="s">
        <v>969</v>
      </c>
      <c r="E79" s="87" t="s">
        <v>83</v>
      </c>
      <c r="F79" s="88" t="s">
        <v>796</v>
      </c>
      <c r="G79" s="89">
        <v>25000</v>
      </c>
      <c r="H79" s="87">
        <v>0</v>
      </c>
      <c r="I79" s="90">
        <v>25</v>
      </c>
      <c r="J79" s="46">
        <v>717.5</v>
      </c>
      <c r="K79" s="48">
        <f t="shared" si="20"/>
        <v>1774.9999999999998</v>
      </c>
      <c r="L79" s="34">
        <f t="shared" si="21"/>
        <v>275</v>
      </c>
      <c r="M79" s="73">
        <v>760</v>
      </c>
      <c r="N79" s="90">
        <f t="shared" si="19"/>
        <v>1772.5000000000002</v>
      </c>
      <c r="O79" s="90"/>
      <c r="P79" s="90">
        <f t="shared" ref="P79:P146" si="23">+J79+M79</f>
        <v>1477.5</v>
      </c>
      <c r="Q79" s="90">
        <f t="shared" si="16"/>
        <v>1502.5</v>
      </c>
      <c r="R79" s="90">
        <f t="shared" si="17"/>
        <v>3822.5</v>
      </c>
      <c r="S79" s="90">
        <f t="shared" si="22"/>
        <v>23497.5</v>
      </c>
      <c r="T79" s="91" t="s">
        <v>41</v>
      </c>
    </row>
    <row r="80" spans="1:20" s="32" customFormat="1" x14ac:dyDescent="0.25">
      <c r="A80" s="86">
        <v>74</v>
      </c>
      <c r="B80" s="87" t="s">
        <v>102</v>
      </c>
      <c r="C80" s="87" t="s">
        <v>789</v>
      </c>
      <c r="D80" s="87" t="s">
        <v>969</v>
      </c>
      <c r="E80" s="87" t="s">
        <v>114</v>
      </c>
      <c r="F80" s="88" t="s">
        <v>795</v>
      </c>
      <c r="G80" s="89">
        <v>29000</v>
      </c>
      <c r="H80" s="87">
        <v>0</v>
      </c>
      <c r="I80" s="90">
        <v>25</v>
      </c>
      <c r="J80" s="46">
        <v>832.3</v>
      </c>
      <c r="K80" s="48">
        <f t="shared" si="20"/>
        <v>2059</v>
      </c>
      <c r="L80" s="34">
        <f t="shared" si="21"/>
        <v>319.00000000000006</v>
      </c>
      <c r="M80" s="73">
        <v>881.6</v>
      </c>
      <c r="N80" s="90">
        <f t="shared" si="19"/>
        <v>2056.1</v>
      </c>
      <c r="O80" s="90"/>
      <c r="P80" s="90">
        <f t="shared" si="23"/>
        <v>1713.9</v>
      </c>
      <c r="Q80" s="90">
        <f t="shared" si="16"/>
        <v>1738.9</v>
      </c>
      <c r="R80" s="90">
        <f t="shared" si="17"/>
        <v>4434.1000000000004</v>
      </c>
      <c r="S80" s="90">
        <f t="shared" si="22"/>
        <v>27261.1</v>
      </c>
      <c r="T80" s="91" t="s">
        <v>41</v>
      </c>
    </row>
    <row r="81" spans="1:20" s="32" customFormat="1" x14ac:dyDescent="0.25">
      <c r="A81" s="86">
        <v>75</v>
      </c>
      <c r="B81" s="87" t="s">
        <v>104</v>
      </c>
      <c r="C81" s="87" t="s">
        <v>789</v>
      </c>
      <c r="D81" s="87" t="s">
        <v>969</v>
      </c>
      <c r="E81" s="87" t="s">
        <v>35</v>
      </c>
      <c r="F81" s="88" t="s">
        <v>796</v>
      </c>
      <c r="G81" s="89">
        <v>40000</v>
      </c>
      <c r="H81" s="87">
        <v>442.65</v>
      </c>
      <c r="I81" s="90">
        <v>25</v>
      </c>
      <c r="J81" s="46">
        <v>1148</v>
      </c>
      <c r="K81" s="48">
        <f t="shared" si="20"/>
        <v>2839.9999999999995</v>
      </c>
      <c r="L81" s="34">
        <f t="shared" si="21"/>
        <v>440.00000000000006</v>
      </c>
      <c r="M81" s="77">
        <v>1216</v>
      </c>
      <c r="N81" s="90">
        <f t="shared" si="19"/>
        <v>2836</v>
      </c>
      <c r="O81" s="90"/>
      <c r="P81" s="90">
        <f t="shared" si="23"/>
        <v>2364</v>
      </c>
      <c r="Q81" s="90">
        <f t="shared" si="16"/>
        <v>2831.65</v>
      </c>
      <c r="R81" s="90">
        <f t="shared" si="17"/>
        <v>6116</v>
      </c>
      <c r="S81" s="90">
        <f t="shared" si="22"/>
        <v>37168.35</v>
      </c>
      <c r="T81" s="91" t="s">
        <v>41</v>
      </c>
    </row>
    <row r="82" spans="1:20" s="32" customFormat="1" x14ac:dyDescent="0.25">
      <c r="A82" s="86">
        <v>76</v>
      </c>
      <c r="B82" s="87" t="s">
        <v>105</v>
      </c>
      <c r="C82" s="87" t="s">
        <v>789</v>
      </c>
      <c r="D82" s="87" t="s">
        <v>969</v>
      </c>
      <c r="E82" s="87" t="s">
        <v>116</v>
      </c>
      <c r="F82" s="88" t="s">
        <v>796</v>
      </c>
      <c r="G82" s="89">
        <v>25000</v>
      </c>
      <c r="H82" s="87">
        <v>0</v>
      </c>
      <c r="I82" s="90">
        <v>25</v>
      </c>
      <c r="J82" s="46">
        <v>717.5</v>
      </c>
      <c r="K82" s="48">
        <f t="shared" si="20"/>
        <v>1774.9999999999998</v>
      </c>
      <c r="L82" s="34">
        <f t="shared" si="21"/>
        <v>275</v>
      </c>
      <c r="M82" s="73">
        <v>760</v>
      </c>
      <c r="N82" s="90">
        <f t="shared" si="19"/>
        <v>1772.5000000000002</v>
      </c>
      <c r="O82" s="90"/>
      <c r="P82" s="90">
        <f t="shared" si="23"/>
        <v>1477.5</v>
      </c>
      <c r="Q82" s="90">
        <f t="shared" si="16"/>
        <v>1502.5</v>
      </c>
      <c r="R82" s="90">
        <f t="shared" si="17"/>
        <v>3822.5</v>
      </c>
      <c r="S82" s="90">
        <f t="shared" si="22"/>
        <v>23497.5</v>
      </c>
      <c r="T82" s="91" t="s">
        <v>41</v>
      </c>
    </row>
    <row r="83" spans="1:20" s="32" customFormat="1" x14ac:dyDescent="0.25">
      <c r="A83" s="86">
        <v>77</v>
      </c>
      <c r="B83" s="87" t="s">
        <v>106</v>
      </c>
      <c r="C83" s="87" t="s">
        <v>789</v>
      </c>
      <c r="D83" s="87" t="s">
        <v>969</v>
      </c>
      <c r="E83" s="87" t="s">
        <v>116</v>
      </c>
      <c r="F83" s="88" t="s">
        <v>795</v>
      </c>
      <c r="G83" s="89">
        <v>25000</v>
      </c>
      <c r="H83" s="87">
        <v>0</v>
      </c>
      <c r="I83" s="90">
        <v>25</v>
      </c>
      <c r="J83" s="46">
        <v>717.5</v>
      </c>
      <c r="K83" s="48">
        <f t="shared" si="20"/>
        <v>1774.9999999999998</v>
      </c>
      <c r="L83" s="34">
        <f t="shared" si="21"/>
        <v>275</v>
      </c>
      <c r="M83" s="73">
        <v>760</v>
      </c>
      <c r="N83" s="90">
        <f t="shared" si="19"/>
        <v>1772.5000000000002</v>
      </c>
      <c r="O83" s="90"/>
      <c r="P83" s="90">
        <f t="shared" si="23"/>
        <v>1477.5</v>
      </c>
      <c r="Q83" s="90">
        <f t="shared" si="16"/>
        <v>1502.5</v>
      </c>
      <c r="R83" s="90">
        <f t="shared" si="17"/>
        <v>3822.5</v>
      </c>
      <c r="S83" s="90">
        <f t="shared" si="22"/>
        <v>23497.5</v>
      </c>
      <c r="T83" s="91" t="s">
        <v>41</v>
      </c>
    </row>
    <row r="84" spans="1:20" s="32" customFormat="1" x14ac:dyDescent="0.25">
      <c r="A84" s="86">
        <v>78</v>
      </c>
      <c r="B84" s="87" t="s">
        <v>103</v>
      </c>
      <c r="C84" s="87" t="s">
        <v>790</v>
      </c>
      <c r="D84" s="87" t="s">
        <v>969</v>
      </c>
      <c r="E84" s="87" t="s">
        <v>116</v>
      </c>
      <c r="F84" s="88" t="s">
        <v>796</v>
      </c>
      <c r="G84" s="89">
        <v>25000</v>
      </c>
      <c r="H84" s="87">
        <v>0</v>
      </c>
      <c r="I84" s="90">
        <v>25</v>
      </c>
      <c r="J84" s="46">
        <v>717.5</v>
      </c>
      <c r="K84" s="48">
        <f t="shared" si="20"/>
        <v>1774.9999999999998</v>
      </c>
      <c r="L84" s="34">
        <f t="shared" si="21"/>
        <v>275</v>
      </c>
      <c r="M84" s="73">
        <v>760</v>
      </c>
      <c r="N84" s="90">
        <f t="shared" si="19"/>
        <v>1772.5000000000002</v>
      </c>
      <c r="O84" s="90"/>
      <c r="P84" s="90">
        <f t="shared" si="23"/>
        <v>1477.5</v>
      </c>
      <c r="Q84" s="90">
        <f t="shared" si="16"/>
        <v>1502.5</v>
      </c>
      <c r="R84" s="90">
        <f t="shared" si="17"/>
        <v>3822.5</v>
      </c>
      <c r="S84" s="90">
        <f t="shared" si="22"/>
        <v>23497.5</v>
      </c>
      <c r="T84" s="91" t="s">
        <v>41</v>
      </c>
    </row>
    <row r="85" spans="1:20" s="32" customFormat="1" x14ac:dyDescent="0.25">
      <c r="A85" s="86">
        <v>79</v>
      </c>
      <c r="B85" s="87" t="s">
        <v>826</v>
      </c>
      <c r="C85" s="87" t="s">
        <v>789</v>
      </c>
      <c r="D85" s="87" t="s">
        <v>969</v>
      </c>
      <c r="E85" s="87" t="s">
        <v>116</v>
      </c>
      <c r="F85" s="88" t="s">
        <v>795</v>
      </c>
      <c r="G85" s="89">
        <v>25000</v>
      </c>
      <c r="H85" s="87">
        <v>0</v>
      </c>
      <c r="I85" s="90">
        <v>25</v>
      </c>
      <c r="J85" s="46">
        <v>717.5</v>
      </c>
      <c r="K85" s="48">
        <f t="shared" si="20"/>
        <v>1774.9999999999998</v>
      </c>
      <c r="L85" s="34">
        <f t="shared" si="21"/>
        <v>275</v>
      </c>
      <c r="M85" s="73">
        <v>760</v>
      </c>
      <c r="N85" s="90">
        <f t="shared" si="19"/>
        <v>1772.5000000000002</v>
      </c>
      <c r="O85" s="90"/>
      <c r="P85" s="90">
        <f t="shared" si="23"/>
        <v>1477.5</v>
      </c>
      <c r="Q85" s="90">
        <f t="shared" si="16"/>
        <v>1502.5</v>
      </c>
      <c r="R85" s="90">
        <f t="shared" si="17"/>
        <v>3822.5</v>
      </c>
      <c r="S85" s="90">
        <v>23497.5</v>
      </c>
      <c r="T85" s="91" t="s">
        <v>41</v>
      </c>
    </row>
    <row r="86" spans="1:20" s="32" customFormat="1" x14ac:dyDescent="0.25">
      <c r="A86" s="86">
        <v>80</v>
      </c>
      <c r="B86" s="87" t="s">
        <v>1011</v>
      </c>
      <c r="C86" s="87" t="s">
        <v>789</v>
      </c>
      <c r="D86" s="87" t="s">
        <v>969</v>
      </c>
      <c r="E86" s="87" t="s">
        <v>116</v>
      </c>
      <c r="F86" s="88" t="s">
        <v>795</v>
      </c>
      <c r="G86" s="89">
        <v>25000</v>
      </c>
      <c r="H86" s="87">
        <v>0</v>
      </c>
      <c r="I86" s="90">
        <v>25</v>
      </c>
      <c r="J86" s="46">
        <v>717.5</v>
      </c>
      <c r="K86" s="48">
        <f t="shared" si="20"/>
        <v>1774.9999999999998</v>
      </c>
      <c r="L86" s="34">
        <f t="shared" si="21"/>
        <v>275</v>
      </c>
      <c r="M86" s="73">
        <v>760</v>
      </c>
      <c r="N86" s="90">
        <f t="shared" si="19"/>
        <v>1772.5000000000002</v>
      </c>
      <c r="O86" s="90"/>
      <c r="P86" s="90">
        <f t="shared" si="23"/>
        <v>1477.5</v>
      </c>
      <c r="Q86" s="90">
        <f t="shared" si="16"/>
        <v>1502.5</v>
      </c>
      <c r="R86" s="90">
        <f t="shared" si="17"/>
        <v>3822.5</v>
      </c>
      <c r="S86" s="90">
        <v>23497.5</v>
      </c>
      <c r="T86" s="91" t="s">
        <v>41</v>
      </c>
    </row>
    <row r="87" spans="1:20" s="32" customFormat="1" x14ac:dyDescent="0.25">
      <c r="A87" s="86">
        <v>81</v>
      </c>
      <c r="B87" s="87" t="s">
        <v>118</v>
      </c>
      <c r="C87" s="87" t="s">
        <v>789</v>
      </c>
      <c r="D87" s="87" t="s">
        <v>120</v>
      </c>
      <c r="E87" s="87" t="s">
        <v>99</v>
      </c>
      <c r="F87" s="88" t="s">
        <v>796</v>
      </c>
      <c r="G87" s="89">
        <v>65000</v>
      </c>
      <c r="H87" s="89">
        <v>4084.48</v>
      </c>
      <c r="I87" s="90">
        <v>25</v>
      </c>
      <c r="J87" s="46">
        <v>1865.5</v>
      </c>
      <c r="K87" s="48">
        <f t="shared" si="20"/>
        <v>4615</v>
      </c>
      <c r="L87" s="34">
        <f t="shared" si="21"/>
        <v>715.00000000000011</v>
      </c>
      <c r="M87" s="73">
        <v>1976</v>
      </c>
      <c r="N87" s="90">
        <f t="shared" si="19"/>
        <v>4608.5</v>
      </c>
      <c r="O87" s="90"/>
      <c r="P87" s="90">
        <f t="shared" si="23"/>
        <v>3841.5</v>
      </c>
      <c r="Q87" s="90">
        <f t="shared" si="16"/>
        <v>7950.98</v>
      </c>
      <c r="R87" s="90">
        <f t="shared" si="17"/>
        <v>9938.5</v>
      </c>
      <c r="S87" s="90">
        <f t="shared" ref="S87:S154" si="24">+G87-Q87</f>
        <v>57049.020000000004</v>
      </c>
      <c r="T87" s="91" t="s">
        <v>41</v>
      </c>
    </row>
    <row r="88" spans="1:20" s="32" customFormat="1" x14ac:dyDescent="0.25">
      <c r="A88" s="86">
        <v>82</v>
      </c>
      <c r="B88" s="87" t="s">
        <v>923</v>
      </c>
      <c r="C88" s="87" t="s">
        <v>789</v>
      </c>
      <c r="D88" s="87" t="s">
        <v>120</v>
      </c>
      <c r="E88" s="87" t="s">
        <v>35</v>
      </c>
      <c r="F88" s="88" t="s">
        <v>796</v>
      </c>
      <c r="G88" s="89">
        <v>25000</v>
      </c>
      <c r="H88" s="87">
        <v>0</v>
      </c>
      <c r="I88" s="90">
        <v>25</v>
      </c>
      <c r="J88" s="46">
        <v>717.5</v>
      </c>
      <c r="K88" s="48">
        <f t="shared" si="20"/>
        <v>1774.9999999999998</v>
      </c>
      <c r="L88" s="34">
        <f t="shared" si="21"/>
        <v>275</v>
      </c>
      <c r="M88" s="73">
        <v>760</v>
      </c>
      <c r="N88" s="90">
        <f t="shared" si="19"/>
        <v>1772.5000000000002</v>
      </c>
      <c r="O88" s="90"/>
      <c r="P88" s="90">
        <f t="shared" si="23"/>
        <v>1477.5</v>
      </c>
      <c r="Q88" s="90">
        <f t="shared" si="16"/>
        <v>1502.5</v>
      </c>
      <c r="R88" s="90">
        <f t="shared" si="17"/>
        <v>3822.5</v>
      </c>
      <c r="S88" s="90">
        <f t="shared" si="24"/>
        <v>23497.5</v>
      </c>
      <c r="T88" s="91" t="s">
        <v>41</v>
      </c>
    </row>
    <row r="89" spans="1:20" s="32" customFormat="1" x14ac:dyDescent="0.25">
      <c r="A89" s="86">
        <v>83</v>
      </c>
      <c r="B89" s="87" t="s">
        <v>119</v>
      </c>
      <c r="C89" s="87" t="s">
        <v>789</v>
      </c>
      <c r="D89" s="87" t="s">
        <v>120</v>
      </c>
      <c r="E89" s="87" t="s">
        <v>35</v>
      </c>
      <c r="F89" s="88" t="s">
        <v>796</v>
      </c>
      <c r="G89" s="89">
        <v>25000</v>
      </c>
      <c r="H89" s="87">
        <v>0</v>
      </c>
      <c r="I89" s="90">
        <v>25</v>
      </c>
      <c r="J89" s="46">
        <v>717.5</v>
      </c>
      <c r="K89" s="48">
        <f t="shared" si="20"/>
        <v>1774.9999999999998</v>
      </c>
      <c r="L89" s="34">
        <f t="shared" si="21"/>
        <v>275</v>
      </c>
      <c r="M89" s="73">
        <v>760</v>
      </c>
      <c r="N89" s="90">
        <f t="shared" si="19"/>
        <v>1772.5000000000002</v>
      </c>
      <c r="O89" s="90"/>
      <c r="P89" s="90">
        <f t="shared" si="23"/>
        <v>1477.5</v>
      </c>
      <c r="Q89" s="90">
        <f t="shared" si="16"/>
        <v>1502.5</v>
      </c>
      <c r="R89" s="90">
        <f t="shared" si="17"/>
        <v>3822.5</v>
      </c>
      <c r="S89" s="90">
        <f t="shared" si="24"/>
        <v>23497.5</v>
      </c>
      <c r="T89" s="91" t="s">
        <v>41</v>
      </c>
    </row>
    <row r="90" spans="1:20" s="32" customFormat="1" x14ac:dyDescent="0.25">
      <c r="A90" s="86">
        <v>84</v>
      </c>
      <c r="B90" s="49" t="s">
        <v>121</v>
      </c>
      <c r="C90" s="49" t="s">
        <v>790</v>
      </c>
      <c r="D90" s="122" t="s">
        <v>977</v>
      </c>
      <c r="E90" s="49" t="s">
        <v>122</v>
      </c>
      <c r="F90" s="88" t="s">
        <v>795</v>
      </c>
      <c r="G90" s="46">
        <v>35000</v>
      </c>
      <c r="H90" s="87">
        <v>0</v>
      </c>
      <c r="I90" s="90">
        <v>25</v>
      </c>
      <c r="J90" s="46">
        <v>1004.5</v>
      </c>
      <c r="K90" s="48">
        <f t="shared" si="20"/>
        <v>2485</v>
      </c>
      <c r="L90" s="34">
        <f t="shared" si="21"/>
        <v>385.00000000000006</v>
      </c>
      <c r="M90" s="73">
        <v>1064</v>
      </c>
      <c r="N90" s="90">
        <f t="shared" si="19"/>
        <v>2481.5</v>
      </c>
      <c r="O90" s="90"/>
      <c r="P90" s="90">
        <f t="shared" si="23"/>
        <v>2068.5</v>
      </c>
      <c r="Q90" s="90">
        <f t="shared" si="16"/>
        <v>2093.5</v>
      </c>
      <c r="R90" s="90">
        <f t="shared" si="17"/>
        <v>5351.5</v>
      </c>
      <c r="S90" s="90">
        <f t="shared" si="24"/>
        <v>32906.5</v>
      </c>
      <c r="T90" s="91" t="s">
        <v>41</v>
      </c>
    </row>
    <row r="91" spans="1:20" s="32" customFormat="1" x14ac:dyDescent="0.25">
      <c r="A91" s="86">
        <v>85</v>
      </c>
      <c r="B91" s="87" t="s">
        <v>279</v>
      </c>
      <c r="C91" s="87" t="s">
        <v>789</v>
      </c>
      <c r="D91" s="87" t="s">
        <v>977</v>
      </c>
      <c r="E91" s="87" t="s">
        <v>35</v>
      </c>
      <c r="F91" s="88" t="s">
        <v>796</v>
      </c>
      <c r="G91" s="89">
        <v>29400</v>
      </c>
      <c r="H91" s="87">
        <v>0</v>
      </c>
      <c r="I91" s="90">
        <v>25</v>
      </c>
      <c r="J91" s="46">
        <v>843.78</v>
      </c>
      <c r="K91" s="48">
        <f>+G91*7.1%</f>
        <v>2087.3999999999996</v>
      </c>
      <c r="L91" s="34">
        <f>+G91*1.1%</f>
        <v>323.40000000000003</v>
      </c>
      <c r="M91" s="73">
        <v>893.76</v>
      </c>
      <c r="N91" s="90">
        <f t="shared" si="19"/>
        <v>2084.46</v>
      </c>
      <c r="O91" s="90"/>
      <c r="P91" s="90">
        <f t="shared" si="23"/>
        <v>1737.54</v>
      </c>
      <c r="Q91" s="90">
        <f t="shared" si="16"/>
        <v>1762.54</v>
      </c>
      <c r="R91" s="90">
        <f t="shared" si="17"/>
        <v>4495.26</v>
      </c>
      <c r="S91" s="90">
        <f t="shared" si="24"/>
        <v>27637.46</v>
      </c>
      <c r="T91" s="91" t="s">
        <v>41</v>
      </c>
    </row>
    <row r="92" spans="1:20" s="32" customFormat="1" x14ac:dyDescent="0.25">
      <c r="A92" s="86">
        <v>86</v>
      </c>
      <c r="B92" s="87" t="s">
        <v>1123</v>
      </c>
      <c r="C92" s="87" t="s">
        <v>789</v>
      </c>
      <c r="D92" s="87" t="s">
        <v>977</v>
      </c>
      <c r="E92" s="87" t="s">
        <v>1124</v>
      </c>
      <c r="F92" s="88" t="s">
        <v>795</v>
      </c>
      <c r="G92" s="89">
        <v>30000</v>
      </c>
      <c r="H92" s="87">
        <v>0</v>
      </c>
      <c r="I92" s="90">
        <v>25</v>
      </c>
      <c r="J92" s="46">
        <v>861</v>
      </c>
      <c r="K92" s="48">
        <f>+G92*7.1%</f>
        <v>2130</v>
      </c>
      <c r="L92" s="34">
        <f>+G92*1.1%</f>
        <v>330.00000000000006</v>
      </c>
      <c r="M92" s="73">
        <v>912</v>
      </c>
      <c r="N92" s="90">
        <f t="shared" si="19"/>
        <v>2127</v>
      </c>
      <c r="O92" s="90"/>
      <c r="P92" s="90">
        <f t="shared" si="23"/>
        <v>1773</v>
      </c>
      <c r="Q92" s="90">
        <f t="shared" si="16"/>
        <v>1798</v>
      </c>
      <c r="R92" s="90">
        <f t="shared" si="17"/>
        <v>4587</v>
      </c>
      <c r="S92" s="90">
        <f t="shared" si="24"/>
        <v>28202</v>
      </c>
      <c r="T92" s="91" t="s">
        <v>41</v>
      </c>
    </row>
    <row r="93" spans="1:20" s="32" customFormat="1" x14ac:dyDescent="0.25">
      <c r="A93" s="86">
        <v>87</v>
      </c>
      <c r="B93" s="49" t="s">
        <v>794</v>
      </c>
      <c r="C93" s="49" t="s">
        <v>789</v>
      </c>
      <c r="D93" s="87" t="s">
        <v>977</v>
      </c>
      <c r="E93" s="49" t="s">
        <v>63</v>
      </c>
      <c r="F93" s="88" t="s">
        <v>795</v>
      </c>
      <c r="G93" s="46">
        <v>28000</v>
      </c>
      <c r="H93" s="87">
        <v>0</v>
      </c>
      <c r="I93" s="90">
        <v>25</v>
      </c>
      <c r="J93" s="46">
        <v>803.6</v>
      </c>
      <c r="K93" s="48">
        <f t="shared" si="20"/>
        <v>1987.9999999999998</v>
      </c>
      <c r="L93" s="34">
        <f t="shared" si="21"/>
        <v>308.00000000000006</v>
      </c>
      <c r="M93" s="34">
        <v>851.2</v>
      </c>
      <c r="N93" s="90">
        <f t="shared" si="19"/>
        <v>1985.2</v>
      </c>
      <c r="O93" s="90"/>
      <c r="P93" s="90">
        <f t="shared" si="23"/>
        <v>1654.8000000000002</v>
      </c>
      <c r="Q93" s="90">
        <f t="shared" si="16"/>
        <v>1679.8000000000002</v>
      </c>
      <c r="R93" s="90">
        <f t="shared" si="17"/>
        <v>4281.2</v>
      </c>
      <c r="S93" s="90">
        <f t="shared" si="24"/>
        <v>26320.2</v>
      </c>
      <c r="T93" s="91" t="s">
        <v>41</v>
      </c>
    </row>
    <row r="94" spans="1:20" s="32" customFormat="1" x14ac:dyDescent="0.25">
      <c r="A94" s="86">
        <v>88</v>
      </c>
      <c r="B94" s="49" t="s">
        <v>1067</v>
      </c>
      <c r="C94" s="49" t="s">
        <v>789</v>
      </c>
      <c r="D94" s="87" t="s">
        <v>977</v>
      </c>
      <c r="E94" s="49" t="s">
        <v>63</v>
      </c>
      <c r="F94" s="88" t="s">
        <v>795</v>
      </c>
      <c r="G94" s="46">
        <v>30000</v>
      </c>
      <c r="H94" s="87">
        <v>0</v>
      </c>
      <c r="I94" s="90">
        <v>25</v>
      </c>
      <c r="J94" s="46">
        <v>861</v>
      </c>
      <c r="K94" s="48">
        <f t="shared" si="20"/>
        <v>2130</v>
      </c>
      <c r="L94" s="34">
        <f t="shared" si="21"/>
        <v>330.00000000000006</v>
      </c>
      <c r="M94" s="34">
        <v>912</v>
      </c>
      <c r="N94" s="90">
        <f t="shared" si="19"/>
        <v>2127</v>
      </c>
      <c r="O94" s="90"/>
      <c r="P94" s="90">
        <f t="shared" si="23"/>
        <v>1773</v>
      </c>
      <c r="Q94" s="90">
        <f t="shared" si="16"/>
        <v>1798</v>
      </c>
      <c r="R94" s="90">
        <f t="shared" si="17"/>
        <v>4587</v>
      </c>
      <c r="S94" s="90">
        <f t="shared" si="24"/>
        <v>28202</v>
      </c>
      <c r="T94" s="91" t="s">
        <v>41</v>
      </c>
    </row>
    <row r="95" spans="1:20" s="32" customFormat="1" x14ac:dyDescent="0.25">
      <c r="A95" s="86">
        <v>89</v>
      </c>
      <c r="B95" s="49" t="s">
        <v>1116</v>
      </c>
      <c r="C95" s="49" t="s">
        <v>789</v>
      </c>
      <c r="D95" s="87" t="s">
        <v>977</v>
      </c>
      <c r="E95" s="49" t="s">
        <v>63</v>
      </c>
      <c r="F95" s="88" t="s">
        <v>795</v>
      </c>
      <c r="G95" s="46">
        <v>25000</v>
      </c>
      <c r="H95" s="87"/>
      <c r="I95" s="90">
        <v>25</v>
      </c>
      <c r="J95" s="46">
        <v>717.5</v>
      </c>
      <c r="K95" s="48">
        <f t="shared" si="20"/>
        <v>1774.9999999999998</v>
      </c>
      <c r="L95" s="34">
        <f t="shared" si="21"/>
        <v>275</v>
      </c>
      <c r="M95" s="34">
        <v>760</v>
      </c>
      <c r="N95" s="90">
        <f t="shared" si="19"/>
        <v>1772.5000000000002</v>
      </c>
      <c r="O95" s="90"/>
      <c r="P95" s="90">
        <f t="shared" si="23"/>
        <v>1477.5</v>
      </c>
      <c r="Q95" s="90">
        <f t="shared" si="16"/>
        <v>1502.5</v>
      </c>
      <c r="R95" s="90">
        <f t="shared" si="17"/>
        <v>3822.5</v>
      </c>
      <c r="S95" s="90">
        <f t="shared" si="24"/>
        <v>23497.5</v>
      </c>
      <c r="T95" s="91" t="s">
        <v>41</v>
      </c>
    </row>
    <row r="96" spans="1:20" s="32" customFormat="1" x14ac:dyDescent="0.25">
      <c r="A96" s="86">
        <v>90</v>
      </c>
      <c r="B96" s="49" t="s">
        <v>1117</v>
      </c>
      <c r="C96" s="87" t="s">
        <v>790</v>
      </c>
      <c r="D96" s="87" t="s">
        <v>977</v>
      </c>
      <c r="E96" s="49" t="s">
        <v>63</v>
      </c>
      <c r="F96" s="88" t="s">
        <v>795</v>
      </c>
      <c r="G96" s="46">
        <v>35000</v>
      </c>
      <c r="H96" s="87">
        <v>0</v>
      </c>
      <c r="I96" s="90">
        <v>25</v>
      </c>
      <c r="J96" s="46">
        <v>1004</v>
      </c>
      <c r="K96" s="48">
        <f t="shared" si="20"/>
        <v>2485</v>
      </c>
      <c r="L96" s="34">
        <f t="shared" si="21"/>
        <v>385.00000000000006</v>
      </c>
      <c r="M96" s="34">
        <v>1064</v>
      </c>
      <c r="N96" s="90">
        <f t="shared" si="19"/>
        <v>2481.5</v>
      </c>
      <c r="O96" s="90"/>
      <c r="P96" s="90">
        <f t="shared" si="23"/>
        <v>2068</v>
      </c>
      <c r="Q96" s="90">
        <f t="shared" si="16"/>
        <v>2093</v>
      </c>
      <c r="R96" s="90">
        <f t="shared" si="17"/>
        <v>5351.5</v>
      </c>
      <c r="S96" s="90">
        <v>32906.5</v>
      </c>
      <c r="T96" s="91" t="s">
        <v>41</v>
      </c>
    </row>
    <row r="97" spans="1:20" s="93" customFormat="1" x14ac:dyDescent="0.25">
      <c r="A97" s="86">
        <v>91</v>
      </c>
      <c r="B97" s="87" t="s">
        <v>751</v>
      </c>
      <c r="C97" s="87" t="s">
        <v>789</v>
      </c>
      <c r="D97" s="87" t="s">
        <v>977</v>
      </c>
      <c r="E97" s="87" t="s">
        <v>35</v>
      </c>
      <c r="F97" s="88" t="s">
        <v>796</v>
      </c>
      <c r="G97" s="89">
        <v>25000</v>
      </c>
      <c r="H97" s="87">
        <v>0</v>
      </c>
      <c r="I97" s="90">
        <v>25</v>
      </c>
      <c r="J97" s="46">
        <v>717.5</v>
      </c>
      <c r="K97" s="48">
        <f t="shared" si="20"/>
        <v>1774.9999999999998</v>
      </c>
      <c r="L97" s="34">
        <f t="shared" si="21"/>
        <v>275</v>
      </c>
      <c r="M97" s="73">
        <v>760</v>
      </c>
      <c r="N97" s="90">
        <f t="shared" si="19"/>
        <v>1772.5000000000002</v>
      </c>
      <c r="O97" s="90"/>
      <c r="P97" s="90">
        <f t="shared" si="23"/>
        <v>1477.5</v>
      </c>
      <c r="Q97" s="90">
        <f t="shared" si="16"/>
        <v>1502.5</v>
      </c>
      <c r="R97" s="90">
        <f t="shared" si="17"/>
        <v>3822.5</v>
      </c>
      <c r="S97" s="90">
        <f t="shared" si="24"/>
        <v>23497.5</v>
      </c>
      <c r="T97" s="91" t="s">
        <v>41</v>
      </c>
    </row>
    <row r="98" spans="1:20" s="93" customFormat="1" x14ac:dyDescent="0.25">
      <c r="A98" s="86">
        <v>92</v>
      </c>
      <c r="B98" s="87" t="s">
        <v>968</v>
      </c>
      <c r="C98" s="87" t="s">
        <v>790</v>
      </c>
      <c r="D98" s="87" t="s">
        <v>977</v>
      </c>
      <c r="E98" s="87" t="s">
        <v>1047</v>
      </c>
      <c r="F98" s="88" t="s">
        <v>793</v>
      </c>
      <c r="G98" s="89">
        <v>30000</v>
      </c>
      <c r="H98" s="87">
        <v>0</v>
      </c>
      <c r="I98" s="90">
        <v>25</v>
      </c>
      <c r="J98" s="46">
        <v>861</v>
      </c>
      <c r="K98" s="48">
        <f t="shared" si="20"/>
        <v>2130</v>
      </c>
      <c r="L98" s="34">
        <f t="shared" si="21"/>
        <v>330.00000000000006</v>
      </c>
      <c r="M98" s="73">
        <v>912</v>
      </c>
      <c r="N98" s="90">
        <f t="shared" si="19"/>
        <v>2127</v>
      </c>
      <c r="O98" s="90"/>
      <c r="P98" s="90">
        <f t="shared" si="23"/>
        <v>1773</v>
      </c>
      <c r="Q98" s="90">
        <f t="shared" si="16"/>
        <v>1798</v>
      </c>
      <c r="R98" s="90">
        <f t="shared" si="17"/>
        <v>4587</v>
      </c>
      <c r="S98" s="90">
        <f t="shared" si="24"/>
        <v>28202</v>
      </c>
      <c r="T98" s="91" t="s">
        <v>41</v>
      </c>
    </row>
    <row r="99" spans="1:20" s="32" customFormat="1" x14ac:dyDescent="0.25">
      <c r="A99" s="86">
        <v>93</v>
      </c>
      <c r="B99" s="87" t="s">
        <v>1068</v>
      </c>
      <c r="C99" s="87" t="s">
        <v>789</v>
      </c>
      <c r="D99" s="87" t="s">
        <v>977</v>
      </c>
      <c r="E99" s="87" t="s">
        <v>1047</v>
      </c>
      <c r="F99" s="88" t="s">
        <v>795</v>
      </c>
      <c r="G99" s="89">
        <v>35000</v>
      </c>
      <c r="H99" s="87">
        <v>0</v>
      </c>
      <c r="I99" s="90">
        <v>25</v>
      </c>
      <c r="J99" s="46">
        <v>1004.5</v>
      </c>
      <c r="K99" s="48">
        <f t="shared" si="20"/>
        <v>2485</v>
      </c>
      <c r="L99" s="34">
        <f t="shared" si="21"/>
        <v>385.00000000000006</v>
      </c>
      <c r="M99" s="73">
        <v>1064</v>
      </c>
      <c r="N99" s="90">
        <f t="shared" si="19"/>
        <v>2481.5</v>
      </c>
      <c r="O99" s="90"/>
      <c r="P99" s="90">
        <f t="shared" si="23"/>
        <v>2068.5</v>
      </c>
      <c r="Q99" s="90">
        <f t="shared" si="16"/>
        <v>2093.5</v>
      </c>
      <c r="R99" s="90">
        <f t="shared" si="17"/>
        <v>5351.5</v>
      </c>
      <c r="S99" s="90">
        <f t="shared" si="24"/>
        <v>32906.5</v>
      </c>
      <c r="T99" s="91" t="s">
        <v>41</v>
      </c>
    </row>
    <row r="100" spans="1:20" s="32" customFormat="1" x14ac:dyDescent="0.25">
      <c r="A100" s="86">
        <v>94</v>
      </c>
      <c r="B100" s="87" t="s">
        <v>107</v>
      </c>
      <c r="C100" s="87" t="s">
        <v>789</v>
      </c>
      <c r="D100" s="87" t="s">
        <v>977</v>
      </c>
      <c r="E100" s="87" t="s">
        <v>117</v>
      </c>
      <c r="F100" s="88" t="s">
        <v>795</v>
      </c>
      <c r="G100" s="89">
        <v>27300</v>
      </c>
      <c r="H100" s="87">
        <v>0</v>
      </c>
      <c r="I100" s="90">
        <v>25</v>
      </c>
      <c r="J100" s="46">
        <v>783.51</v>
      </c>
      <c r="K100" s="48">
        <f>+G100*7.1%</f>
        <v>1938.2999999999997</v>
      </c>
      <c r="L100" s="34">
        <f>+G100*1.1%</f>
        <v>300.3</v>
      </c>
      <c r="M100" s="73">
        <v>829.92</v>
      </c>
      <c r="N100" s="90">
        <f t="shared" si="19"/>
        <v>1935.5700000000002</v>
      </c>
      <c r="O100" s="90"/>
      <c r="P100" s="90">
        <f t="shared" si="23"/>
        <v>1613.4299999999998</v>
      </c>
      <c r="Q100" s="90">
        <f t="shared" si="16"/>
        <v>1638.4299999999998</v>
      </c>
      <c r="R100" s="90">
        <f t="shared" si="17"/>
        <v>4174.17</v>
      </c>
      <c r="S100" s="90">
        <f t="shared" si="24"/>
        <v>25661.57</v>
      </c>
      <c r="T100" s="91" t="s">
        <v>41</v>
      </c>
    </row>
    <row r="101" spans="1:20" s="32" customFormat="1" x14ac:dyDescent="0.25">
      <c r="A101" s="86">
        <v>95</v>
      </c>
      <c r="B101" s="87" t="s">
        <v>108</v>
      </c>
      <c r="C101" s="87" t="s">
        <v>789</v>
      </c>
      <c r="D101" s="87" t="s">
        <v>977</v>
      </c>
      <c r="E101" s="87" t="s">
        <v>116</v>
      </c>
      <c r="F101" s="88" t="s">
        <v>795</v>
      </c>
      <c r="G101" s="89">
        <v>25000</v>
      </c>
      <c r="H101" s="87">
        <v>0</v>
      </c>
      <c r="I101" s="90">
        <v>25</v>
      </c>
      <c r="J101" s="46">
        <v>717.5</v>
      </c>
      <c r="K101" s="48">
        <f>+G101*7.1%</f>
        <v>1774.9999999999998</v>
      </c>
      <c r="L101" s="34">
        <f>+G101*1.1%</f>
        <v>275</v>
      </c>
      <c r="M101" s="73">
        <v>760</v>
      </c>
      <c r="N101" s="90">
        <f t="shared" si="19"/>
        <v>1772.5000000000002</v>
      </c>
      <c r="O101" s="90"/>
      <c r="P101" s="90">
        <f t="shared" si="23"/>
        <v>1477.5</v>
      </c>
      <c r="Q101" s="90">
        <f t="shared" si="16"/>
        <v>1502.5</v>
      </c>
      <c r="R101" s="90">
        <f t="shared" si="17"/>
        <v>3822.5</v>
      </c>
      <c r="S101" s="90">
        <f t="shared" si="24"/>
        <v>23497.5</v>
      </c>
      <c r="T101" s="91" t="s">
        <v>41</v>
      </c>
    </row>
    <row r="102" spans="1:20" s="32" customFormat="1" x14ac:dyDescent="0.25">
      <c r="A102" s="86">
        <v>96</v>
      </c>
      <c r="B102" s="87" t="s">
        <v>94</v>
      </c>
      <c r="C102" s="49" t="s">
        <v>789</v>
      </c>
      <c r="D102" s="87" t="s">
        <v>93</v>
      </c>
      <c r="E102" s="87" t="s">
        <v>98</v>
      </c>
      <c r="F102" s="88" t="s">
        <v>796</v>
      </c>
      <c r="G102" s="89">
        <v>50000</v>
      </c>
      <c r="H102" s="89">
        <v>1854</v>
      </c>
      <c r="I102" s="90">
        <v>25</v>
      </c>
      <c r="J102" s="46">
        <v>1435</v>
      </c>
      <c r="K102" s="48">
        <f t="shared" si="20"/>
        <v>3549.9999999999995</v>
      </c>
      <c r="L102" s="34">
        <f t="shared" si="21"/>
        <v>550</v>
      </c>
      <c r="M102" s="73">
        <v>1520</v>
      </c>
      <c r="N102" s="90">
        <f t="shared" si="19"/>
        <v>3545.0000000000005</v>
      </c>
      <c r="O102" s="90"/>
      <c r="P102" s="90">
        <f t="shared" si="23"/>
        <v>2955</v>
      </c>
      <c r="Q102" s="90">
        <f t="shared" si="16"/>
        <v>4834</v>
      </c>
      <c r="R102" s="90">
        <f t="shared" si="17"/>
        <v>7645</v>
      </c>
      <c r="S102" s="90">
        <f t="shared" si="24"/>
        <v>45166</v>
      </c>
      <c r="T102" s="91" t="s">
        <v>41</v>
      </c>
    </row>
    <row r="103" spans="1:20" s="32" customFormat="1" x14ac:dyDescent="0.25">
      <c r="A103" s="86">
        <v>97</v>
      </c>
      <c r="B103" s="87" t="s">
        <v>95</v>
      </c>
      <c r="C103" s="49" t="s">
        <v>790</v>
      </c>
      <c r="D103" s="87" t="s">
        <v>93</v>
      </c>
      <c r="E103" s="87" t="s">
        <v>35</v>
      </c>
      <c r="F103" s="88" t="s">
        <v>795</v>
      </c>
      <c r="G103" s="89">
        <v>25000</v>
      </c>
      <c r="H103" s="87">
        <v>0</v>
      </c>
      <c r="I103" s="90">
        <v>25</v>
      </c>
      <c r="J103" s="46">
        <v>717.5</v>
      </c>
      <c r="K103" s="48">
        <f t="shared" si="20"/>
        <v>1774.9999999999998</v>
      </c>
      <c r="L103" s="34">
        <f t="shared" si="21"/>
        <v>275</v>
      </c>
      <c r="M103" s="73">
        <v>760</v>
      </c>
      <c r="N103" s="90">
        <f t="shared" si="19"/>
        <v>1772.5000000000002</v>
      </c>
      <c r="O103" s="90"/>
      <c r="P103" s="90">
        <f t="shared" si="23"/>
        <v>1477.5</v>
      </c>
      <c r="Q103" s="90">
        <f t="shared" si="16"/>
        <v>1502.5</v>
      </c>
      <c r="R103" s="90">
        <f t="shared" si="17"/>
        <v>3822.5</v>
      </c>
      <c r="S103" s="90">
        <f t="shared" si="24"/>
        <v>23497.5</v>
      </c>
      <c r="T103" s="91" t="s">
        <v>41</v>
      </c>
    </row>
    <row r="104" spans="1:20" s="32" customFormat="1" x14ac:dyDescent="0.25">
      <c r="A104" s="86">
        <v>98</v>
      </c>
      <c r="B104" s="87" t="s">
        <v>221</v>
      </c>
      <c r="C104" s="49" t="s">
        <v>789</v>
      </c>
      <c r="D104" s="87" t="s">
        <v>219</v>
      </c>
      <c r="E104" s="87" t="s">
        <v>223</v>
      </c>
      <c r="F104" s="88" t="s">
        <v>796</v>
      </c>
      <c r="G104" s="89">
        <v>67500</v>
      </c>
      <c r="H104" s="89">
        <v>4211.84</v>
      </c>
      <c r="I104" s="90">
        <v>25</v>
      </c>
      <c r="J104" s="46">
        <v>1937.25</v>
      </c>
      <c r="K104" s="48">
        <f t="shared" si="20"/>
        <v>4792.5</v>
      </c>
      <c r="L104" s="34">
        <f t="shared" si="21"/>
        <v>742.50000000000011</v>
      </c>
      <c r="M104" s="73">
        <v>2052</v>
      </c>
      <c r="N104" s="90">
        <f t="shared" si="19"/>
        <v>4785.75</v>
      </c>
      <c r="O104" s="90"/>
      <c r="P104" s="90">
        <f t="shared" si="23"/>
        <v>3989.25</v>
      </c>
      <c r="Q104" s="90">
        <f t="shared" si="16"/>
        <v>8226.09</v>
      </c>
      <c r="R104" s="90">
        <f t="shared" si="17"/>
        <v>10320.75</v>
      </c>
      <c r="S104" s="90">
        <f t="shared" si="24"/>
        <v>59273.91</v>
      </c>
      <c r="T104" s="91" t="s">
        <v>41</v>
      </c>
    </row>
    <row r="105" spans="1:20" s="32" customFormat="1" x14ac:dyDescent="0.25">
      <c r="A105" s="86">
        <v>99</v>
      </c>
      <c r="B105" s="87" t="s">
        <v>1135</v>
      </c>
      <c r="C105" s="49" t="s">
        <v>790</v>
      </c>
      <c r="D105" s="87" t="s">
        <v>219</v>
      </c>
      <c r="E105" s="87" t="s">
        <v>63</v>
      </c>
      <c r="F105" s="88" t="s">
        <v>793</v>
      </c>
      <c r="G105" s="89">
        <v>40000</v>
      </c>
      <c r="H105" s="89">
        <v>442.65</v>
      </c>
      <c r="I105" s="90">
        <v>25</v>
      </c>
      <c r="J105" s="46">
        <v>1148</v>
      </c>
      <c r="K105" s="48">
        <f t="shared" si="20"/>
        <v>2839.9999999999995</v>
      </c>
      <c r="L105" s="34">
        <f t="shared" si="21"/>
        <v>440.00000000000006</v>
      </c>
      <c r="M105" s="73">
        <v>1216</v>
      </c>
      <c r="N105" s="90">
        <f t="shared" si="19"/>
        <v>2836</v>
      </c>
      <c r="O105" s="90"/>
      <c r="P105" s="90">
        <f t="shared" si="23"/>
        <v>2364</v>
      </c>
      <c r="Q105" s="90">
        <f t="shared" si="16"/>
        <v>2831.65</v>
      </c>
      <c r="R105" s="90">
        <f t="shared" si="17"/>
        <v>6116</v>
      </c>
      <c r="S105" s="90">
        <f t="shared" si="24"/>
        <v>37168.35</v>
      </c>
      <c r="T105" s="91" t="s">
        <v>41</v>
      </c>
    </row>
    <row r="106" spans="1:20" s="32" customFormat="1" x14ac:dyDescent="0.25">
      <c r="A106" s="86">
        <v>100</v>
      </c>
      <c r="B106" s="87" t="s">
        <v>1104</v>
      </c>
      <c r="C106" s="49" t="s">
        <v>789</v>
      </c>
      <c r="D106" s="87" t="s">
        <v>219</v>
      </c>
      <c r="E106" s="87" t="s">
        <v>63</v>
      </c>
      <c r="F106" s="88" t="s">
        <v>793</v>
      </c>
      <c r="G106" s="89">
        <v>30000</v>
      </c>
      <c r="H106" s="87">
        <v>0</v>
      </c>
      <c r="I106" s="90">
        <v>25</v>
      </c>
      <c r="J106" s="46">
        <v>861</v>
      </c>
      <c r="K106" s="48">
        <f t="shared" si="20"/>
        <v>2130</v>
      </c>
      <c r="L106" s="34">
        <f t="shared" si="21"/>
        <v>330.00000000000006</v>
      </c>
      <c r="M106" s="73">
        <v>912</v>
      </c>
      <c r="N106" s="90">
        <f t="shared" si="19"/>
        <v>2127</v>
      </c>
      <c r="O106" s="90"/>
      <c r="P106" s="90">
        <f t="shared" si="23"/>
        <v>1773</v>
      </c>
      <c r="Q106" s="90">
        <f t="shared" si="16"/>
        <v>1798</v>
      </c>
      <c r="R106" s="90">
        <f t="shared" si="17"/>
        <v>4587</v>
      </c>
      <c r="S106" s="90">
        <f t="shared" si="24"/>
        <v>28202</v>
      </c>
      <c r="T106" s="91" t="s">
        <v>41</v>
      </c>
    </row>
    <row r="107" spans="1:20" s="32" customFormat="1" x14ac:dyDescent="0.25">
      <c r="A107" s="86">
        <v>101</v>
      </c>
      <c r="B107" s="87" t="s">
        <v>1136</v>
      </c>
      <c r="C107" s="49" t="s">
        <v>789</v>
      </c>
      <c r="D107" s="87" t="s">
        <v>219</v>
      </c>
      <c r="E107" s="87" t="s">
        <v>63</v>
      </c>
      <c r="F107" s="88" t="s">
        <v>793</v>
      </c>
      <c r="G107" s="89">
        <v>35000</v>
      </c>
      <c r="H107" s="87">
        <v>0</v>
      </c>
      <c r="I107" s="90">
        <v>25</v>
      </c>
      <c r="J107" s="46">
        <v>1004.5</v>
      </c>
      <c r="K107" s="48">
        <f t="shared" si="20"/>
        <v>2485</v>
      </c>
      <c r="L107" s="34">
        <f t="shared" si="21"/>
        <v>385.00000000000006</v>
      </c>
      <c r="M107" s="73">
        <v>1064</v>
      </c>
      <c r="N107" s="90">
        <f t="shared" si="19"/>
        <v>2481.5</v>
      </c>
      <c r="O107" s="90"/>
      <c r="P107" s="90">
        <f t="shared" si="23"/>
        <v>2068.5</v>
      </c>
      <c r="Q107" s="90">
        <f t="shared" si="16"/>
        <v>2093.5</v>
      </c>
      <c r="R107" s="90">
        <f t="shared" si="17"/>
        <v>5351.5</v>
      </c>
      <c r="S107" s="90">
        <f t="shared" si="24"/>
        <v>32906.5</v>
      </c>
      <c r="T107" s="91" t="s">
        <v>41</v>
      </c>
    </row>
    <row r="108" spans="1:20" s="32" customFormat="1" x14ac:dyDescent="0.25">
      <c r="A108" s="86">
        <v>102</v>
      </c>
      <c r="B108" s="87" t="s">
        <v>744</v>
      </c>
      <c r="C108" s="87" t="s">
        <v>789</v>
      </c>
      <c r="D108" s="87" t="s">
        <v>219</v>
      </c>
      <c r="E108" s="87" t="s">
        <v>35</v>
      </c>
      <c r="F108" s="88" t="s">
        <v>795</v>
      </c>
      <c r="G108" s="89">
        <v>25000</v>
      </c>
      <c r="H108" s="87">
        <v>0</v>
      </c>
      <c r="I108" s="90">
        <v>25</v>
      </c>
      <c r="J108" s="46">
        <v>717.5</v>
      </c>
      <c r="K108" s="48">
        <f>+G108*7.1%</f>
        <v>1774.9999999999998</v>
      </c>
      <c r="L108" s="34">
        <f>+G108*1.1%</f>
        <v>275</v>
      </c>
      <c r="M108" s="73">
        <v>760</v>
      </c>
      <c r="N108" s="90">
        <f t="shared" si="19"/>
        <v>1772.5000000000002</v>
      </c>
      <c r="O108" s="90"/>
      <c r="P108" s="90">
        <f t="shared" si="23"/>
        <v>1477.5</v>
      </c>
      <c r="Q108" s="90">
        <f t="shared" si="16"/>
        <v>1502.5</v>
      </c>
      <c r="R108" s="90">
        <f t="shared" si="17"/>
        <v>3822.5</v>
      </c>
      <c r="S108" s="90">
        <f t="shared" si="24"/>
        <v>23497.5</v>
      </c>
      <c r="T108" s="91" t="s">
        <v>41</v>
      </c>
    </row>
    <row r="109" spans="1:20" s="32" customFormat="1" x14ac:dyDescent="0.25">
      <c r="A109" s="86">
        <v>103</v>
      </c>
      <c r="B109" s="87" t="s">
        <v>226</v>
      </c>
      <c r="C109" s="49" t="s">
        <v>789</v>
      </c>
      <c r="D109" s="87" t="s">
        <v>224</v>
      </c>
      <c r="E109" s="87" t="s">
        <v>228</v>
      </c>
      <c r="F109" s="88" t="s">
        <v>795</v>
      </c>
      <c r="G109" s="89">
        <v>61000</v>
      </c>
      <c r="H109" s="46">
        <v>3331.76</v>
      </c>
      <c r="I109" s="90">
        <v>25</v>
      </c>
      <c r="J109" s="46">
        <v>1750.7</v>
      </c>
      <c r="K109" s="48">
        <f t="shared" si="20"/>
        <v>4331</v>
      </c>
      <c r="L109" s="34">
        <f t="shared" si="21"/>
        <v>671.00000000000011</v>
      </c>
      <c r="M109" s="73">
        <v>1854.4</v>
      </c>
      <c r="N109" s="90">
        <f t="shared" si="19"/>
        <v>4324.9000000000005</v>
      </c>
      <c r="O109" s="90"/>
      <c r="P109" s="90">
        <f t="shared" si="23"/>
        <v>3605.1000000000004</v>
      </c>
      <c r="Q109" s="90">
        <f t="shared" si="16"/>
        <v>6961.8600000000006</v>
      </c>
      <c r="R109" s="90">
        <f t="shared" si="17"/>
        <v>9326.9000000000015</v>
      </c>
      <c r="S109" s="90">
        <f t="shared" si="24"/>
        <v>54038.14</v>
      </c>
      <c r="T109" s="91" t="s">
        <v>41</v>
      </c>
    </row>
    <row r="110" spans="1:20" s="32" customFormat="1" x14ac:dyDescent="0.25">
      <c r="A110" s="86">
        <v>104</v>
      </c>
      <c r="B110" s="87" t="s">
        <v>225</v>
      </c>
      <c r="C110" s="49" t="s">
        <v>790</v>
      </c>
      <c r="D110" s="87" t="s">
        <v>224</v>
      </c>
      <c r="E110" s="87" t="s">
        <v>227</v>
      </c>
      <c r="F110" s="88" t="s">
        <v>796</v>
      </c>
      <c r="G110" s="89">
        <v>55000</v>
      </c>
      <c r="H110" s="46">
        <v>2302.36</v>
      </c>
      <c r="I110" s="90">
        <v>25</v>
      </c>
      <c r="J110" s="46">
        <v>1578.5</v>
      </c>
      <c r="K110" s="48">
        <f t="shared" si="20"/>
        <v>3904.9999999999995</v>
      </c>
      <c r="L110" s="34">
        <f t="shared" si="21"/>
        <v>605.00000000000011</v>
      </c>
      <c r="M110" s="73">
        <v>1672</v>
      </c>
      <c r="N110" s="90">
        <f t="shared" si="19"/>
        <v>3899.5000000000005</v>
      </c>
      <c r="O110" s="90"/>
      <c r="P110" s="90">
        <f t="shared" si="23"/>
        <v>3250.5</v>
      </c>
      <c r="Q110" s="90">
        <f t="shared" si="16"/>
        <v>5577.8600000000006</v>
      </c>
      <c r="R110" s="90">
        <f t="shared" si="17"/>
        <v>8409.5</v>
      </c>
      <c r="S110" s="90">
        <f t="shared" si="24"/>
        <v>49422.14</v>
      </c>
      <c r="T110" s="91" t="s">
        <v>41</v>
      </c>
    </row>
    <row r="111" spans="1:20" s="32" customFormat="1" x14ac:dyDescent="0.25">
      <c r="A111" s="86">
        <v>105</v>
      </c>
      <c r="B111" s="87" t="s">
        <v>231</v>
      </c>
      <c r="C111" s="49" t="s">
        <v>790</v>
      </c>
      <c r="D111" s="87" t="s">
        <v>232</v>
      </c>
      <c r="E111" s="87" t="s">
        <v>233</v>
      </c>
      <c r="F111" s="88" t="s">
        <v>795</v>
      </c>
      <c r="G111" s="89">
        <v>60000</v>
      </c>
      <c r="H111" s="89">
        <v>3486.68</v>
      </c>
      <c r="I111" s="90">
        <v>25</v>
      </c>
      <c r="J111" s="46">
        <v>1722</v>
      </c>
      <c r="K111" s="48">
        <f t="shared" si="20"/>
        <v>4260</v>
      </c>
      <c r="L111" s="34">
        <f t="shared" si="21"/>
        <v>660.00000000000011</v>
      </c>
      <c r="M111" s="73">
        <v>1824</v>
      </c>
      <c r="N111" s="90">
        <f t="shared" si="19"/>
        <v>4254</v>
      </c>
      <c r="O111" s="90"/>
      <c r="P111" s="90">
        <f t="shared" si="23"/>
        <v>3546</v>
      </c>
      <c r="Q111" s="90">
        <f t="shared" si="16"/>
        <v>7057.68</v>
      </c>
      <c r="R111" s="90">
        <f t="shared" si="17"/>
        <v>9174</v>
      </c>
      <c r="S111" s="90">
        <f t="shared" si="24"/>
        <v>52942.32</v>
      </c>
      <c r="T111" s="91" t="s">
        <v>41</v>
      </c>
    </row>
    <row r="112" spans="1:20" s="32" customFormat="1" x14ac:dyDescent="0.25">
      <c r="A112" s="86">
        <v>106</v>
      </c>
      <c r="B112" s="87" t="s">
        <v>230</v>
      </c>
      <c r="C112" s="49" t="s">
        <v>790</v>
      </c>
      <c r="D112" s="87" t="s">
        <v>232</v>
      </c>
      <c r="E112" s="87" t="s">
        <v>233</v>
      </c>
      <c r="F112" s="88" t="s">
        <v>795</v>
      </c>
      <c r="G112" s="89">
        <v>60000</v>
      </c>
      <c r="H112" s="89">
        <v>3143.58</v>
      </c>
      <c r="I112" s="90">
        <v>25</v>
      </c>
      <c r="J112" s="46">
        <v>1722</v>
      </c>
      <c r="K112" s="48">
        <f t="shared" si="20"/>
        <v>4260</v>
      </c>
      <c r="L112" s="34">
        <f t="shared" si="21"/>
        <v>660.00000000000011</v>
      </c>
      <c r="M112" s="73">
        <v>1824</v>
      </c>
      <c r="N112" s="90">
        <f t="shared" si="19"/>
        <v>4254</v>
      </c>
      <c r="O112" s="90"/>
      <c r="P112" s="90">
        <f t="shared" si="23"/>
        <v>3546</v>
      </c>
      <c r="Q112" s="90">
        <f t="shared" si="16"/>
        <v>6714.58</v>
      </c>
      <c r="R112" s="90">
        <f t="shared" si="17"/>
        <v>9174</v>
      </c>
      <c r="S112" s="90">
        <f t="shared" si="24"/>
        <v>53285.42</v>
      </c>
      <c r="T112" s="91" t="s">
        <v>41</v>
      </c>
    </row>
    <row r="113" spans="1:20" s="32" customFormat="1" x14ac:dyDescent="0.25">
      <c r="A113" s="86">
        <v>107</v>
      </c>
      <c r="B113" s="87" t="s">
        <v>229</v>
      </c>
      <c r="C113" s="49" t="s">
        <v>790</v>
      </c>
      <c r="D113" s="87" t="s">
        <v>232</v>
      </c>
      <c r="E113" s="87" t="s">
        <v>227</v>
      </c>
      <c r="F113" s="88" t="s">
        <v>796</v>
      </c>
      <c r="G113" s="89">
        <v>46000</v>
      </c>
      <c r="H113" s="89">
        <v>1289.46</v>
      </c>
      <c r="I113" s="90">
        <v>25</v>
      </c>
      <c r="J113" s="46">
        <v>1320.2</v>
      </c>
      <c r="K113" s="48">
        <f t="shared" si="20"/>
        <v>3265.9999999999995</v>
      </c>
      <c r="L113" s="34">
        <f t="shared" si="21"/>
        <v>506.00000000000006</v>
      </c>
      <c r="M113" s="73">
        <v>1398.4</v>
      </c>
      <c r="N113" s="90">
        <f t="shared" si="19"/>
        <v>3261.4</v>
      </c>
      <c r="O113" s="90"/>
      <c r="P113" s="90">
        <f t="shared" si="23"/>
        <v>2718.6000000000004</v>
      </c>
      <c r="Q113" s="90">
        <f t="shared" si="16"/>
        <v>4033.06</v>
      </c>
      <c r="R113" s="90">
        <f t="shared" si="17"/>
        <v>7033.4</v>
      </c>
      <c r="S113" s="90">
        <f t="shared" si="24"/>
        <v>41966.94</v>
      </c>
      <c r="T113" s="91" t="s">
        <v>41</v>
      </c>
    </row>
    <row r="114" spans="1:20" s="32" customFormat="1" x14ac:dyDescent="0.25">
      <c r="A114" s="86">
        <v>108</v>
      </c>
      <c r="B114" s="87" t="s">
        <v>245</v>
      </c>
      <c r="C114" s="49" t="s">
        <v>789</v>
      </c>
      <c r="D114" s="87" t="s">
        <v>244</v>
      </c>
      <c r="E114" s="87" t="s">
        <v>35</v>
      </c>
      <c r="F114" s="88" t="s">
        <v>795</v>
      </c>
      <c r="G114" s="89">
        <v>45000</v>
      </c>
      <c r="H114" s="46">
        <v>1148.33</v>
      </c>
      <c r="I114" s="90">
        <v>25</v>
      </c>
      <c r="J114" s="46">
        <v>1291.5</v>
      </c>
      <c r="K114" s="48">
        <f t="shared" si="20"/>
        <v>3194.9999999999995</v>
      </c>
      <c r="L114" s="34">
        <f t="shared" si="21"/>
        <v>495.00000000000006</v>
      </c>
      <c r="M114" s="73">
        <v>1368</v>
      </c>
      <c r="N114" s="90">
        <f t="shared" si="19"/>
        <v>3190.5</v>
      </c>
      <c r="O114" s="90"/>
      <c r="P114" s="90">
        <f t="shared" si="23"/>
        <v>2659.5</v>
      </c>
      <c r="Q114" s="90">
        <f t="shared" si="16"/>
        <v>3832.83</v>
      </c>
      <c r="R114" s="90">
        <f t="shared" si="17"/>
        <v>6880.5</v>
      </c>
      <c r="S114" s="90">
        <f t="shared" si="24"/>
        <v>41167.17</v>
      </c>
      <c r="T114" s="91" t="s">
        <v>41</v>
      </c>
    </row>
    <row r="115" spans="1:20" s="32" customFormat="1" x14ac:dyDescent="0.25">
      <c r="A115" s="86">
        <v>109</v>
      </c>
      <c r="B115" s="87" t="s">
        <v>236</v>
      </c>
      <c r="C115" s="49" t="s">
        <v>790</v>
      </c>
      <c r="D115" s="87" t="s">
        <v>234</v>
      </c>
      <c r="E115" s="87" t="s">
        <v>99</v>
      </c>
      <c r="F115" s="88" t="s">
        <v>796</v>
      </c>
      <c r="G115" s="89">
        <v>80000</v>
      </c>
      <c r="H115" s="89">
        <v>6972</v>
      </c>
      <c r="I115" s="90">
        <v>25</v>
      </c>
      <c r="J115" s="46">
        <v>2296</v>
      </c>
      <c r="K115" s="48">
        <f t="shared" si="20"/>
        <v>5679.9999999999991</v>
      </c>
      <c r="L115" s="34">
        <v>953.69</v>
      </c>
      <c r="M115" s="73">
        <v>2432</v>
      </c>
      <c r="N115" s="90">
        <f t="shared" si="19"/>
        <v>5672</v>
      </c>
      <c r="O115" s="90"/>
      <c r="P115" s="90">
        <f t="shared" si="23"/>
        <v>4728</v>
      </c>
      <c r="Q115" s="90">
        <f t="shared" si="16"/>
        <v>11725</v>
      </c>
      <c r="R115" s="90">
        <f t="shared" si="17"/>
        <v>12305.689999999999</v>
      </c>
      <c r="S115" s="90">
        <f t="shared" si="24"/>
        <v>68275</v>
      </c>
      <c r="T115" s="91" t="s">
        <v>41</v>
      </c>
    </row>
    <row r="116" spans="1:20" s="32" customFormat="1" x14ac:dyDescent="0.25">
      <c r="A116" s="86">
        <v>110</v>
      </c>
      <c r="B116" s="87" t="s">
        <v>239</v>
      </c>
      <c r="C116" s="49" t="s">
        <v>790</v>
      </c>
      <c r="D116" s="87" t="s">
        <v>234</v>
      </c>
      <c r="E116" s="87" t="s">
        <v>242</v>
      </c>
      <c r="F116" s="88" t="s">
        <v>795</v>
      </c>
      <c r="G116" s="89">
        <v>46000</v>
      </c>
      <c r="H116" s="46">
        <v>1289.46</v>
      </c>
      <c r="I116" s="90">
        <v>25</v>
      </c>
      <c r="J116" s="46">
        <v>1320.2</v>
      </c>
      <c r="K116" s="48">
        <f t="shared" si="20"/>
        <v>3265.9999999999995</v>
      </c>
      <c r="L116" s="34">
        <f t="shared" si="21"/>
        <v>506.00000000000006</v>
      </c>
      <c r="M116" s="73">
        <v>1398.4</v>
      </c>
      <c r="N116" s="90">
        <f t="shared" si="19"/>
        <v>3261.4</v>
      </c>
      <c r="O116" s="90"/>
      <c r="P116" s="90">
        <f t="shared" si="23"/>
        <v>2718.6000000000004</v>
      </c>
      <c r="Q116" s="90">
        <f t="shared" si="16"/>
        <v>4033.06</v>
      </c>
      <c r="R116" s="90">
        <f t="shared" si="17"/>
        <v>7033.4</v>
      </c>
      <c r="S116" s="90">
        <f t="shared" si="24"/>
        <v>41966.94</v>
      </c>
      <c r="T116" s="91" t="s">
        <v>41</v>
      </c>
    </row>
    <row r="117" spans="1:20" s="32" customFormat="1" x14ac:dyDescent="0.25">
      <c r="A117" s="86">
        <v>111</v>
      </c>
      <c r="B117" s="87" t="s">
        <v>235</v>
      </c>
      <c r="C117" s="49" t="s">
        <v>790</v>
      </c>
      <c r="D117" s="87" t="s">
        <v>234</v>
      </c>
      <c r="E117" s="87" t="s">
        <v>242</v>
      </c>
      <c r="F117" s="88" t="s">
        <v>795</v>
      </c>
      <c r="G117" s="89">
        <v>46000</v>
      </c>
      <c r="H117" s="46">
        <v>1289.46</v>
      </c>
      <c r="I117" s="90">
        <v>25</v>
      </c>
      <c r="J117" s="46">
        <v>1320.2</v>
      </c>
      <c r="K117" s="48">
        <f t="shared" si="20"/>
        <v>3265.9999999999995</v>
      </c>
      <c r="L117" s="34">
        <f t="shared" si="21"/>
        <v>506.00000000000006</v>
      </c>
      <c r="M117" s="73">
        <v>1398.4</v>
      </c>
      <c r="N117" s="90">
        <f t="shared" si="19"/>
        <v>3261.4</v>
      </c>
      <c r="O117" s="90"/>
      <c r="P117" s="90">
        <f t="shared" si="23"/>
        <v>2718.6000000000004</v>
      </c>
      <c r="Q117" s="90">
        <f t="shared" si="16"/>
        <v>4033.06</v>
      </c>
      <c r="R117" s="90">
        <f t="shared" si="17"/>
        <v>7033.4</v>
      </c>
      <c r="S117" s="90">
        <f t="shared" si="24"/>
        <v>41966.94</v>
      </c>
      <c r="T117" s="91" t="s">
        <v>41</v>
      </c>
    </row>
    <row r="118" spans="1:20" s="32" customFormat="1" x14ac:dyDescent="0.25">
      <c r="A118" s="86">
        <v>112</v>
      </c>
      <c r="B118" s="87" t="s">
        <v>240</v>
      </c>
      <c r="C118" s="49" t="s">
        <v>790</v>
      </c>
      <c r="D118" s="87" t="s">
        <v>234</v>
      </c>
      <c r="E118" s="87" t="s">
        <v>242</v>
      </c>
      <c r="F118" s="88" t="s">
        <v>795</v>
      </c>
      <c r="G118" s="89">
        <v>46000</v>
      </c>
      <c r="H118" s="65">
        <v>1289.46</v>
      </c>
      <c r="I118" s="90">
        <v>25</v>
      </c>
      <c r="J118" s="46">
        <v>1320.2</v>
      </c>
      <c r="K118" s="48">
        <f t="shared" si="20"/>
        <v>3265.9999999999995</v>
      </c>
      <c r="L118" s="34">
        <f t="shared" si="21"/>
        <v>506.00000000000006</v>
      </c>
      <c r="M118" s="73">
        <v>1398.4</v>
      </c>
      <c r="N118" s="90">
        <f t="shared" si="19"/>
        <v>3261.4</v>
      </c>
      <c r="O118" s="90"/>
      <c r="P118" s="90">
        <f t="shared" si="23"/>
        <v>2718.6000000000004</v>
      </c>
      <c r="Q118" s="90">
        <f t="shared" si="16"/>
        <v>4033.06</v>
      </c>
      <c r="R118" s="90">
        <f t="shared" si="17"/>
        <v>7033.4</v>
      </c>
      <c r="S118" s="90">
        <f t="shared" si="24"/>
        <v>41966.94</v>
      </c>
      <c r="T118" s="91" t="s">
        <v>41</v>
      </c>
    </row>
    <row r="119" spans="1:20" s="32" customFormat="1" x14ac:dyDescent="0.25">
      <c r="A119" s="86">
        <v>113</v>
      </c>
      <c r="B119" s="87" t="s">
        <v>241</v>
      </c>
      <c r="C119" s="49" t="s">
        <v>790</v>
      </c>
      <c r="D119" s="87" t="s">
        <v>234</v>
      </c>
      <c r="E119" s="87" t="s">
        <v>242</v>
      </c>
      <c r="F119" s="88" t="s">
        <v>795</v>
      </c>
      <c r="G119" s="89">
        <v>46000</v>
      </c>
      <c r="H119" s="46">
        <v>1289.46</v>
      </c>
      <c r="I119" s="90">
        <v>25</v>
      </c>
      <c r="J119" s="46">
        <v>1320.2</v>
      </c>
      <c r="K119" s="48">
        <f t="shared" si="20"/>
        <v>3265.9999999999995</v>
      </c>
      <c r="L119" s="34">
        <f t="shared" si="21"/>
        <v>506.00000000000006</v>
      </c>
      <c r="M119" s="73">
        <v>1398.4</v>
      </c>
      <c r="N119" s="90">
        <f t="shared" si="19"/>
        <v>3261.4</v>
      </c>
      <c r="O119" s="90"/>
      <c r="P119" s="90">
        <f t="shared" si="23"/>
        <v>2718.6000000000004</v>
      </c>
      <c r="Q119" s="90">
        <f t="shared" si="16"/>
        <v>4033.06</v>
      </c>
      <c r="R119" s="90">
        <f t="shared" si="17"/>
        <v>7033.4</v>
      </c>
      <c r="S119" s="90">
        <f t="shared" si="24"/>
        <v>41966.94</v>
      </c>
      <c r="T119" s="91" t="s">
        <v>41</v>
      </c>
    </row>
    <row r="120" spans="1:20" s="32" customFormat="1" x14ac:dyDescent="0.25">
      <c r="A120" s="86">
        <v>114</v>
      </c>
      <c r="B120" s="87" t="s">
        <v>238</v>
      </c>
      <c r="C120" s="49" t="s">
        <v>789</v>
      </c>
      <c r="D120" s="87" t="s">
        <v>234</v>
      </c>
      <c r="E120" s="87" t="s">
        <v>243</v>
      </c>
      <c r="F120" s="88" t="s">
        <v>795</v>
      </c>
      <c r="G120" s="89">
        <v>46000</v>
      </c>
      <c r="H120" s="46">
        <v>1289.46</v>
      </c>
      <c r="I120" s="90">
        <v>25</v>
      </c>
      <c r="J120" s="46">
        <v>1320.2</v>
      </c>
      <c r="K120" s="48">
        <f t="shared" si="20"/>
        <v>3265.9999999999995</v>
      </c>
      <c r="L120" s="34">
        <f t="shared" si="21"/>
        <v>506.00000000000006</v>
      </c>
      <c r="M120" s="73">
        <v>1398.4</v>
      </c>
      <c r="N120" s="90">
        <f t="shared" si="19"/>
        <v>3261.4</v>
      </c>
      <c r="O120" s="90"/>
      <c r="P120" s="90">
        <f t="shared" si="23"/>
        <v>2718.6000000000004</v>
      </c>
      <c r="Q120" s="90">
        <f t="shared" si="16"/>
        <v>4033.06</v>
      </c>
      <c r="R120" s="90">
        <f t="shared" si="17"/>
        <v>7033.4</v>
      </c>
      <c r="S120" s="90">
        <f t="shared" si="24"/>
        <v>41966.94</v>
      </c>
      <c r="T120" s="91" t="s">
        <v>41</v>
      </c>
    </row>
    <row r="121" spans="1:20" s="32" customFormat="1" x14ac:dyDescent="0.25">
      <c r="A121" s="86">
        <v>115</v>
      </c>
      <c r="B121" s="87" t="s">
        <v>237</v>
      </c>
      <c r="C121" s="49" t="s">
        <v>789</v>
      </c>
      <c r="D121" s="87" t="s">
        <v>970</v>
      </c>
      <c r="E121" s="87" t="s">
        <v>902</v>
      </c>
      <c r="F121" s="88" t="s">
        <v>796</v>
      </c>
      <c r="G121" s="89">
        <v>46000</v>
      </c>
      <c r="H121" s="46">
        <v>1289.46</v>
      </c>
      <c r="I121" s="90">
        <v>25</v>
      </c>
      <c r="J121" s="46">
        <v>1320.2</v>
      </c>
      <c r="K121" s="48">
        <f>+G121*7.1%</f>
        <v>3265.9999999999995</v>
      </c>
      <c r="L121" s="34">
        <f>+G121*1.1%</f>
        <v>506.00000000000006</v>
      </c>
      <c r="M121" s="73">
        <v>1398.4</v>
      </c>
      <c r="N121" s="90">
        <f t="shared" si="19"/>
        <v>3261.4</v>
      </c>
      <c r="O121" s="90"/>
      <c r="P121" s="90">
        <f t="shared" si="23"/>
        <v>2718.6000000000004</v>
      </c>
      <c r="Q121" s="90">
        <f t="shared" si="16"/>
        <v>4033.06</v>
      </c>
      <c r="R121" s="90">
        <f t="shared" si="17"/>
        <v>7033.4</v>
      </c>
      <c r="S121" s="90">
        <f t="shared" si="24"/>
        <v>41966.94</v>
      </c>
      <c r="T121" s="91" t="s">
        <v>41</v>
      </c>
    </row>
    <row r="122" spans="1:20" s="94" customFormat="1" x14ac:dyDescent="0.25">
      <c r="A122" s="86">
        <v>116</v>
      </c>
      <c r="B122" s="87" t="s">
        <v>777</v>
      </c>
      <c r="C122" s="87" t="s">
        <v>789</v>
      </c>
      <c r="D122" s="87" t="s">
        <v>970</v>
      </c>
      <c r="E122" s="87" t="s">
        <v>778</v>
      </c>
      <c r="F122" s="88" t="s">
        <v>796</v>
      </c>
      <c r="G122" s="89">
        <v>46000</v>
      </c>
      <c r="H122" s="46">
        <v>1289.46</v>
      </c>
      <c r="I122" s="90">
        <v>25</v>
      </c>
      <c r="J122" s="46">
        <v>1320.2</v>
      </c>
      <c r="K122" s="48">
        <f>+G122*7.1%</f>
        <v>3265.9999999999995</v>
      </c>
      <c r="L122" s="34">
        <f>+G122*1.1%</f>
        <v>506.00000000000006</v>
      </c>
      <c r="M122" s="73">
        <v>1398.4</v>
      </c>
      <c r="N122" s="90">
        <f t="shared" si="19"/>
        <v>3261.4</v>
      </c>
      <c r="O122" s="90"/>
      <c r="P122" s="90">
        <f t="shared" si="23"/>
        <v>2718.6000000000004</v>
      </c>
      <c r="Q122" s="90">
        <f t="shared" si="16"/>
        <v>4033.06</v>
      </c>
      <c r="R122" s="90">
        <f t="shared" si="17"/>
        <v>7033.4</v>
      </c>
      <c r="S122" s="90">
        <f t="shared" si="24"/>
        <v>41966.94</v>
      </c>
      <c r="T122" s="91" t="s">
        <v>41</v>
      </c>
    </row>
    <row r="123" spans="1:20" s="32" customFormat="1" x14ac:dyDescent="0.25">
      <c r="A123" s="86">
        <v>117</v>
      </c>
      <c r="B123" s="87" t="s">
        <v>45</v>
      </c>
      <c r="C123" s="87" t="s">
        <v>790</v>
      </c>
      <c r="D123" s="87" t="s">
        <v>970</v>
      </c>
      <c r="E123" s="87" t="s">
        <v>35</v>
      </c>
      <c r="F123" s="88" t="s">
        <v>796</v>
      </c>
      <c r="G123" s="89">
        <v>25000</v>
      </c>
      <c r="H123" s="87">
        <v>0</v>
      </c>
      <c r="I123" s="90">
        <v>25</v>
      </c>
      <c r="J123" s="46">
        <v>717.5</v>
      </c>
      <c r="K123" s="48">
        <f t="shared" ref="K123:K146" si="25">+G123*7.1%</f>
        <v>1774.9999999999998</v>
      </c>
      <c r="L123" s="34">
        <f t="shared" ref="L123:L146" si="26">+G123*1.1%</f>
        <v>275</v>
      </c>
      <c r="M123" s="73">
        <v>760</v>
      </c>
      <c r="N123" s="90">
        <f t="shared" si="19"/>
        <v>1772.5000000000002</v>
      </c>
      <c r="O123" s="90"/>
      <c r="P123" s="90">
        <f t="shared" si="23"/>
        <v>1477.5</v>
      </c>
      <c r="Q123" s="90">
        <f t="shared" si="16"/>
        <v>1502.5</v>
      </c>
      <c r="R123" s="90">
        <f t="shared" si="17"/>
        <v>3822.5</v>
      </c>
      <c r="S123" s="90">
        <f t="shared" si="24"/>
        <v>23497.5</v>
      </c>
      <c r="T123" s="91" t="s">
        <v>41</v>
      </c>
    </row>
    <row r="124" spans="1:20" s="32" customFormat="1" x14ac:dyDescent="0.25">
      <c r="A124" s="86">
        <v>118</v>
      </c>
      <c r="B124" s="87" t="s">
        <v>55</v>
      </c>
      <c r="C124" s="87" t="s">
        <v>789</v>
      </c>
      <c r="D124" s="87" t="s">
        <v>970</v>
      </c>
      <c r="E124" s="87" t="s">
        <v>63</v>
      </c>
      <c r="F124" s="88" t="s">
        <v>793</v>
      </c>
      <c r="G124" s="89">
        <v>25000</v>
      </c>
      <c r="H124" s="87">
        <v>0</v>
      </c>
      <c r="I124" s="90">
        <v>25</v>
      </c>
      <c r="J124" s="46">
        <v>717.5</v>
      </c>
      <c r="K124" s="48">
        <f t="shared" si="25"/>
        <v>1774.9999999999998</v>
      </c>
      <c r="L124" s="34">
        <f t="shared" si="26"/>
        <v>275</v>
      </c>
      <c r="M124" s="73">
        <v>760</v>
      </c>
      <c r="N124" s="90">
        <f t="shared" si="19"/>
        <v>1772.5000000000002</v>
      </c>
      <c r="O124" s="90"/>
      <c r="P124" s="90">
        <f t="shared" si="23"/>
        <v>1477.5</v>
      </c>
      <c r="Q124" s="90">
        <f t="shared" si="16"/>
        <v>1502.5</v>
      </c>
      <c r="R124" s="90">
        <f t="shared" si="17"/>
        <v>3822.5</v>
      </c>
      <c r="S124" s="90">
        <f t="shared" si="24"/>
        <v>23497.5</v>
      </c>
      <c r="T124" s="91" t="s">
        <v>41</v>
      </c>
    </row>
    <row r="125" spans="1:20" s="32" customFormat="1" x14ac:dyDescent="0.25">
      <c r="A125" s="86">
        <v>119</v>
      </c>
      <c r="B125" s="87" t="s">
        <v>838</v>
      </c>
      <c r="C125" s="87" t="s">
        <v>789</v>
      </c>
      <c r="D125" s="87" t="s">
        <v>970</v>
      </c>
      <c r="E125" s="87" t="s">
        <v>35</v>
      </c>
      <c r="F125" s="87" t="s">
        <v>42</v>
      </c>
      <c r="G125" s="89">
        <v>25000</v>
      </c>
      <c r="H125" s="87">
        <v>0</v>
      </c>
      <c r="I125" s="90">
        <v>25</v>
      </c>
      <c r="J125" s="46">
        <v>717.5</v>
      </c>
      <c r="K125" s="48">
        <f t="shared" si="25"/>
        <v>1774.9999999999998</v>
      </c>
      <c r="L125" s="34">
        <f t="shared" si="26"/>
        <v>275</v>
      </c>
      <c r="M125" s="73">
        <v>760</v>
      </c>
      <c r="N125" s="90">
        <f t="shared" si="19"/>
        <v>1772.5000000000002</v>
      </c>
      <c r="O125" s="90"/>
      <c r="P125" s="90">
        <f t="shared" si="23"/>
        <v>1477.5</v>
      </c>
      <c r="Q125" s="90">
        <f t="shared" si="16"/>
        <v>1502.5</v>
      </c>
      <c r="R125" s="90">
        <f t="shared" si="17"/>
        <v>3822.5</v>
      </c>
      <c r="S125" s="90">
        <f t="shared" si="24"/>
        <v>23497.5</v>
      </c>
      <c r="T125" s="91" t="s">
        <v>41</v>
      </c>
    </row>
    <row r="126" spans="1:20" s="32" customFormat="1" x14ac:dyDescent="0.25">
      <c r="A126" s="86">
        <v>120</v>
      </c>
      <c r="B126" s="87" t="s">
        <v>856</v>
      </c>
      <c r="C126" s="87" t="s">
        <v>789</v>
      </c>
      <c r="D126" s="87" t="s">
        <v>970</v>
      </c>
      <c r="E126" s="87" t="s">
        <v>35</v>
      </c>
      <c r="F126" s="87" t="s">
        <v>42</v>
      </c>
      <c r="G126" s="89">
        <v>25000</v>
      </c>
      <c r="H126" s="87">
        <v>0</v>
      </c>
      <c r="I126" s="90">
        <v>25</v>
      </c>
      <c r="J126" s="46">
        <v>717.5</v>
      </c>
      <c r="K126" s="48">
        <f t="shared" si="25"/>
        <v>1774.9999999999998</v>
      </c>
      <c r="L126" s="34">
        <f t="shared" si="26"/>
        <v>275</v>
      </c>
      <c r="M126" s="73">
        <v>760</v>
      </c>
      <c r="N126" s="90">
        <f t="shared" si="19"/>
        <v>1772.5000000000002</v>
      </c>
      <c r="O126" s="90"/>
      <c r="P126" s="90">
        <f t="shared" si="23"/>
        <v>1477.5</v>
      </c>
      <c r="Q126" s="90">
        <f t="shared" si="16"/>
        <v>1502.5</v>
      </c>
      <c r="R126" s="90">
        <f t="shared" si="17"/>
        <v>3822.5</v>
      </c>
      <c r="S126" s="90">
        <f t="shared" si="24"/>
        <v>23497.5</v>
      </c>
      <c r="T126" s="91" t="s">
        <v>41</v>
      </c>
    </row>
    <row r="127" spans="1:20" s="32" customFormat="1" x14ac:dyDescent="0.25">
      <c r="A127" s="86">
        <v>121</v>
      </c>
      <c r="B127" s="87" t="s">
        <v>839</v>
      </c>
      <c r="C127" s="87" t="s">
        <v>789</v>
      </c>
      <c r="D127" s="87" t="s">
        <v>970</v>
      </c>
      <c r="E127" s="87" t="s">
        <v>35</v>
      </c>
      <c r="F127" s="88" t="s">
        <v>795</v>
      </c>
      <c r="G127" s="89">
        <v>25000</v>
      </c>
      <c r="H127" s="87">
        <v>0</v>
      </c>
      <c r="I127" s="90">
        <v>25</v>
      </c>
      <c r="J127" s="46">
        <v>717.5</v>
      </c>
      <c r="K127" s="48">
        <f t="shared" si="25"/>
        <v>1774.9999999999998</v>
      </c>
      <c r="L127" s="34">
        <f t="shared" si="26"/>
        <v>275</v>
      </c>
      <c r="M127" s="73">
        <v>760</v>
      </c>
      <c r="N127" s="90">
        <f t="shared" si="19"/>
        <v>1772.5000000000002</v>
      </c>
      <c r="O127" s="90"/>
      <c r="P127" s="90">
        <f t="shared" si="23"/>
        <v>1477.5</v>
      </c>
      <c r="Q127" s="90">
        <f t="shared" si="16"/>
        <v>1502.5</v>
      </c>
      <c r="R127" s="90">
        <f t="shared" si="17"/>
        <v>3822.5</v>
      </c>
      <c r="S127" s="90">
        <f t="shared" si="24"/>
        <v>23497.5</v>
      </c>
      <c r="T127" s="91" t="s">
        <v>41</v>
      </c>
    </row>
    <row r="128" spans="1:20" s="32" customFormat="1" x14ac:dyDescent="0.25">
      <c r="A128" s="86">
        <v>122</v>
      </c>
      <c r="B128" s="87" t="s">
        <v>1102</v>
      </c>
      <c r="C128" s="87" t="s">
        <v>790</v>
      </c>
      <c r="D128" s="87" t="s">
        <v>970</v>
      </c>
      <c r="E128" s="87" t="s">
        <v>35</v>
      </c>
      <c r="F128" s="88" t="s">
        <v>795</v>
      </c>
      <c r="G128" s="89">
        <v>25000</v>
      </c>
      <c r="H128" s="87">
        <v>0</v>
      </c>
      <c r="I128" s="90">
        <v>25</v>
      </c>
      <c r="J128" s="46">
        <v>717.5</v>
      </c>
      <c r="K128" s="48">
        <f t="shared" si="25"/>
        <v>1774.9999999999998</v>
      </c>
      <c r="L128" s="34">
        <f t="shared" si="26"/>
        <v>275</v>
      </c>
      <c r="M128" s="73">
        <v>760</v>
      </c>
      <c r="N128" s="90">
        <f t="shared" si="19"/>
        <v>1772.5000000000002</v>
      </c>
      <c r="O128" s="90"/>
      <c r="P128" s="90">
        <f t="shared" si="23"/>
        <v>1477.5</v>
      </c>
      <c r="Q128" s="90">
        <f t="shared" si="16"/>
        <v>1502.5</v>
      </c>
      <c r="R128" s="90">
        <f t="shared" si="17"/>
        <v>3822.5</v>
      </c>
      <c r="S128" s="90">
        <f t="shared" si="24"/>
        <v>23497.5</v>
      </c>
      <c r="T128" s="91" t="s">
        <v>41</v>
      </c>
    </row>
    <row r="129" spans="1:20" s="32" customFormat="1" x14ac:dyDescent="0.25">
      <c r="A129" s="86">
        <v>123</v>
      </c>
      <c r="B129" s="87" t="s">
        <v>932</v>
      </c>
      <c r="C129" s="87" t="s">
        <v>789</v>
      </c>
      <c r="D129" s="87" t="s">
        <v>970</v>
      </c>
      <c r="E129" s="87" t="s">
        <v>63</v>
      </c>
      <c r="F129" s="88" t="s">
        <v>793</v>
      </c>
      <c r="G129" s="89">
        <v>45000</v>
      </c>
      <c r="H129" s="46">
        <v>1148.33</v>
      </c>
      <c r="I129" s="90">
        <v>25</v>
      </c>
      <c r="J129" s="46">
        <v>1291.5</v>
      </c>
      <c r="K129" s="48">
        <f t="shared" si="25"/>
        <v>3194.9999999999995</v>
      </c>
      <c r="L129" s="34">
        <f t="shared" si="26"/>
        <v>495.00000000000006</v>
      </c>
      <c r="M129" s="73">
        <v>1368</v>
      </c>
      <c r="N129" s="90">
        <f t="shared" si="19"/>
        <v>3190.5</v>
      </c>
      <c r="O129" s="90"/>
      <c r="P129" s="90">
        <f t="shared" si="23"/>
        <v>2659.5</v>
      </c>
      <c r="Q129" s="90">
        <f t="shared" si="16"/>
        <v>3832.83</v>
      </c>
      <c r="R129" s="90">
        <f t="shared" si="17"/>
        <v>6880.5</v>
      </c>
      <c r="S129" s="90">
        <f t="shared" si="24"/>
        <v>41167.17</v>
      </c>
      <c r="T129" s="91" t="s">
        <v>41</v>
      </c>
    </row>
    <row r="130" spans="1:20" s="32" customFormat="1" x14ac:dyDescent="0.25">
      <c r="A130" s="86">
        <v>124</v>
      </c>
      <c r="B130" s="87" t="s">
        <v>53</v>
      </c>
      <c r="C130" s="87" t="s">
        <v>790</v>
      </c>
      <c r="D130" s="87" t="s">
        <v>970</v>
      </c>
      <c r="E130" s="87" t="s">
        <v>35</v>
      </c>
      <c r="F130" s="88" t="s">
        <v>796</v>
      </c>
      <c r="G130" s="89">
        <v>25000</v>
      </c>
      <c r="H130" s="87">
        <v>0</v>
      </c>
      <c r="I130" s="90">
        <v>25</v>
      </c>
      <c r="J130" s="46">
        <v>717.5</v>
      </c>
      <c r="K130" s="48">
        <f t="shared" ref="K130:K136" si="27">+G130*7.1%</f>
        <v>1774.9999999999998</v>
      </c>
      <c r="L130" s="34">
        <f t="shared" ref="L130:L136" si="28">+G130*1.1%</f>
        <v>275</v>
      </c>
      <c r="M130" s="73">
        <v>760</v>
      </c>
      <c r="N130" s="90">
        <f t="shared" si="19"/>
        <v>1772.5000000000002</v>
      </c>
      <c r="O130" s="90"/>
      <c r="P130" s="90">
        <f t="shared" si="23"/>
        <v>1477.5</v>
      </c>
      <c r="Q130" s="90">
        <f t="shared" si="16"/>
        <v>1502.5</v>
      </c>
      <c r="R130" s="90">
        <f t="shared" si="17"/>
        <v>3822.5</v>
      </c>
      <c r="S130" s="90">
        <f t="shared" si="24"/>
        <v>23497.5</v>
      </c>
      <c r="T130" s="91" t="s">
        <v>41</v>
      </c>
    </row>
    <row r="131" spans="1:20" s="32" customFormat="1" x14ac:dyDescent="0.25">
      <c r="A131" s="86">
        <v>125</v>
      </c>
      <c r="B131" s="87" t="s">
        <v>675</v>
      </c>
      <c r="C131" s="87" t="s">
        <v>790</v>
      </c>
      <c r="D131" s="87" t="s">
        <v>970</v>
      </c>
      <c r="E131" s="87" t="s">
        <v>63</v>
      </c>
      <c r="F131" s="88" t="s">
        <v>793</v>
      </c>
      <c r="G131" s="96">
        <v>25000</v>
      </c>
      <c r="H131" s="97">
        <v>0</v>
      </c>
      <c r="I131" s="90">
        <v>25</v>
      </c>
      <c r="J131" s="65">
        <v>717.5</v>
      </c>
      <c r="K131" s="50">
        <f t="shared" si="27"/>
        <v>1774.9999999999998</v>
      </c>
      <c r="L131" s="34">
        <f t="shared" si="28"/>
        <v>275</v>
      </c>
      <c r="M131" s="75">
        <v>760</v>
      </c>
      <c r="N131" s="98">
        <f t="shared" si="19"/>
        <v>1772.5000000000002</v>
      </c>
      <c r="O131" s="98"/>
      <c r="P131" s="98">
        <f t="shared" si="23"/>
        <v>1477.5</v>
      </c>
      <c r="Q131" s="90">
        <f t="shared" si="16"/>
        <v>1502.5</v>
      </c>
      <c r="R131" s="90">
        <f t="shared" si="17"/>
        <v>3822.5</v>
      </c>
      <c r="S131" s="98">
        <f t="shared" si="24"/>
        <v>23497.5</v>
      </c>
      <c r="T131" s="91" t="s">
        <v>41</v>
      </c>
    </row>
    <row r="132" spans="1:20" s="32" customFormat="1" x14ac:dyDescent="0.25">
      <c r="A132" s="86">
        <v>126</v>
      </c>
      <c r="B132" s="87" t="s">
        <v>912</v>
      </c>
      <c r="C132" s="87" t="s">
        <v>789</v>
      </c>
      <c r="D132" s="87" t="s">
        <v>970</v>
      </c>
      <c r="E132" s="87" t="s">
        <v>63</v>
      </c>
      <c r="F132" s="88" t="s">
        <v>793</v>
      </c>
      <c r="G132" s="96">
        <v>25000</v>
      </c>
      <c r="H132" s="97">
        <v>0</v>
      </c>
      <c r="I132" s="90">
        <v>25</v>
      </c>
      <c r="J132" s="65">
        <v>717.5</v>
      </c>
      <c r="K132" s="50">
        <f t="shared" si="27"/>
        <v>1774.9999999999998</v>
      </c>
      <c r="L132" s="34">
        <f t="shared" si="28"/>
        <v>275</v>
      </c>
      <c r="M132" s="75">
        <v>760</v>
      </c>
      <c r="N132" s="98">
        <f t="shared" si="19"/>
        <v>1772.5000000000002</v>
      </c>
      <c r="O132" s="98"/>
      <c r="P132" s="98">
        <f t="shared" si="23"/>
        <v>1477.5</v>
      </c>
      <c r="Q132" s="90">
        <f t="shared" si="16"/>
        <v>1502.5</v>
      </c>
      <c r="R132" s="90">
        <f t="shared" si="17"/>
        <v>3822.5</v>
      </c>
      <c r="S132" s="98">
        <f t="shared" si="24"/>
        <v>23497.5</v>
      </c>
      <c r="T132" s="91" t="s">
        <v>41</v>
      </c>
    </row>
    <row r="133" spans="1:20" s="32" customFormat="1" x14ac:dyDescent="0.25">
      <c r="A133" s="86">
        <v>127</v>
      </c>
      <c r="B133" s="87" t="s">
        <v>1065</v>
      </c>
      <c r="C133" s="87" t="s">
        <v>790</v>
      </c>
      <c r="D133" s="87" t="s">
        <v>970</v>
      </c>
      <c r="E133" s="87" t="s">
        <v>63</v>
      </c>
      <c r="F133" s="88" t="s">
        <v>793</v>
      </c>
      <c r="G133" s="96">
        <v>35000</v>
      </c>
      <c r="H133" s="97">
        <v>0</v>
      </c>
      <c r="I133" s="90">
        <v>25</v>
      </c>
      <c r="J133" s="65">
        <v>1004.5</v>
      </c>
      <c r="K133" s="50">
        <f t="shared" si="27"/>
        <v>2485</v>
      </c>
      <c r="L133" s="34">
        <f t="shared" si="28"/>
        <v>385.00000000000006</v>
      </c>
      <c r="M133" s="75">
        <v>1064</v>
      </c>
      <c r="N133" s="98">
        <f t="shared" si="19"/>
        <v>2481.5</v>
      </c>
      <c r="O133" s="98"/>
      <c r="P133" s="98">
        <f t="shared" si="23"/>
        <v>2068.5</v>
      </c>
      <c r="Q133" s="90">
        <f t="shared" si="16"/>
        <v>2093.5</v>
      </c>
      <c r="R133" s="90">
        <f t="shared" si="17"/>
        <v>5351.5</v>
      </c>
      <c r="S133" s="98">
        <f t="shared" si="24"/>
        <v>32906.5</v>
      </c>
      <c r="T133" s="91" t="s">
        <v>41</v>
      </c>
    </row>
    <row r="134" spans="1:20" s="32" customFormat="1" x14ac:dyDescent="0.25">
      <c r="A134" s="86">
        <v>128</v>
      </c>
      <c r="B134" s="87" t="s">
        <v>1066</v>
      </c>
      <c r="C134" s="87" t="s">
        <v>789</v>
      </c>
      <c r="D134" s="87" t="s">
        <v>970</v>
      </c>
      <c r="E134" s="87" t="s">
        <v>63</v>
      </c>
      <c r="F134" s="88" t="s">
        <v>793</v>
      </c>
      <c r="G134" s="96">
        <v>30000</v>
      </c>
      <c r="H134" s="97">
        <v>0</v>
      </c>
      <c r="I134" s="90">
        <v>25</v>
      </c>
      <c r="J134" s="65">
        <v>861</v>
      </c>
      <c r="K134" s="50">
        <f t="shared" si="27"/>
        <v>2130</v>
      </c>
      <c r="L134" s="34">
        <f t="shared" si="28"/>
        <v>330.00000000000006</v>
      </c>
      <c r="M134" s="75">
        <v>912</v>
      </c>
      <c r="N134" s="98">
        <f t="shared" si="19"/>
        <v>2127</v>
      </c>
      <c r="O134" s="98"/>
      <c r="P134" s="98">
        <f t="shared" si="23"/>
        <v>1773</v>
      </c>
      <c r="Q134" s="90">
        <f t="shared" si="16"/>
        <v>1798</v>
      </c>
      <c r="R134" s="90">
        <f t="shared" si="17"/>
        <v>4587</v>
      </c>
      <c r="S134" s="98">
        <f t="shared" si="24"/>
        <v>28202</v>
      </c>
      <c r="T134" s="91" t="s">
        <v>41</v>
      </c>
    </row>
    <row r="135" spans="1:20" s="32" customFormat="1" x14ac:dyDescent="0.25">
      <c r="A135" s="86">
        <v>129</v>
      </c>
      <c r="B135" s="87" t="s">
        <v>1081</v>
      </c>
      <c r="C135" s="87" t="s">
        <v>790</v>
      </c>
      <c r="D135" s="87" t="s">
        <v>970</v>
      </c>
      <c r="E135" s="87" t="s">
        <v>63</v>
      </c>
      <c r="F135" s="88" t="s">
        <v>793</v>
      </c>
      <c r="G135" s="96">
        <v>25000</v>
      </c>
      <c r="H135" s="97">
        <v>0</v>
      </c>
      <c r="I135" s="90">
        <v>25</v>
      </c>
      <c r="J135" s="65">
        <v>717.5</v>
      </c>
      <c r="K135" s="50">
        <f t="shared" si="27"/>
        <v>1774.9999999999998</v>
      </c>
      <c r="L135" s="34">
        <f t="shared" si="28"/>
        <v>275</v>
      </c>
      <c r="M135" s="75">
        <v>760</v>
      </c>
      <c r="N135" s="98">
        <f t="shared" si="19"/>
        <v>1772.5000000000002</v>
      </c>
      <c r="O135" s="98"/>
      <c r="P135" s="98">
        <f t="shared" si="23"/>
        <v>1477.5</v>
      </c>
      <c r="Q135" s="90">
        <f t="shared" ref="Q135:Q205" si="29">+H135+I135+J135+M135+O135</f>
        <v>1502.5</v>
      </c>
      <c r="R135" s="90">
        <f t="shared" ref="R135:R205" si="30">+K135+L135+N135</f>
        <v>3822.5</v>
      </c>
      <c r="S135" s="98">
        <f t="shared" si="24"/>
        <v>23497.5</v>
      </c>
      <c r="T135" s="91" t="s">
        <v>41</v>
      </c>
    </row>
    <row r="136" spans="1:20" s="32" customFormat="1" x14ac:dyDescent="0.25">
      <c r="A136" s="86">
        <v>130</v>
      </c>
      <c r="B136" s="87" t="s">
        <v>1087</v>
      </c>
      <c r="C136" s="87" t="s">
        <v>790</v>
      </c>
      <c r="D136" s="87" t="s">
        <v>970</v>
      </c>
      <c r="E136" s="87" t="s">
        <v>63</v>
      </c>
      <c r="F136" s="88" t="s">
        <v>793</v>
      </c>
      <c r="G136" s="96">
        <v>35000</v>
      </c>
      <c r="H136" s="97"/>
      <c r="I136" s="90">
        <v>25</v>
      </c>
      <c r="J136" s="65">
        <v>1004.5</v>
      </c>
      <c r="K136" s="50">
        <f t="shared" si="27"/>
        <v>2485</v>
      </c>
      <c r="L136" s="34">
        <f t="shared" si="28"/>
        <v>385.00000000000006</v>
      </c>
      <c r="M136" s="75">
        <v>1064</v>
      </c>
      <c r="N136" s="98">
        <f t="shared" si="19"/>
        <v>2481.5</v>
      </c>
      <c r="O136" s="98"/>
      <c r="P136" s="98">
        <f t="shared" si="23"/>
        <v>2068.5</v>
      </c>
      <c r="Q136" s="90">
        <f t="shared" si="29"/>
        <v>2093.5</v>
      </c>
      <c r="R136" s="90">
        <f t="shared" si="30"/>
        <v>5351.5</v>
      </c>
      <c r="S136" s="98">
        <f t="shared" si="24"/>
        <v>32906.5</v>
      </c>
      <c r="T136" s="91" t="s">
        <v>41</v>
      </c>
    </row>
    <row r="137" spans="1:20" s="32" customFormat="1" x14ac:dyDescent="0.25">
      <c r="A137" s="86">
        <v>131</v>
      </c>
      <c r="B137" s="87" t="s">
        <v>43</v>
      </c>
      <c r="C137" s="87" t="s">
        <v>789</v>
      </c>
      <c r="D137" s="87" t="s">
        <v>970</v>
      </c>
      <c r="E137" s="87" t="s">
        <v>58</v>
      </c>
      <c r="F137" s="88" t="s">
        <v>795</v>
      </c>
      <c r="G137" s="89">
        <v>25000</v>
      </c>
      <c r="H137" s="87">
        <v>0</v>
      </c>
      <c r="I137" s="90">
        <v>25</v>
      </c>
      <c r="J137" s="46">
        <v>717.5</v>
      </c>
      <c r="K137" s="48">
        <f t="shared" si="25"/>
        <v>1774.9999999999998</v>
      </c>
      <c r="L137" s="34">
        <f t="shared" si="26"/>
        <v>275</v>
      </c>
      <c r="M137" s="73">
        <v>760</v>
      </c>
      <c r="N137" s="90">
        <f t="shared" si="19"/>
        <v>1772.5000000000002</v>
      </c>
      <c r="O137" s="90"/>
      <c r="P137" s="90">
        <f t="shared" si="23"/>
        <v>1477.5</v>
      </c>
      <c r="Q137" s="90">
        <f t="shared" si="29"/>
        <v>1502.5</v>
      </c>
      <c r="R137" s="90">
        <f t="shared" si="30"/>
        <v>3822.5</v>
      </c>
      <c r="S137" s="90">
        <f t="shared" si="24"/>
        <v>23497.5</v>
      </c>
      <c r="T137" s="91" t="s">
        <v>41</v>
      </c>
    </row>
    <row r="138" spans="1:20" s="32" customFormat="1" x14ac:dyDescent="0.25">
      <c r="A138" s="86">
        <v>132</v>
      </c>
      <c r="B138" s="87" t="s">
        <v>50</v>
      </c>
      <c r="C138" s="87" t="s">
        <v>789</v>
      </c>
      <c r="D138" s="87" t="s">
        <v>970</v>
      </c>
      <c r="E138" s="87" t="s">
        <v>58</v>
      </c>
      <c r="F138" s="88" t="s">
        <v>796</v>
      </c>
      <c r="G138" s="89">
        <v>25000</v>
      </c>
      <c r="H138" s="87">
        <v>0</v>
      </c>
      <c r="I138" s="90">
        <v>25</v>
      </c>
      <c r="J138" s="46">
        <v>717.5</v>
      </c>
      <c r="K138" s="48">
        <f t="shared" si="25"/>
        <v>1774.9999999999998</v>
      </c>
      <c r="L138" s="34">
        <f t="shared" si="26"/>
        <v>275</v>
      </c>
      <c r="M138" s="73">
        <v>760</v>
      </c>
      <c r="N138" s="90">
        <f t="shared" si="19"/>
        <v>1772.5000000000002</v>
      </c>
      <c r="O138" s="90"/>
      <c r="P138" s="90">
        <f t="shared" si="23"/>
        <v>1477.5</v>
      </c>
      <c r="Q138" s="90">
        <f t="shared" si="29"/>
        <v>1502.5</v>
      </c>
      <c r="R138" s="90">
        <f t="shared" si="30"/>
        <v>3822.5</v>
      </c>
      <c r="S138" s="90">
        <f t="shared" si="24"/>
        <v>23497.5</v>
      </c>
      <c r="T138" s="91" t="s">
        <v>41</v>
      </c>
    </row>
    <row r="139" spans="1:20" s="32" customFormat="1" x14ac:dyDescent="0.25">
      <c r="A139" s="86">
        <v>133</v>
      </c>
      <c r="B139" s="87" t="s">
        <v>136</v>
      </c>
      <c r="C139" s="87" t="s">
        <v>789</v>
      </c>
      <c r="D139" s="87" t="s">
        <v>970</v>
      </c>
      <c r="E139" s="87" t="s">
        <v>132</v>
      </c>
      <c r="F139" s="88" t="s">
        <v>796</v>
      </c>
      <c r="G139" s="89">
        <v>26250</v>
      </c>
      <c r="H139" s="87">
        <v>0</v>
      </c>
      <c r="I139" s="90">
        <v>25</v>
      </c>
      <c r="J139" s="46">
        <v>753.38</v>
      </c>
      <c r="K139" s="48">
        <f t="shared" si="25"/>
        <v>1863.7499999999998</v>
      </c>
      <c r="L139" s="34">
        <f t="shared" si="26"/>
        <v>288.75000000000006</v>
      </c>
      <c r="M139" s="73">
        <v>798</v>
      </c>
      <c r="N139" s="90">
        <f t="shared" si="19"/>
        <v>1861.1250000000002</v>
      </c>
      <c r="O139" s="90"/>
      <c r="P139" s="90">
        <f t="shared" si="23"/>
        <v>1551.38</v>
      </c>
      <c r="Q139" s="90">
        <f t="shared" si="29"/>
        <v>1576.38</v>
      </c>
      <c r="R139" s="90">
        <f t="shared" si="30"/>
        <v>4013.625</v>
      </c>
      <c r="S139" s="90">
        <f t="shared" si="24"/>
        <v>24673.62</v>
      </c>
      <c r="T139" s="91" t="s">
        <v>41</v>
      </c>
    </row>
    <row r="140" spans="1:20" s="32" customFormat="1" x14ac:dyDescent="0.25">
      <c r="A140" s="86">
        <v>134</v>
      </c>
      <c r="B140" s="87" t="s">
        <v>222</v>
      </c>
      <c r="C140" s="49" t="s">
        <v>789</v>
      </c>
      <c r="D140" s="87" t="s">
        <v>970</v>
      </c>
      <c r="E140" s="87" t="s">
        <v>114</v>
      </c>
      <c r="F140" s="88" t="s">
        <v>795</v>
      </c>
      <c r="G140" s="89">
        <v>25000</v>
      </c>
      <c r="H140" s="87">
        <v>0</v>
      </c>
      <c r="I140" s="90">
        <v>25</v>
      </c>
      <c r="J140" s="46">
        <v>717.5</v>
      </c>
      <c r="K140" s="48">
        <f t="shared" si="25"/>
        <v>1774.9999999999998</v>
      </c>
      <c r="L140" s="34">
        <f t="shared" si="26"/>
        <v>275</v>
      </c>
      <c r="M140" s="73">
        <v>760</v>
      </c>
      <c r="N140" s="90">
        <f t="shared" si="19"/>
        <v>1772.5000000000002</v>
      </c>
      <c r="O140" s="90"/>
      <c r="P140" s="90">
        <f t="shared" si="23"/>
        <v>1477.5</v>
      </c>
      <c r="Q140" s="90">
        <f t="shared" si="29"/>
        <v>1502.5</v>
      </c>
      <c r="R140" s="90">
        <f t="shared" si="30"/>
        <v>3822.5</v>
      </c>
      <c r="S140" s="90">
        <f t="shared" si="24"/>
        <v>23497.5</v>
      </c>
      <c r="T140" s="91" t="s">
        <v>41</v>
      </c>
    </row>
    <row r="141" spans="1:20" s="32" customFormat="1" x14ac:dyDescent="0.25">
      <c r="A141" s="86">
        <v>135</v>
      </c>
      <c r="B141" s="87" t="s">
        <v>111</v>
      </c>
      <c r="C141" s="87" t="s">
        <v>789</v>
      </c>
      <c r="D141" s="87" t="s">
        <v>970</v>
      </c>
      <c r="E141" s="87" t="s">
        <v>114</v>
      </c>
      <c r="F141" s="88" t="s">
        <v>795</v>
      </c>
      <c r="G141" s="89">
        <v>25000</v>
      </c>
      <c r="H141" s="87">
        <v>0</v>
      </c>
      <c r="I141" s="90">
        <v>25</v>
      </c>
      <c r="J141" s="46">
        <v>717.5</v>
      </c>
      <c r="K141" s="48">
        <f t="shared" si="25"/>
        <v>1774.9999999999998</v>
      </c>
      <c r="L141" s="34">
        <f t="shared" si="26"/>
        <v>275</v>
      </c>
      <c r="M141" s="73">
        <v>760</v>
      </c>
      <c r="N141" s="90">
        <f t="shared" si="19"/>
        <v>1772.5000000000002</v>
      </c>
      <c r="O141" s="90"/>
      <c r="P141" s="90">
        <f t="shared" si="23"/>
        <v>1477.5</v>
      </c>
      <c r="Q141" s="90">
        <f t="shared" si="29"/>
        <v>1502.5</v>
      </c>
      <c r="R141" s="90">
        <f t="shared" si="30"/>
        <v>3822.5</v>
      </c>
      <c r="S141" s="90">
        <f t="shared" si="24"/>
        <v>23497.5</v>
      </c>
      <c r="T141" s="91" t="s">
        <v>41</v>
      </c>
    </row>
    <row r="142" spans="1:20" s="32" customFormat="1" x14ac:dyDescent="0.25">
      <c r="A142" s="86">
        <v>136</v>
      </c>
      <c r="B142" s="87" t="s">
        <v>922</v>
      </c>
      <c r="C142" s="87" t="s">
        <v>790</v>
      </c>
      <c r="D142" s="87" t="s">
        <v>970</v>
      </c>
      <c r="E142" s="87" t="s">
        <v>57</v>
      </c>
      <c r="F142" s="88" t="s">
        <v>796</v>
      </c>
      <c r="G142" s="89">
        <v>25000</v>
      </c>
      <c r="H142" s="87">
        <v>0</v>
      </c>
      <c r="I142" s="90">
        <v>25</v>
      </c>
      <c r="J142" s="46">
        <v>717.5</v>
      </c>
      <c r="K142" s="48">
        <f t="shared" si="25"/>
        <v>1774.9999999999998</v>
      </c>
      <c r="L142" s="34">
        <f t="shared" si="26"/>
        <v>275</v>
      </c>
      <c r="M142" s="73">
        <v>760</v>
      </c>
      <c r="N142" s="90">
        <f t="shared" si="19"/>
        <v>1772.5000000000002</v>
      </c>
      <c r="O142" s="90"/>
      <c r="P142" s="90">
        <f t="shared" si="23"/>
        <v>1477.5</v>
      </c>
      <c r="Q142" s="90">
        <f t="shared" si="29"/>
        <v>1502.5</v>
      </c>
      <c r="R142" s="90">
        <f t="shared" si="30"/>
        <v>3822.5</v>
      </c>
      <c r="S142" s="90">
        <f t="shared" si="24"/>
        <v>23497.5</v>
      </c>
      <c r="T142" s="91" t="s">
        <v>41</v>
      </c>
    </row>
    <row r="143" spans="1:20" s="32" customFormat="1" x14ac:dyDescent="0.25">
      <c r="A143" s="86">
        <v>137</v>
      </c>
      <c r="B143" s="87" t="s">
        <v>47</v>
      </c>
      <c r="C143" s="87" t="s">
        <v>789</v>
      </c>
      <c r="D143" s="87" t="s">
        <v>970</v>
      </c>
      <c r="E143" s="87" t="s">
        <v>60</v>
      </c>
      <c r="F143" s="88" t="s">
        <v>796</v>
      </c>
      <c r="G143" s="89">
        <v>25000</v>
      </c>
      <c r="H143" s="87">
        <v>0</v>
      </c>
      <c r="I143" s="90">
        <v>25</v>
      </c>
      <c r="J143" s="46">
        <v>717.5</v>
      </c>
      <c r="K143" s="48">
        <f t="shared" si="25"/>
        <v>1774.9999999999998</v>
      </c>
      <c r="L143" s="34">
        <f t="shared" si="26"/>
        <v>275</v>
      </c>
      <c r="M143" s="73">
        <v>760</v>
      </c>
      <c r="N143" s="90">
        <f t="shared" ref="N143:N215" si="31">+G143*7.09%</f>
        <v>1772.5000000000002</v>
      </c>
      <c r="O143" s="90"/>
      <c r="P143" s="90">
        <f t="shared" si="23"/>
        <v>1477.5</v>
      </c>
      <c r="Q143" s="90">
        <f t="shared" si="29"/>
        <v>1502.5</v>
      </c>
      <c r="R143" s="90">
        <f t="shared" si="30"/>
        <v>3822.5</v>
      </c>
      <c r="S143" s="90">
        <f t="shared" si="24"/>
        <v>23497.5</v>
      </c>
      <c r="T143" s="91" t="s">
        <v>41</v>
      </c>
    </row>
    <row r="144" spans="1:20" s="32" customFormat="1" x14ac:dyDescent="0.25">
      <c r="A144" s="86">
        <v>138</v>
      </c>
      <c r="B144" s="87" t="s">
        <v>48</v>
      </c>
      <c r="C144" s="87" t="s">
        <v>789</v>
      </c>
      <c r="D144" s="87" t="s">
        <v>970</v>
      </c>
      <c r="E144" s="87" t="s">
        <v>60</v>
      </c>
      <c r="F144" s="88" t="s">
        <v>793</v>
      </c>
      <c r="G144" s="89">
        <v>25000</v>
      </c>
      <c r="H144" s="87">
        <v>0</v>
      </c>
      <c r="I144" s="90">
        <v>25</v>
      </c>
      <c r="J144" s="46">
        <v>717.5</v>
      </c>
      <c r="K144" s="48">
        <f t="shared" si="25"/>
        <v>1774.9999999999998</v>
      </c>
      <c r="L144" s="34">
        <f t="shared" si="26"/>
        <v>275</v>
      </c>
      <c r="M144" s="76">
        <v>760</v>
      </c>
      <c r="N144" s="123">
        <f t="shared" si="31"/>
        <v>1772.5000000000002</v>
      </c>
      <c r="O144" s="123"/>
      <c r="P144" s="123">
        <f t="shared" si="23"/>
        <v>1477.5</v>
      </c>
      <c r="Q144" s="90">
        <f t="shared" si="29"/>
        <v>1502.5</v>
      </c>
      <c r="R144" s="90">
        <f t="shared" si="30"/>
        <v>3822.5</v>
      </c>
      <c r="S144" s="123">
        <f t="shared" si="24"/>
        <v>23497.5</v>
      </c>
      <c r="T144" s="91" t="s">
        <v>41</v>
      </c>
    </row>
    <row r="145" spans="1:20" s="32" customFormat="1" x14ac:dyDescent="0.25">
      <c r="A145" s="86">
        <v>139</v>
      </c>
      <c r="B145" s="87" t="s">
        <v>44</v>
      </c>
      <c r="C145" s="87" t="s">
        <v>789</v>
      </c>
      <c r="D145" s="87" t="s">
        <v>970</v>
      </c>
      <c r="E145" s="87" t="s">
        <v>57</v>
      </c>
      <c r="F145" s="88" t="s">
        <v>795</v>
      </c>
      <c r="G145" s="89">
        <v>25000</v>
      </c>
      <c r="H145" s="87">
        <v>0</v>
      </c>
      <c r="I145" s="90">
        <v>25</v>
      </c>
      <c r="J145" s="46">
        <v>717.5</v>
      </c>
      <c r="K145" s="48">
        <f t="shared" si="25"/>
        <v>1774.9999999999998</v>
      </c>
      <c r="L145" s="34">
        <f t="shared" si="26"/>
        <v>275</v>
      </c>
      <c r="M145" s="73">
        <v>760</v>
      </c>
      <c r="N145" s="90">
        <f t="shared" si="31"/>
        <v>1772.5000000000002</v>
      </c>
      <c r="O145" s="90"/>
      <c r="P145" s="90">
        <f t="shared" si="23"/>
        <v>1477.5</v>
      </c>
      <c r="Q145" s="90">
        <f t="shared" si="29"/>
        <v>1502.5</v>
      </c>
      <c r="R145" s="90">
        <f t="shared" si="30"/>
        <v>3822.5</v>
      </c>
      <c r="S145" s="90">
        <f t="shared" si="24"/>
        <v>23497.5</v>
      </c>
      <c r="T145" s="91" t="s">
        <v>41</v>
      </c>
    </row>
    <row r="146" spans="1:20" s="32" customFormat="1" x14ac:dyDescent="0.25">
      <c r="A146" s="86">
        <v>140</v>
      </c>
      <c r="B146" s="87" t="s">
        <v>54</v>
      </c>
      <c r="C146" s="87" t="s">
        <v>790</v>
      </c>
      <c r="D146" s="87" t="s">
        <v>970</v>
      </c>
      <c r="E146" s="87" t="s">
        <v>64</v>
      </c>
      <c r="F146" s="88" t="s">
        <v>793</v>
      </c>
      <c r="G146" s="89">
        <v>18000</v>
      </c>
      <c r="H146" s="87">
        <v>0</v>
      </c>
      <c r="I146" s="90">
        <v>25</v>
      </c>
      <c r="J146" s="46">
        <v>516.6</v>
      </c>
      <c r="K146" s="48">
        <f t="shared" si="25"/>
        <v>1277.9999999999998</v>
      </c>
      <c r="L146" s="34">
        <f t="shared" si="26"/>
        <v>198.00000000000003</v>
      </c>
      <c r="M146" s="73">
        <v>547.20000000000005</v>
      </c>
      <c r="N146" s="90">
        <f t="shared" si="31"/>
        <v>1276.2</v>
      </c>
      <c r="O146" s="90"/>
      <c r="P146" s="90">
        <f t="shared" si="23"/>
        <v>1063.8000000000002</v>
      </c>
      <c r="Q146" s="90">
        <f t="shared" si="29"/>
        <v>1088.8000000000002</v>
      </c>
      <c r="R146" s="90">
        <f t="shared" si="30"/>
        <v>2752.2</v>
      </c>
      <c r="S146" s="90">
        <f t="shared" si="24"/>
        <v>16911.2</v>
      </c>
      <c r="T146" s="91" t="s">
        <v>41</v>
      </c>
    </row>
    <row r="147" spans="1:20" s="32" customFormat="1" x14ac:dyDescent="0.25">
      <c r="A147" s="86">
        <v>141</v>
      </c>
      <c r="B147" s="87" t="s">
        <v>844</v>
      </c>
      <c r="C147" s="87" t="s">
        <v>790</v>
      </c>
      <c r="D147" s="87" t="s">
        <v>970</v>
      </c>
      <c r="E147" s="87" t="s">
        <v>59</v>
      </c>
      <c r="F147" s="88" t="s">
        <v>793</v>
      </c>
      <c r="G147" s="89">
        <v>18000</v>
      </c>
      <c r="H147" s="87">
        <v>0</v>
      </c>
      <c r="I147" s="90">
        <v>25</v>
      </c>
      <c r="J147" s="46">
        <v>516.6</v>
      </c>
      <c r="K147" s="48">
        <f>+G147*7.1%</f>
        <v>1277.9999999999998</v>
      </c>
      <c r="L147" s="34">
        <f>+G147*1.1%</f>
        <v>198.00000000000003</v>
      </c>
      <c r="M147" s="73">
        <v>547.20000000000005</v>
      </c>
      <c r="N147" s="90">
        <f t="shared" si="31"/>
        <v>1276.2</v>
      </c>
      <c r="O147" s="90"/>
      <c r="P147" s="90">
        <f t="shared" ref="P147:P222" si="32">+J147+M147</f>
        <v>1063.8000000000002</v>
      </c>
      <c r="Q147" s="90">
        <f t="shared" si="29"/>
        <v>1088.8000000000002</v>
      </c>
      <c r="R147" s="90">
        <f t="shared" si="30"/>
        <v>2752.2</v>
      </c>
      <c r="S147" s="90">
        <f t="shared" si="24"/>
        <v>16911.2</v>
      </c>
      <c r="T147" s="91" t="s">
        <v>41</v>
      </c>
    </row>
    <row r="148" spans="1:20" s="32" customFormat="1" x14ac:dyDescent="0.25">
      <c r="A148" s="86">
        <v>142</v>
      </c>
      <c r="B148" s="87" t="s">
        <v>46</v>
      </c>
      <c r="C148" s="87" t="s">
        <v>789</v>
      </c>
      <c r="D148" s="87" t="s">
        <v>970</v>
      </c>
      <c r="E148" s="87" t="s">
        <v>59</v>
      </c>
      <c r="F148" s="88" t="s">
        <v>796</v>
      </c>
      <c r="G148" s="89">
        <v>18000</v>
      </c>
      <c r="H148" s="87">
        <v>0</v>
      </c>
      <c r="I148" s="90">
        <v>25</v>
      </c>
      <c r="J148" s="46">
        <v>516.6</v>
      </c>
      <c r="K148" s="48">
        <f t="shared" ref="K148:K205" si="33">+G148*7.1%</f>
        <v>1277.9999999999998</v>
      </c>
      <c r="L148" s="34">
        <f t="shared" ref="L148:L205" si="34">+G148*1.1%</f>
        <v>198.00000000000003</v>
      </c>
      <c r="M148" s="73">
        <v>547.20000000000005</v>
      </c>
      <c r="N148" s="90">
        <f t="shared" si="31"/>
        <v>1276.2</v>
      </c>
      <c r="O148" s="90"/>
      <c r="P148" s="90">
        <f t="shared" si="32"/>
        <v>1063.8000000000002</v>
      </c>
      <c r="Q148" s="90">
        <f t="shared" si="29"/>
        <v>1088.8000000000002</v>
      </c>
      <c r="R148" s="90">
        <f t="shared" si="30"/>
        <v>2752.2</v>
      </c>
      <c r="S148" s="90">
        <f t="shared" si="24"/>
        <v>16911.2</v>
      </c>
      <c r="T148" s="91" t="s">
        <v>41</v>
      </c>
    </row>
    <row r="149" spans="1:20" s="32" customFormat="1" x14ac:dyDescent="0.25">
      <c r="A149" s="86">
        <v>143</v>
      </c>
      <c r="B149" s="87" t="s">
        <v>897</v>
      </c>
      <c r="C149" s="87" t="s">
        <v>789</v>
      </c>
      <c r="D149" s="87" t="s">
        <v>970</v>
      </c>
      <c r="E149" s="87" t="s">
        <v>786</v>
      </c>
      <c r="F149" s="88" t="s">
        <v>795</v>
      </c>
      <c r="G149" s="96">
        <v>16500</v>
      </c>
      <c r="H149" s="87">
        <v>0</v>
      </c>
      <c r="I149" s="90">
        <v>25</v>
      </c>
      <c r="J149" s="65">
        <v>473.55</v>
      </c>
      <c r="K149" s="50">
        <f t="shared" si="33"/>
        <v>1171.5</v>
      </c>
      <c r="L149" s="34">
        <f t="shared" si="34"/>
        <v>181.50000000000003</v>
      </c>
      <c r="M149" s="75">
        <v>501.6</v>
      </c>
      <c r="N149" s="98">
        <f t="shared" si="31"/>
        <v>1169.8500000000001</v>
      </c>
      <c r="O149" s="98"/>
      <c r="P149" s="98">
        <f t="shared" si="32"/>
        <v>975.15000000000009</v>
      </c>
      <c r="Q149" s="90">
        <f t="shared" si="29"/>
        <v>1000.1500000000001</v>
      </c>
      <c r="R149" s="90">
        <f t="shared" si="30"/>
        <v>2522.8500000000004</v>
      </c>
      <c r="S149" s="98">
        <f t="shared" si="24"/>
        <v>15499.85</v>
      </c>
      <c r="T149" s="91" t="s">
        <v>41</v>
      </c>
    </row>
    <row r="150" spans="1:20" s="32" customFormat="1" x14ac:dyDescent="0.25">
      <c r="A150" s="86">
        <v>144</v>
      </c>
      <c r="B150" s="87" t="s">
        <v>362</v>
      </c>
      <c r="C150" s="87" t="s">
        <v>789</v>
      </c>
      <c r="D150" s="87" t="s">
        <v>971</v>
      </c>
      <c r="E150" s="87" t="s">
        <v>99</v>
      </c>
      <c r="F150" s="88" t="s">
        <v>796</v>
      </c>
      <c r="G150" s="89">
        <v>110000</v>
      </c>
      <c r="H150" s="89">
        <v>14028.75</v>
      </c>
      <c r="I150" s="90">
        <v>25</v>
      </c>
      <c r="J150" s="46">
        <v>3157</v>
      </c>
      <c r="K150" s="48">
        <f>+G150*7.1%</f>
        <v>7809.9999999999991</v>
      </c>
      <c r="L150" s="34">
        <v>953.69</v>
      </c>
      <c r="M150" s="73">
        <v>3344</v>
      </c>
      <c r="N150" s="90">
        <f t="shared" si="31"/>
        <v>7799.0000000000009</v>
      </c>
      <c r="O150" s="90"/>
      <c r="P150" s="90">
        <f t="shared" si="32"/>
        <v>6501</v>
      </c>
      <c r="Q150" s="90">
        <f t="shared" si="29"/>
        <v>20554.75</v>
      </c>
      <c r="R150" s="90">
        <f t="shared" si="30"/>
        <v>16562.689999999999</v>
      </c>
      <c r="S150" s="90">
        <f t="shared" si="24"/>
        <v>89445.25</v>
      </c>
      <c r="T150" s="91" t="s">
        <v>41</v>
      </c>
    </row>
    <row r="151" spans="1:20" s="32" customFormat="1" x14ac:dyDescent="0.25">
      <c r="A151" s="86">
        <v>145</v>
      </c>
      <c r="B151" s="87" t="s">
        <v>49</v>
      </c>
      <c r="C151" s="87" t="s">
        <v>790</v>
      </c>
      <c r="D151" s="87" t="s">
        <v>971</v>
      </c>
      <c r="E151" s="87" t="s">
        <v>35</v>
      </c>
      <c r="F151" s="88" t="s">
        <v>796</v>
      </c>
      <c r="G151" s="89">
        <v>25000</v>
      </c>
      <c r="H151" s="87">
        <v>0</v>
      </c>
      <c r="I151" s="90">
        <v>25</v>
      </c>
      <c r="J151" s="46">
        <v>717.5</v>
      </c>
      <c r="K151" s="48">
        <f>+G151*7.1%</f>
        <v>1774.9999999999998</v>
      </c>
      <c r="L151" s="34">
        <f>+G151*1.1%</f>
        <v>275</v>
      </c>
      <c r="M151" s="73">
        <v>760</v>
      </c>
      <c r="N151" s="90">
        <f t="shared" si="31"/>
        <v>1772.5000000000002</v>
      </c>
      <c r="O151" s="90"/>
      <c r="P151" s="90">
        <f t="shared" si="32"/>
        <v>1477.5</v>
      </c>
      <c r="Q151" s="90">
        <f t="shared" si="29"/>
        <v>1502.5</v>
      </c>
      <c r="R151" s="90">
        <f t="shared" si="30"/>
        <v>3822.5</v>
      </c>
      <c r="S151" s="90">
        <f t="shared" si="24"/>
        <v>23497.5</v>
      </c>
      <c r="T151" s="91" t="s">
        <v>41</v>
      </c>
    </row>
    <row r="152" spans="1:20" s="32" customFormat="1" x14ac:dyDescent="0.25">
      <c r="A152" s="86">
        <v>146</v>
      </c>
      <c r="B152" s="87" t="s">
        <v>51</v>
      </c>
      <c r="C152" s="87" t="s">
        <v>789</v>
      </c>
      <c r="D152" s="87" t="s">
        <v>971</v>
      </c>
      <c r="E152" s="87" t="s">
        <v>35</v>
      </c>
      <c r="F152" s="88" t="s">
        <v>793</v>
      </c>
      <c r="G152" s="89">
        <v>25000</v>
      </c>
      <c r="H152" s="87">
        <v>0</v>
      </c>
      <c r="I152" s="90">
        <v>25</v>
      </c>
      <c r="J152" s="46">
        <v>717.5</v>
      </c>
      <c r="K152" s="48">
        <f>+G152*7.1%</f>
        <v>1774.9999999999998</v>
      </c>
      <c r="L152" s="34">
        <f>+G152*1.1%</f>
        <v>275</v>
      </c>
      <c r="M152" s="73">
        <v>760</v>
      </c>
      <c r="N152" s="90">
        <f t="shared" si="31"/>
        <v>1772.5000000000002</v>
      </c>
      <c r="O152" s="90"/>
      <c r="P152" s="90">
        <f t="shared" si="32"/>
        <v>1477.5</v>
      </c>
      <c r="Q152" s="90">
        <f t="shared" si="29"/>
        <v>1502.5</v>
      </c>
      <c r="R152" s="90">
        <f t="shared" si="30"/>
        <v>3822.5</v>
      </c>
      <c r="S152" s="90">
        <f t="shared" si="24"/>
        <v>23497.5</v>
      </c>
      <c r="T152" s="91" t="s">
        <v>41</v>
      </c>
    </row>
    <row r="153" spans="1:20" s="32" customFormat="1" x14ac:dyDescent="0.25">
      <c r="A153" s="86">
        <v>147</v>
      </c>
      <c r="B153" s="87" t="s">
        <v>188</v>
      </c>
      <c r="C153" s="87" t="s">
        <v>790</v>
      </c>
      <c r="D153" s="87" t="s">
        <v>189</v>
      </c>
      <c r="E153" s="87" t="s">
        <v>190</v>
      </c>
      <c r="F153" s="88" t="s">
        <v>795</v>
      </c>
      <c r="G153" s="89">
        <v>42000</v>
      </c>
      <c r="H153" s="87">
        <v>724.92</v>
      </c>
      <c r="I153" s="90">
        <v>25</v>
      </c>
      <c r="J153" s="46">
        <v>1205.4000000000001</v>
      </c>
      <c r="K153" s="48">
        <f t="shared" si="33"/>
        <v>2981.9999999999995</v>
      </c>
      <c r="L153" s="34">
        <f t="shared" si="34"/>
        <v>462.00000000000006</v>
      </c>
      <c r="M153" s="73">
        <v>1276.8</v>
      </c>
      <c r="N153" s="90">
        <f t="shared" si="31"/>
        <v>2977.8</v>
      </c>
      <c r="O153" s="90"/>
      <c r="P153" s="90">
        <f t="shared" si="32"/>
        <v>2482.1999999999998</v>
      </c>
      <c r="Q153" s="90">
        <f t="shared" si="29"/>
        <v>3232.12</v>
      </c>
      <c r="R153" s="90">
        <f t="shared" si="30"/>
        <v>6421.7999999999993</v>
      </c>
      <c r="S153" s="90">
        <f t="shared" si="24"/>
        <v>38767.879999999997</v>
      </c>
      <c r="T153" s="91" t="s">
        <v>41</v>
      </c>
    </row>
    <row r="154" spans="1:20" s="32" customFormat="1" x14ac:dyDescent="0.25">
      <c r="A154" s="86">
        <v>148</v>
      </c>
      <c r="B154" s="87" t="s">
        <v>194</v>
      </c>
      <c r="C154" s="87" t="s">
        <v>790</v>
      </c>
      <c r="D154" s="87" t="s">
        <v>189</v>
      </c>
      <c r="E154" s="87" t="s">
        <v>197</v>
      </c>
      <c r="F154" s="88" t="s">
        <v>796</v>
      </c>
      <c r="G154" s="89">
        <v>100000</v>
      </c>
      <c r="H154" s="89">
        <v>11676.5</v>
      </c>
      <c r="I154" s="90">
        <v>25</v>
      </c>
      <c r="J154" s="46">
        <v>2870</v>
      </c>
      <c r="K154" s="48">
        <f t="shared" si="33"/>
        <v>7099.9999999999991</v>
      </c>
      <c r="L154" s="34">
        <v>953.69</v>
      </c>
      <c r="M154" s="73">
        <v>3040</v>
      </c>
      <c r="N154" s="90">
        <f t="shared" si="31"/>
        <v>7090.0000000000009</v>
      </c>
      <c r="O154" s="90"/>
      <c r="P154" s="90">
        <f t="shared" si="32"/>
        <v>5910</v>
      </c>
      <c r="Q154" s="90">
        <f t="shared" si="29"/>
        <v>17611.5</v>
      </c>
      <c r="R154" s="90">
        <f t="shared" si="30"/>
        <v>15143.689999999999</v>
      </c>
      <c r="S154" s="90">
        <f t="shared" si="24"/>
        <v>82388.5</v>
      </c>
      <c r="T154" s="91" t="s">
        <v>41</v>
      </c>
    </row>
    <row r="155" spans="1:20" s="32" customFormat="1" x14ac:dyDescent="0.25">
      <c r="A155" s="86">
        <v>149</v>
      </c>
      <c r="B155" s="87" t="s">
        <v>186</v>
      </c>
      <c r="C155" s="87" t="s">
        <v>789</v>
      </c>
      <c r="D155" s="87" t="s">
        <v>189</v>
      </c>
      <c r="E155" s="87" t="s">
        <v>35</v>
      </c>
      <c r="F155" s="88" t="s">
        <v>795</v>
      </c>
      <c r="G155" s="89">
        <v>45000</v>
      </c>
      <c r="H155" s="46">
        <v>1148.33</v>
      </c>
      <c r="I155" s="90">
        <v>25</v>
      </c>
      <c r="J155" s="46">
        <v>1291.5</v>
      </c>
      <c r="K155" s="48">
        <f t="shared" si="33"/>
        <v>3194.9999999999995</v>
      </c>
      <c r="L155" s="34">
        <f t="shared" si="34"/>
        <v>495.00000000000006</v>
      </c>
      <c r="M155" s="73">
        <v>1368</v>
      </c>
      <c r="N155" s="90">
        <f t="shared" si="31"/>
        <v>3190.5</v>
      </c>
      <c r="O155" s="90"/>
      <c r="P155" s="90">
        <f t="shared" si="32"/>
        <v>2659.5</v>
      </c>
      <c r="Q155" s="90">
        <f t="shared" si="29"/>
        <v>3832.83</v>
      </c>
      <c r="R155" s="90">
        <f t="shared" si="30"/>
        <v>6880.5</v>
      </c>
      <c r="S155" s="90">
        <f t="shared" ref="S155:S231" si="35">+G155-Q155</f>
        <v>41167.17</v>
      </c>
      <c r="T155" s="91" t="s">
        <v>41</v>
      </c>
    </row>
    <row r="156" spans="1:20" s="32" customFormat="1" x14ac:dyDescent="0.25">
      <c r="A156" s="86">
        <v>150</v>
      </c>
      <c r="B156" s="87" t="s">
        <v>187</v>
      </c>
      <c r="C156" s="87" t="s">
        <v>789</v>
      </c>
      <c r="D156" s="87" t="s">
        <v>189</v>
      </c>
      <c r="E156" s="87" t="s">
        <v>56</v>
      </c>
      <c r="F156" s="88" t="s">
        <v>796</v>
      </c>
      <c r="G156" s="89">
        <v>45000</v>
      </c>
      <c r="H156" s="46">
        <v>1148.33</v>
      </c>
      <c r="I156" s="90">
        <v>25</v>
      </c>
      <c r="J156" s="46">
        <v>1291.5</v>
      </c>
      <c r="K156" s="48">
        <f t="shared" si="33"/>
        <v>3194.9999999999995</v>
      </c>
      <c r="L156" s="34">
        <f t="shared" si="34"/>
        <v>495.00000000000006</v>
      </c>
      <c r="M156" s="73">
        <v>1368</v>
      </c>
      <c r="N156" s="90">
        <f t="shared" si="31"/>
        <v>3190.5</v>
      </c>
      <c r="O156" s="90"/>
      <c r="P156" s="90">
        <f t="shared" si="32"/>
        <v>2659.5</v>
      </c>
      <c r="Q156" s="90">
        <f t="shared" si="29"/>
        <v>3832.83</v>
      </c>
      <c r="R156" s="90">
        <f t="shared" si="30"/>
        <v>6880.5</v>
      </c>
      <c r="S156" s="90">
        <f t="shared" si="35"/>
        <v>41167.17</v>
      </c>
      <c r="T156" s="91" t="s">
        <v>41</v>
      </c>
    </row>
    <row r="157" spans="1:20" s="32" customFormat="1" x14ac:dyDescent="0.25">
      <c r="A157" s="86">
        <v>151</v>
      </c>
      <c r="B157" s="87" t="s">
        <v>1114</v>
      </c>
      <c r="C157" s="87" t="s">
        <v>1115</v>
      </c>
      <c r="D157" s="87" t="s">
        <v>189</v>
      </c>
      <c r="E157" s="87" t="s">
        <v>63</v>
      </c>
      <c r="F157" s="88" t="s">
        <v>793</v>
      </c>
      <c r="G157" s="89">
        <v>40000</v>
      </c>
      <c r="H157" s="46">
        <v>442.65</v>
      </c>
      <c r="I157" s="90">
        <v>25</v>
      </c>
      <c r="J157" s="46">
        <v>1148</v>
      </c>
      <c r="K157" s="48">
        <f t="shared" si="33"/>
        <v>2839.9999999999995</v>
      </c>
      <c r="L157" s="34">
        <f t="shared" si="34"/>
        <v>440.00000000000006</v>
      </c>
      <c r="M157" s="73">
        <v>1216</v>
      </c>
      <c r="N157" s="90">
        <f t="shared" si="31"/>
        <v>2836</v>
      </c>
      <c r="O157" s="90"/>
      <c r="P157" s="90">
        <f t="shared" si="32"/>
        <v>2364</v>
      </c>
      <c r="Q157" s="90">
        <f t="shared" si="29"/>
        <v>2831.65</v>
      </c>
      <c r="R157" s="90">
        <f t="shared" si="30"/>
        <v>6116</v>
      </c>
      <c r="S157" s="90">
        <f t="shared" si="35"/>
        <v>37168.35</v>
      </c>
      <c r="T157" s="91" t="s">
        <v>41</v>
      </c>
    </row>
    <row r="158" spans="1:20" s="32" customFormat="1" x14ac:dyDescent="0.25">
      <c r="A158" s="86">
        <v>152</v>
      </c>
      <c r="B158" s="87" t="s">
        <v>741</v>
      </c>
      <c r="C158" s="87" t="s">
        <v>790</v>
      </c>
      <c r="D158" s="87" t="s">
        <v>189</v>
      </c>
      <c r="E158" s="87" t="s">
        <v>116</v>
      </c>
      <c r="F158" s="88" t="s">
        <v>796</v>
      </c>
      <c r="G158" s="89">
        <v>25000</v>
      </c>
      <c r="H158" s="87">
        <v>0</v>
      </c>
      <c r="I158" s="90">
        <v>25</v>
      </c>
      <c r="J158" s="46">
        <v>717.5</v>
      </c>
      <c r="K158" s="48">
        <f>+G158*7.1%</f>
        <v>1774.9999999999998</v>
      </c>
      <c r="L158" s="34">
        <f>+G158*1.1%</f>
        <v>275</v>
      </c>
      <c r="M158" s="73">
        <v>760</v>
      </c>
      <c r="N158" s="90">
        <f t="shared" si="31"/>
        <v>1772.5000000000002</v>
      </c>
      <c r="O158" s="90"/>
      <c r="P158" s="90">
        <f t="shared" si="32"/>
        <v>1477.5</v>
      </c>
      <c r="Q158" s="90">
        <f t="shared" si="29"/>
        <v>1502.5</v>
      </c>
      <c r="R158" s="90">
        <f t="shared" si="30"/>
        <v>3822.5</v>
      </c>
      <c r="S158" s="90">
        <f t="shared" si="35"/>
        <v>23497.5</v>
      </c>
      <c r="T158" s="91" t="s">
        <v>41</v>
      </c>
    </row>
    <row r="159" spans="1:20" s="32" customFormat="1" x14ac:dyDescent="0.25">
      <c r="A159" s="86">
        <v>153</v>
      </c>
      <c r="B159" s="87" t="s">
        <v>191</v>
      </c>
      <c r="C159" s="87" t="s">
        <v>789</v>
      </c>
      <c r="D159" s="87" t="s">
        <v>981</v>
      </c>
      <c r="E159" s="87" t="s">
        <v>35</v>
      </c>
      <c r="F159" s="88" t="s">
        <v>796</v>
      </c>
      <c r="G159" s="89">
        <v>25000</v>
      </c>
      <c r="H159" s="87">
        <v>0</v>
      </c>
      <c r="I159" s="90">
        <v>25</v>
      </c>
      <c r="J159" s="46">
        <v>717.5</v>
      </c>
      <c r="K159" s="48">
        <f t="shared" si="33"/>
        <v>1774.9999999999998</v>
      </c>
      <c r="L159" s="34">
        <f t="shared" si="34"/>
        <v>275</v>
      </c>
      <c r="M159" s="73">
        <v>760</v>
      </c>
      <c r="N159" s="90">
        <f t="shared" si="31"/>
        <v>1772.5000000000002</v>
      </c>
      <c r="O159" s="90"/>
      <c r="P159" s="90">
        <f t="shared" si="32"/>
        <v>1477.5</v>
      </c>
      <c r="Q159" s="90">
        <f t="shared" si="29"/>
        <v>1502.5</v>
      </c>
      <c r="R159" s="90">
        <f t="shared" si="30"/>
        <v>3822.5</v>
      </c>
      <c r="S159" s="90">
        <f t="shared" si="35"/>
        <v>23497.5</v>
      </c>
      <c r="T159" s="91" t="s">
        <v>41</v>
      </c>
    </row>
    <row r="160" spans="1:20" s="32" customFormat="1" x14ac:dyDescent="0.25">
      <c r="A160" s="86">
        <v>154</v>
      </c>
      <c r="B160" s="87" t="s">
        <v>1152</v>
      </c>
      <c r="C160" s="87" t="s">
        <v>789</v>
      </c>
      <c r="D160" s="87" t="s">
        <v>981</v>
      </c>
      <c r="E160" s="87" t="s">
        <v>63</v>
      </c>
      <c r="F160" s="88" t="s">
        <v>795</v>
      </c>
      <c r="G160" s="89">
        <v>35000</v>
      </c>
      <c r="H160" s="87">
        <v>0</v>
      </c>
      <c r="I160" s="90">
        <v>25</v>
      </c>
      <c r="J160" s="46">
        <v>1004.5</v>
      </c>
      <c r="K160" s="48">
        <f t="shared" si="33"/>
        <v>2485</v>
      </c>
      <c r="L160" s="34">
        <f t="shared" si="34"/>
        <v>385.00000000000006</v>
      </c>
      <c r="M160" s="73">
        <v>1064</v>
      </c>
      <c r="N160" s="90">
        <f t="shared" si="31"/>
        <v>2481.5</v>
      </c>
      <c r="O160" s="90"/>
      <c r="P160" s="90">
        <f t="shared" si="32"/>
        <v>2068.5</v>
      </c>
      <c r="Q160" s="90">
        <f t="shared" si="29"/>
        <v>2093.5</v>
      </c>
      <c r="R160" s="90">
        <f t="shared" si="30"/>
        <v>5351.5</v>
      </c>
      <c r="S160" s="90">
        <f t="shared" si="35"/>
        <v>32906.5</v>
      </c>
      <c r="T160" s="91" t="s">
        <v>41</v>
      </c>
    </row>
    <row r="161" spans="1:20" s="32" customFormat="1" x14ac:dyDescent="0.25">
      <c r="A161" s="86">
        <v>155</v>
      </c>
      <c r="B161" s="87" t="s">
        <v>109</v>
      </c>
      <c r="C161" s="87" t="s">
        <v>789</v>
      </c>
      <c r="D161" s="87" t="s">
        <v>981</v>
      </c>
      <c r="E161" s="87" t="s">
        <v>116</v>
      </c>
      <c r="F161" s="88" t="s">
        <v>795</v>
      </c>
      <c r="G161" s="89">
        <v>25000</v>
      </c>
      <c r="H161" s="87">
        <v>0</v>
      </c>
      <c r="I161" s="90">
        <v>25</v>
      </c>
      <c r="J161" s="46">
        <v>717.5</v>
      </c>
      <c r="K161" s="48">
        <f>+G161*7.1%</f>
        <v>1774.9999999999998</v>
      </c>
      <c r="L161" s="34">
        <f>+G161*1.1%</f>
        <v>275</v>
      </c>
      <c r="M161" s="73">
        <v>760</v>
      </c>
      <c r="N161" s="90">
        <f t="shared" si="31"/>
        <v>1772.5000000000002</v>
      </c>
      <c r="O161" s="90"/>
      <c r="P161" s="90">
        <f t="shared" si="32"/>
        <v>1477.5</v>
      </c>
      <c r="Q161" s="90">
        <f t="shared" si="29"/>
        <v>1502.5</v>
      </c>
      <c r="R161" s="90">
        <f t="shared" si="30"/>
        <v>3822.5</v>
      </c>
      <c r="S161" s="90">
        <f t="shared" si="35"/>
        <v>23497.5</v>
      </c>
      <c r="T161" s="91" t="s">
        <v>41</v>
      </c>
    </row>
    <row r="162" spans="1:20" s="32" customFormat="1" x14ac:dyDescent="0.25">
      <c r="A162" s="86">
        <v>156</v>
      </c>
      <c r="B162" s="87" t="s">
        <v>192</v>
      </c>
      <c r="C162" s="87" t="s">
        <v>789</v>
      </c>
      <c r="D162" s="87" t="s">
        <v>979</v>
      </c>
      <c r="E162" s="87" t="s">
        <v>193</v>
      </c>
      <c r="F162" s="88" t="s">
        <v>796</v>
      </c>
      <c r="G162" s="89">
        <v>46000</v>
      </c>
      <c r="H162" s="46">
        <v>1289.46</v>
      </c>
      <c r="I162" s="90">
        <v>25</v>
      </c>
      <c r="J162" s="46">
        <v>1320.2</v>
      </c>
      <c r="K162" s="48">
        <f t="shared" si="33"/>
        <v>3265.9999999999995</v>
      </c>
      <c r="L162" s="34">
        <f t="shared" si="34"/>
        <v>506.00000000000006</v>
      </c>
      <c r="M162" s="73">
        <v>1398.4</v>
      </c>
      <c r="N162" s="90">
        <f t="shared" si="31"/>
        <v>3261.4</v>
      </c>
      <c r="O162" s="90"/>
      <c r="P162" s="90">
        <f t="shared" si="32"/>
        <v>2718.6000000000004</v>
      </c>
      <c r="Q162" s="90">
        <f t="shared" si="29"/>
        <v>4033.06</v>
      </c>
      <c r="R162" s="90">
        <f t="shared" si="30"/>
        <v>7033.4</v>
      </c>
      <c r="S162" s="90">
        <f t="shared" si="35"/>
        <v>41966.94</v>
      </c>
      <c r="T162" s="91" t="s">
        <v>41</v>
      </c>
    </row>
    <row r="163" spans="1:20" s="32" customFormat="1" x14ac:dyDescent="0.25">
      <c r="A163" s="86">
        <v>157</v>
      </c>
      <c r="B163" s="87" t="s">
        <v>160</v>
      </c>
      <c r="C163" s="87" t="s">
        <v>790</v>
      </c>
      <c r="D163" s="87" t="s">
        <v>979</v>
      </c>
      <c r="E163" s="87" t="s">
        <v>162</v>
      </c>
      <c r="F163" s="88" t="s">
        <v>795</v>
      </c>
      <c r="G163" s="89">
        <v>35000</v>
      </c>
      <c r="H163" s="87">
        <v>0</v>
      </c>
      <c r="I163" s="90">
        <v>25</v>
      </c>
      <c r="J163" s="46">
        <v>1004.5</v>
      </c>
      <c r="K163" s="48">
        <f t="shared" si="33"/>
        <v>2485</v>
      </c>
      <c r="L163" s="34">
        <f t="shared" si="34"/>
        <v>385.00000000000006</v>
      </c>
      <c r="M163" s="73">
        <v>1064</v>
      </c>
      <c r="N163" s="90">
        <f t="shared" si="31"/>
        <v>2481.5</v>
      </c>
      <c r="O163" s="90"/>
      <c r="P163" s="90">
        <f t="shared" si="32"/>
        <v>2068.5</v>
      </c>
      <c r="Q163" s="90">
        <f t="shared" si="29"/>
        <v>2093.5</v>
      </c>
      <c r="R163" s="90">
        <f t="shared" si="30"/>
        <v>5351.5</v>
      </c>
      <c r="S163" s="90">
        <f t="shared" si="35"/>
        <v>32906.5</v>
      </c>
      <c r="T163" s="91" t="s">
        <v>41</v>
      </c>
    </row>
    <row r="164" spans="1:20" s="32" customFormat="1" x14ac:dyDescent="0.25">
      <c r="A164" s="86">
        <v>158</v>
      </c>
      <c r="B164" s="87" t="s">
        <v>195</v>
      </c>
      <c r="C164" s="87" t="s">
        <v>789</v>
      </c>
      <c r="D164" s="87" t="s">
        <v>979</v>
      </c>
      <c r="E164" s="87" t="s">
        <v>198</v>
      </c>
      <c r="F164" s="88" t="s">
        <v>796</v>
      </c>
      <c r="G164" s="89">
        <v>65000</v>
      </c>
      <c r="H164" s="89">
        <v>4427.58</v>
      </c>
      <c r="I164" s="90">
        <v>25</v>
      </c>
      <c r="J164" s="46">
        <v>1865.5</v>
      </c>
      <c r="K164" s="48">
        <f t="shared" si="33"/>
        <v>4615</v>
      </c>
      <c r="L164" s="34">
        <f t="shared" si="34"/>
        <v>715.00000000000011</v>
      </c>
      <c r="M164" s="73">
        <v>1976</v>
      </c>
      <c r="N164" s="90">
        <f t="shared" si="31"/>
        <v>4608.5</v>
      </c>
      <c r="O164" s="90"/>
      <c r="P164" s="90">
        <f t="shared" si="32"/>
        <v>3841.5</v>
      </c>
      <c r="Q164" s="90">
        <f t="shared" si="29"/>
        <v>8294.08</v>
      </c>
      <c r="R164" s="90">
        <f t="shared" si="30"/>
        <v>9938.5</v>
      </c>
      <c r="S164" s="90">
        <f t="shared" si="35"/>
        <v>56705.919999999998</v>
      </c>
      <c r="T164" s="91" t="s">
        <v>41</v>
      </c>
    </row>
    <row r="165" spans="1:20" s="32" customFormat="1" x14ac:dyDescent="0.25">
      <c r="A165" s="86">
        <v>159</v>
      </c>
      <c r="B165" s="87" t="s">
        <v>196</v>
      </c>
      <c r="C165" s="87" t="s">
        <v>789</v>
      </c>
      <c r="D165" s="87" t="s">
        <v>979</v>
      </c>
      <c r="E165" s="87" t="s">
        <v>162</v>
      </c>
      <c r="F165" s="88" t="s">
        <v>796</v>
      </c>
      <c r="G165" s="89">
        <v>46000</v>
      </c>
      <c r="H165" s="46">
        <v>1289.46</v>
      </c>
      <c r="I165" s="90">
        <v>25</v>
      </c>
      <c r="J165" s="46">
        <v>1320.2</v>
      </c>
      <c r="K165" s="48">
        <f t="shared" si="33"/>
        <v>3265.9999999999995</v>
      </c>
      <c r="L165" s="34">
        <f t="shared" si="34"/>
        <v>506.00000000000006</v>
      </c>
      <c r="M165" s="73">
        <v>1398.4</v>
      </c>
      <c r="N165" s="90">
        <f t="shared" si="31"/>
        <v>3261.4</v>
      </c>
      <c r="O165" s="90"/>
      <c r="P165" s="90">
        <f t="shared" si="32"/>
        <v>2718.6000000000004</v>
      </c>
      <c r="Q165" s="90">
        <f t="shared" si="29"/>
        <v>4033.06</v>
      </c>
      <c r="R165" s="90">
        <f t="shared" si="30"/>
        <v>7033.4</v>
      </c>
      <c r="S165" s="90">
        <f t="shared" si="35"/>
        <v>41966.94</v>
      </c>
      <c r="T165" s="91" t="s">
        <v>41</v>
      </c>
    </row>
    <row r="166" spans="1:20" s="32" customFormat="1" x14ac:dyDescent="0.25">
      <c r="A166" s="86">
        <v>160</v>
      </c>
      <c r="B166" s="87" t="s">
        <v>1103</v>
      </c>
      <c r="C166" s="87" t="s">
        <v>789</v>
      </c>
      <c r="D166" s="87" t="s">
        <v>979</v>
      </c>
      <c r="E166" s="87" t="s">
        <v>35</v>
      </c>
      <c r="F166" s="88" t="s">
        <v>796</v>
      </c>
      <c r="G166" s="89">
        <v>26250</v>
      </c>
      <c r="H166" s="87">
        <v>0</v>
      </c>
      <c r="I166" s="90">
        <v>25</v>
      </c>
      <c r="J166" s="46">
        <v>753.38</v>
      </c>
      <c r="K166" s="48">
        <f t="shared" si="33"/>
        <v>1863.7499999999998</v>
      </c>
      <c r="L166" s="34">
        <f t="shared" si="34"/>
        <v>288.75000000000006</v>
      </c>
      <c r="M166" s="73">
        <v>798</v>
      </c>
      <c r="N166" s="90">
        <f t="shared" si="31"/>
        <v>1861.1250000000002</v>
      </c>
      <c r="O166" s="90"/>
      <c r="P166" s="90">
        <f t="shared" si="32"/>
        <v>1551.38</v>
      </c>
      <c r="Q166" s="90">
        <f t="shared" si="29"/>
        <v>1576.38</v>
      </c>
      <c r="R166" s="90">
        <f t="shared" si="30"/>
        <v>4013.625</v>
      </c>
      <c r="S166" s="90">
        <f t="shared" si="35"/>
        <v>24673.62</v>
      </c>
      <c r="T166" s="91" t="s">
        <v>41</v>
      </c>
    </row>
    <row r="167" spans="1:20" s="32" customFormat="1" x14ac:dyDescent="0.25">
      <c r="A167" s="86">
        <v>161</v>
      </c>
      <c r="B167" s="87" t="s">
        <v>1048</v>
      </c>
      <c r="C167" s="87" t="s">
        <v>789</v>
      </c>
      <c r="D167" s="87" t="s">
        <v>979</v>
      </c>
      <c r="E167" s="87" t="s">
        <v>63</v>
      </c>
      <c r="F167" s="88" t="s">
        <v>796</v>
      </c>
      <c r="G167" s="89">
        <v>45000</v>
      </c>
      <c r="H167" s="46">
        <v>1148.33</v>
      </c>
      <c r="I167" s="90">
        <v>25</v>
      </c>
      <c r="J167" s="46">
        <v>1291.5</v>
      </c>
      <c r="K167" s="48">
        <f t="shared" si="33"/>
        <v>3194.9999999999995</v>
      </c>
      <c r="L167" s="34">
        <f t="shared" si="34"/>
        <v>495.00000000000006</v>
      </c>
      <c r="M167" s="73">
        <v>1368</v>
      </c>
      <c r="N167" s="90">
        <f t="shared" si="31"/>
        <v>3190.5</v>
      </c>
      <c r="O167" s="90"/>
      <c r="P167" s="90">
        <f t="shared" si="32"/>
        <v>2659.5</v>
      </c>
      <c r="Q167" s="90">
        <f t="shared" si="29"/>
        <v>3832.83</v>
      </c>
      <c r="R167" s="90">
        <f t="shared" si="30"/>
        <v>6880.5</v>
      </c>
      <c r="S167" s="90">
        <f t="shared" si="35"/>
        <v>41167.17</v>
      </c>
      <c r="T167" s="91" t="s">
        <v>41</v>
      </c>
    </row>
    <row r="168" spans="1:20" s="32" customFormat="1" x14ac:dyDescent="0.25">
      <c r="A168" s="86">
        <v>162</v>
      </c>
      <c r="B168" s="87" t="s">
        <v>1091</v>
      </c>
      <c r="C168" s="87" t="s">
        <v>789</v>
      </c>
      <c r="D168" s="87" t="s">
        <v>979</v>
      </c>
      <c r="E168" s="87" t="s">
        <v>63</v>
      </c>
      <c r="F168" s="88" t="s">
        <v>793</v>
      </c>
      <c r="G168" s="89">
        <v>35000</v>
      </c>
      <c r="H168" s="87">
        <v>0</v>
      </c>
      <c r="I168" s="90">
        <v>25</v>
      </c>
      <c r="J168" s="46">
        <v>1004.5</v>
      </c>
      <c r="K168" s="48">
        <f t="shared" si="33"/>
        <v>2485</v>
      </c>
      <c r="L168" s="34">
        <f t="shared" si="34"/>
        <v>385.00000000000006</v>
      </c>
      <c r="M168" s="73">
        <v>1064</v>
      </c>
      <c r="N168" s="90">
        <f t="shared" si="31"/>
        <v>2481.5</v>
      </c>
      <c r="O168" s="90"/>
      <c r="P168" s="90">
        <f t="shared" si="32"/>
        <v>2068.5</v>
      </c>
      <c r="Q168" s="90">
        <f t="shared" si="29"/>
        <v>2093.5</v>
      </c>
      <c r="R168" s="90">
        <f t="shared" si="30"/>
        <v>5351.5</v>
      </c>
      <c r="S168" s="90">
        <f t="shared" si="35"/>
        <v>32906.5</v>
      </c>
      <c r="T168" s="91" t="s">
        <v>41</v>
      </c>
    </row>
    <row r="169" spans="1:20" s="32" customFormat="1" x14ac:dyDescent="0.25">
      <c r="A169" s="86">
        <v>163</v>
      </c>
      <c r="B169" s="87" t="s">
        <v>1139</v>
      </c>
      <c r="C169" s="87" t="s">
        <v>789</v>
      </c>
      <c r="D169" s="87" t="s">
        <v>979</v>
      </c>
      <c r="E169" s="87" t="s">
        <v>63</v>
      </c>
      <c r="F169" s="88" t="s">
        <v>793</v>
      </c>
      <c r="G169" s="89">
        <v>30000</v>
      </c>
      <c r="H169" s="87">
        <v>0</v>
      </c>
      <c r="I169" s="90">
        <v>25</v>
      </c>
      <c r="J169" s="46">
        <v>861</v>
      </c>
      <c r="K169" s="48">
        <f t="shared" si="33"/>
        <v>2130</v>
      </c>
      <c r="L169" s="34">
        <f t="shared" si="34"/>
        <v>330.00000000000006</v>
      </c>
      <c r="M169" s="73">
        <v>912</v>
      </c>
      <c r="N169" s="90">
        <f t="shared" si="31"/>
        <v>2127</v>
      </c>
      <c r="O169" s="90"/>
      <c r="P169" s="90">
        <f t="shared" si="32"/>
        <v>1773</v>
      </c>
      <c r="Q169" s="90">
        <f t="shared" si="29"/>
        <v>1798</v>
      </c>
      <c r="R169" s="90">
        <f t="shared" si="30"/>
        <v>4587</v>
      </c>
      <c r="S169" s="90">
        <f t="shared" si="35"/>
        <v>28202</v>
      </c>
      <c r="T169" s="91" t="s">
        <v>41</v>
      </c>
    </row>
    <row r="170" spans="1:20" s="32" customFormat="1" x14ac:dyDescent="0.25">
      <c r="A170" s="86">
        <v>164</v>
      </c>
      <c r="B170" s="87" t="s">
        <v>199</v>
      </c>
      <c r="C170" s="87" t="s">
        <v>789</v>
      </c>
      <c r="D170" s="87" t="s">
        <v>982</v>
      </c>
      <c r="E170" s="87" t="s">
        <v>154</v>
      </c>
      <c r="F170" s="88" t="s">
        <v>796</v>
      </c>
      <c r="G170" s="89">
        <v>100000</v>
      </c>
      <c r="H170" s="89">
        <v>12105.37</v>
      </c>
      <c r="I170" s="90">
        <v>25</v>
      </c>
      <c r="J170" s="46">
        <v>2870</v>
      </c>
      <c r="K170" s="48">
        <f t="shared" si="33"/>
        <v>7099.9999999999991</v>
      </c>
      <c r="L170" s="34">
        <v>953.69</v>
      </c>
      <c r="M170" s="73">
        <v>3040</v>
      </c>
      <c r="N170" s="90">
        <f t="shared" si="31"/>
        <v>7090.0000000000009</v>
      </c>
      <c r="O170" s="90"/>
      <c r="P170" s="90">
        <f t="shared" si="32"/>
        <v>5910</v>
      </c>
      <c r="Q170" s="90">
        <f t="shared" si="29"/>
        <v>18040.370000000003</v>
      </c>
      <c r="R170" s="90">
        <f t="shared" si="30"/>
        <v>15143.689999999999</v>
      </c>
      <c r="S170" s="90">
        <f t="shared" si="35"/>
        <v>81959.63</v>
      </c>
      <c r="T170" s="91" t="s">
        <v>41</v>
      </c>
    </row>
    <row r="171" spans="1:20" s="32" customFormat="1" x14ac:dyDescent="0.25">
      <c r="A171" s="86">
        <v>165</v>
      </c>
      <c r="B171" s="87" t="s">
        <v>925</v>
      </c>
      <c r="C171" s="87" t="s">
        <v>789</v>
      </c>
      <c r="D171" s="87" t="s">
        <v>982</v>
      </c>
      <c r="E171" s="87" t="s">
        <v>201</v>
      </c>
      <c r="F171" s="88" t="s">
        <v>796</v>
      </c>
      <c r="G171" s="89">
        <v>46000</v>
      </c>
      <c r="H171" s="46">
        <v>1289.46</v>
      </c>
      <c r="I171" s="90">
        <v>25</v>
      </c>
      <c r="J171" s="46">
        <v>1320.2</v>
      </c>
      <c r="K171" s="48">
        <f t="shared" si="33"/>
        <v>3265.9999999999995</v>
      </c>
      <c r="L171" s="34">
        <f t="shared" si="34"/>
        <v>506.00000000000006</v>
      </c>
      <c r="M171" s="73">
        <v>1398.4</v>
      </c>
      <c r="N171" s="90">
        <f t="shared" si="31"/>
        <v>3261.4</v>
      </c>
      <c r="O171" s="90"/>
      <c r="P171" s="90">
        <f t="shared" si="32"/>
        <v>2718.6000000000004</v>
      </c>
      <c r="Q171" s="90">
        <f t="shared" si="29"/>
        <v>4033.06</v>
      </c>
      <c r="R171" s="90">
        <f t="shared" si="30"/>
        <v>7033.4</v>
      </c>
      <c r="S171" s="90">
        <f t="shared" si="35"/>
        <v>41966.94</v>
      </c>
      <c r="T171" s="91" t="s">
        <v>41</v>
      </c>
    </row>
    <row r="172" spans="1:20" s="32" customFormat="1" x14ac:dyDescent="0.25">
      <c r="A172" s="86">
        <v>166</v>
      </c>
      <c r="B172" s="87" t="s">
        <v>200</v>
      </c>
      <c r="C172" s="87" t="s">
        <v>789</v>
      </c>
      <c r="D172" s="87" t="s">
        <v>982</v>
      </c>
      <c r="E172" s="87" t="s">
        <v>35</v>
      </c>
      <c r="F172" s="88" t="s">
        <v>795</v>
      </c>
      <c r="G172" s="89">
        <v>40000</v>
      </c>
      <c r="H172" s="87">
        <v>442.65</v>
      </c>
      <c r="I172" s="90">
        <v>25</v>
      </c>
      <c r="J172" s="46">
        <v>1148</v>
      </c>
      <c r="K172" s="48">
        <f t="shared" si="33"/>
        <v>2839.9999999999995</v>
      </c>
      <c r="L172" s="34">
        <f t="shared" si="34"/>
        <v>440.00000000000006</v>
      </c>
      <c r="M172" s="73">
        <v>1216</v>
      </c>
      <c r="N172" s="90">
        <f t="shared" si="31"/>
        <v>2836</v>
      </c>
      <c r="O172" s="90"/>
      <c r="P172" s="90">
        <f t="shared" si="32"/>
        <v>2364</v>
      </c>
      <c r="Q172" s="90">
        <f t="shared" si="29"/>
        <v>2831.65</v>
      </c>
      <c r="R172" s="90">
        <f t="shared" si="30"/>
        <v>6116</v>
      </c>
      <c r="S172" s="90">
        <f t="shared" si="35"/>
        <v>37168.35</v>
      </c>
      <c r="T172" s="91" t="s">
        <v>41</v>
      </c>
    </row>
    <row r="173" spans="1:20" s="32" customFormat="1" x14ac:dyDescent="0.25">
      <c r="A173" s="86">
        <v>167</v>
      </c>
      <c r="B173" s="87" t="s">
        <v>1140</v>
      </c>
      <c r="C173" s="87" t="s">
        <v>789</v>
      </c>
      <c r="D173" s="87" t="s">
        <v>982</v>
      </c>
      <c r="E173" s="87" t="s">
        <v>63</v>
      </c>
      <c r="F173" s="88" t="s">
        <v>795</v>
      </c>
      <c r="G173" s="89">
        <v>45000</v>
      </c>
      <c r="H173" s="87">
        <v>1148.33</v>
      </c>
      <c r="I173" s="90">
        <v>25</v>
      </c>
      <c r="J173" s="46">
        <v>1219.5</v>
      </c>
      <c r="K173" s="48">
        <f t="shared" si="33"/>
        <v>3194.9999999999995</v>
      </c>
      <c r="L173" s="34">
        <f t="shared" si="34"/>
        <v>495.00000000000006</v>
      </c>
      <c r="M173" s="73">
        <v>1368</v>
      </c>
      <c r="N173" s="90">
        <f t="shared" si="31"/>
        <v>3190.5</v>
      </c>
      <c r="O173" s="90"/>
      <c r="P173" s="90">
        <f t="shared" si="32"/>
        <v>2587.5</v>
      </c>
      <c r="Q173" s="90">
        <f t="shared" si="29"/>
        <v>3760.83</v>
      </c>
      <c r="R173" s="90">
        <f t="shared" si="30"/>
        <v>6880.5</v>
      </c>
      <c r="S173" s="90">
        <f t="shared" si="35"/>
        <v>41239.17</v>
      </c>
      <c r="T173" s="91" t="s">
        <v>41</v>
      </c>
    </row>
    <row r="174" spans="1:20" s="32" customFormat="1" x14ac:dyDescent="0.25">
      <c r="A174" s="86">
        <v>168</v>
      </c>
      <c r="B174" s="87" t="s">
        <v>1028</v>
      </c>
      <c r="C174" s="87" t="s">
        <v>789</v>
      </c>
      <c r="D174" s="87" t="s">
        <v>140</v>
      </c>
      <c r="E174" s="87" t="s">
        <v>101</v>
      </c>
      <c r="F174" s="88" t="s">
        <v>793</v>
      </c>
      <c r="G174" s="89">
        <v>25000</v>
      </c>
      <c r="H174" s="87">
        <v>0</v>
      </c>
      <c r="I174" s="90">
        <v>25</v>
      </c>
      <c r="J174" s="46">
        <v>717.5</v>
      </c>
      <c r="K174" s="48">
        <f t="shared" si="33"/>
        <v>1774.9999999999998</v>
      </c>
      <c r="L174" s="34">
        <f t="shared" si="34"/>
        <v>275</v>
      </c>
      <c r="M174" s="73">
        <v>760</v>
      </c>
      <c r="N174" s="90">
        <f t="shared" si="31"/>
        <v>1772.5000000000002</v>
      </c>
      <c r="O174" s="90"/>
      <c r="P174" s="90">
        <f t="shared" si="32"/>
        <v>1477.5</v>
      </c>
      <c r="Q174" s="90">
        <f t="shared" si="29"/>
        <v>1502.5</v>
      </c>
      <c r="R174" s="90">
        <f t="shared" si="30"/>
        <v>3822.5</v>
      </c>
      <c r="S174" s="90">
        <f t="shared" si="35"/>
        <v>23497.5</v>
      </c>
      <c r="T174" s="91" t="s">
        <v>41</v>
      </c>
    </row>
    <row r="175" spans="1:20" s="32" customFormat="1" x14ac:dyDescent="0.25">
      <c r="A175" s="86">
        <v>169</v>
      </c>
      <c r="B175" s="87" t="s">
        <v>1035</v>
      </c>
      <c r="C175" s="87" t="s">
        <v>789</v>
      </c>
      <c r="D175" s="87" t="s">
        <v>140</v>
      </c>
      <c r="E175" s="87" t="s">
        <v>101</v>
      </c>
      <c r="F175" s="88" t="s">
        <v>793</v>
      </c>
      <c r="G175" s="89">
        <v>25000</v>
      </c>
      <c r="H175" s="87">
        <v>0</v>
      </c>
      <c r="I175" s="90">
        <v>25</v>
      </c>
      <c r="J175" s="46">
        <v>717.5</v>
      </c>
      <c r="K175" s="48">
        <f t="shared" si="33"/>
        <v>1774.9999999999998</v>
      </c>
      <c r="L175" s="34">
        <f t="shared" si="34"/>
        <v>275</v>
      </c>
      <c r="M175" s="73">
        <v>760</v>
      </c>
      <c r="N175" s="90">
        <f t="shared" si="31"/>
        <v>1772.5000000000002</v>
      </c>
      <c r="O175" s="90"/>
      <c r="P175" s="90">
        <f t="shared" si="32"/>
        <v>1477.5</v>
      </c>
      <c r="Q175" s="90">
        <f t="shared" si="29"/>
        <v>1502.5</v>
      </c>
      <c r="R175" s="90">
        <f t="shared" si="30"/>
        <v>3822.5</v>
      </c>
      <c r="S175" s="90">
        <f t="shared" si="35"/>
        <v>23497.5</v>
      </c>
      <c r="T175" s="91" t="s">
        <v>41</v>
      </c>
    </row>
    <row r="176" spans="1:20" s="32" customFormat="1" x14ac:dyDescent="0.25">
      <c r="A176" s="86">
        <v>170</v>
      </c>
      <c r="B176" s="87" t="s">
        <v>894</v>
      </c>
      <c r="C176" s="87" t="s">
        <v>789</v>
      </c>
      <c r="D176" s="87" t="s">
        <v>140</v>
      </c>
      <c r="E176" s="87" t="s">
        <v>801</v>
      </c>
      <c r="F176" s="88" t="s">
        <v>793</v>
      </c>
      <c r="G176" s="89">
        <v>25000</v>
      </c>
      <c r="H176" s="87">
        <v>0</v>
      </c>
      <c r="I176" s="90">
        <v>25</v>
      </c>
      <c r="J176" s="46">
        <v>717.5</v>
      </c>
      <c r="K176" s="48">
        <f>+G176*7.1%</f>
        <v>1774.9999999999998</v>
      </c>
      <c r="L176" s="34">
        <f>+G176*1.1%</f>
        <v>275</v>
      </c>
      <c r="M176" s="73">
        <v>760</v>
      </c>
      <c r="N176" s="90">
        <f t="shared" si="31"/>
        <v>1772.5000000000002</v>
      </c>
      <c r="O176" s="90"/>
      <c r="P176" s="90">
        <f t="shared" si="32"/>
        <v>1477.5</v>
      </c>
      <c r="Q176" s="90">
        <f t="shared" si="29"/>
        <v>1502.5</v>
      </c>
      <c r="R176" s="90">
        <f t="shared" si="30"/>
        <v>3822.5</v>
      </c>
      <c r="S176" s="90">
        <f t="shared" si="35"/>
        <v>23497.5</v>
      </c>
      <c r="T176" s="91" t="s">
        <v>41</v>
      </c>
    </row>
    <row r="177" spans="1:20" s="32" customFormat="1" x14ac:dyDescent="0.25">
      <c r="A177" s="86">
        <v>171</v>
      </c>
      <c r="B177" s="87" t="s">
        <v>1063</v>
      </c>
      <c r="C177" s="87" t="s">
        <v>790</v>
      </c>
      <c r="D177" s="87" t="s">
        <v>140</v>
      </c>
      <c r="E177" s="87" t="s">
        <v>63</v>
      </c>
      <c r="F177" s="88" t="s">
        <v>793</v>
      </c>
      <c r="G177" s="89">
        <v>35000</v>
      </c>
      <c r="H177" s="87">
        <v>0</v>
      </c>
      <c r="I177" s="90">
        <v>25</v>
      </c>
      <c r="J177" s="46">
        <v>1004.5</v>
      </c>
      <c r="K177" s="48">
        <f>+G177*7.1%</f>
        <v>2485</v>
      </c>
      <c r="L177" s="34">
        <f>+G177*1.1%</f>
        <v>385.00000000000006</v>
      </c>
      <c r="M177" s="73">
        <v>1064</v>
      </c>
      <c r="N177" s="90">
        <f t="shared" si="31"/>
        <v>2481.5</v>
      </c>
      <c r="O177" s="90"/>
      <c r="P177" s="90">
        <f t="shared" si="32"/>
        <v>2068.5</v>
      </c>
      <c r="Q177" s="90">
        <f t="shared" si="29"/>
        <v>2093.5</v>
      </c>
      <c r="R177" s="90">
        <f t="shared" si="30"/>
        <v>5351.5</v>
      </c>
      <c r="S177" s="90">
        <f t="shared" si="35"/>
        <v>32906.5</v>
      </c>
      <c r="T177" s="91" t="s">
        <v>41</v>
      </c>
    </row>
    <row r="178" spans="1:20" s="32" customFormat="1" x14ac:dyDescent="0.25">
      <c r="A178" s="86">
        <v>172</v>
      </c>
      <c r="B178" s="87" t="s">
        <v>1127</v>
      </c>
      <c r="C178" s="87" t="s">
        <v>789</v>
      </c>
      <c r="D178" s="87" t="s">
        <v>140</v>
      </c>
      <c r="E178" s="87" t="s">
        <v>63</v>
      </c>
      <c r="F178" s="88" t="s">
        <v>793</v>
      </c>
      <c r="G178" s="89">
        <v>25000</v>
      </c>
      <c r="H178" s="87">
        <v>0</v>
      </c>
      <c r="I178" s="90">
        <v>25</v>
      </c>
      <c r="J178" s="46">
        <v>717.5</v>
      </c>
      <c r="K178" s="48">
        <f>+G178*7.1%</f>
        <v>1774.9999999999998</v>
      </c>
      <c r="L178" s="34">
        <f>+G178*1.1%</f>
        <v>275</v>
      </c>
      <c r="M178" s="73">
        <v>760</v>
      </c>
      <c r="N178" s="90">
        <f t="shared" si="31"/>
        <v>1772.5000000000002</v>
      </c>
      <c r="O178" s="90"/>
      <c r="P178" s="90">
        <f t="shared" si="32"/>
        <v>1477.5</v>
      </c>
      <c r="Q178" s="90">
        <f t="shared" si="29"/>
        <v>1502.5</v>
      </c>
      <c r="R178" s="90">
        <f t="shared" si="30"/>
        <v>3822.5</v>
      </c>
      <c r="S178" s="90">
        <f t="shared" si="35"/>
        <v>23497.5</v>
      </c>
      <c r="T178" s="91" t="s">
        <v>41</v>
      </c>
    </row>
    <row r="179" spans="1:20" s="32" customFormat="1" x14ac:dyDescent="0.25">
      <c r="A179" s="86">
        <v>173</v>
      </c>
      <c r="B179" s="87" t="s">
        <v>1062</v>
      </c>
      <c r="C179" s="87" t="s">
        <v>790</v>
      </c>
      <c r="D179" s="87" t="s">
        <v>140</v>
      </c>
      <c r="E179" s="87" t="s">
        <v>155</v>
      </c>
      <c r="F179" s="88" t="s">
        <v>793</v>
      </c>
      <c r="G179" s="89">
        <v>24000</v>
      </c>
      <c r="H179" s="87">
        <v>0</v>
      </c>
      <c r="I179" s="90">
        <v>25</v>
      </c>
      <c r="J179" s="46">
        <v>688.8</v>
      </c>
      <c r="K179" s="48">
        <f>+G179*7.1%</f>
        <v>1703.9999999999998</v>
      </c>
      <c r="L179" s="34">
        <f>+G179*1.1%</f>
        <v>264</v>
      </c>
      <c r="M179" s="73">
        <v>729.6</v>
      </c>
      <c r="N179" s="90">
        <f t="shared" si="31"/>
        <v>1701.6000000000001</v>
      </c>
      <c r="O179" s="90"/>
      <c r="P179" s="90">
        <f t="shared" si="32"/>
        <v>1418.4</v>
      </c>
      <c r="Q179" s="90">
        <f t="shared" si="29"/>
        <v>1443.4</v>
      </c>
      <c r="R179" s="90">
        <f t="shared" si="30"/>
        <v>3669.6</v>
      </c>
      <c r="S179" s="90">
        <f t="shared" si="35"/>
        <v>22556.6</v>
      </c>
      <c r="T179" s="91" t="s">
        <v>41</v>
      </c>
    </row>
    <row r="180" spans="1:20" s="32" customFormat="1" x14ac:dyDescent="0.25">
      <c r="A180" s="86">
        <v>174</v>
      </c>
      <c r="B180" s="87" t="s">
        <v>946</v>
      </c>
      <c r="C180" s="87" t="s">
        <v>789</v>
      </c>
      <c r="D180" s="87" t="s">
        <v>980</v>
      </c>
      <c r="E180" s="87" t="s">
        <v>153</v>
      </c>
      <c r="F180" s="88" t="s">
        <v>793</v>
      </c>
      <c r="G180" s="89">
        <v>16000</v>
      </c>
      <c r="H180" s="87">
        <v>0</v>
      </c>
      <c r="I180" s="90">
        <v>25</v>
      </c>
      <c r="J180" s="46">
        <v>459.2</v>
      </c>
      <c r="K180" s="48">
        <f>+G180*7.1%</f>
        <v>1136</v>
      </c>
      <c r="L180" s="34">
        <f>+G180*1.1%</f>
        <v>176.00000000000003</v>
      </c>
      <c r="M180" s="73">
        <v>486.4</v>
      </c>
      <c r="N180" s="90">
        <f t="shared" si="31"/>
        <v>1134.4000000000001</v>
      </c>
      <c r="O180" s="90"/>
      <c r="P180" s="90">
        <f t="shared" si="32"/>
        <v>945.59999999999991</v>
      </c>
      <c r="Q180" s="90">
        <f t="shared" si="29"/>
        <v>970.59999999999991</v>
      </c>
      <c r="R180" s="90">
        <f t="shared" si="30"/>
        <v>2446.4</v>
      </c>
      <c r="S180" s="90">
        <f t="shared" si="35"/>
        <v>15029.4</v>
      </c>
      <c r="T180" s="91" t="s">
        <v>41</v>
      </c>
    </row>
    <row r="181" spans="1:20" s="32" customFormat="1" x14ac:dyDescent="0.25">
      <c r="A181" s="86">
        <v>175</v>
      </c>
      <c r="B181" s="87" t="s">
        <v>184</v>
      </c>
      <c r="C181" s="87" t="s">
        <v>789</v>
      </c>
      <c r="D181" s="87" t="s">
        <v>183</v>
      </c>
      <c r="E181" s="87" t="s">
        <v>135</v>
      </c>
      <c r="F181" s="88" t="s">
        <v>795</v>
      </c>
      <c r="G181" s="89">
        <v>61000</v>
      </c>
      <c r="H181" s="89">
        <v>3674.86</v>
      </c>
      <c r="I181" s="90">
        <v>25</v>
      </c>
      <c r="J181" s="46">
        <v>1750.7</v>
      </c>
      <c r="K181" s="48">
        <f t="shared" si="33"/>
        <v>4331</v>
      </c>
      <c r="L181" s="34">
        <f t="shared" si="34"/>
        <v>671.00000000000011</v>
      </c>
      <c r="M181" s="73">
        <v>1854.4</v>
      </c>
      <c r="N181" s="90">
        <f t="shared" si="31"/>
        <v>4324.9000000000005</v>
      </c>
      <c r="O181" s="90"/>
      <c r="P181" s="90">
        <f t="shared" si="32"/>
        <v>3605.1000000000004</v>
      </c>
      <c r="Q181" s="90">
        <f t="shared" si="29"/>
        <v>7304.9600000000009</v>
      </c>
      <c r="R181" s="90">
        <f t="shared" si="30"/>
        <v>9326.9000000000015</v>
      </c>
      <c r="S181" s="90">
        <f t="shared" si="35"/>
        <v>53695.040000000001</v>
      </c>
      <c r="T181" s="91" t="s">
        <v>41</v>
      </c>
    </row>
    <row r="182" spans="1:20" s="32" customFormat="1" x14ac:dyDescent="0.25">
      <c r="A182" s="86">
        <v>176</v>
      </c>
      <c r="B182" s="87" t="s">
        <v>963</v>
      </c>
      <c r="C182" s="87" t="s">
        <v>790</v>
      </c>
      <c r="D182" s="87" t="s">
        <v>183</v>
      </c>
      <c r="E182" s="87" t="s">
        <v>964</v>
      </c>
      <c r="F182" s="88" t="s">
        <v>796</v>
      </c>
      <c r="G182" s="89">
        <v>80000</v>
      </c>
      <c r="H182" s="89">
        <v>7400.87</v>
      </c>
      <c r="I182" s="90">
        <v>25</v>
      </c>
      <c r="J182" s="46">
        <f>G182*2.87%</f>
        <v>2296</v>
      </c>
      <c r="K182" s="48">
        <f t="shared" si="33"/>
        <v>5679.9999999999991</v>
      </c>
      <c r="L182" s="34">
        <f t="shared" si="34"/>
        <v>880.00000000000011</v>
      </c>
      <c r="M182" s="73">
        <f>G182*3.04%</f>
        <v>2432</v>
      </c>
      <c r="N182" s="90">
        <f t="shared" si="31"/>
        <v>5672</v>
      </c>
      <c r="O182" s="90"/>
      <c r="P182" s="90">
        <f t="shared" si="32"/>
        <v>4728</v>
      </c>
      <c r="Q182" s="90">
        <f t="shared" si="29"/>
        <v>12153.869999999999</v>
      </c>
      <c r="R182" s="90">
        <f t="shared" si="30"/>
        <v>12232</v>
      </c>
      <c r="S182" s="90">
        <f t="shared" si="35"/>
        <v>67846.13</v>
      </c>
      <c r="T182" s="91" t="s">
        <v>41</v>
      </c>
    </row>
    <row r="183" spans="1:20" s="32" customFormat="1" x14ac:dyDescent="0.25">
      <c r="A183" s="86">
        <v>177</v>
      </c>
      <c r="B183" s="87" t="s">
        <v>141</v>
      </c>
      <c r="C183" s="87" t="s">
        <v>789</v>
      </c>
      <c r="D183" s="87" t="s">
        <v>986</v>
      </c>
      <c r="E183" s="87" t="s">
        <v>143</v>
      </c>
      <c r="F183" s="88" t="s">
        <v>795</v>
      </c>
      <c r="G183" s="89">
        <v>90000</v>
      </c>
      <c r="H183" s="89">
        <v>9324.25</v>
      </c>
      <c r="I183" s="90">
        <v>25</v>
      </c>
      <c r="J183" s="46">
        <v>2583</v>
      </c>
      <c r="K183" s="48">
        <f t="shared" si="33"/>
        <v>6389.9999999999991</v>
      </c>
      <c r="L183" s="34">
        <v>953.69</v>
      </c>
      <c r="M183" s="73">
        <v>2736</v>
      </c>
      <c r="N183" s="90">
        <f t="shared" si="31"/>
        <v>6381</v>
      </c>
      <c r="O183" s="90"/>
      <c r="P183" s="90">
        <f t="shared" si="32"/>
        <v>5319</v>
      </c>
      <c r="Q183" s="90">
        <f t="shared" si="29"/>
        <v>14668.25</v>
      </c>
      <c r="R183" s="90">
        <f t="shared" si="30"/>
        <v>13724.689999999999</v>
      </c>
      <c r="S183" s="90">
        <f t="shared" si="35"/>
        <v>75331.75</v>
      </c>
      <c r="T183" s="91" t="s">
        <v>41</v>
      </c>
    </row>
    <row r="184" spans="1:20" s="32" customFormat="1" x14ac:dyDescent="0.25">
      <c r="A184" s="86">
        <v>178</v>
      </c>
      <c r="B184" s="87" t="s">
        <v>891</v>
      </c>
      <c r="C184" s="87" t="s">
        <v>790</v>
      </c>
      <c r="D184" s="87" t="s">
        <v>986</v>
      </c>
      <c r="E184" s="87" t="s">
        <v>857</v>
      </c>
      <c r="F184" s="88" t="s">
        <v>793</v>
      </c>
      <c r="G184" s="89">
        <v>40000</v>
      </c>
      <c r="H184" s="87">
        <v>442.65</v>
      </c>
      <c r="I184" s="90">
        <v>25</v>
      </c>
      <c r="J184" s="46">
        <v>1148</v>
      </c>
      <c r="K184" s="48">
        <f>+G184*7.1%</f>
        <v>2839.9999999999995</v>
      </c>
      <c r="L184" s="34">
        <f>+G184*1.1%</f>
        <v>440.00000000000006</v>
      </c>
      <c r="M184" s="73">
        <v>1216</v>
      </c>
      <c r="N184" s="90">
        <f t="shared" si="31"/>
        <v>2836</v>
      </c>
      <c r="O184" s="90"/>
      <c r="P184" s="90">
        <f t="shared" si="32"/>
        <v>2364</v>
      </c>
      <c r="Q184" s="90">
        <f t="shared" si="29"/>
        <v>2831.65</v>
      </c>
      <c r="R184" s="90">
        <f t="shared" si="30"/>
        <v>6116</v>
      </c>
      <c r="S184" s="90">
        <f t="shared" si="35"/>
        <v>37168.35</v>
      </c>
      <c r="T184" s="91" t="s">
        <v>41</v>
      </c>
    </row>
    <row r="185" spans="1:20" s="32" customFormat="1" x14ac:dyDescent="0.25">
      <c r="A185" s="86">
        <v>179</v>
      </c>
      <c r="B185" s="87" t="s">
        <v>1079</v>
      </c>
      <c r="C185" s="87" t="s">
        <v>789</v>
      </c>
      <c r="D185" s="87" t="s">
        <v>986</v>
      </c>
      <c r="E185" s="87" t="s">
        <v>63</v>
      </c>
      <c r="F185" s="88" t="s">
        <v>793</v>
      </c>
      <c r="G185" s="89">
        <v>35000</v>
      </c>
      <c r="H185" s="87">
        <v>0</v>
      </c>
      <c r="I185" s="90">
        <v>25</v>
      </c>
      <c r="J185" s="46">
        <v>1004.5</v>
      </c>
      <c r="K185" s="48">
        <f t="shared" si="33"/>
        <v>2485</v>
      </c>
      <c r="L185" s="34">
        <v>385</v>
      </c>
      <c r="M185" s="73">
        <v>1064</v>
      </c>
      <c r="N185" s="90">
        <f t="shared" si="31"/>
        <v>2481.5</v>
      </c>
      <c r="O185" s="90"/>
      <c r="P185" s="90">
        <f t="shared" si="32"/>
        <v>2068.5</v>
      </c>
      <c r="Q185" s="90">
        <f t="shared" si="29"/>
        <v>2093.5</v>
      </c>
      <c r="R185" s="90">
        <f t="shared" si="30"/>
        <v>5351.5</v>
      </c>
      <c r="S185" s="90">
        <f t="shared" si="35"/>
        <v>32906.5</v>
      </c>
      <c r="T185" s="91" t="s">
        <v>41</v>
      </c>
    </row>
    <row r="186" spans="1:20" s="32" customFormat="1" x14ac:dyDescent="0.25">
      <c r="A186" s="86">
        <v>180</v>
      </c>
      <c r="B186" s="87" t="s">
        <v>1093</v>
      </c>
      <c r="C186" s="87" t="s">
        <v>790</v>
      </c>
      <c r="D186" s="87" t="s">
        <v>986</v>
      </c>
      <c r="E186" s="87" t="s">
        <v>63</v>
      </c>
      <c r="F186" s="88" t="s">
        <v>793</v>
      </c>
      <c r="G186" s="89">
        <v>30000</v>
      </c>
      <c r="H186" s="87">
        <v>0</v>
      </c>
      <c r="I186" s="90">
        <v>25</v>
      </c>
      <c r="J186" s="46">
        <v>861</v>
      </c>
      <c r="K186" s="48">
        <f t="shared" si="33"/>
        <v>2130</v>
      </c>
      <c r="L186" s="34">
        <f>+G186*1.1%</f>
        <v>330.00000000000006</v>
      </c>
      <c r="M186" s="73">
        <v>912</v>
      </c>
      <c r="N186" s="90">
        <f t="shared" si="31"/>
        <v>2127</v>
      </c>
      <c r="O186" s="90"/>
      <c r="P186" s="90">
        <f t="shared" si="32"/>
        <v>1773</v>
      </c>
      <c r="Q186" s="90">
        <f t="shared" si="29"/>
        <v>1798</v>
      </c>
      <c r="R186" s="90">
        <f t="shared" si="30"/>
        <v>4587</v>
      </c>
      <c r="S186" s="90">
        <f t="shared" si="35"/>
        <v>28202</v>
      </c>
      <c r="T186" s="91" t="s">
        <v>41</v>
      </c>
    </row>
    <row r="187" spans="1:20" s="32" customFormat="1" x14ac:dyDescent="0.25">
      <c r="A187" s="86">
        <v>181</v>
      </c>
      <c r="B187" s="87" t="s">
        <v>1141</v>
      </c>
      <c r="C187" s="87" t="s">
        <v>790</v>
      </c>
      <c r="D187" s="87" t="s">
        <v>986</v>
      </c>
      <c r="E187" s="87" t="s">
        <v>63</v>
      </c>
      <c r="F187" s="88" t="s">
        <v>793</v>
      </c>
      <c r="G187" s="89">
        <v>45000</v>
      </c>
      <c r="H187" s="87">
        <v>1148.33</v>
      </c>
      <c r="I187" s="90">
        <v>25</v>
      </c>
      <c r="J187" s="46">
        <v>1219.5</v>
      </c>
      <c r="K187" s="48">
        <f t="shared" si="33"/>
        <v>3194.9999999999995</v>
      </c>
      <c r="L187" s="34">
        <f>+G187*1.1%</f>
        <v>495.00000000000006</v>
      </c>
      <c r="M187" s="73">
        <v>1368</v>
      </c>
      <c r="N187" s="90">
        <f t="shared" si="31"/>
        <v>3190.5</v>
      </c>
      <c r="O187" s="90"/>
      <c r="P187" s="90">
        <f t="shared" si="32"/>
        <v>2587.5</v>
      </c>
      <c r="Q187" s="90">
        <f t="shared" si="29"/>
        <v>3760.83</v>
      </c>
      <c r="R187" s="90">
        <f t="shared" si="30"/>
        <v>6880.5</v>
      </c>
      <c r="S187" s="90">
        <f t="shared" si="35"/>
        <v>41239.17</v>
      </c>
      <c r="T187" s="91" t="s">
        <v>41</v>
      </c>
    </row>
    <row r="188" spans="1:20" s="32" customFormat="1" x14ac:dyDescent="0.25">
      <c r="A188" s="86">
        <v>182</v>
      </c>
      <c r="B188" s="87" t="s">
        <v>142</v>
      </c>
      <c r="C188" s="87" t="s">
        <v>790</v>
      </c>
      <c r="D188" s="87" t="s">
        <v>986</v>
      </c>
      <c r="E188" s="87" t="s">
        <v>38</v>
      </c>
      <c r="F188" s="88" t="s">
        <v>796</v>
      </c>
      <c r="G188" s="89">
        <v>25000</v>
      </c>
      <c r="H188" s="87">
        <v>0</v>
      </c>
      <c r="I188" s="90">
        <v>25</v>
      </c>
      <c r="J188" s="46">
        <v>717.5</v>
      </c>
      <c r="K188" s="48">
        <f t="shared" si="33"/>
        <v>1774.9999999999998</v>
      </c>
      <c r="L188" s="34">
        <f t="shared" si="34"/>
        <v>275</v>
      </c>
      <c r="M188" s="73">
        <v>760</v>
      </c>
      <c r="N188" s="90">
        <f t="shared" si="31"/>
        <v>1772.5000000000002</v>
      </c>
      <c r="O188" s="90"/>
      <c r="P188" s="90">
        <f t="shared" si="32"/>
        <v>1477.5</v>
      </c>
      <c r="Q188" s="90">
        <f t="shared" si="29"/>
        <v>1502.5</v>
      </c>
      <c r="R188" s="90">
        <f t="shared" si="30"/>
        <v>3822.5</v>
      </c>
      <c r="S188" s="90">
        <f t="shared" si="35"/>
        <v>23497.5</v>
      </c>
      <c r="T188" s="91" t="s">
        <v>41</v>
      </c>
    </row>
    <row r="189" spans="1:20" s="32" customFormat="1" x14ac:dyDescent="0.25">
      <c r="A189" s="86">
        <v>183</v>
      </c>
      <c r="B189" s="87" t="s">
        <v>896</v>
      </c>
      <c r="C189" s="87" t="s">
        <v>790</v>
      </c>
      <c r="D189" s="87" t="s">
        <v>986</v>
      </c>
      <c r="E189" s="87" t="s">
        <v>857</v>
      </c>
      <c r="F189" s="88" t="s">
        <v>793</v>
      </c>
      <c r="G189" s="89">
        <v>25000</v>
      </c>
      <c r="H189" s="87">
        <v>0</v>
      </c>
      <c r="I189" s="90">
        <v>25</v>
      </c>
      <c r="J189" s="46">
        <v>717.5</v>
      </c>
      <c r="K189" s="48">
        <f t="shared" si="33"/>
        <v>1774.9999999999998</v>
      </c>
      <c r="L189" s="34">
        <f t="shared" si="34"/>
        <v>275</v>
      </c>
      <c r="M189" s="73">
        <v>760</v>
      </c>
      <c r="N189" s="90">
        <f t="shared" si="31"/>
        <v>1772.5000000000002</v>
      </c>
      <c r="O189" s="90"/>
      <c r="P189" s="90">
        <f t="shared" si="32"/>
        <v>1477.5</v>
      </c>
      <c r="Q189" s="90">
        <f t="shared" si="29"/>
        <v>1502.5</v>
      </c>
      <c r="R189" s="90">
        <f t="shared" si="30"/>
        <v>3822.5</v>
      </c>
      <c r="S189" s="90">
        <f t="shared" si="35"/>
        <v>23497.5</v>
      </c>
      <c r="T189" s="91" t="s">
        <v>41</v>
      </c>
    </row>
    <row r="190" spans="1:20" s="32" customFormat="1" x14ac:dyDescent="0.25">
      <c r="A190" s="86">
        <v>184</v>
      </c>
      <c r="B190" s="87" t="s">
        <v>1080</v>
      </c>
      <c r="C190" s="87" t="s">
        <v>790</v>
      </c>
      <c r="D190" s="87" t="s">
        <v>986</v>
      </c>
      <c r="E190" s="87" t="s">
        <v>857</v>
      </c>
      <c r="F190" s="88" t="s">
        <v>793</v>
      </c>
      <c r="G190" s="89">
        <v>25000</v>
      </c>
      <c r="H190" s="87">
        <v>0</v>
      </c>
      <c r="I190" s="90">
        <v>25</v>
      </c>
      <c r="J190" s="46">
        <v>717.5</v>
      </c>
      <c r="K190" s="48">
        <f t="shared" si="33"/>
        <v>1774.9999999999998</v>
      </c>
      <c r="L190" s="34">
        <v>275</v>
      </c>
      <c r="M190" s="73">
        <v>760</v>
      </c>
      <c r="N190" s="90">
        <f t="shared" si="31"/>
        <v>1772.5000000000002</v>
      </c>
      <c r="O190" s="90"/>
      <c r="P190" s="90">
        <f t="shared" si="32"/>
        <v>1477.5</v>
      </c>
      <c r="Q190" s="90">
        <f t="shared" si="29"/>
        <v>1502.5</v>
      </c>
      <c r="R190" s="90">
        <f t="shared" si="30"/>
        <v>3822.5</v>
      </c>
      <c r="S190" s="90">
        <f t="shared" si="35"/>
        <v>23497.5</v>
      </c>
      <c r="T190" s="91" t="s">
        <v>41</v>
      </c>
    </row>
    <row r="191" spans="1:20" s="32" customFormat="1" x14ac:dyDescent="0.25">
      <c r="A191" s="86">
        <v>185</v>
      </c>
      <c r="B191" s="87" t="s">
        <v>145</v>
      </c>
      <c r="C191" s="87" t="s">
        <v>790</v>
      </c>
      <c r="D191" s="87" t="s">
        <v>985</v>
      </c>
      <c r="E191" s="87" t="s">
        <v>152</v>
      </c>
      <c r="F191" s="88" t="s">
        <v>796</v>
      </c>
      <c r="G191" s="89">
        <v>26250</v>
      </c>
      <c r="H191" s="87">
        <v>0</v>
      </c>
      <c r="I191" s="90">
        <v>25</v>
      </c>
      <c r="J191" s="46">
        <v>753.38</v>
      </c>
      <c r="K191" s="48">
        <f t="shared" si="33"/>
        <v>1863.7499999999998</v>
      </c>
      <c r="L191" s="34">
        <f t="shared" si="34"/>
        <v>288.75000000000006</v>
      </c>
      <c r="M191" s="73">
        <v>798</v>
      </c>
      <c r="N191" s="90">
        <f t="shared" si="31"/>
        <v>1861.1250000000002</v>
      </c>
      <c r="O191" s="90"/>
      <c r="P191" s="90">
        <f t="shared" si="32"/>
        <v>1551.38</v>
      </c>
      <c r="Q191" s="90">
        <f t="shared" si="29"/>
        <v>1576.38</v>
      </c>
      <c r="R191" s="90">
        <f t="shared" si="30"/>
        <v>4013.625</v>
      </c>
      <c r="S191" s="90">
        <f t="shared" si="35"/>
        <v>24673.62</v>
      </c>
      <c r="T191" s="91" t="s">
        <v>41</v>
      </c>
    </row>
    <row r="192" spans="1:20" s="32" customFormat="1" x14ac:dyDescent="0.25">
      <c r="A192" s="86">
        <v>186</v>
      </c>
      <c r="B192" s="87" t="s">
        <v>1083</v>
      </c>
      <c r="C192" s="87" t="s">
        <v>790</v>
      </c>
      <c r="D192" s="87" t="s">
        <v>985</v>
      </c>
      <c r="E192" s="87" t="s">
        <v>1082</v>
      </c>
      <c r="F192" s="88" t="s">
        <v>793</v>
      </c>
      <c r="G192" s="89">
        <v>46000</v>
      </c>
      <c r="H192" s="77">
        <v>1289.46</v>
      </c>
      <c r="I192" s="90">
        <v>25</v>
      </c>
      <c r="J192" s="46">
        <v>1320.2</v>
      </c>
      <c r="K192" s="48">
        <f t="shared" si="33"/>
        <v>3265.9999999999995</v>
      </c>
      <c r="L192" s="34">
        <f t="shared" si="34"/>
        <v>506.00000000000006</v>
      </c>
      <c r="M192" s="73">
        <v>1398.4</v>
      </c>
      <c r="N192" s="90">
        <f t="shared" si="31"/>
        <v>3261.4</v>
      </c>
      <c r="O192" s="90"/>
      <c r="P192" s="90">
        <f t="shared" si="32"/>
        <v>2718.6000000000004</v>
      </c>
      <c r="Q192" s="90">
        <f t="shared" si="29"/>
        <v>4033.06</v>
      </c>
      <c r="R192" s="90">
        <f t="shared" si="30"/>
        <v>7033.4</v>
      </c>
      <c r="S192" s="90">
        <f t="shared" si="35"/>
        <v>41966.94</v>
      </c>
      <c r="T192" s="91" t="s">
        <v>41</v>
      </c>
    </row>
    <row r="193" spans="1:20" s="32" customFormat="1" x14ac:dyDescent="0.25">
      <c r="A193" s="86">
        <v>187</v>
      </c>
      <c r="B193" s="87" t="s">
        <v>1050</v>
      </c>
      <c r="C193" s="87" t="s">
        <v>789</v>
      </c>
      <c r="D193" s="87" t="s">
        <v>985</v>
      </c>
      <c r="E193" s="87" t="s">
        <v>101</v>
      </c>
      <c r="F193" s="88" t="s">
        <v>796</v>
      </c>
      <c r="G193" s="89">
        <v>35000</v>
      </c>
      <c r="H193" s="87">
        <v>0</v>
      </c>
      <c r="I193" s="90">
        <v>25</v>
      </c>
      <c r="J193" s="46">
        <v>1004.5</v>
      </c>
      <c r="K193" s="48">
        <f t="shared" si="33"/>
        <v>2485</v>
      </c>
      <c r="L193" s="34">
        <f t="shared" si="34"/>
        <v>385.00000000000006</v>
      </c>
      <c r="M193" s="73">
        <v>1064</v>
      </c>
      <c r="N193" s="90">
        <f t="shared" si="31"/>
        <v>2481.5</v>
      </c>
      <c r="O193" s="90"/>
      <c r="P193" s="90">
        <f t="shared" si="32"/>
        <v>2068.5</v>
      </c>
      <c r="Q193" s="90">
        <f t="shared" si="29"/>
        <v>2093.5</v>
      </c>
      <c r="R193" s="90">
        <f t="shared" si="30"/>
        <v>5351.5</v>
      </c>
      <c r="S193" s="90">
        <f t="shared" si="35"/>
        <v>32906.5</v>
      </c>
      <c r="T193" s="91" t="s">
        <v>41</v>
      </c>
    </row>
    <row r="194" spans="1:20" s="32" customFormat="1" x14ac:dyDescent="0.25">
      <c r="A194" s="86">
        <v>188</v>
      </c>
      <c r="B194" s="87" t="s">
        <v>845</v>
      </c>
      <c r="C194" s="87" t="s">
        <v>790</v>
      </c>
      <c r="D194" s="87" t="s">
        <v>985</v>
      </c>
      <c r="E194" s="87" t="s">
        <v>150</v>
      </c>
      <c r="F194" s="88" t="s">
        <v>795</v>
      </c>
      <c r="G194" s="89">
        <v>24000</v>
      </c>
      <c r="H194" s="87">
        <v>0</v>
      </c>
      <c r="I194" s="90">
        <v>25</v>
      </c>
      <c r="J194" s="46">
        <v>688.8</v>
      </c>
      <c r="K194" s="48">
        <f t="shared" si="33"/>
        <v>1703.9999999999998</v>
      </c>
      <c r="L194" s="34">
        <f t="shared" si="34"/>
        <v>264</v>
      </c>
      <c r="M194" s="73">
        <v>729.6</v>
      </c>
      <c r="N194" s="90">
        <f t="shared" si="31"/>
        <v>1701.6000000000001</v>
      </c>
      <c r="O194" s="90"/>
      <c r="P194" s="90">
        <f t="shared" si="32"/>
        <v>1418.4</v>
      </c>
      <c r="Q194" s="90">
        <f t="shared" si="29"/>
        <v>1443.4</v>
      </c>
      <c r="R194" s="90">
        <f t="shared" si="30"/>
        <v>3669.6</v>
      </c>
      <c r="S194" s="90">
        <f t="shared" si="35"/>
        <v>22556.6</v>
      </c>
      <c r="T194" s="91" t="s">
        <v>41</v>
      </c>
    </row>
    <row r="195" spans="1:20" s="32" customFormat="1" x14ac:dyDescent="0.25">
      <c r="A195" s="86">
        <v>189</v>
      </c>
      <c r="B195" s="87" t="s">
        <v>822</v>
      </c>
      <c r="C195" s="87" t="s">
        <v>790</v>
      </c>
      <c r="D195" s="87" t="s">
        <v>985</v>
      </c>
      <c r="E195" s="87" t="s">
        <v>910</v>
      </c>
      <c r="F195" s="88" t="s">
        <v>793</v>
      </c>
      <c r="G195" s="89">
        <v>24000</v>
      </c>
      <c r="H195" s="87">
        <v>0</v>
      </c>
      <c r="I195" s="90">
        <v>25</v>
      </c>
      <c r="J195" s="46">
        <v>688.8</v>
      </c>
      <c r="K195" s="48">
        <f t="shared" si="33"/>
        <v>1703.9999999999998</v>
      </c>
      <c r="L195" s="34">
        <f t="shared" si="34"/>
        <v>264</v>
      </c>
      <c r="M195" s="73">
        <v>729.6</v>
      </c>
      <c r="N195" s="90">
        <f t="shared" si="31"/>
        <v>1701.6000000000001</v>
      </c>
      <c r="O195" s="90"/>
      <c r="P195" s="90">
        <f t="shared" si="32"/>
        <v>1418.4</v>
      </c>
      <c r="Q195" s="90">
        <f t="shared" si="29"/>
        <v>1443.4</v>
      </c>
      <c r="R195" s="90">
        <f t="shared" si="30"/>
        <v>3669.6</v>
      </c>
      <c r="S195" s="90">
        <f t="shared" si="35"/>
        <v>22556.6</v>
      </c>
      <c r="T195" s="91" t="s">
        <v>41</v>
      </c>
    </row>
    <row r="196" spans="1:20" s="32" customFormat="1" x14ac:dyDescent="0.25">
      <c r="A196" s="86">
        <v>190</v>
      </c>
      <c r="B196" s="87" t="s">
        <v>858</v>
      </c>
      <c r="C196" s="87" t="s">
        <v>790</v>
      </c>
      <c r="D196" s="87" t="s">
        <v>985</v>
      </c>
      <c r="E196" s="87" t="s">
        <v>150</v>
      </c>
      <c r="F196" s="88" t="s">
        <v>793</v>
      </c>
      <c r="G196" s="89">
        <v>24000</v>
      </c>
      <c r="H196" s="87">
        <v>0</v>
      </c>
      <c r="I196" s="90">
        <v>25</v>
      </c>
      <c r="J196" s="46">
        <v>688.8</v>
      </c>
      <c r="K196" s="48">
        <f t="shared" si="33"/>
        <v>1703.9999999999998</v>
      </c>
      <c r="L196" s="34">
        <f t="shared" si="34"/>
        <v>264</v>
      </c>
      <c r="M196" s="73">
        <v>729.6</v>
      </c>
      <c r="N196" s="90">
        <f t="shared" si="31"/>
        <v>1701.6000000000001</v>
      </c>
      <c r="O196" s="90"/>
      <c r="P196" s="90">
        <f t="shared" si="32"/>
        <v>1418.4</v>
      </c>
      <c r="Q196" s="90">
        <f t="shared" si="29"/>
        <v>1443.4</v>
      </c>
      <c r="R196" s="90">
        <f t="shared" si="30"/>
        <v>3669.6</v>
      </c>
      <c r="S196" s="90">
        <f t="shared" si="35"/>
        <v>22556.6</v>
      </c>
      <c r="T196" s="91" t="s">
        <v>41</v>
      </c>
    </row>
    <row r="197" spans="1:20" s="32" customFormat="1" x14ac:dyDescent="0.25">
      <c r="A197" s="86">
        <v>191</v>
      </c>
      <c r="B197" s="87" t="s">
        <v>148</v>
      </c>
      <c r="C197" s="87" t="s">
        <v>790</v>
      </c>
      <c r="D197" s="87" t="s">
        <v>985</v>
      </c>
      <c r="E197" s="87" t="s">
        <v>155</v>
      </c>
      <c r="F197" s="88" t="s">
        <v>796</v>
      </c>
      <c r="G197" s="89">
        <v>24000</v>
      </c>
      <c r="H197" s="87">
        <v>0</v>
      </c>
      <c r="I197" s="90">
        <v>25</v>
      </c>
      <c r="J197" s="46">
        <v>688.8</v>
      </c>
      <c r="K197" s="48">
        <f t="shared" si="33"/>
        <v>1703.9999999999998</v>
      </c>
      <c r="L197" s="34">
        <f t="shared" si="34"/>
        <v>264</v>
      </c>
      <c r="M197" s="73">
        <v>729.6</v>
      </c>
      <c r="N197" s="90">
        <f t="shared" si="31"/>
        <v>1701.6000000000001</v>
      </c>
      <c r="O197" s="90"/>
      <c r="P197" s="90">
        <f t="shared" si="32"/>
        <v>1418.4</v>
      </c>
      <c r="Q197" s="90">
        <f t="shared" si="29"/>
        <v>1443.4</v>
      </c>
      <c r="R197" s="90">
        <f t="shared" si="30"/>
        <v>3669.6</v>
      </c>
      <c r="S197" s="90">
        <f t="shared" si="35"/>
        <v>22556.6</v>
      </c>
      <c r="T197" s="91" t="s">
        <v>41</v>
      </c>
    </row>
    <row r="198" spans="1:20" s="32" customFormat="1" x14ac:dyDescent="0.25">
      <c r="A198" s="86">
        <v>192</v>
      </c>
      <c r="B198" s="87" t="s">
        <v>149</v>
      </c>
      <c r="C198" s="87" t="s">
        <v>790</v>
      </c>
      <c r="D198" s="87" t="s">
        <v>985</v>
      </c>
      <c r="E198" s="87" t="s">
        <v>155</v>
      </c>
      <c r="F198" s="88" t="s">
        <v>793</v>
      </c>
      <c r="G198" s="89">
        <v>24000</v>
      </c>
      <c r="H198" s="87">
        <v>0</v>
      </c>
      <c r="I198" s="90">
        <v>25</v>
      </c>
      <c r="J198" s="46">
        <v>688.8</v>
      </c>
      <c r="K198" s="48">
        <f t="shared" si="33"/>
        <v>1703.9999999999998</v>
      </c>
      <c r="L198" s="34">
        <f t="shared" si="34"/>
        <v>264</v>
      </c>
      <c r="M198" s="73">
        <v>729.6</v>
      </c>
      <c r="N198" s="90">
        <f t="shared" si="31"/>
        <v>1701.6000000000001</v>
      </c>
      <c r="O198" s="90"/>
      <c r="P198" s="90">
        <f t="shared" si="32"/>
        <v>1418.4</v>
      </c>
      <c r="Q198" s="90">
        <f t="shared" si="29"/>
        <v>1443.4</v>
      </c>
      <c r="R198" s="90">
        <f t="shared" si="30"/>
        <v>3669.6</v>
      </c>
      <c r="S198" s="90">
        <f t="shared" si="35"/>
        <v>22556.6</v>
      </c>
      <c r="T198" s="91" t="s">
        <v>41</v>
      </c>
    </row>
    <row r="199" spans="1:20" s="32" customFormat="1" x14ac:dyDescent="0.25">
      <c r="A199" s="86">
        <v>193</v>
      </c>
      <c r="B199" s="87" t="s">
        <v>1131</v>
      </c>
      <c r="C199" s="87" t="s">
        <v>790</v>
      </c>
      <c r="D199" s="87" t="s">
        <v>985</v>
      </c>
      <c r="E199" s="87" t="s">
        <v>155</v>
      </c>
      <c r="F199" s="88" t="s">
        <v>793</v>
      </c>
      <c r="G199" s="89">
        <v>24000</v>
      </c>
      <c r="H199" s="87">
        <v>0</v>
      </c>
      <c r="I199" s="90">
        <v>25</v>
      </c>
      <c r="J199" s="46">
        <v>688.8</v>
      </c>
      <c r="K199" s="48">
        <f>+G199*7.1%</f>
        <v>1703.9999999999998</v>
      </c>
      <c r="L199" s="34">
        <f t="shared" si="34"/>
        <v>264</v>
      </c>
      <c r="M199" s="73">
        <v>729.6</v>
      </c>
      <c r="N199" s="90">
        <f t="shared" si="31"/>
        <v>1701.6000000000001</v>
      </c>
      <c r="O199" s="90"/>
      <c r="P199" s="90">
        <f t="shared" si="32"/>
        <v>1418.4</v>
      </c>
      <c r="Q199" s="90">
        <f t="shared" si="29"/>
        <v>1443.4</v>
      </c>
      <c r="R199" s="90">
        <f>+K199+L199+N199</f>
        <v>3669.6</v>
      </c>
      <c r="S199" s="90">
        <f t="shared" si="35"/>
        <v>22556.6</v>
      </c>
      <c r="T199" s="91" t="s">
        <v>41</v>
      </c>
    </row>
    <row r="200" spans="1:20" s="32" customFormat="1" x14ac:dyDescent="0.25">
      <c r="A200" s="86">
        <v>194</v>
      </c>
      <c r="B200" s="87" t="s">
        <v>1132</v>
      </c>
      <c r="C200" s="87" t="s">
        <v>790</v>
      </c>
      <c r="D200" s="87" t="s">
        <v>985</v>
      </c>
      <c r="E200" s="87" t="s">
        <v>155</v>
      </c>
      <c r="F200" s="88" t="s">
        <v>793</v>
      </c>
      <c r="G200" s="89">
        <v>24000</v>
      </c>
      <c r="H200" s="87">
        <v>0</v>
      </c>
      <c r="I200" s="90">
        <v>25</v>
      </c>
      <c r="J200" s="46">
        <v>688.8</v>
      </c>
      <c r="K200" s="48">
        <f>+G200*7.1%</f>
        <v>1703.9999999999998</v>
      </c>
      <c r="L200" s="34">
        <f t="shared" si="34"/>
        <v>264</v>
      </c>
      <c r="M200" s="73">
        <v>729.6</v>
      </c>
      <c r="N200" s="90">
        <f t="shared" si="31"/>
        <v>1701.6000000000001</v>
      </c>
      <c r="O200" s="90"/>
      <c r="P200" s="90">
        <f t="shared" si="32"/>
        <v>1418.4</v>
      </c>
      <c r="Q200" s="90">
        <f t="shared" si="29"/>
        <v>1443.4</v>
      </c>
      <c r="R200" s="90">
        <f>+K200+L200+N200</f>
        <v>3669.6</v>
      </c>
      <c r="S200" s="90">
        <f t="shared" si="35"/>
        <v>22556.6</v>
      </c>
      <c r="T200" s="91" t="s">
        <v>41</v>
      </c>
    </row>
    <row r="201" spans="1:20" s="32" customFormat="1" x14ac:dyDescent="0.25">
      <c r="A201" s="86">
        <v>195</v>
      </c>
      <c r="B201" s="87" t="s">
        <v>1137</v>
      </c>
      <c r="C201" s="87" t="s">
        <v>790</v>
      </c>
      <c r="D201" s="87" t="s">
        <v>985</v>
      </c>
      <c r="E201" s="87" t="s">
        <v>155</v>
      </c>
      <c r="F201" s="88" t="s">
        <v>793</v>
      </c>
      <c r="G201" s="89">
        <v>24000</v>
      </c>
      <c r="H201" s="87">
        <v>0</v>
      </c>
      <c r="I201" s="90">
        <v>25</v>
      </c>
      <c r="J201" s="46">
        <v>688.8</v>
      </c>
      <c r="K201" s="48">
        <f>+G201*7.1%</f>
        <v>1703.9999999999998</v>
      </c>
      <c r="L201" s="34">
        <f t="shared" si="34"/>
        <v>264</v>
      </c>
      <c r="M201" s="73">
        <v>729.6</v>
      </c>
      <c r="N201" s="90">
        <f t="shared" si="31"/>
        <v>1701.6000000000001</v>
      </c>
      <c r="O201" s="90"/>
      <c r="P201" s="90">
        <f t="shared" si="32"/>
        <v>1418.4</v>
      </c>
      <c r="Q201" s="90">
        <f t="shared" si="29"/>
        <v>1443.4</v>
      </c>
      <c r="R201" s="90">
        <f>+K201+L201+N201</f>
        <v>3669.6</v>
      </c>
      <c r="S201" s="90">
        <f t="shared" si="35"/>
        <v>22556.6</v>
      </c>
      <c r="T201" s="91" t="s">
        <v>41</v>
      </c>
    </row>
    <row r="202" spans="1:20" s="32" customFormat="1" x14ac:dyDescent="0.25">
      <c r="A202" s="86">
        <v>196</v>
      </c>
      <c r="B202" s="87" t="s">
        <v>146</v>
      </c>
      <c r="C202" s="87" t="s">
        <v>790</v>
      </c>
      <c r="D202" s="87" t="s">
        <v>985</v>
      </c>
      <c r="E202" s="87" t="s">
        <v>39</v>
      </c>
      <c r="F202" s="88" t="s">
        <v>793</v>
      </c>
      <c r="G202" s="89">
        <v>24000</v>
      </c>
      <c r="H202" s="87">
        <v>0</v>
      </c>
      <c r="I202" s="90">
        <v>25</v>
      </c>
      <c r="J202" s="46">
        <v>688.8</v>
      </c>
      <c r="K202" s="48">
        <f t="shared" si="33"/>
        <v>1703.9999999999998</v>
      </c>
      <c r="L202" s="34">
        <f t="shared" si="34"/>
        <v>264</v>
      </c>
      <c r="M202" s="73">
        <v>729.6</v>
      </c>
      <c r="N202" s="90">
        <f t="shared" si="31"/>
        <v>1701.6000000000001</v>
      </c>
      <c r="O202" s="90"/>
      <c r="P202" s="90">
        <f t="shared" si="32"/>
        <v>1418.4</v>
      </c>
      <c r="Q202" s="90">
        <f t="shared" si="29"/>
        <v>1443.4</v>
      </c>
      <c r="R202" s="90">
        <f t="shared" si="30"/>
        <v>3669.6</v>
      </c>
      <c r="S202" s="90">
        <f t="shared" si="35"/>
        <v>22556.6</v>
      </c>
      <c r="T202" s="91" t="s">
        <v>41</v>
      </c>
    </row>
    <row r="203" spans="1:20" s="32" customFormat="1" x14ac:dyDescent="0.25">
      <c r="A203" s="86">
        <v>197</v>
      </c>
      <c r="B203" s="87" t="s">
        <v>821</v>
      </c>
      <c r="C203" s="87" t="s">
        <v>789</v>
      </c>
      <c r="D203" s="87" t="s">
        <v>985</v>
      </c>
      <c r="E203" s="87" t="s">
        <v>153</v>
      </c>
      <c r="F203" s="88" t="s">
        <v>793</v>
      </c>
      <c r="G203" s="89">
        <v>16000</v>
      </c>
      <c r="H203" s="87">
        <v>0</v>
      </c>
      <c r="I203" s="90">
        <v>25</v>
      </c>
      <c r="J203" s="46">
        <v>459.2</v>
      </c>
      <c r="K203" s="48">
        <f t="shared" si="33"/>
        <v>1136</v>
      </c>
      <c r="L203" s="34">
        <f t="shared" si="34"/>
        <v>176.00000000000003</v>
      </c>
      <c r="M203" s="73">
        <v>486.4</v>
      </c>
      <c r="N203" s="90">
        <f t="shared" si="31"/>
        <v>1134.4000000000001</v>
      </c>
      <c r="O203" s="90"/>
      <c r="P203" s="90">
        <f t="shared" si="32"/>
        <v>945.59999999999991</v>
      </c>
      <c r="Q203" s="90">
        <f t="shared" si="29"/>
        <v>970.59999999999991</v>
      </c>
      <c r="R203" s="90">
        <f t="shared" si="30"/>
        <v>2446.4</v>
      </c>
      <c r="S203" s="90">
        <f t="shared" si="35"/>
        <v>15029.4</v>
      </c>
      <c r="T203" s="91" t="s">
        <v>41</v>
      </c>
    </row>
    <row r="204" spans="1:20" s="32" customFormat="1" x14ac:dyDescent="0.25">
      <c r="A204" s="86">
        <v>198</v>
      </c>
      <c r="B204" s="87" t="s">
        <v>872</v>
      </c>
      <c r="C204" s="87" t="s">
        <v>789</v>
      </c>
      <c r="D204" s="87" t="s">
        <v>985</v>
      </c>
      <c r="E204" s="87" t="s">
        <v>153</v>
      </c>
      <c r="F204" s="88" t="s">
        <v>793</v>
      </c>
      <c r="G204" s="89">
        <v>16000</v>
      </c>
      <c r="H204" s="87">
        <v>0</v>
      </c>
      <c r="I204" s="90">
        <v>25</v>
      </c>
      <c r="J204" s="46">
        <v>459.2</v>
      </c>
      <c r="K204" s="48">
        <f t="shared" si="33"/>
        <v>1136</v>
      </c>
      <c r="L204" s="34">
        <f t="shared" si="34"/>
        <v>176.00000000000003</v>
      </c>
      <c r="M204" s="73">
        <v>486.4</v>
      </c>
      <c r="N204" s="90">
        <f t="shared" si="31"/>
        <v>1134.4000000000001</v>
      </c>
      <c r="O204" s="90"/>
      <c r="P204" s="90">
        <f t="shared" si="32"/>
        <v>945.59999999999991</v>
      </c>
      <c r="Q204" s="90">
        <f t="shared" si="29"/>
        <v>970.59999999999991</v>
      </c>
      <c r="R204" s="90">
        <f t="shared" si="30"/>
        <v>2446.4</v>
      </c>
      <c r="S204" s="90">
        <f t="shared" si="35"/>
        <v>15029.4</v>
      </c>
      <c r="T204" s="91" t="s">
        <v>41</v>
      </c>
    </row>
    <row r="205" spans="1:20" s="32" customFormat="1" x14ac:dyDescent="0.25">
      <c r="A205" s="86">
        <v>199</v>
      </c>
      <c r="B205" s="87" t="s">
        <v>879</v>
      </c>
      <c r="C205" s="87" t="s">
        <v>789</v>
      </c>
      <c r="D205" s="87" t="s">
        <v>985</v>
      </c>
      <c r="E205" s="87" t="s">
        <v>153</v>
      </c>
      <c r="F205" s="88" t="s">
        <v>793</v>
      </c>
      <c r="G205" s="89">
        <v>16000</v>
      </c>
      <c r="H205" s="87">
        <v>0</v>
      </c>
      <c r="I205" s="90">
        <v>25</v>
      </c>
      <c r="J205" s="46">
        <v>459.2</v>
      </c>
      <c r="K205" s="48">
        <f t="shared" si="33"/>
        <v>1136</v>
      </c>
      <c r="L205" s="34">
        <f t="shared" si="34"/>
        <v>176.00000000000003</v>
      </c>
      <c r="M205" s="73">
        <v>486.4</v>
      </c>
      <c r="N205" s="90">
        <f t="shared" si="31"/>
        <v>1134.4000000000001</v>
      </c>
      <c r="O205" s="90"/>
      <c r="P205" s="90">
        <f t="shared" si="32"/>
        <v>945.59999999999991</v>
      </c>
      <c r="Q205" s="90">
        <f t="shared" si="29"/>
        <v>970.59999999999991</v>
      </c>
      <c r="R205" s="90">
        <f t="shared" si="30"/>
        <v>2446.4</v>
      </c>
      <c r="S205" s="90">
        <f t="shared" si="35"/>
        <v>15029.4</v>
      </c>
      <c r="T205" s="91" t="s">
        <v>41</v>
      </c>
    </row>
    <row r="206" spans="1:20" s="32" customFormat="1" x14ac:dyDescent="0.25">
      <c r="A206" s="86">
        <v>200</v>
      </c>
      <c r="B206" s="87" t="s">
        <v>880</v>
      </c>
      <c r="C206" s="87" t="s">
        <v>790</v>
      </c>
      <c r="D206" s="87" t="s">
        <v>985</v>
      </c>
      <c r="E206" s="87" t="s">
        <v>153</v>
      </c>
      <c r="F206" s="88" t="s">
        <v>793</v>
      </c>
      <c r="G206" s="89">
        <v>16000</v>
      </c>
      <c r="H206" s="87">
        <v>0</v>
      </c>
      <c r="I206" s="90">
        <v>25</v>
      </c>
      <c r="J206" s="46">
        <v>459.2</v>
      </c>
      <c r="K206" s="48">
        <f t="shared" ref="K206:K289" si="36">+G206*7.1%</f>
        <v>1136</v>
      </c>
      <c r="L206" s="34">
        <f t="shared" ref="L206:L289" si="37">+G206*1.1%</f>
        <v>176.00000000000003</v>
      </c>
      <c r="M206" s="73">
        <v>486.4</v>
      </c>
      <c r="N206" s="90">
        <f t="shared" si="31"/>
        <v>1134.4000000000001</v>
      </c>
      <c r="O206" s="90"/>
      <c r="P206" s="90">
        <f t="shared" si="32"/>
        <v>945.59999999999991</v>
      </c>
      <c r="Q206" s="90">
        <f t="shared" ref="Q206:Q272" si="38">+H206+I206+J206+M206+O206</f>
        <v>970.59999999999991</v>
      </c>
      <c r="R206" s="90">
        <f t="shared" ref="R206:R272" si="39">+K206+L206+N206</f>
        <v>2446.4</v>
      </c>
      <c r="S206" s="90">
        <f t="shared" si="35"/>
        <v>15029.4</v>
      </c>
      <c r="T206" s="91" t="s">
        <v>41</v>
      </c>
    </row>
    <row r="207" spans="1:20" s="32" customFormat="1" x14ac:dyDescent="0.25">
      <c r="A207" s="86">
        <v>201</v>
      </c>
      <c r="B207" s="87" t="s">
        <v>881</v>
      </c>
      <c r="C207" s="87" t="s">
        <v>789</v>
      </c>
      <c r="D207" s="87" t="s">
        <v>985</v>
      </c>
      <c r="E207" s="87" t="s">
        <v>153</v>
      </c>
      <c r="F207" s="88" t="s">
        <v>793</v>
      </c>
      <c r="G207" s="89">
        <v>16000</v>
      </c>
      <c r="H207" s="87">
        <v>0</v>
      </c>
      <c r="I207" s="90">
        <v>25</v>
      </c>
      <c r="J207" s="46">
        <v>459.2</v>
      </c>
      <c r="K207" s="48">
        <f t="shared" si="36"/>
        <v>1136</v>
      </c>
      <c r="L207" s="34">
        <f t="shared" si="37"/>
        <v>176.00000000000003</v>
      </c>
      <c r="M207" s="73">
        <v>486.4</v>
      </c>
      <c r="N207" s="90">
        <f t="shared" si="31"/>
        <v>1134.4000000000001</v>
      </c>
      <c r="O207" s="90"/>
      <c r="P207" s="90">
        <f t="shared" si="32"/>
        <v>945.59999999999991</v>
      </c>
      <c r="Q207" s="90">
        <f t="shared" si="38"/>
        <v>970.59999999999991</v>
      </c>
      <c r="R207" s="90">
        <f t="shared" si="39"/>
        <v>2446.4</v>
      </c>
      <c r="S207" s="90">
        <f t="shared" si="35"/>
        <v>15029.4</v>
      </c>
      <c r="T207" s="91" t="s">
        <v>41</v>
      </c>
    </row>
    <row r="208" spans="1:20" s="32" customFormat="1" x14ac:dyDescent="0.25">
      <c r="A208" s="86">
        <v>202</v>
      </c>
      <c r="B208" s="87" t="s">
        <v>887</v>
      </c>
      <c r="C208" s="87" t="s">
        <v>789</v>
      </c>
      <c r="D208" s="87" t="s">
        <v>985</v>
      </c>
      <c r="E208" s="87" t="s">
        <v>153</v>
      </c>
      <c r="F208" s="88" t="s">
        <v>793</v>
      </c>
      <c r="G208" s="89">
        <v>16000</v>
      </c>
      <c r="H208" s="87">
        <v>0</v>
      </c>
      <c r="I208" s="90">
        <v>25</v>
      </c>
      <c r="J208" s="46">
        <v>459.2</v>
      </c>
      <c r="K208" s="48">
        <f t="shared" si="36"/>
        <v>1136</v>
      </c>
      <c r="L208" s="34">
        <f t="shared" si="37"/>
        <v>176.00000000000003</v>
      </c>
      <c r="M208" s="73">
        <v>486.4</v>
      </c>
      <c r="N208" s="90">
        <f t="shared" si="31"/>
        <v>1134.4000000000001</v>
      </c>
      <c r="O208" s="90"/>
      <c r="P208" s="90">
        <f t="shared" si="32"/>
        <v>945.59999999999991</v>
      </c>
      <c r="Q208" s="90">
        <f t="shared" si="38"/>
        <v>970.59999999999991</v>
      </c>
      <c r="R208" s="90">
        <f t="shared" si="39"/>
        <v>2446.4</v>
      </c>
      <c r="S208" s="90">
        <f t="shared" si="35"/>
        <v>15029.4</v>
      </c>
      <c r="T208" s="91" t="s">
        <v>41</v>
      </c>
    </row>
    <row r="209" spans="1:20" s="32" customFormat="1" x14ac:dyDescent="0.25">
      <c r="A209" s="86">
        <v>203</v>
      </c>
      <c r="B209" s="87" t="s">
        <v>888</v>
      </c>
      <c r="C209" s="87" t="s">
        <v>789</v>
      </c>
      <c r="D209" s="87" t="s">
        <v>985</v>
      </c>
      <c r="E209" s="87" t="s">
        <v>153</v>
      </c>
      <c r="F209" s="88" t="s">
        <v>793</v>
      </c>
      <c r="G209" s="89">
        <v>16000</v>
      </c>
      <c r="H209" s="87">
        <v>0</v>
      </c>
      <c r="I209" s="90">
        <v>25</v>
      </c>
      <c r="J209" s="46">
        <v>459.2</v>
      </c>
      <c r="K209" s="48">
        <f t="shared" si="36"/>
        <v>1136</v>
      </c>
      <c r="L209" s="34">
        <f t="shared" si="37"/>
        <v>176.00000000000003</v>
      </c>
      <c r="M209" s="73">
        <v>486.4</v>
      </c>
      <c r="N209" s="90">
        <f t="shared" si="31"/>
        <v>1134.4000000000001</v>
      </c>
      <c r="O209" s="90"/>
      <c r="P209" s="90">
        <f t="shared" si="32"/>
        <v>945.59999999999991</v>
      </c>
      <c r="Q209" s="90">
        <f t="shared" si="38"/>
        <v>970.59999999999991</v>
      </c>
      <c r="R209" s="90">
        <f t="shared" si="39"/>
        <v>2446.4</v>
      </c>
      <c r="S209" s="90">
        <f t="shared" si="35"/>
        <v>15029.4</v>
      </c>
      <c r="T209" s="91" t="s">
        <v>41</v>
      </c>
    </row>
    <row r="210" spans="1:20" s="32" customFormat="1" x14ac:dyDescent="0.25">
      <c r="A210" s="86">
        <v>204</v>
      </c>
      <c r="B210" s="87" t="s">
        <v>890</v>
      </c>
      <c r="C210" s="87" t="s">
        <v>789</v>
      </c>
      <c r="D210" s="87" t="s">
        <v>985</v>
      </c>
      <c r="E210" s="87" t="s">
        <v>153</v>
      </c>
      <c r="F210" s="88" t="s">
        <v>793</v>
      </c>
      <c r="G210" s="89">
        <v>16000</v>
      </c>
      <c r="H210" s="87">
        <v>0</v>
      </c>
      <c r="I210" s="90">
        <v>25</v>
      </c>
      <c r="J210" s="46">
        <v>459.2</v>
      </c>
      <c r="K210" s="48">
        <f t="shared" si="36"/>
        <v>1136</v>
      </c>
      <c r="L210" s="34">
        <f t="shared" si="37"/>
        <v>176.00000000000003</v>
      </c>
      <c r="M210" s="73">
        <v>486.4</v>
      </c>
      <c r="N210" s="90">
        <f t="shared" si="31"/>
        <v>1134.4000000000001</v>
      </c>
      <c r="O210" s="90"/>
      <c r="P210" s="90">
        <f t="shared" si="32"/>
        <v>945.59999999999991</v>
      </c>
      <c r="Q210" s="90">
        <f t="shared" si="38"/>
        <v>970.59999999999991</v>
      </c>
      <c r="R210" s="90">
        <f t="shared" si="39"/>
        <v>2446.4</v>
      </c>
      <c r="S210" s="90">
        <f t="shared" si="35"/>
        <v>15029.4</v>
      </c>
      <c r="T210" s="91" t="s">
        <v>41</v>
      </c>
    </row>
    <row r="211" spans="1:20" s="32" customFormat="1" x14ac:dyDescent="0.25">
      <c r="A211" s="86">
        <v>205</v>
      </c>
      <c r="B211" s="87" t="s">
        <v>935</v>
      </c>
      <c r="C211" s="87" t="s">
        <v>789</v>
      </c>
      <c r="D211" s="87" t="s">
        <v>985</v>
      </c>
      <c r="E211" s="87" t="s">
        <v>153</v>
      </c>
      <c r="F211" s="88" t="s">
        <v>793</v>
      </c>
      <c r="G211" s="89">
        <v>16000</v>
      </c>
      <c r="H211" s="87">
        <v>0</v>
      </c>
      <c r="I211" s="90">
        <v>25</v>
      </c>
      <c r="J211" s="46">
        <v>459.2</v>
      </c>
      <c r="K211" s="48">
        <f t="shared" si="36"/>
        <v>1136</v>
      </c>
      <c r="L211" s="34">
        <f t="shared" si="37"/>
        <v>176.00000000000003</v>
      </c>
      <c r="M211" s="73">
        <v>486.4</v>
      </c>
      <c r="N211" s="90">
        <f t="shared" si="31"/>
        <v>1134.4000000000001</v>
      </c>
      <c r="O211" s="90"/>
      <c r="P211" s="90">
        <f t="shared" si="32"/>
        <v>945.59999999999991</v>
      </c>
      <c r="Q211" s="90">
        <f t="shared" si="38"/>
        <v>970.59999999999991</v>
      </c>
      <c r="R211" s="90">
        <f t="shared" si="39"/>
        <v>2446.4</v>
      </c>
      <c r="S211" s="90">
        <f t="shared" si="35"/>
        <v>15029.4</v>
      </c>
      <c r="T211" s="91" t="s">
        <v>41</v>
      </c>
    </row>
    <row r="212" spans="1:20" s="32" customFormat="1" x14ac:dyDescent="0.25">
      <c r="A212" s="86">
        <v>206</v>
      </c>
      <c r="B212" s="87" t="s">
        <v>938</v>
      </c>
      <c r="C212" s="87" t="s">
        <v>789</v>
      </c>
      <c r="D212" s="87" t="s">
        <v>985</v>
      </c>
      <c r="E212" s="87" t="s">
        <v>153</v>
      </c>
      <c r="F212" s="88" t="s">
        <v>793</v>
      </c>
      <c r="G212" s="89">
        <v>16000</v>
      </c>
      <c r="H212" s="87">
        <v>0</v>
      </c>
      <c r="I212" s="90">
        <v>25</v>
      </c>
      <c r="J212" s="46">
        <v>459.2</v>
      </c>
      <c r="K212" s="48">
        <f t="shared" si="36"/>
        <v>1136</v>
      </c>
      <c r="L212" s="34">
        <f t="shared" si="37"/>
        <v>176.00000000000003</v>
      </c>
      <c r="M212" s="73">
        <v>486.4</v>
      </c>
      <c r="N212" s="90">
        <f t="shared" si="31"/>
        <v>1134.4000000000001</v>
      </c>
      <c r="O212" s="90"/>
      <c r="P212" s="90">
        <f t="shared" si="32"/>
        <v>945.59999999999991</v>
      </c>
      <c r="Q212" s="90">
        <f t="shared" si="38"/>
        <v>970.59999999999991</v>
      </c>
      <c r="R212" s="90">
        <f t="shared" si="39"/>
        <v>2446.4</v>
      </c>
      <c r="S212" s="90">
        <f t="shared" si="35"/>
        <v>15029.4</v>
      </c>
      <c r="T212" s="91" t="s">
        <v>41</v>
      </c>
    </row>
    <row r="213" spans="1:20" s="32" customFormat="1" x14ac:dyDescent="0.25">
      <c r="A213" s="86">
        <v>207</v>
      </c>
      <c r="B213" s="87" t="s">
        <v>1038</v>
      </c>
      <c r="C213" s="87" t="s">
        <v>789</v>
      </c>
      <c r="D213" s="87" t="s">
        <v>985</v>
      </c>
      <c r="E213" s="87" t="s">
        <v>153</v>
      </c>
      <c r="F213" s="88" t="s">
        <v>793</v>
      </c>
      <c r="G213" s="89">
        <v>20000</v>
      </c>
      <c r="H213" s="87">
        <v>0</v>
      </c>
      <c r="I213" s="90">
        <v>25</v>
      </c>
      <c r="J213" s="46">
        <v>574</v>
      </c>
      <c r="K213" s="48">
        <f t="shared" si="36"/>
        <v>1419.9999999999998</v>
      </c>
      <c r="L213" s="34">
        <f t="shared" si="37"/>
        <v>220.00000000000003</v>
      </c>
      <c r="M213" s="73">
        <v>608</v>
      </c>
      <c r="N213" s="90">
        <f t="shared" si="31"/>
        <v>1418</v>
      </c>
      <c r="O213" s="90"/>
      <c r="P213" s="90">
        <f t="shared" si="32"/>
        <v>1182</v>
      </c>
      <c r="Q213" s="90">
        <f t="shared" si="38"/>
        <v>1207</v>
      </c>
      <c r="R213" s="90">
        <f t="shared" si="39"/>
        <v>3058</v>
      </c>
      <c r="S213" s="90">
        <f t="shared" si="35"/>
        <v>18793</v>
      </c>
      <c r="T213" s="91" t="s">
        <v>41</v>
      </c>
    </row>
    <row r="214" spans="1:20" s="32" customFormat="1" x14ac:dyDescent="0.25">
      <c r="A214" s="86">
        <v>208</v>
      </c>
      <c r="B214" s="87" t="s">
        <v>1160</v>
      </c>
      <c r="C214" s="87" t="s">
        <v>1144</v>
      </c>
      <c r="D214" s="87" t="s">
        <v>985</v>
      </c>
      <c r="E214" s="87" t="s">
        <v>153</v>
      </c>
      <c r="F214" s="88" t="s">
        <v>793</v>
      </c>
      <c r="G214" s="89">
        <v>24000</v>
      </c>
      <c r="H214" s="87">
        <v>0</v>
      </c>
      <c r="I214" s="90">
        <v>25</v>
      </c>
      <c r="J214" s="46">
        <v>688.8</v>
      </c>
      <c r="K214" s="48">
        <f t="shared" si="36"/>
        <v>1703.9999999999998</v>
      </c>
      <c r="L214" s="34">
        <f t="shared" si="37"/>
        <v>264</v>
      </c>
      <c r="M214" s="73">
        <v>760</v>
      </c>
      <c r="N214" s="90">
        <f t="shared" si="31"/>
        <v>1701.6000000000001</v>
      </c>
      <c r="O214" s="90"/>
      <c r="P214" s="90">
        <f t="shared" si="32"/>
        <v>1448.8</v>
      </c>
      <c r="Q214" s="90">
        <f t="shared" si="38"/>
        <v>1473.8</v>
      </c>
      <c r="R214" s="90">
        <f t="shared" si="39"/>
        <v>3669.6</v>
      </c>
      <c r="S214" s="90">
        <f t="shared" si="35"/>
        <v>22526.2</v>
      </c>
      <c r="T214" s="91" t="s">
        <v>41</v>
      </c>
    </row>
    <row r="215" spans="1:20" s="32" customFormat="1" x14ac:dyDescent="0.25">
      <c r="A215" s="86">
        <v>209</v>
      </c>
      <c r="B215" s="87" t="s">
        <v>1128</v>
      </c>
      <c r="C215" s="87" t="s">
        <v>789</v>
      </c>
      <c r="D215" s="87" t="s">
        <v>985</v>
      </c>
      <c r="E215" s="87" t="s">
        <v>153</v>
      </c>
      <c r="F215" s="88" t="s">
        <v>793</v>
      </c>
      <c r="G215" s="89">
        <v>24000</v>
      </c>
      <c r="H215" s="87">
        <v>0</v>
      </c>
      <c r="I215" s="90">
        <v>25</v>
      </c>
      <c r="J215" s="46">
        <v>688.8</v>
      </c>
      <c r="K215" s="48">
        <f t="shared" si="36"/>
        <v>1703.9999999999998</v>
      </c>
      <c r="L215" s="34">
        <f t="shared" si="37"/>
        <v>264</v>
      </c>
      <c r="M215" s="73">
        <v>760</v>
      </c>
      <c r="N215" s="90">
        <f t="shared" si="31"/>
        <v>1701.6000000000001</v>
      </c>
      <c r="O215" s="90"/>
      <c r="P215" s="90">
        <f t="shared" si="32"/>
        <v>1448.8</v>
      </c>
      <c r="Q215" s="90">
        <f t="shared" si="38"/>
        <v>1473.8</v>
      </c>
      <c r="R215" s="90">
        <f t="shared" si="39"/>
        <v>3669.6</v>
      </c>
      <c r="S215" s="90">
        <f t="shared" si="35"/>
        <v>22526.2</v>
      </c>
      <c r="T215" s="91" t="s">
        <v>41</v>
      </c>
    </row>
    <row r="216" spans="1:20" s="32" customFormat="1" x14ac:dyDescent="0.25">
      <c r="A216" s="86">
        <v>210</v>
      </c>
      <c r="B216" s="87" t="s">
        <v>1088</v>
      </c>
      <c r="C216" s="87" t="s">
        <v>789</v>
      </c>
      <c r="D216" s="87" t="s">
        <v>985</v>
      </c>
      <c r="E216" s="87" t="s">
        <v>153</v>
      </c>
      <c r="F216" s="88" t="s">
        <v>793</v>
      </c>
      <c r="G216" s="89">
        <v>18000</v>
      </c>
      <c r="H216" s="87">
        <v>0</v>
      </c>
      <c r="I216" s="90">
        <v>25</v>
      </c>
      <c r="J216" s="46">
        <v>516.6</v>
      </c>
      <c r="K216" s="48">
        <f t="shared" si="36"/>
        <v>1277.9999999999998</v>
      </c>
      <c r="L216" s="34">
        <f t="shared" si="37"/>
        <v>198.00000000000003</v>
      </c>
      <c r="M216" s="73">
        <v>547.20000000000005</v>
      </c>
      <c r="N216" s="90">
        <f t="shared" ref="N216:N281" si="40">+G216*7.09%</f>
        <v>1276.2</v>
      </c>
      <c r="O216" s="90"/>
      <c r="P216" s="90">
        <f t="shared" si="32"/>
        <v>1063.8000000000002</v>
      </c>
      <c r="Q216" s="90">
        <f t="shared" si="38"/>
        <v>1088.8000000000002</v>
      </c>
      <c r="R216" s="90">
        <f t="shared" si="39"/>
        <v>2752.2</v>
      </c>
      <c r="S216" s="90">
        <f t="shared" si="35"/>
        <v>16911.2</v>
      </c>
      <c r="T216" s="91" t="s">
        <v>41</v>
      </c>
    </row>
    <row r="217" spans="1:20" s="32" customFormat="1" ht="14.25" customHeight="1" x14ac:dyDescent="0.25">
      <c r="A217" s="86">
        <v>211</v>
      </c>
      <c r="B217" s="87" t="s">
        <v>1129</v>
      </c>
      <c r="C217" s="87" t="s">
        <v>789</v>
      </c>
      <c r="D217" s="87" t="s">
        <v>985</v>
      </c>
      <c r="E217" s="87" t="s">
        <v>153</v>
      </c>
      <c r="F217" s="88" t="s">
        <v>793</v>
      </c>
      <c r="G217" s="89">
        <v>24000</v>
      </c>
      <c r="H217" s="87">
        <v>0</v>
      </c>
      <c r="I217" s="90">
        <v>25</v>
      </c>
      <c r="J217" s="46">
        <v>688.8</v>
      </c>
      <c r="K217" s="48">
        <f t="shared" si="36"/>
        <v>1703.9999999999998</v>
      </c>
      <c r="L217" s="34">
        <f t="shared" si="37"/>
        <v>264</v>
      </c>
      <c r="M217" s="73">
        <v>729.6</v>
      </c>
      <c r="N217" s="90">
        <f t="shared" si="40"/>
        <v>1701.6000000000001</v>
      </c>
      <c r="O217" s="90"/>
      <c r="P217" s="90">
        <f t="shared" si="32"/>
        <v>1418.4</v>
      </c>
      <c r="Q217" s="90">
        <f t="shared" si="38"/>
        <v>1443.4</v>
      </c>
      <c r="R217" s="90">
        <f t="shared" si="39"/>
        <v>3669.6</v>
      </c>
      <c r="S217" s="90">
        <f t="shared" si="35"/>
        <v>22556.6</v>
      </c>
      <c r="T217" s="91" t="s">
        <v>41</v>
      </c>
    </row>
    <row r="218" spans="1:20" s="32" customFormat="1" x14ac:dyDescent="0.25">
      <c r="A218" s="86">
        <v>212</v>
      </c>
      <c r="B218" s="87" t="s">
        <v>1130</v>
      </c>
      <c r="C218" s="87" t="s">
        <v>789</v>
      </c>
      <c r="D218" s="87" t="s">
        <v>985</v>
      </c>
      <c r="E218" s="87" t="s">
        <v>153</v>
      </c>
      <c r="F218" s="88" t="s">
        <v>793</v>
      </c>
      <c r="G218" s="89">
        <v>24000</v>
      </c>
      <c r="H218" s="87">
        <v>0</v>
      </c>
      <c r="I218" s="90">
        <v>25</v>
      </c>
      <c r="J218" s="46">
        <v>688.8</v>
      </c>
      <c r="K218" s="48">
        <f t="shared" si="36"/>
        <v>1703.9999999999998</v>
      </c>
      <c r="L218" s="34">
        <f t="shared" si="37"/>
        <v>264</v>
      </c>
      <c r="M218" s="73">
        <v>729.6</v>
      </c>
      <c r="N218" s="90">
        <f t="shared" si="40"/>
        <v>1701.6000000000001</v>
      </c>
      <c r="O218" s="90"/>
      <c r="P218" s="90">
        <f t="shared" si="32"/>
        <v>1418.4</v>
      </c>
      <c r="Q218" s="90">
        <f t="shared" si="38"/>
        <v>1443.4</v>
      </c>
      <c r="R218" s="90">
        <f t="shared" si="39"/>
        <v>3669.6</v>
      </c>
      <c r="S218" s="90">
        <f t="shared" si="35"/>
        <v>22556.6</v>
      </c>
      <c r="T218" s="91" t="s">
        <v>41</v>
      </c>
    </row>
    <row r="219" spans="1:20" s="32" customFormat="1" x14ac:dyDescent="0.25">
      <c r="A219" s="86">
        <v>213</v>
      </c>
      <c r="B219" s="87" t="s">
        <v>1133</v>
      </c>
      <c r="C219" s="87" t="s">
        <v>789</v>
      </c>
      <c r="D219" s="87" t="s">
        <v>985</v>
      </c>
      <c r="E219" s="87" t="s">
        <v>153</v>
      </c>
      <c r="F219" s="88" t="s">
        <v>793</v>
      </c>
      <c r="G219" s="89">
        <v>24000</v>
      </c>
      <c r="H219" s="87">
        <v>0</v>
      </c>
      <c r="I219" s="90">
        <v>25</v>
      </c>
      <c r="J219" s="46">
        <v>688.8</v>
      </c>
      <c r="K219" s="48">
        <f t="shared" si="36"/>
        <v>1703.9999999999998</v>
      </c>
      <c r="L219" s="34">
        <f t="shared" si="37"/>
        <v>264</v>
      </c>
      <c r="M219" s="73">
        <v>729.6</v>
      </c>
      <c r="N219" s="90">
        <f t="shared" si="40"/>
        <v>1701.6000000000001</v>
      </c>
      <c r="O219" s="90"/>
      <c r="P219" s="90">
        <f t="shared" si="32"/>
        <v>1418.4</v>
      </c>
      <c r="Q219" s="90">
        <f t="shared" si="38"/>
        <v>1443.4</v>
      </c>
      <c r="R219" s="90">
        <f t="shared" si="39"/>
        <v>3669.6</v>
      </c>
      <c r="S219" s="90">
        <f t="shared" si="35"/>
        <v>22556.6</v>
      </c>
      <c r="T219" s="91" t="s">
        <v>41</v>
      </c>
    </row>
    <row r="220" spans="1:20" s="32" customFormat="1" x14ac:dyDescent="0.25">
      <c r="A220" s="86">
        <v>214</v>
      </c>
      <c r="B220" s="87" t="s">
        <v>157</v>
      </c>
      <c r="C220" s="87" t="s">
        <v>789</v>
      </c>
      <c r="D220" s="87" t="s">
        <v>983</v>
      </c>
      <c r="E220" s="87" t="s">
        <v>161</v>
      </c>
      <c r="F220" s="88" t="s">
        <v>796</v>
      </c>
      <c r="G220" s="89">
        <v>65000</v>
      </c>
      <c r="H220" s="89">
        <v>4427.58</v>
      </c>
      <c r="I220" s="90">
        <v>25</v>
      </c>
      <c r="J220" s="46">
        <v>1865.5</v>
      </c>
      <c r="K220" s="48">
        <f t="shared" si="36"/>
        <v>4615</v>
      </c>
      <c r="L220" s="34">
        <f t="shared" si="37"/>
        <v>715.00000000000011</v>
      </c>
      <c r="M220" s="73">
        <v>1976</v>
      </c>
      <c r="N220" s="90">
        <f t="shared" si="40"/>
        <v>4608.5</v>
      </c>
      <c r="O220" s="90"/>
      <c r="P220" s="90">
        <f t="shared" si="32"/>
        <v>3841.5</v>
      </c>
      <c r="Q220" s="90">
        <f t="shared" si="38"/>
        <v>8294.08</v>
      </c>
      <c r="R220" s="90">
        <f t="shared" si="39"/>
        <v>9938.5</v>
      </c>
      <c r="S220" s="90">
        <f t="shared" si="35"/>
        <v>56705.919999999998</v>
      </c>
      <c r="T220" s="91" t="s">
        <v>41</v>
      </c>
    </row>
    <row r="221" spans="1:20" s="32" customFormat="1" x14ac:dyDescent="0.25">
      <c r="A221" s="86">
        <v>215</v>
      </c>
      <c r="B221" s="87" t="s">
        <v>158</v>
      </c>
      <c r="C221" s="87" t="s">
        <v>790</v>
      </c>
      <c r="D221" s="87" t="s">
        <v>983</v>
      </c>
      <c r="E221" s="87" t="s">
        <v>162</v>
      </c>
      <c r="F221" s="88" t="s">
        <v>795</v>
      </c>
      <c r="G221" s="89">
        <v>35000</v>
      </c>
      <c r="H221" s="87">
        <v>0</v>
      </c>
      <c r="I221" s="90">
        <v>25</v>
      </c>
      <c r="J221" s="46">
        <v>1004.5</v>
      </c>
      <c r="K221" s="48">
        <f t="shared" si="36"/>
        <v>2485</v>
      </c>
      <c r="L221" s="34">
        <f t="shared" si="37"/>
        <v>385.00000000000006</v>
      </c>
      <c r="M221" s="73">
        <v>1064</v>
      </c>
      <c r="N221" s="90">
        <f t="shared" si="40"/>
        <v>2481.5</v>
      </c>
      <c r="O221" s="90"/>
      <c r="P221" s="90">
        <f t="shared" si="32"/>
        <v>2068.5</v>
      </c>
      <c r="Q221" s="90">
        <f t="shared" si="38"/>
        <v>2093.5</v>
      </c>
      <c r="R221" s="90">
        <f t="shared" si="39"/>
        <v>5351.5</v>
      </c>
      <c r="S221" s="90">
        <f t="shared" si="35"/>
        <v>32906.5</v>
      </c>
      <c r="T221" s="91" t="s">
        <v>41</v>
      </c>
    </row>
    <row r="222" spans="1:20" s="32" customFormat="1" x14ac:dyDescent="0.25">
      <c r="A222" s="86">
        <v>216</v>
      </c>
      <c r="B222" s="87" t="s">
        <v>159</v>
      </c>
      <c r="C222" s="87" t="s">
        <v>789</v>
      </c>
      <c r="D222" s="87" t="s">
        <v>983</v>
      </c>
      <c r="E222" s="87" t="s">
        <v>126</v>
      </c>
      <c r="F222" s="88" t="s">
        <v>795</v>
      </c>
      <c r="G222" s="89">
        <v>35000</v>
      </c>
      <c r="H222" s="87">
        <v>0</v>
      </c>
      <c r="I222" s="90">
        <v>25</v>
      </c>
      <c r="J222" s="46">
        <v>1004.5</v>
      </c>
      <c r="K222" s="48">
        <f t="shared" si="36"/>
        <v>2485</v>
      </c>
      <c r="L222" s="34">
        <f t="shared" si="37"/>
        <v>385.00000000000006</v>
      </c>
      <c r="M222" s="73">
        <v>1064</v>
      </c>
      <c r="N222" s="90">
        <f t="shared" si="40"/>
        <v>2481.5</v>
      </c>
      <c r="O222" s="90"/>
      <c r="P222" s="90">
        <f t="shared" si="32"/>
        <v>2068.5</v>
      </c>
      <c r="Q222" s="90">
        <f t="shared" si="38"/>
        <v>2093.5</v>
      </c>
      <c r="R222" s="90">
        <f t="shared" si="39"/>
        <v>5351.5</v>
      </c>
      <c r="S222" s="90">
        <f t="shared" si="35"/>
        <v>32906.5</v>
      </c>
      <c r="T222" s="91" t="s">
        <v>41</v>
      </c>
    </row>
    <row r="223" spans="1:20" s="32" customFormat="1" x14ac:dyDescent="0.25">
      <c r="A223" s="86">
        <v>217</v>
      </c>
      <c r="B223" s="87" t="s">
        <v>780</v>
      </c>
      <c r="C223" s="87" t="s">
        <v>790</v>
      </c>
      <c r="D223" s="87" t="s">
        <v>984</v>
      </c>
      <c r="E223" s="87" t="s">
        <v>781</v>
      </c>
      <c r="F223" s="88" t="s">
        <v>795</v>
      </c>
      <c r="G223" s="89">
        <v>42000</v>
      </c>
      <c r="H223" s="87">
        <v>724.92</v>
      </c>
      <c r="I223" s="90">
        <v>25</v>
      </c>
      <c r="J223" s="46">
        <v>1205.4000000000001</v>
      </c>
      <c r="K223" s="48">
        <f t="shared" si="36"/>
        <v>2981.9999999999995</v>
      </c>
      <c r="L223" s="34">
        <f t="shared" si="37"/>
        <v>462.00000000000006</v>
      </c>
      <c r="M223" s="34">
        <v>1276.8</v>
      </c>
      <c r="N223" s="90">
        <f t="shared" si="40"/>
        <v>2977.8</v>
      </c>
      <c r="O223" s="90"/>
      <c r="P223" s="90">
        <f t="shared" ref="P223:P285" si="41">+J223+M223</f>
        <v>2482.1999999999998</v>
      </c>
      <c r="Q223" s="90">
        <f t="shared" si="38"/>
        <v>3232.12</v>
      </c>
      <c r="R223" s="90">
        <f t="shared" si="39"/>
        <v>6421.7999999999993</v>
      </c>
      <c r="S223" s="90">
        <f t="shared" si="35"/>
        <v>38767.879999999997</v>
      </c>
      <c r="T223" s="91" t="s">
        <v>41</v>
      </c>
    </row>
    <row r="224" spans="1:20" s="32" customFormat="1" x14ac:dyDescent="0.25">
      <c r="A224" s="86">
        <v>218</v>
      </c>
      <c r="B224" s="87" t="s">
        <v>1029</v>
      </c>
      <c r="C224" s="87" t="s">
        <v>790</v>
      </c>
      <c r="D224" s="87" t="s">
        <v>984</v>
      </c>
      <c r="E224" s="87" t="s">
        <v>913</v>
      </c>
      <c r="F224" s="88" t="s">
        <v>793</v>
      </c>
      <c r="G224" s="89">
        <v>60000</v>
      </c>
      <c r="H224" s="46">
        <v>3486.68</v>
      </c>
      <c r="I224" s="90">
        <v>25</v>
      </c>
      <c r="J224" s="46">
        <v>1722</v>
      </c>
      <c r="K224" s="48">
        <f t="shared" si="36"/>
        <v>4260</v>
      </c>
      <c r="L224" s="34">
        <f t="shared" si="37"/>
        <v>660.00000000000011</v>
      </c>
      <c r="M224" s="34">
        <v>1824</v>
      </c>
      <c r="N224" s="90">
        <f t="shared" si="40"/>
        <v>4254</v>
      </c>
      <c r="O224" s="90"/>
      <c r="P224" s="90">
        <f t="shared" si="41"/>
        <v>3546</v>
      </c>
      <c r="Q224" s="90">
        <f t="shared" si="38"/>
        <v>7057.68</v>
      </c>
      <c r="R224" s="90">
        <f t="shared" si="39"/>
        <v>9174</v>
      </c>
      <c r="S224" s="90">
        <f t="shared" si="35"/>
        <v>52942.32</v>
      </c>
      <c r="T224" s="91" t="s">
        <v>41</v>
      </c>
    </row>
    <row r="225" spans="1:20" s="32" customFormat="1" x14ac:dyDescent="0.25">
      <c r="A225" s="86">
        <v>219</v>
      </c>
      <c r="B225" s="87" t="s">
        <v>1084</v>
      </c>
      <c r="C225" s="87" t="s">
        <v>790</v>
      </c>
      <c r="D225" s="87" t="s">
        <v>984</v>
      </c>
      <c r="E225" s="87" t="s">
        <v>913</v>
      </c>
      <c r="F225" s="88" t="s">
        <v>793</v>
      </c>
      <c r="G225" s="89">
        <v>60000</v>
      </c>
      <c r="H225" s="46">
        <v>3486.68</v>
      </c>
      <c r="I225" s="90">
        <v>25</v>
      </c>
      <c r="J225" s="46">
        <v>1722</v>
      </c>
      <c r="K225" s="48">
        <f t="shared" si="36"/>
        <v>4260</v>
      </c>
      <c r="L225" s="34">
        <f t="shared" si="37"/>
        <v>660.00000000000011</v>
      </c>
      <c r="M225" s="34">
        <v>1824</v>
      </c>
      <c r="N225" s="90">
        <f t="shared" si="40"/>
        <v>4254</v>
      </c>
      <c r="O225" s="90"/>
      <c r="P225" s="90">
        <f t="shared" si="41"/>
        <v>3546</v>
      </c>
      <c r="Q225" s="90">
        <f t="shared" si="38"/>
        <v>7057.68</v>
      </c>
      <c r="R225" s="90">
        <f t="shared" si="39"/>
        <v>9174</v>
      </c>
      <c r="S225" s="90">
        <f t="shared" si="35"/>
        <v>52942.32</v>
      </c>
      <c r="T225" s="91" t="s">
        <v>41</v>
      </c>
    </row>
    <row r="226" spans="1:20" s="32" customFormat="1" x14ac:dyDescent="0.25">
      <c r="A226" s="86">
        <v>220</v>
      </c>
      <c r="B226" s="87" t="s">
        <v>960</v>
      </c>
      <c r="C226" s="87" t="s">
        <v>790</v>
      </c>
      <c r="D226" s="87" t="s">
        <v>984</v>
      </c>
      <c r="E226" s="87" t="s">
        <v>155</v>
      </c>
      <c r="F226" s="88" t="s">
        <v>795</v>
      </c>
      <c r="G226" s="89">
        <v>24000</v>
      </c>
      <c r="H226" s="87">
        <v>0</v>
      </c>
      <c r="I226" s="90">
        <v>25</v>
      </c>
      <c r="J226" s="46">
        <v>688.8</v>
      </c>
      <c r="K226" s="48">
        <f t="shared" si="36"/>
        <v>1703.9999999999998</v>
      </c>
      <c r="L226" s="34">
        <f t="shared" si="37"/>
        <v>264</v>
      </c>
      <c r="M226" s="34">
        <v>729.6</v>
      </c>
      <c r="N226" s="90">
        <f t="shared" si="40"/>
        <v>1701.6000000000001</v>
      </c>
      <c r="O226" s="90"/>
      <c r="P226" s="90">
        <f t="shared" si="41"/>
        <v>1418.4</v>
      </c>
      <c r="Q226" s="90">
        <f t="shared" si="38"/>
        <v>1443.4</v>
      </c>
      <c r="R226" s="90">
        <f t="shared" si="39"/>
        <v>3669.6</v>
      </c>
      <c r="S226" s="90">
        <f t="shared" si="35"/>
        <v>22556.6</v>
      </c>
      <c r="T226" s="91" t="s">
        <v>41</v>
      </c>
    </row>
    <row r="227" spans="1:20" s="32" customFormat="1" x14ac:dyDescent="0.25">
      <c r="A227" s="86">
        <v>221</v>
      </c>
      <c r="B227" s="87" t="s">
        <v>1094</v>
      </c>
      <c r="C227" s="87" t="s">
        <v>790</v>
      </c>
      <c r="D227" s="87" t="s">
        <v>984</v>
      </c>
      <c r="E227" s="87" t="s">
        <v>155</v>
      </c>
      <c r="F227" s="88" t="s">
        <v>793</v>
      </c>
      <c r="G227" s="89">
        <v>24000</v>
      </c>
      <c r="H227" s="87">
        <v>0</v>
      </c>
      <c r="I227" s="90">
        <v>25</v>
      </c>
      <c r="J227" s="46">
        <v>688.8</v>
      </c>
      <c r="K227" s="48">
        <f t="shared" si="36"/>
        <v>1703.9999999999998</v>
      </c>
      <c r="L227" s="34">
        <f t="shared" si="37"/>
        <v>264</v>
      </c>
      <c r="M227" s="34">
        <v>729.6</v>
      </c>
      <c r="N227" s="90">
        <f t="shared" si="40"/>
        <v>1701.6000000000001</v>
      </c>
      <c r="O227" s="90"/>
      <c r="P227" s="90">
        <f t="shared" si="41"/>
        <v>1418.4</v>
      </c>
      <c r="Q227" s="90">
        <f t="shared" si="38"/>
        <v>1443.4</v>
      </c>
      <c r="R227" s="90">
        <f t="shared" si="39"/>
        <v>3669.6</v>
      </c>
      <c r="S227" s="90">
        <f t="shared" si="35"/>
        <v>22556.6</v>
      </c>
      <c r="T227" s="91" t="s">
        <v>41</v>
      </c>
    </row>
    <row r="228" spans="1:20" s="32" customFormat="1" x14ac:dyDescent="0.25">
      <c r="A228" s="86">
        <v>222</v>
      </c>
      <c r="B228" s="87" t="s">
        <v>1125</v>
      </c>
      <c r="C228" s="87" t="s">
        <v>790</v>
      </c>
      <c r="D228" s="87" t="s">
        <v>984</v>
      </c>
      <c r="E228" s="87" t="s">
        <v>1126</v>
      </c>
      <c r="F228" s="88" t="s">
        <v>793</v>
      </c>
      <c r="G228" s="89">
        <v>24000</v>
      </c>
      <c r="H228" s="87">
        <v>0</v>
      </c>
      <c r="I228" s="90">
        <v>25</v>
      </c>
      <c r="J228" s="46">
        <v>688.8</v>
      </c>
      <c r="K228" s="48">
        <f t="shared" si="36"/>
        <v>1703.9999999999998</v>
      </c>
      <c r="L228" s="34">
        <f t="shared" si="37"/>
        <v>264</v>
      </c>
      <c r="M228" s="34">
        <v>729.6</v>
      </c>
      <c r="N228" s="90">
        <f t="shared" si="40"/>
        <v>1701.6000000000001</v>
      </c>
      <c r="O228" s="90"/>
      <c r="P228" s="90">
        <f t="shared" si="41"/>
        <v>1418.4</v>
      </c>
      <c r="Q228" s="90">
        <f t="shared" si="38"/>
        <v>1443.4</v>
      </c>
      <c r="R228" s="90">
        <f t="shared" si="39"/>
        <v>3669.6</v>
      </c>
      <c r="S228" s="90">
        <f t="shared" si="35"/>
        <v>22556.6</v>
      </c>
      <c r="T228" s="91" t="s">
        <v>41</v>
      </c>
    </row>
    <row r="229" spans="1:20" s="32" customFormat="1" x14ac:dyDescent="0.25">
      <c r="A229" s="86">
        <v>223</v>
      </c>
      <c r="B229" s="87" t="s">
        <v>164</v>
      </c>
      <c r="C229" s="87" t="s">
        <v>790</v>
      </c>
      <c r="D229" s="87" t="s">
        <v>984</v>
      </c>
      <c r="E229" s="87" t="s">
        <v>156</v>
      </c>
      <c r="F229" s="88" t="s">
        <v>793</v>
      </c>
      <c r="G229" s="89">
        <v>28350</v>
      </c>
      <c r="H229" s="87">
        <v>0</v>
      </c>
      <c r="I229" s="90">
        <v>25</v>
      </c>
      <c r="J229" s="46">
        <v>813.65</v>
      </c>
      <c r="K229" s="48">
        <f t="shared" si="36"/>
        <v>2012.85</v>
      </c>
      <c r="L229" s="34">
        <f t="shared" si="37"/>
        <v>311.85000000000002</v>
      </c>
      <c r="M229" s="73">
        <v>861.84</v>
      </c>
      <c r="N229" s="90">
        <f t="shared" si="40"/>
        <v>2010.0150000000001</v>
      </c>
      <c r="O229" s="90"/>
      <c r="P229" s="90">
        <f t="shared" si="41"/>
        <v>1675.49</v>
      </c>
      <c r="Q229" s="90">
        <f t="shared" si="38"/>
        <v>1700.49</v>
      </c>
      <c r="R229" s="90">
        <f t="shared" si="39"/>
        <v>4334.7150000000001</v>
      </c>
      <c r="S229" s="90">
        <f t="shared" si="35"/>
        <v>26649.51</v>
      </c>
      <c r="T229" s="91" t="s">
        <v>41</v>
      </c>
    </row>
    <row r="230" spans="1:20" s="32" customFormat="1" x14ac:dyDescent="0.25">
      <c r="A230" s="86">
        <v>224</v>
      </c>
      <c r="B230" s="87" t="s">
        <v>1064</v>
      </c>
      <c r="C230" s="87" t="s">
        <v>790</v>
      </c>
      <c r="D230" s="87" t="s">
        <v>984</v>
      </c>
      <c r="E230" s="87" t="s">
        <v>156</v>
      </c>
      <c r="F230" s="88" t="s">
        <v>793</v>
      </c>
      <c r="G230" s="89">
        <v>35000</v>
      </c>
      <c r="H230" s="87">
        <v>0</v>
      </c>
      <c r="I230" s="90">
        <v>25</v>
      </c>
      <c r="J230" s="46">
        <v>1004.5</v>
      </c>
      <c r="K230" s="48">
        <f t="shared" si="36"/>
        <v>2485</v>
      </c>
      <c r="L230" s="34">
        <f t="shared" si="37"/>
        <v>385.00000000000006</v>
      </c>
      <c r="M230" s="73">
        <v>1064</v>
      </c>
      <c r="N230" s="90">
        <f t="shared" si="40"/>
        <v>2481.5</v>
      </c>
      <c r="O230" s="90"/>
      <c r="P230" s="90">
        <f t="shared" si="41"/>
        <v>2068.5</v>
      </c>
      <c r="Q230" s="90">
        <f t="shared" si="38"/>
        <v>2093.5</v>
      </c>
      <c r="R230" s="90">
        <f t="shared" si="39"/>
        <v>5351.5</v>
      </c>
      <c r="S230" s="90">
        <f t="shared" si="35"/>
        <v>32906.5</v>
      </c>
      <c r="T230" s="91" t="s">
        <v>41</v>
      </c>
    </row>
    <row r="231" spans="1:20" s="32" customFormat="1" x14ac:dyDescent="0.25">
      <c r="A231" s="86">
        <v>225</v>
      </c>
      <c r="B231" s="87" t="s">
        <v>163</v>
      </c>
      <c r="C231" s="87" t="s">
        <v>790</v>
      </c>
      <c r="D231" s="87" t="s">
        <v>984</v>
      </c>
      <c r="E231" s="87" t="s">
        <v>165</v>
      </c>
      <c r="F231" s="88" t="s">
        <v>796</v>
      </c>
      <c r="G231" s="89">
        <v>16000</v>
      </c>
      <c r="H231" s="87">
        <v>0</v>
      </c>
      <c r="I231" s="90">
        <v>25</v>
      </c>
      <c r="J231" s="46">
        <v>459.2</v>
      </c>
      <c r="K231" s="48">
        <f t="shared" si="36"/>
        <v>1136</v>
      </c>
      <c r="L231" s="34">
        <f t="shared" si="37"/>
        <v>176.00000000000003</v>
      </c>
      <c r="M231" s="73">
        <v>486.4</v>
      </c>
      <c r="N231" s="90">
        <f t="shared" si="40"/>
        <v>1134.4000000000001</v>
      </c>
      <c r="O231" s="90"/>
      <c r="P231" s="90">
        <f t="shared" si="41"/>
        <v>945.59999999999991</v>
      </c>
      <c r="Q231" s="90">
        <f t="shared" si="38"/>
        <v>970.59999999999991</v>
      </c>
      <c r="R231" s="90">
        <f t="shared" si="39"/>
        <v>2446.4</v>
      </c>
      <c r="S231" s="90">
        <f t="shared" si="35"/>
        <v>15029.4</v>
      </c>
      <c r="T231" s="91" t="s">
        <v>41</v>
      </c>
    </row>
    <row r="232" spans="1:20" s="32" customFormat="1" x14ac:dyDescent="0.25">
      <c r="A232" s="86">
        <v>226</v>
      </c>
      <c r="B232" s="87" t="s">
        <v>1099</v>
      </c>
      <c r="C232" s="87" t="s">
        <v>790</v>
      </c>
      <c r="D232" s="87" t="s">
        <v>174</v>
      </c>
      <c r="E232" s="87" t="s">
        <v>1100</v>
      </c>
      <c r="F232" s="88" t="s">
        <v>793</v>
      </c>
      <c r="G232" s="89">
        <v>30000</v>
      </c>
      <c r="H232" s="87">
        <v>0</v>
      </c>
      <c r="I232" s="90">
        <v>25</v>
      </c>
      <c r="J232" s="46">
        <v>861</v>
      </c>
      <c r="K232" s="48">
        <f t="shared" si="36"/>
        <v>2130</v>
      </c>
      <c r="L232" s="34">
        <f t="shared" si="37"/>
        <v>330.00000000000006</v>
      </c>
      <c r="M232" s="73">
        <v>912</v>
      </c>
      <c r="N232" s="90">
        <f t="shared" si="40"/>
        <v>2127</v>
      </c>
      <c r="O232" s="90"/>
      <c r="P232" s="90">
        <f t="shared" si="41"/>
        <v>1773</v>
      </c>
      <c r="Q232" s="90">
        <f t="shared" si="38"/>
        <v>1798</v>
      </c>
      <c r="R232" s="90">
        <f t="shared" si="39"/>
        <v>4587</v>
      </c>
      <c r="S232" s="90">
        <f t="shared" ref="S232:S292" si="42">+G232-Q232</f>
        <v>28202</v>
      </c>
      <c r="T232" s="91" t="s">
        <v>41</v>
      </c>
    </row>
    <row r="233" spans="1:20" s="32" customFormat="1" x14ac:dyDescent="0.25">
      <c r="A233" s="86">
        <v>227</v>
      </c>
      <c r="B233" s="87" t="s">
        <v>175</v>
      </c>
      <c r="C233" s="87" t="s">
        <v>790</v>
      </c>
      <c r="D233" s="87" t="s">
        <v>174</v>
      </c>
      <c r="E233" s="87" t="s">
        <v>182</v>
      </c>
      <c r="F233" s="88" t="s">
        <v>793</v>
      </c>
      <c r="G233" s="89">
        <v>24000</v>
      </c>
      <c r="H233" s="87">
        <v>0</v>
      </c>
      <c r="I233" s="90">
        <v>25</v>
      </c>
      <c r="J233" s="46">
        <v>688.8</v>
      </c>
      <c r="K233" s="48">
        <f t="shared" si="36"/>
        <v>1703.9999999999998</v>
      </c>
      <c r="L233" s="34">
        <f t="shared" si="37"/>
        <v>264</v>
      </c>
      <c r="M233" s="73">
        <v>729.6</v>
      </c>
      <c r="N233" s="90">
        <f t="shared" si="40"/>
        <v>1701.6000000000001</v>
      </c>
      <c r="O233" s="90"/>
      <c r="P233" s="90">
        <f t="shared" si="41"/>
        <v>1418.4</v>
      </c>
      <c r="Q233" s="90">
        <f t="shared" si="38"/>
        <v>1443.4</v>
      </c>
      <c r="R233" s="90">
        <f t="shared" si="39"/>
        <v>3669.6</v>
      </c>
      <c r="S233" s="90">
        <f t="shared" si="42"/>
        <v>22556.6</v>
      </c>
      <c r="T233" s="91" t="s">
        <v>41</v>
      </c>
    </row>
    <row r="234" spans="1:20" s="32" customFormat="1" x14ac:dyDescent="0.25">
      <c r="A234" s="86">
        <v>228</v>
      </c>
      <c r="B234" s="87" t="s">
        <v>1161</v>
      </c>
      <c r="C234" s="87" t="s">
        <v>790</v>
      </c>
      <c r="D234" s="87" t="s">
        <v>174</v>
      </c>
      <c r="E234" s="87" t="s">
        <v>39</v>
      </c>
      <c r="F234" s="88" t="s">
        <v>793</v>
      </c>
      <c r="G234" s="89">
        <v>24000</v>
      </c>
      <c r="H234" s="87">
        <v>0</v>
      </c>
      <c r="I234" s="90">
        <v>25</v>
      </c>
      <c r="J234" s="46">
        <v>688.8</v>
      </c>
      <c r="K234" s="48">
        <f t="shared" si="36"/>
        <v>1703.9999999999998</v>
      </c>
      <c r="L234" s="34">
        <f t="shared" si="37"/>
        <v>264</v>
      </c>
      <c r="M234" s="73">
        <v>729.6</v>
      </c>
      <c r="N234" s="90">
        <f t="shared" si="40"/>
        <v>1701.6000000000001</v>
      </c>
      <c r="O234" s="90"/>
      <c r="P234" s="90">
        <f t="shared" si="41"/>
        <v>1418.4</v>
      </c>
      <c r="Q234" s="90">
        <f t="shared" si="38"/>
        <v>1443.4</v>
      </c>
      <c r="R234" s="90">
        <f t="shared" si="39"/>
        <v>3669.6</v>
      </c>
      <c r="S234" s="90">
        <f t="shared" si="42"/>
        <v>22556.6</v>
      </c>
      <c r="T234" s="91" t="s">
        <v>41</v>
      </c>
    </row>
    <row r="235" spans="1:20" s="32" customFormat="1" x14ac:dyDescent="0.25">
      <c r="A235" s="86">
        <v>229</v>
      </c>
      <c r="B235" s="87" t="s">
        <v>179</v>
      </c>
      <c r="C235" s="87" t="s">
        <v>790</v>
      </c>
      <c r="D235" s="87" t="s">
        <v>174</v>
      </c>
      <c r="E235" s="87" t="s">
        <v>39</v>
      </c>
      <c r="F235" s="88" t="s">
        <v>793</v>
      </c>
      <c r="G235" s="89">
        <v>24000</v>
      </c>
      <c r="H235" s="87">
        <v>0</v>
      </c>
      <c r="I235" s="90">
        <v>25</v>
      </c>
      <c r="J235" s="46">
        <v>688.8</v>
      </c>
      <c r="K235" s="48">
        <f t="shared" si="36"/>
        <v>1703.9999999999998</v>
      </c>
      <c r="L235" s="34">
        <f t="shared" si="37"/>
        <v>264</v>
      </c>
      <c r="M235" s="73">
        <v>729.6</v>
      </c>
      <c r="N235" s="90">
        <f t="shared" si="40"/>
        <v>1701.6000000000001</v>
      </c>
      <c r="O235" s="90"/>
      <c r="P235" s="90">
        <f t="shared" si="41"/>
        <v>1418.4</v>
      </c>
      <c r="Q235" s="90">
        <f t="shared" si="38"/>
        <v>1443.4</v>
      </c>
      <c r="R235" s="90">
        <f t="shared" si="39"/>
        <v>3669.6</v>
      </c>
      <c r="S235" s="90">
        <f t="shared" si="42"/>
        <v>22556.6</v>
      </c>
      <c r="T235" s="91" t="s">
        <v>41</v>
      </c>
    </row>
    <row r="236" spans="1:20" s="32" customFormat="1" x14ac:dyDescent="0.25">
      <c r="A236" s="86">
        <v>230</v>
      </c>
      <c r="B236" s="87" t="s">
        <v>81</v>
      </c>
      <c r="C236" s="87" t="s">
        <v>790</v>
      </c>
      <c r="D236" s="87" t="s">
        <v>174</v>
      </c>
      <c r="E236" s="87" t="s">
        <v>92</v>
      </c>
      <c r="F236" s="88" t="s">
        <v>793</v>
      </c>
      <c r="G236" s="89">
        <v>25200</v>
      </c>
      <c r="H236" s="87">
        <v>0</v>
      </c>
      <c r="I236" s="90">
        <v>25</v>
      </c>
      <c r="J236" s="46">
        <v>723.24</v>
      </c>
      <c r="K236" s="48">
        <f t="shared" si="36"/>
        <v>1789.1999999999998</v>
      </c>
      <c r="L236" s="34">
        <f t="shared" si="37"/>
        <v>277.20000000000005</v>
      </c>
      <c r="M236" s="73">
        <v>766.08</v>
      </c>
      <c r="N236" s="90">
        <f t="shared" si="40"/>
        <v>1786.68</v>
      </c>
      <c r="O236" s="90"/>
      <c r="P236" s="90">
        <f t="shared" si="41"/>
        <v>1489.3200000000002</v>
      </c>
      <c r="Q236" s="90">
        <f t="shared" si="38"/>
        <v>1514.3200000000002</v>
      </c>
      <c r="R236" s="90">
        <f t="shared" si="39"/>
        <v>3853.08</v>
      </c>
      <c r="S236" s="90">
        <f t="shared" si="42"/>
        <v>23685.68</v>
      </c>
      <c r="T236" s="91" t="s">
        <v>41</v>
      </c>
    </row>
    <row r="237" spans="1:20" s="32" customFormat="1" x14ac:dyDescent="0.25">
      <c r="A237" s="86">
        <v>231</v>
      </c>
      <c r="B237" s="87" t="s">
        <v>1159</v>
      </c>
      <c r="C237" s="87" t="s">
        <v>790</v>
      </c>
      <c r="D237" s="87" t="s">
        <v>174</v>
      </c>
      <c r="E237" s="87" t="s">
        <v>92</v>
      </c>
      <c r="F237" s="88" t="s">
        <v>793</v>
      </c>
      <c r="G237" s="89">
        <v>24000</v>
      </c>
      <c r="H237" s="87">
        <v>0</v>
      </c>
      <c r="I237" s="90">
        <v>25</v>
      </c>
      <c r="J237" s="46">
        <v>688.8</v>
      </c>
      <c r="K237" s="48">
        <f t="shared" si="36"/>
        <v>1703.9999999999998</v>
      </c>
      <c r="L237" s="34">
        <f t="shared" si="37"/>
        <v>264</v>
      </c>
      <c r="M237" s="73">
        <v>729.6</v>
      </c>
      <c r="N237" s="90">
        <f t="shared" si="40"/>
        <v>1701.6000000000001</v>
      </c>
      <c r="O237" s="90"/>
      <c r="P237" s="90">
        <f t="shared" si="41"/>
        <v>1418.4</v>
      </c>
      <c r="Q237" s="90">
        <f t="shared" si="38"/>
        <v>1443.4</v>
      </c>
      <c r="R237" s="90">
        <f t="shared" si="39"/>
        <v>3669.6</v>
      </c>
      <c r="S237" s="90">
        <f t="shared" si="42"/>
        <v>22556.6</v>
      </c>
      <c r="T237" s="91" t="s">
        <v>41</v>
      </c>
    </row>
    <row r="238" spans="1:20" s="32" customFormat="1" x14ac:dyDescent="0.25">
      <c r="A238" s="86">
        <v>232</v>
      </c>
      <c r="B238" s="87" t="s">
        <v>33</v>
      </c>
      <c r="C238" s="87" t="s">
        <v>790</v>
      </c>
      <c r="D238" s="87" t="s">
        <v>174</v>
      </c>
      <c r="E238" s="87" t="s">
        <v>39</v>
      </c>
      <c r="F238" s="88" t="s">
        <v>796</v>
      </c>
      <c r="G238" s="89">
        <v>24000</v>
      </c>
      <c r="H238" s="87">
        <v>0</v>
      </c>
      <c r="I238" s="90">
        <v>25</v>
      </c>
      <c r="J238" s="46">
        <v>688.8</v>
      </c>
      <c r="K238" s="48">
        <f t="shared" si="36"/>
        <v>1703.9999999999998</v>
      </c>
      <c r="L238" s="34">
        <f t="shared" si="37"/>
        <v>264</v>
      </c>
      <c r="M238" s="73">
        <v>729.6</v>
      </c>
      <c r="N238" s="90">
        <f t="shared" si="40"/>
        <v>1701.6000000000001</v>
      </c>
      <c r="O238" s="90"/>
      <c r="P238" s="90">
        <f t="shared" si="41"/>
        <v>1418.4</v>
      </c>
      <c r="Q238" s="90">
        <f t="shared" si="38"/>
        <v>1443.4</v>
      </c>
      <c r="R238" s="90">
        <f t="shared" si="39"/>
        <v>3669.6</v>
      </c>
      <c r="S238" s="90">
        <f t="shared" si="42"/>
        <v>22556.6</v>
      </c>
      <c r="T238" s="91" t="s">
        <v>41</v>
      </c>
    </row>
    <row r="239" spans="1:20" s="32" customFormat="1" x14ac:dyDescent="0.25">
      <c r="A239" s="86">
        <v>233</v>
      </c>
      <c r="B239" s="87" t="s">
        <v>774</v>
      </c>
      <c r="C239" s="87" t="s">
        <v>790</v>
      </c>
      <c r="D239" s="87" t="s">
        <v>174</v>
      </c>
      <c r="E239" s="87" t="s">
        <v>39</v>
      </c>
      <c r="F239" s="88" t="s">
        <v>793</v>
      </c>
      <c r="G239" s="89">
        <v>24000</v>
      </c>
      <c r="H239" s="87">
        <v>0</v>
      </c>
      <c r="I239" s="90">
        <v>25</v>
      </c>
      <c r="J239" s="46">
        <v>688.8</v>
      </c>
      <c r="K239" s="48">
        <f t="shared" si="36"/>
        <v>1703.9999999999998</v>
      </c>
      <c r="L239" s="34">
        <f t="shared" si="37"/>
        <v>264</v>
      </c>
      <c r="M239" s="34">
        <v>729.6</v>
      </c>
      <c r="N239" s="90">
        <f t="shared" si="40"/>
        <v>1701.6000000000001</v>
      </c>
      <c r="O239" s="90"/>
      <c r="P239" s="90">
        <f t="shared" si="41"/>
        <v>1418.4</v>
      </c>
      <c r="Q239" s="90">
        <f t="shared" si="38"/>
        <v>1443.4</v>
      </c>
      <c r="R239" s="90">
        <f t="shared" si="39"/>
        <v>3669.6</v>
      </c>
      <c r="S239" s="90">
        <f t="shared" si="42"/>
        <v>22556.6</v>
      </c>
      <c r="T239" s="91" t="s">
        <v>41</v>
      </c>
    </row>
    <row r="240" spans="1:20" s="32" customFormat="1" x14ac:dyDescent="0.25">
      <c r="A240" s="86">
        <v>234</v>
      </c>
      <c r="B240" s="87" t="s">
        <v>775</v>
      </c>
      <c r="C240" s="87" t="s">
        <v>790</v>
      </c>
      <c r="D240" s="87" t="s">
        <v>174</v>
      </c>
      <c r="E240" s="87" t="s">
        <v>39</v>
      </c>
      <c r="F240" s="88" t="s">
        <v>793</v>
      </c>
      <c r="G240" s="89">
        <v>24000</v>
      </c>
      <c r="H240" s="87">
        <v>0</v>
      </c>
      <c r="I240" s="90">
        <v>25</v>
      </c>
      <c r="J240" s="46">
        <v>688.8</v>
      </c>
      <c r="K240" s="48">
        <f t="shared" si="36"/>
        <v>1703.9999999999998</v>
      </c>
      <c r="L240" s="34">
        <f t="shared" si="37"/>
        <v>264</v>
      </c>
      <c r="M240" s="34">
        <v>729.6</v>
      </c>
      <c r="N240" s="90">
        <f t="shared" si="40"/>
        <v>1701.6000000000001</v>
      </c>
      <c r="O240" s="90"/>
      <c r="P240" s="90">
        <f t="shared" si="41"/>
        <v>1418.4</v>
      </c>
      <c r="Q240" s="90">
        <f t="shared" si="38"/>
        <v>1443.4</v>
      </c>
      <c r="R240" s="90">
        <f t="shared" si="39"/>
        <v>3669.6</v>
      </c>
      <c r="S240" s="90">
        <f t="shared" si="42"/>
        <v>22556.6</v>
      </c>
      <c r="T240" s="91" t="s">
        <v>41</v>
      </c>
    </row>
    <row r="241" spans="1:20" s="32" customFormat="1" x14ac:dyDescent="0.25">
      <c r="A241" s="86">
        <v>235</v>
      </c>
      <c r="B241" s="87" t="s">
        <v>782</v>
      </c>
      <c r="C241" s="87" t="s">
        <v>790</v>
      </c>
      <c r="D241" s="87" t="s">
        <v>174</v>
      </c>
      <c r="E241" s="87" t="s">
        <v>39</v>
      </c>
      <c r="F241" s="88" t="s">
        <v>793</v>
      </c>
      <c r="G241" s="89">
        <v>24000</v>
      </c>
      <c r="H241" s="87">
        <v>0</v>
      </c>
      <c r="I241" s="90">
        <v>25</v>
      </c>
      <c r="J241" s="46">
        <v>688.8</v>
      </c>
      <c r="K241" s="48">
        <f t="shared" si="36"/>
        <v>1703.9999999999998</v>
      </c>
      <c r="L241" s="34">
        <f t="shared" si="37"/>
        <v>264</v>
      </c>
      <c r="M241" s="34">
        <v>729.6</v>
      </c>
      <c r="N241" s="90">
        <f t="shared" si="40"/>
        <v>1701.6000000000001</v>
      </c>
      <c r="O241" s="90"/>
      <c r="P241" s="90">
        <f t="shared" si="41"/>
        <v>1418.4</v>
      </c>
      <c r="Q241" s="90">
        <f t="shared" si="38"/>
        <v>1443.4</v>
      </c>
      <c r="R241" s="90">
        <f t="shared" si="39"/>
        <v>3669.6</v>
      </c>
      <c r="S241" s="90">
        <f t="shared" si="42"/>
        <v>22556.6</v>
      </c>
      <c r="T241" s="91" t="s">
        <v>41</v>
      </c>
    </row>
    <row r="242" spans="1:20" s="32" customFormat="1" x14ac:dyDescent="0.25">
      <c r="A242" s="86">
        <v>236</v>
      </c>
      <c r="B242" s="87" t="s">
        <v>939</v>
      </c>
      <c r="C242" s="87" t="s">
        <v>790</v>
      </c>
      <c r="D242" s="87" t="s">
        <v>174</v>
      </c>
      <c r="E242" s="87" t="s">
        <v>39</v>
      </c>
      <c r="F242" s="88" t="s">
        <v>793</v>
      </c>
      <c r="G242" s="89">
        <v>25000</v>
      </c>
      <c r="H242" s="87">
        <v>0</v>
      </c>
      <c r="I242" s="90">
        <v>25</v>
      </c>
      <c r="J242" s="46">
        <v>717.5</v>
      </c>
      <c r="K242" s="48">
        <f t="shared" si="36"/>
        <v>1774.9999999999998</v>
      </c>
      <c r="L242" s="34">
        <f t="shared" si="37"/>
        <v>275</v>
      </c>
      <c r="M242" s="34">
        <v>760</v>
      </c>
      <c r="N242" s="90">
        <f t="shared" si="40"/>
        <v>1772.5000000000002</v>
      </c>
      <c r="O242" s="90"/>
      <c r="P242" s="90">
        <f t="shared" si="41"/>
        <v>1477.5</v>
      </c>
      <c r="Q242" s="90">
        <f t="shared" si="38"/>
        <v>1502.5</v>
      </c>
      <c r="R242" s="90">
        <f t="shared" si="39"/>
        <v>3822.5</v>
      </c>
      <c r="S242" s="90">
        <f t="shared" si="42"/>
        <v>23497.5</v>
      </c>
      <c r="T242" s="91" t="s">
        <v>41</v>
      </c>
    </row>
    <row r="243" spans="1:20" s="32" customFormat="1" x14ac:dyDescent="0.25">
      <c r="A243" s="86">
        <v>237</v>
      </c>
      <c r="B243" s="87" t="s">
        <v>180</v>
      </c>
      <c r="C243" s="87" t="s">
        <v>790</v>
      </c>
      <c r="D243" s="87" t="s">
        <v>174</v>
      </c>
      <c r="E243" s="87" t="s">
        <v>39</v>
      </c>
      <c r="F243" s="88" t="s">
        <v>793</v>
      </c>
      <c r="G243" s="89">
        <v>24000</v>
      </c>
      <c r="H243" s="87">
        <v>0</v>
      </c>
      <c r="I243" s="90">
        <v>25</v>
      </c>
      <c r="J243" s="46">
        <v>688.8</v>
      </c>
      <c r="K243" s="48">
        <f>+G243*7.1%</f>
        <v>1703.9999999999998</v>
      </c>
      <c r="L243" s="34">
        <f>+G243*1.1%</f>
        <v>264</v>
      </c>
      <c r="M243" s="73">
        <v>729.6</v>
      </c>
      <c r="N243" s="90">
        <f t="shared" si="40"/>
        <v>1701.6000000000001</v>
      </c>
      <c r="O243" s="90"/>
      <c r="P243" s="90">
        <f t="shared" si="41"/>
        <v>1418.4</v>
      </c>
      <c r="Q243" s="90">
        <f t="shared" si="38"/>
        <v>1443.4</v>
      </c>
      <c r="R243" s="90">
        <f t="shared" si="39"/>
        <v>3669.6</v>
      </c>
      <c r="S243" s="90">
        <f t="shared" si="42"/>
        <v>22556.6</v>
      </c>
      <c r="T243" s="91" t="s">
        <v>41</v>
      </c>
    </row>
    <row r="244" spans="1:20" s="32" customFormat="1" x14ac:dyDescent="0.25">
      <c r="A244" s="86">
        <v>238</v>
      </c>
      <c r="B244" s="87" t="s">
        <v>1090</v>
      </c>
      <c r="C244" s="87" t="s">
        <v>790</v>
      </c>
      <c r="D244" s="87" t="s">
        <v>174</v>
      </c>
      <c r="E244" s="87" t="s">
        <v>39</v>
      </c>
      <c r="F244" s="88" t="s">
        <v>793</v>
      </c>
      <c r="G244" s="89">
        <v>20000</v>
      </c>
      <c r="H244" s="87">
        <v>0</v>
      </c>
      <c r="I244" s="90">
        <v>25</v>
      </c>
      <c r="J244" s="46">
        <v>574</v>
      </c>
      <c r="K244" s="48">
        <f>+G244*7.1%</f>
        <v>1419.9999999999998</v>
      </c>
      <c r="L244" s="34">
        <f>+G244*1.1%</f>
        <v>220.00000000000003</v>
      </c>
      <c r="M244" s="73">
        <v>608</v>
      </c>
      <c r="N244" s="90">
        <f t="shared" si="40"/>
        <v>1418</v>
      </c>
      <c r="O244" s="90"/>
      <c r="P244" s="90">
        <f t="shared" si="41"/>
        <v>1182</v>
      </c>
      <c r="Q244" s="90">
        <f t="shared" si="38"/>
        <v>1207</v>
      </c>
      <c r="R244" s="90">
        <f t="shared" si="39"/>
        <v>3058</v>
      </c>
      <c r="S244" s="90">
        <f t="shared" si="42"/>
        <v>18793</v>
      </c>
      <c r="T244" s="91" t="s">
        <v>41</v>
      </c>
    </row>
    <row r="245" spans="1:20" s="32" customFormat="1" x14ac:dyDescent="0.25">
      <c r="A245" s="86">
        <v>239</v>
      </c>
      <c r="B245" s="87" t="s">
        <v>1095</v>
      </c>
      <c r="C245" s="87" t="s">
        <v>790</v>
      </c>
      <c r="D245" s="87" t="s">
        <v>174</v>
      </c>
      <c r="E245" s="87" t="s">
        <v>39</v>
      </c>
      <c r="F245" s="88" t="s">
        <v>793</v>
      </c>
      <c r="G245" s="89">
        <v>24000</v>
      </c>
      <c r="H245" s="87">
        <v>0</v>
      </c>
      <c r="I245" s="90">
        <v>25</v>
      </c>
      <c r="J245" s="46">
        <v>688.8</v>
      </c>
      <c r="K245" s="48">
        <f>+G245*7.1%</f>
        <v>1703.9999999999998</v>
      </c>
      <c r="L245" s="34">
        <f>+G245*1.1%</f>
        <v>264</v>
      </c>
      <c r="M245" s="73">
        <v>729.6</v>
      </c>
      <c r="N245" s="90">
        <f t="shared" si="40"/>
        <v>1701.6000000000001</v>
      </c>
      <c r="O245" s="90"/>
      <c r="P245" s="90">
        <f t="shared" si="41"/>
        <v>1418.4</v>
      </c>
      <c r="Q245" s="90">
        <f t="shared" si="38"/>
        <v>1443.4</v>
      </c>
      <c r="R245" s="90">
        <f t="shared" si="39"/>
        <v>3669.6</v>
      </c>
      <c r="S245" s="90">
        <f t="shared" si="42"/>
        <v>22556.6</v>
      </c>
      <c r="T245" s="91" t="s">
        <v>41</v>
      </c>
    </row>
    <row r="246" spans="1:20" s="32" customFormat="1" x14ac:dyDescent="0.25">
      <c r="A246" s="86">
        <v>240</v>
      </c>
      <c r="B246" s="87" t="s">
        <v>1096</v>
      </c>
      <c r="C246" s="87" t="s">
        <v>790</v>
      </c>
      <c r="D246" s="87" t="s">
        <v>174</v>
      </c>
      <c r="E246" s="87" t="s">
        <v>39</v>
      </c>
      <c r="F246" s="88" t="s">
        <v>793</v>
      </c>
      <c r="G246" s="89">
        <v>24000</v>
      </c>
      <c r="H246" s="87">
        <v>0</v>
      </c>
      <c r="I246" s="90">
        <v>25</v>
      </c>
      <c r="J246" s="46">
        <v>688.8</v>
      </c>
      <c r="K246" s="48">
        <f>+G246*7.1%</f>
        <v>1703.9999999999998</v>
      </c>
      <c r="L246" s="34">
        <f>+G246*1.1%</f>
        <v>264</v>
      </c>
      <c r="M246" s="73">
        <v>729.6</v>
      </c>
      <c r="N246" s="90">
        <f t="shared" si="40"/>
        <v>1701.6000000000001</v>
      </c>
      <c r="O246" s="90"/>
      <c r="P246" s="90">
        <f t="shared" si="41"/>
        <v>1418.4</v>
      </c>
      <c r="Q246" s="90">
        <f t="shared" si="38"/>
        <v>1443.4</v>
      </c>
      <c r="R246" s="90">
        <f t="shared" si="39"/>
        <v>3669.6</v>
      </c>
      <c r="S246" s="90">
        <f t="shared" si="42"/>
        <v>22556.6</v>
      </c>
      <c r="T246" s="91" t="s">
        <v>41</v>
      </c>
    </row>
    <row r="247" spans="1:20" s="32" customFormat="1" x14ac:dyDescent="0.25">
      <c r="A247" s="86">
        <v>241</v>
      </c>
      <c r="B247" s="87" t="s">
        <v>177</v>
      </c>
      <c r="C247" s="87" t="s">
        <v>790</v>
      </c>
      <c r="D247" s="87" t="s">
        <v>174</v>
      </c>
      <c r="E247" s="87" t="s">
        <v>92</v>
      </c>
      <c r="F247" s="88" t="s">
        <v>793</v>
      </c>
      <c r="G247" s="89">
        <v>24000</v>
      </c>
      <c r="H247" s="87">
        <v>0</v>
      </c>
      <c r="I247" s="90">
        <v>25</v>
      </c>
      <c r="J247" s="46">
        <v>688.8</v>
      </c>
      <c r="K247" s="48">
        <f t="shared" si="36"/>
        <v>1703.9999999999998</v>
      </c>
      <c r="L247" s="34">
        <f t="shared" si="37"/>
        <v>264</v>
      </c>
      <c r="M247" s="73">
        <v>729.6</v>
      </c>
      <c r="N247" s="90">
        <f t="shared" si="40"/>
        <v>1701.6000000000001</v>
      </c>
      <c r="O247" s="90"/>
      <c r="P247" s="90">
        <f t="shared" si="41"/>
        <v>1418.4</v>
      </c>
      <c r="Q247" s="90">
        <f t="shared" si="38"/>
        <v>1443.4</v>
      </c>
      <c r="R247" s="90">
        <f t="shared" si="39"/>
        <v>3669.6</v>
      </c>
      <c r="S247" s="90">
        <f t="shared" si="42"/>
        <v>22556.6</v>
      </c>
      <c r="T247" s="91" t="s">
        <v>41</v>
      </c>
    </row>
    <row r="248" spans="1:20" s="32" customFormat="1" x14ac:dyDescent="0.25">
      <c r="A248" s="86">
        <v>242</v>
      </c>
      <c r="B248" s="87" t="s">
        <v>178</v>
      </c>
      <c r="C248" s="87" t="s">
        <v>790</v>
      </c>
      <c r="D248" s="87" t="s">
        <v>174</v>
      </c>
      <c r="E248" s="87" t="s">
        <v>92</v>
      </c>
      <c r="F248" s="88" t="s">
        <v>793</v>
      </c>
      <c r="G248" s="89">
        <v>24000</v>
      </c>
      <c r="H248" s="87">
        <v>0</v>
      </c>
      <c r="I248" s="90">
        <v>25</v>
      </c>
      <c r="J248" s="46">
        <v>688.8</v>
      </c>
      <c r="K248" s="48">
        <f t="shared" si="36"/>
        <v>1703.9999999999998</v>
      </c>
      <c r="L248" s="34">
        <f t="shared" si="37"/>
        <v>264</v>
      </c>
      <c r="M248" s="73">
        <v>729.6</v>
      </c>
      <c r="N248" s="90">
        <f t="shared" si="40"/>
        <v>1701.6000000000001</v>
      </c>
      <c r="O248" s="90"/>
      <c r="P248" s="90">
        <f t="shared" si="41"/>
        <v>1418.4</v>
      </c>
      <c r="Q248" s="90">
        <f t="shared" si="38"/>
        <v>1443.4</v>
      </c>
      <c r="R248" s="90">
        <f t="shared" si="39"/>
        <v>3669.6</v>
      </c>
      <c r="S248" s="90">
        <f t="shared" si="42"/>
        <v>22556.6</v>
      </c>
      <c r="T248" s="91" t="s">
        <v>41</v>
      </c>
    </row>
    <row r="249" spans="1:20" s="32" customFormat="1" x14ac:dyDescent="0.25">
      <c r="A249" s="86">
        <v>243</v>
      </c>
      <c r="B249" s="87" t="s">
        <v>889</v>
      </c>
      <c r="C249" s="87" t="s">
        <v>790</v>
      </c>
      <c r="D249" s="87" t="s">
        <v>174</v>
      </c>
      <c r="E249" s="87" t="s">
        <v>92</v>
      </c>
      <c r="F249" s="88" t="s">
        <v>793</v>
      </c>
      <c r="G249" s="89">
        <v>24000</v>
      </c>
      <c r="H249" s="87">
        <v>0</v>
      </c>
      <c r="I249" s="90">
        <v>25</v>
      </c>
      <c r="J249" s="46">
        <v>688.8</v>
      </c>
      <c r="K249" s="48">
        <f t="shared" si="36"/>
        <v>1703.9999999999998</v>
      </c>
      <c r="L249" s="34">
        <f t="shared" si="37"/>
        <v>264</v>
      </c>
      <c r="M249" s="73">
        <v>729.6</v>
      </c>
      <c r="N249" s="90">
        <f t="shared" si="40"/>
        <v>1701.6000000000001</v>
      </c>
      <c r="O249" s="90"/>
      <c r="P249" s="90">
        <f t="shared" si="41"/>
        <v>1418.4</v>
      </c>
      <c r="Q249" s="90">
        <f t="shared" si="38"/>
        <v>1443.4</v>
      </c>
      <c r="R249" s="90">
        <f t="shared" si="39"/>
        <v>3669.6</v>
      </c>
      <c r="S249" s="90">
        <f t="shared" si="42"/>
        <v>22556.6</v>
      </c>
      <c r="T249" s="91" t="s">
        <v>41</v>
      </c>
    </row>
    <row r="250" spans="1:20" s="32" customFormat="1" x14ac:dyDescent="0.25">
      <c r="A250" s="86">
        <v>244</v>
      </c>
      <c r="B250" s="87" t="s">
        <v>906</v>
      </c>
      <c r="C250" s="87" t="s">
        <v>790</v>
      </c>
      <c r="D250" s="87" t="s">
        <v>174</v>
      </c>
      <c r="E250" s="87" t="s">
        <v>92</v>
      </c>
      <c r="F250" s="88" t="s">
        <v>793</v>
      </c>
      <c r="G250" s="89">
        <v>24000</v>
      </c>
      <c r="H250" s="87">
        <v>0</v>
      </c>
      <c r="I250" s="90">
        <v>25</v>
      </c>
      <c r="J250" s="46">
        <v>688.8</v>
      </c>
      <c r="K250" s="48">
        <f t="shared" si="36"/>
        <v>1703.9999999999998</v>
      </c>
      <c r="L250" s="34">
        <f t="shared" si="37"/>
        <v>264</v>
      </c>
      <c r="M250" s="73">
        <v>729.6</v>
      </c>
      <c r="N250" s="90">
        <f t="shared" si="40"/>
        <v>1701.6000000000001</v>
      </c>
      <c r="O250" s="90"/>
      <c r="P250" s="90">
        <f t="shared" si="41"/>
        <v>1418.4</v>
      </c>
      <c r="Q250" s="90">
        <f t="shared" si="38"/>
        <v>1443.4</v>
      </c>
      <c r="R250" s="90">
        <f t="shared" si="39"/>
        <v>3669.6</v>
      </c>
      <c r="S250" s="90">
        <f t="shared" si="42"/>
        <v>22556.6</v>
      </c>
      <c r="T250" s="91" t="s">
        <v>41</v>
      </c>
    </row>
    <row r="251" spans="1:20" s="32" customFormat="1" x14ac:dyDescent="0.25">
      <c r="A251" s="86">
        <v>245</v>
      </c>
      <c r="B251" s="87" t="s">
        <v>903</v>
      </c>
      <c r="C251" s="87" t="s">
        <v>790</v>
      </c>
      <c r="D251" s="87" t="s">
        <v>174</v>
      </c>
      <c r="E251" s="87" t="s">
        <v>92</v>
      </c>
      <c r="F251" s="88" t="s">
        <v>793</v>
      </c>
      <c r="G251" s="89">
        <v>24000</v>
      </c>
      <c r="H251" s="87">
        <v>0</v>
      </c>
      <c r="I251" s="90">
        <v>25</v>
      </c>
      <c r="J251" s="46">
        <v>688.8</v>
      </c>
      <c r="K251" s="48">
        <f t="shared" si="36"/>
        <v>1703.9999999999998</v>
      </c>
      <c r="L251" s="34">
        <f t="shared" si="37"/>
        <v>264</v>
      </c>
      <c r="M251" s="73">
        <v>729.6</v>
      </c>
      <c r="N251" s="90">
        <f t="shared" si="40"/>
        <v>1701.6000000000001</v>
      </c>
      <c r="O251" s="90"/>
      <c r="P251" s="90">
        <f t="shared" si="41"/>
        <v>1418.4</v>
      </c>
      <c r="Q251" s="90">
        <f t="shared" si="38"/>
        <v>1443.4</v>
      </c>
      <c r="R251" s="90">
        <f t="shared" si="39"/>
        <v>3669.6</v>
      </c>
      <c r="S251" s="90">
        <f t="shared" si="42"/>
        <v>22556.6</v>
      </c>
      <c r="T251" s="91" t="s">
        <v>41</v>
      </c>
    </row>
    <row r="252" spans="1:20" s="32" customFormat="1" x14ac:dyDescent="0.25">
      <c r="A252" s="86">
        <v>246</v>
      </c>
      <c r="B252" s="87" t="s">
        <v>931</v>
      </c>
      <c r="C252" s="87" t="s">
        <v>790</v>
      </c>
      <c r="D252" s="87" t="s">
        <v>174</v>
      </c>
      <c r="E252" s="87" t="s">
        <v>92</v>
      </c>
      <c r="F252" s="88" t="s">
        <v>793</v>
      </c>
      <c r="G252" s="89">
        <v>24000</v>
      </c>
      <c r="H252" s="87">
        <v>0</v>
      </c>
      <c r="I252" s="90">
        <v>25</v>
      </c>
      <c r="J252" s="46">
        <v>688.8</v>
      </c>
      <c r="K252" s="48">
        <f t="shared" si="36"/>
        <v>1703.9999999999998</v>
      </c>
      <c r="L252" s="34">
        <f t="shared" si="37"/>
        <v>264</v>
      </c>
      <c r="M252" s="73">
        <v>729.6</v>
      </c>
      <c r="N252" s="90">
        <f t="shared" si="40"/>
        <v>1701.6000000000001</v>
      </c>
      <c r="O252" s="90"/>
      <c r="P252" s="90">
        <f t="shared" si="41"/>
        <v>1418.4</v>
      </c>
      <c r="Q252" s="90">
        <f t="shared" si="38"/>
        <v>1443.4</v>
      </c>
      <c r="R252" s="90">
        <f t="shared" si="39"/>
        <v>3669.6</v>
      </c>
      <c r="S252" s="90">
        <f t="shared" si="42"/>
        <v>22556.6</v>
      </c>
      <c r="T252" s="91" t="s">
        <v>41</v>
      </c>
    </row>
    <row r="253" spans="1:20" s="32" customFormat="1" x14ac:dyDescent="0.25">
      <c r="A253" s="86">
        <v>247</v>
      </c>
      <c r="B253" s="87" t="s">
        <v>933</v>
      </c>
      <c r="C253" s="87" t="s">
        <v>790</v>
      </c>
      <c r="D253" s="87" t="s">
        <v>174</v>
      </c>
      <c r="E253" s="87" t="s">
        <v>92</v>
      </c>
      <c r="F253" s="88" t="s">
        <v>793</v>
      </c>
      <c r="G253" s="89">
        <v>24000</v>
      </c>
      <c r="H253" s="87">
        <v>0</v>
      </c>
      <c r="I253" s="90">
        <v>25</v>
      </c>
      <c r="J253" s="46">
        <v>688.8</v>
      </c>
      <c r="K253" s="48">
        <f t="shared" si="36"/>
        <v>1703.9999999999998</v>
      </c>
      <c r="L253" s="34">
        <f t="shared" si="37"/>
        <v>264</v>
      </c>
      <c r="M253" s="73">
        <v>729.6</v>
      </c>
      <c r="N253" s="90">
        <f t="shared" si="40"/>
        <v>1701.6000000000001</v>
      </c>
      <c r="O253" s="90"/>
      <c r="P253" s="90">
        <f t="shared" si="41"/>
        <v>1418.4</v>
      </c>
      <c r="Q253" s="90">
        <f t="shared" si="38"/>
        <v>1443.4</v>
      </c>
      <c r="R253" s="90">
        <f t="shared" si="39"/>
        <v>3669.6</v>
      </c>
      <c r="S253" s="90">
        <f t="shared" si="42"/>
        <v>22556.6</v>
      </c>
      <c r="T253" s="91" t="s">
        <v>41</v>
      </c>
    </row>
    <row r="254" spans="1:20" s="32" customFormat="1" x14ac:dyDescent="0.25">
      <c r="A254" s="86">
        <v>248</v>
      </c>
      <c r="B254" s="87" t="s">
        <v>934</v>
      </c>
      <c r="C254" s="87" t="s">
        <v>790</v>
      </c>
      <c r="D254" s="87" t="s">
        <v>174</v>
      </c>
      <c r="E254" s="87" t="s">
        <v>92</v>
      </c>
      <c r="F254" s="88" t="s">
        <v>793</v>
      </c>
      <c r="G254" s="89">
        <v>24000</v>
      </c>
      <c r="H254" s="87">
        <v>0</v>
      </c>
      <c r="I254" s="90">
        <v>25</v>
      </c>
      <c r="J254" s="46">
        <v>688.8</v>
      </c>
      <c r="K254" s="48">
        <f t="shared" si="36"/>
        <v>1703.9999999999998</v>
      </c>
      <c r="L254" s="34">
        <f t="shared" si="37"/>
        <v>264</v>
      </c>
      <c r="M254" s="73">
        <v>729.6</v>
      </c>
      <c r="N254" s="90">
        <f t="shared" si="40"/>
        <v>1701.6000000000001</v>
      </c>
      <c r="O254" s="90"/>
      <c r="P254" s="90">
        <f t="shared" si="41"/>
        <v>1418.4</v>
      </c>
      <c r="Q254" s="90">
        <f t="shared" si="38"/>
        <v>1443.4</v>
      </c>
      <c r="R254" s="90">
        <f t="shared" si="39"/>
        <v>3669.6</v>
      </c>
      <c r="S254" s="90">
        <f t="shared" si="42"/>
        <v>22556.6</v>
      </c>
      <c r="T254" s="91" t="s">
        <v>41</v>
      </c>
    </row>
    <row r="255" spans="1:20" s="32" customFormat="1" x14ac:dyDescent="0.25">
      <c r="A255" s="86">
        <v>249</v>
      </c>
      <c r="B255" s="87" t="s">
        <v>944</v>
      </c>
      <c r="C255" s="87" t="s">
        <v>790</v>
      </c>
      <c r="D255" s="87" t="s">
        <v>174</v>
      </c>
      <c r="E255" s="87" t="s">
        <v>92</v>
      </c>
      <c r="F255" s="88" t="s">
        <v>793</v>
      </c>
      <c r="G255" s="89">
        <v>23100</v>
      </c>
      <c r="H255" s="87">
        <v>0</v>
      </c>
      <c r="I255" s="90">
        <v>25</v>
      </c>
      <c r="J255" s="46">
        <v>662.97</v>
      </c>
      <c r="K255" s="48">
        <f t="shared" si="36"/>
        <v>1640.1</v>
      </c>
      <c r="L255" s="34">
        <f t="shared" si="37"/>
        <v>254.10000000000002</v>
      </c>
      <c r="M255" s="73">
        <v>702.24</v>
      </c>
      <c r="N255" s="90">
        <f t="shared" si="40"/>
        <v>1637.7900000000002</v>
      </c>
      <c r="O255" s="90"/>
      <c r="P255" s="90">
        <f t="shared" si="41"/>
        <v>1365.21</v>
      </c>
      <c r="Q255" s="90">
        <f t="shared" si="38"/>
        <v>1390.21</v>
      </c>
      <c r="R255" s="90">
        <f t="shared" si="39"/>
        <v>3531.99</v>
      </c>
      <c r="S255" s="90">
        <f t="shared" si="42"/>
        <v>21709.79</v>
      </c>
      <c r="T255" s="91" t="s">
        <v>41</v>
      </c>
    </row>
    <row r="256" spans="1:20" s="32" customFormat="1" x14ac:dyDescent="0.25">
      <c r="A256" s="86">
        <v>250</v>
      </c>
      <c r="B256" s="87" t="s">
        <v>945</v>
      </c>
      <c r="C256" s="87" t="s">
        <v>790</v>
      </c>
      <c r="D256" s="87" t="s">
        <v>174</v>
      </c>
      <c r="E256" s="87" t="s">
        <v>92</v>
      </c>
      <c r="F256" s="88" t="s">
        <v>793</v>
      </c>
      <c r="G256" s="89">
        <v>23100</v>
      </c>
      <c r="H256" s="87">
        <v>0</v>
      </c>
      <c r="I256" s="90">
        <v>25</v>
      </c>
      <c r="J256" s="46">
        <v>662.97</v>
      </c>
      <c r="K256" s="48">
        <f t="shared" si="36"/>
        <v>1640.1</v>
      </c>
      <c r="L256" s="34">
        <f t="shared" si="37"/>
        <v>254.10000000000002</v>
      </c>
      <c r="M256" s="73">
        <v>702.24</v>
      </c>
      <c r="N256" s="90">
        <f t="shared" si="40"/>
        <v>1637.7900000000002</v>
      </c>
      <c r="O256" s="90"/>
      <c r="P256" s="90">
        <f t="shared" si="41"/>
        <v>1365.21</v>
      </c>
      <c r="Q256" s="90">
        <f t="shared" si="38"/>
        <v>1390.21</v>
      </c>
      <c r="R256" s="90">
        <f t="shared" si="39"/>
        <v>3531.99</v>
      </c>
      <c r="S256" s="90">
        <f t="shared" si="42"/>
        <v>21709.79</v>
      </c>
      <c r="T256" s="91" t="s">
        <v>41</v>
      </c>
    </row>
    <row r="257" spans="1:20" s="32" customFormat="1" x14ac:dyDescent="0.25">
      <c r="A257" s="86">
        <v>251</v>
      </c>
      <c r="B257" s="87" t="s">
        <v>1085</v>
      </c>
      <c r="C257" s="87" t="s">
        <v>790</v>
      </c>
      <c r="D257" s="87" t="s">
        <v>174</v>
      </c>
      <c r="E257" s="87" t="s">
        <v>92</v>
      </c>
      <c r="F257" s="88" t="s">
        <v>793</v>
      </c>
      <c r="G257" s="89">
        <v>24000</v>
      </c>
      <c r="H257" s="87">
        <v>0</v>
      </c>
      <c r="I257" s="90">
        <v>25</v>
      </c>
      <c r="J257" s="46">
        <v>688.8</v>
      </c>
      <c r="K257" s="48">
        <f>+G257*7.1%</f>
        <v>1703.9999999999998</v>
      </c>
      <c r="L257" s="34">
        <f>+G257*1.1%</f>
        <v>264</v>
      </c>
      <c r="M257" s="73">
        <v>729.6</v>
      </c>
      <c r="N257" s="90">
        <f t="shared" si="40"/>
        <v>1701.6000000000001</v>
      </c>
      <c r="O257" s="87"/>
      <c r="P257" s="90">
        <f t="shared" si="41"/>
        <v>1418.4</v>
      </c>
      <c r="Q257" s="90">
        <f t="shared" si="38"/>
        <v>1443.4</v>
      </c>
      <c r="R257" s="90">
        <f t="shared" si="39"/>
        <v>3669.6</v>
      </c>
      <c r="S257" s="50">
        <f t="shared" si="42"/>
        <v>22556.6</v>
      </c>
      <c r="T257" s="91" t="s">
        <v>41</v>
      </c>
    </row>
    <row r="258" spans="1:20" s="32" customFormat="1" x14ac:dyDescent="0.25">
      <c r="A258" s="86">
        <v>252</v>
      </c>
      <c r="B258" s="87" t="s">
        <v>1086</v>
      </c>
      <c r="C258" s="87" t="s">
        <v>790</v>
      </c>
      <c r="D258" s="87" t="s">
        <v>174</v>
      </c>
      <c r="E258" s="87" t="s">
        <v>92</v>
      </c>
      <c r="F258" s="88" t="s">
        <v>793</v>
      </c>
      <c r="G258" s="89">
        <v>24000</v>
      </c>
      <c r="H258" s="87">
        <v>0</v>
      </c>
      <c r="I258" s="90">
        <v>25</v>
      </c>
      <c r="J258" s="46">
        <v>688.8</v>
      </c>
      <c r="K258" s="48">
        <f>+G258*7.1%</f>
        <v>1703.9999999999998</v>
      </c>
      <c r="L258" s="34">
        <f>+G258*1.1%</f>
        <v>264</v>
      </c>
      <c r="M258" s="73">
        <v>729.6</v>
      </c>
      <c r="N258" s="90">
        <f t="shared" si="40"/>
        <v>1701.6000000000001</v>
      </c>
      <c r="O258" s="87"/>
      <c r="P258" s="90">
        <f t="shared" si="41"/>
        <v>1418.4</v>
      </c>
      <c r="Q258" s="90">
        <f t="shared" si="38"/>
        <v>1443.4</v>
      </c>
      <c r="R258" s="90">
        <f t="shared" si="39"/>
        <v>3669.6</v>
      </c>
      <c r="S258" s="50">
        <f t="shared" si="42"/>
        <v>22556.6</v>
      </c>
      <c r="T258" s="91" t="s">
        <v>41</v>
      </c>
    </row>
    <row r="259" spans="1:20" s="32" customFormat="1" x14ac:dyDescent="0.25">
      <c r="A259" s="86">
        <v>253</v>
      </c>
      <c r="B259" s="87" t="s">
        <v>1101</v>
      </c>
      <c r="C259" s="87" t="s">
        <v>790</v>
      </c>
      <c r="D259" s="87" t="s">
        <v>174</v>
      </c>
      <c r="E259" s="87" t="s">
        <v>92</v>
      </c>
      <c r="F259" s="88" t="s">
        <v>793</v>
      </c>
      <c r="G259" s="89">
        <v>24000</v>
      </c>
      <c r="H259" s="87">
        <v>0</v>
      </c>
      <c r="I259" s="90">
        <v>25</v>
      </c>
      <c r="J259" s="46">
        <v>688.8</v>
      </c>
      <c r="K259" s="48">
        <f>+G259*7.1%</f>
        <v>1703.9999999999998</v>
      </c>
      <c r="L259" s="34">
        <f>+G259*1.1%</f>
        <v>264</v>
      </c>
      <c r="M259" s="73">
        <v>729.6</v>
      </c>
      <c r="N259" s="90">
        <f t="shared" si="40"/>
        <v>1701.6000000000001</v>
      </c>
      <c r="O259" s="87"/>
      <c r="P259" s="90">
        <f t="shared" si="41"/>
        <v>1418.4</v>
      </c>
      <c r="Q259" s="90">
        <f t="shared" si="38"/>
        <v>1443.4</v>
      </c>
      <c r="R259" s="90">
        <f t="shared" si="39"/>
        <v>3669.6</v>
      </c>
      <c r="S259" s="50">
        <f t="shared" si="42"/>
        <v>22556.6</v>
      </c>
      <c r="T259" s="91" t="s">
        <v>41</v>
      </c>
    </row>
    <row r="260" spans="1:20" s="32" customFormat="1" x14ac:dyDescent="0.25">
      <c r="A260" s="86">
        <v>254</v>
      </c>
      <c r="B260" s="87" t="s">
        <v>1089</v>
      </c>
      <c r="C260" s="87" t="s">
        <v>790</v>
      </c>
      <c r="D260" s="87" t="s">
        <v>174</v>
      </c>
      <c r="E260" s="87" t="s">
        <v>92</v>
      </c>
      <c r="F260" s="88" t="s">
        <v>793</v>
      </c>
      <c r="G260" s="89">
        <v>24000</v>
      </c>
      <c r="H260" s="87">
        <v>0</v>
      </c>
      <c r="I260" s="90">
        <v>25</v>
      </c>
      <c r="J260" s="46">
        <v>688.8</v>
      </c>
      <c r="K260" s="48">
        <f>+G260*7.1%</f>
        <v>1703.9999999999998</v>
      </c>
      <c r="L260" s="34">
        <f>+G260*1.1%</f>
        <v>264</v>
      </c>
      <c r="M260" s="73">
        <v>729.6</v>
      </c>
      <c r="N260" s="90">
        <f t="shared" si="40"/>
        <v>1701.6000000000001</v>
      </c>
      <c r="O260" s="87"/>
      <c r="P260" s="90">
        <f t="shared" si="41"/>
        <v>1418.4</v>
      </c>
      <c r="Q260" s="90">
        <f t="shared" si="38"/>
        <v>1443.4</v>
      </c>
      <c r="R260" s="90">
        <f t="shared" si="39"/>
        <v>3669.6</v>
      </c>
      <c r="S260" s="50">
        <f t="shared" si="42"/>
        <v>22556.6</v>
      </c>
      <c r="T260" s="91" t="s">
        <v>41</v>
      </c>
    </row>
    <row r="261" spans="1:20" s="32" customFormat="1" x14ac:dyDescent="0.25">
      <c r="A261" s="86">
        <v>255</v>
      </c>
      <c r="B261" s="87" t="s">
        <v>176</v>
      </c>
      <c r="C261" s="87" t="s">
        <v>790</v>
      </c>
      <c r="D261" s="87" t="s">
        <v>174</v>
      </c>
      <c r="E261" s="87" t="s">
        <v>181</v>
      </c>
      <c r="F261" s="88" t="s">
        <v>796</v>
      </c>
      <c r="G261" s="89">
        <v>22000</v>
      </c>
      <c r="H261" s="87">
        <v>0</v>
      </c>
      <c r="I261" s="90">
        <v>25</v>
      </c>
      <c r="J261" s="46">
        <v>631.4</v>
      </c>
      <c r="K261" s="48">
        <f t="shared" si="36"/>
        <v>1561.9999999999998</v>
      </c>
      <c r="L261" s="34">
        <f t="shared" si="37"/>
        <v>242.00000000000003</v>
      </c>
      <c r="M261" s="73">
        <v>668.8</v>
      </c>
      <c r="N261" s="90">
        <f t="shared" si="40"/>
        <v>1559.8000000000002</v>
      </c>
      <c r="O261" s="90"/>
      <c r="P261" s="90">
        <f t="shared" si="41"/>
        <v>1300.1999999999998</v>
      </c>
      <c r="Q261" s="90">
        <f t="shared" si="38"/>
        <v>1325.1999999999998</v>
      </c>
      <c r="R261" s="90">
        <f t="shared" si="39"/>
        <v>3363.8</v>
      </c>
      <c r="S261" s="90">
        <f t="shared" si="42"/>
        <v>20674.8</v>
      </c>
      <c r="T261" s="91" t="s">
        <v>41</v>
      </c>
    </row>
    <row r="262" spans="1:20" s="32" customFormat="1" x14ac:dyDescent="0.25">
      <c r="A262" s="86">
        <v>256</v>
      </c>
      <c r="B262" s="87" t="s">
        <v>947</v>
      </c>
      <c r="C262" s="87" t="s">
        <v>790</v>
      </c>
      <c r="D262" s="87" t="s">
        <v>174</v>
      </c>
      <c r="E262" s="87" t="s">
        <v>181</v>
      </c>
      <c r="F262" s="88" t="s">
        <v>793</v>
      </c>
      <c r="G262" s="89">
        <v>1700</v>
      </c>
      <c r="H262" s="87">
        <v>0</v>
      </c>
      <c r="I262" s="90">
        <v>25</v>
      </c>
      <c r="J262" s="46">
        <v>48.79</v>
      </c>
      <c r="K262" s="48">
        <f t="shared" si="36"/>
        <v>120.69999999999999</v>
      </c>
      <c r="L262" s="34">
        <f t="shared" si="37"/>
        <v>18.700000000000003</v>
      </c>
      <c r="M262" s="73">
        <v>51.68</v>
      </c>
      <c r="N262" s="90">
        <f t="shared" si="40"/>
        <v>120.53</v>
      </c>
      <c r="O262" s="90"/>
      <c r="P262" s="90">
        <f t="shared" si="41"/>
        <v>100.47</v>
      </c>
      <c r="Q262" s="90">
        <f t="shared" si="38"/>
        <v>125.47</v>
      </c>
      <c r="R262" s="90">
        <f t="shared" si="39"/>
        <v>259.92999999999995</v>
      </c>
      <c r="S262" s="90">
        <f t="shared" si="42"/>
        <v>1574.53</v>
      </c>
      <c r="T262" s="91" t="s">
        <v>41</v>
      </c>
    </row>
    <row r="263" spans="1:20" s="32" customFormat="1" x14ac:dyDescent="0.25">
      <c r="A263" s="86">
        <v>257</v>
      </c>
      <c r="B263" s="87" t="s">
        <v>171</v>
      </c>
      <c r="C263" s="87" t="s">
        <v>789</v>
      </c>
      <c r="D263" s="87" t="s">
        <v>987</v>
      </c>
      <c r="E263" s="87" t="s">
        <v>173</v>
      </c>
      <c r="F263" s="88" t="s">
        <v>796</v>
      </c>
      <c r="G263" s="89">
        <v>24000</v>
      </c>
      <c r="H263" s="87">
        <v>0</v>
      </c>
      <c r="I263" s="90">
        <v>25</v>
      </c>
      <c r="J263" s="46">
        <v>688.8</v>
      </c>
      <c r="K263" s="48">
        <f t="shared" si="36"/>
        <v>1703.9999999999998</v>
      </c>
      <c r="L263" s="34">
        <f t="shared" si="37"/>
        <v>264</v>
      </c>
      <c r="M263" s="73">
        <v>729.6</v>
      </c>
      <c r="N263" s="90">
        <f t="shared" si="40"/>
        <v>1701.6000000000001</v>
      </c>
      <c r="O263" s="90"/>
      <c r="P263" s="90">
        <f t="shared" si="41"/>
        <v>1418.4</v>
      </c>
      <c r="Q263" s="90">
        <f t="shared" si="38"/>
        <v>1443.4</v>
      </c>
      <c r="R263" s="90">
        <f t="shared" si="39"/>
        <v>3669.6</v>
      </c>
      <c r="S263" s="90">
        <f t="shared" si="42"/>
        <v>22556.6</v>
      </c>
      <c r="T263" s="91" t="s">
        <v>41</v>
      </c>
    </row>
    <row r="264" spans="1:20" s="32" customFormat="1" x14ac:dyDescent="0.25">
      <c r="A264" s="86">
        <v>258</v>
      </c>
      <c r="B264" s="87" t="s">
        <v>167</v>
      </c>
      <c r="C264" s="87" t="s">
        <v>789</v>
      </c>
      <c r="D264" s="87" t="s">
        <v>987</v>
      </c>
      <c r="E264" s="87" t="s">
        <v>152</v>
      </c>
      <c r="F264" s="88" t="s">
        <v>796</v>
      </c>
      <c r="G264" s="89">
        <v>30000</v>
      </c>
      <c r="H264" s="87">
        <v>0</v>
      </c>
      <c r="I264" s="90">
        <v>25</v>
      </c>
      <c r="J264" s="46">
        <v>861</v>
      </c>
      <c r="K264" s="48">
        <f t="shared" si="36"/>
        <v>2130</v>
      </c>
      <c r="L264" s="34">
        <f t="shared" si="37"/>
        <v>330.00000000000006</v>
      </c>
      <c r="M264" s="73">
        <v>912</v>
      </c>
      <c r="N264" s="90">
        <f t="shared" si="40"/>
        <v>2127</v>
      </c>
      <c r="O264" s="90"/>
      <c r="P264" s="90">
        <f t="shared" si="41"/>
        <v>1773</v>
      </c>
      <c r="Q264" s="90">
        <f t="shared" si="38"/>
        <v>1798</v>
      </c>
      <c r="R264" s="90">
        <f t="shared" si="39"/>
        <v>4587</v>
      </c>
      <c r="S264" s="90">
        <f t="shared" si="42"/>
        <v>28202</v>
      </c>
      <c r="T264" s="91" t="s">
        <v>41</v>
      </c>
    </row>
    <row r="265" spans="1:20" s="32" customFormat="1" x14ac:dyDescent="0.25">
      <c r="A265" s="86">
        <v>259</v>
      </c>
      <c r="B265" s="87" t="s">
        <v>169</v>
      </c>
      <c r="C265" s="87" t="s">
        <v>789</v>
      </c>
      <c r="D265" s="87" t="s">
        <v>987</v>
      </c>
      <c r="E265" s="87" t="s">
        <v>152</v>
      </c>
      <c r="F265" s="88" t="s">
        <v>795</v>
      </c>
      <c r="G265" s="89">
        <v>22000</v>
      </c>
      <c r="H265" s="87">
        <v>0</v>
      </c>
      <c r="I265" s="90">
        <v>25</v>
      </c>
      <c r="J265" s="46">
        <v>631.4</v>
      </c>
      <c r="K265" s="48">
        <f t="shared" si="36"/>
        <v>1561.9999999999998</v>
      </c>
      <c r="L265" s="34">
        <f t="shared" si="37"/>
        <v>242.00000000000003</v>
      </c>
      <c r="M265" s="73">
        <v>668.8</v>
      </c>
      <c r="N265" s="90">
        <f t="shared" si="40"/>
        <v>1559.8000000000002</v>
      </c>
      <c r="O265" s="90"/>
      <c r="P265" s="90">
        <f t="shared" si="41"/>
        <v>1300.1999999999998</v>
      </c>
      <c r="Q265" s="90">
        <f t="shared" si="38"/>
        <v>1325.1999999999998</v>
      </c>
      <c r="R265" s="90">
        <f t="shared" si="39"/>
        <v>3363.8</v>
      </c>
      <c r="S265" s="90">
        <f t="shared" si="42"/>
        <v>20674.8</v>
      </c>
      <c r="T265" s="91" t="s">
        <v>41</v>
      </c>
    </row>
    <row r="266" spans="1:20" s="27" customFormat="1" x14ac:dyDescent="0.25">
      <c r="A266" s="86">
        <v>260</v>
      </c>
      <c r="B266" s="87" t="s">
        <v>170</v>
      </c>
      <c r="C266" s="87" t="s">
        <v>790</v>
      </c>
      <c r="D266" s="87" t="s">
        <v>987</v>
      </c>
      <c r="E266" s="87" t="s">
        <v>152</v>
      </c>
      <c r="F266" s="88" t="s">
        <v>795</v>
      </c>
      <c r="G266" s="89">
        <v>22000</v>
      </c>
      <c r="H266" s="87">
        <v>0</v>
      </c>
      <c r="I266" s="90">
        <v>25</v>
      </c>
      <c r="J266" s="46">
        <v>631.4</v>
      </c>
      <c r="K266" s="48">
        <f t="shared" si="36"/>
        <v>1561.9999999999998</v>
      </c>
      <c r="L266" s="34">
        <f t="shared" si="37"/>
        <v>242.00000000000003</v>
      </c>
      <c r="M266" s="73">
        <v>668.8</v>
      </c>
      <c r="N266" s="90">
        <f t="shared" si="40"/>
        <v>1559.8000000000002</v>
      </c>
      <c r="O266" s="90"/>
      <c r="P266" s="90">
        <f t="shared" si="41"/>
        <v>1300.1999999999998</v>
      </c>
      <c r="Q266" s="90">
        <f t="shared" si="38"/>
        <v>1325.1999999999998</v>
      </c>
      <c r="R266" s="90">
        <f t="shared" si="39"/>
        <v>3363.8</v>
      </c>
      <c r="S266" s="90">
        <f t="shared" si="42"/>
        <v>20674.8</v>
      </c>
      <c r="T266" s="91" t="s">
        <v>41</v>
      </c>
    </row>
    <row r="267" spans="1:20" s="32" customFormat="1" x14ac:dyDescent="0.25">
      <c r="A267" s="86">
        <v>261</v>
      </c>
      <c r="B267" s="87" t="s">
        <v>924</v>
      </c>
      <c r="C267" s="87" t="s">
        <v>789</v>
      </c>
      <c r="D267" s="87" t="s">
        <v>987</v>
      </c>
      <c r="E267" s="87" t="s">
        <v>153</v>
      </c>
      <c r="F267" s="88" t="s">
        <v>796</v>
      </c>
      <c r="G267" s="89">
        <v>16000</v>
      </c>
      <c r="H267" s="87">
        <v>0</v>
      </c>
      <c r="I267" s="90">
        <v>25</v>
      </c>
      <c r="J267" s="46">
        <v>459.2</v>
      </c>
      <c r="K267" s="48">
        <f t="shared" si="36"/>
        <v>1136</v>
      </c>
      <c r="L267" s="34">
        <f t="shared" si="37"/>
        <v>176.00000000000003</v>
      </c>
      <c r="M267" s="73">
        <v>486.4</v>
      </c>
      <c r="N267" s="90">
        <f t="shared" si="40"/>
        <v>1134.4000000000001</v>
      </c>
      <c r="O267" s="90"/>
      <c r="P267" s="90">
        <f t="shared" si="41"/>
        <v>945.59999999999991</v>
      </c>
      <c r="Q267" s="90">
        <f t="shared" si="38"/>
        <v>970.59999999999991</v>
      </c>
      <c r="R267" s="90">
        <f t="shared" si="39"/>
        <v>2446.4</v>
      </c>
      <c r="S267" s="90">
        <f t="shared" si="42"/>
        <v>15029.4</v>
      </c>
      <c r="T267" s="91" t="s">
        <v>41</v>
      </c>
    </row>
    <row r="268" spans="1:20" s="32" customFormat="1" x14ac:dyDescent="0.25">
      <c r="A268" s="86">
        <v>262</v>
      </c>
      <c r="B268" s="87" t="s">
        <v>166</v>
      </c>
      <c r="C268" s="87" t="s">
        <v>789</v>
      </c>
      <c r="D268" s="87" t="s">
        <v>987</v>
      </c>
      <c r="E268" s="87" t="s">
        <v>153</v>
      </c>
      <c r="F268" s="88" t="s">
        <v>796</v>
      </c>
      <c r="G268" s="89">
        <v>16000</v>
      </c>
      <c r="H268" s="87">
        <v>0</v>
      </c>
      <c r="I268" s="90">
        <v>25</v>
      </c>
      <c r="J268" s="46">
        <v>459.2</v>
      </c>
      <c r="K268" s="48">
        <f t="shared" si="36"/>
        <v>1136</v>
      </c>
      <c r="L268" s="34">
        <f t="shared" si="37"/>
        <v>176.00000000000003</v>
      </c>
      <c r="M268" s="73">
        <v>486.4</v>
      </c>
      <c r="N268" s="90">
        <f t="shared" si="40"/>
        <v>1134.4000000000001</v>
      </c>
      <c r="O268" s="90"/>
      <c r="P268" s="90">
        <f t="shared" si="41"/>
        <v>945.59999999999991</v>
      </c>
      <c r="Q268" s="90">
        <f t="shared" si="38"/>
        <v>970.59999999999991</v>
      </c>
      <c r="R268" s="90">
        <f t="shared" si="39"/>
        <v>2446.4</v>
      </c>
      <c r="S268" s="90">
        <f t="shared" si="42"/>
        <v>15029.4</v>
      </c>
      <c r="T268" s="91" t="s">
        <v>41</v>
      </c>
    </row>
    <row r="269" spans="1:20" s="32" customFormat="1" x14ac:dyDescent="0.25">
      <c r="A269" s="86">
        <v>263</v>
      </c>
      <c r="B269" s="87" t="s">
        <v>846</v>
      </c>
      <c r="C269" s="87" t="s">
        <v>790</v>
      </c>
      <c r="D269" s="87" t="s">
        <v>987</v>
      </c>
      <c r="E269" s="87" t="s">
        <v>152</v>
      </c>
      <c r="F269" s="88" t="s">
        <v>795</v>
      </c>
      <c r="G269" s="89">
        <v>30000</v>
      </c>
      <c r="H269" s="87">
        <v>0</v>
      </c>
      <c r="I269" s="90">
        <v>25</v>
      </c>
      <c r="J269" s="46">
        <v>861</v>
      </c>
      <c r="K269" s="48">
        <f t="shared" si="36"/>
        <v>2130</v>
      </c>
      <c r="L269" s="34">
        <f t="shared" si="37"/>
        <v>330.00000000000006</v>
      </c>
      <c r="M269" s="73">
        <v>912</v>
      </c>
      <c r="N269" s="90">
        <f t="shared" si="40"/>
        <v>2127</v>
      </c>
      <c r="O269" s="90"/>
      <c r="P269" s="90">
        <f t="shared" si="41"/>
        <v>1773</v>
      </c>
      <c r="Q269" s="90">
        <f t="shared" si="38"/>
        <v>1798</v>
      </c>
      <c r="R269" s="90">
        <f t="shared" si="39"/>
        <v>4587</v>
      </c>
      <c r="S269" s="90">
        <f t="shared" si="42"/>
        <v>28202</v>
      </c>
      <c r="T269" s="91" t="s">
        <v>41</v>
      </c>
    </row>
    <row r="270" spans="1:20" s="32" customFormat="1" x14ac:dyDescent="0.25">
      <c r="A270" s="86">
        <v>264</v>
      </c>
      <c r="B270" s="87" t="s">
        <v>168</v>
      </c>
      <c r="C270" s="87" t="s">
        <v>790</v>
      </c>
      <c r="D270" s="87" t="s">
        <v>987</v>
      </c>
      <c r="E270" s="87" t="s">
        <v>153</v>
      </c>
      <c r="F270" s="88" t="s">
        <v>793</v>
      </c>
      <c r="G270" s="89">
        <v>16000</v>
      </c>
      <c r="H270" s="87">
        <v>0</v>
      </c>
      <c r="I270" s="90">
        <v>25</v>
      </c>
      <c r="J270" s="46">
        <v>459.2</v>
      </c>
      <c r="K270" s="48">
        <f t="shared" si="36"/>
        <v>1136</v>
      </c>
      <c r="L270" s="34">
        <f t="shared" si="37"/>
        <v>176.00000000000003</v>
      </c>
      <c r="M270" s="73">
        <v>486.4</v>
      </c>
      <c r="N270" s="90">
        <f t="shared" si="40"/>
        <v>1134.4000000000001</v>
      </c>
      <c r="O270" s="90"/>
      <c r="P270" s="90">
        <f t="shared" si="41"/>
        <v>945.59999999999991</v>
      </c>
      <c r="Q270" s="90">
        <f t="shared" si="38"/>
        <v>970.59999999999991</v>
      </c>
      <c r="R270" s="90">
        <f t="shared" si="39"/>
        <v>2446.4</v>
      </c>
      <c r="S270" s="90">
        <f t="shared" si="42"/>
        <v>15029.4</v>
      </c>
      <c r="T270" s="91" t="s">
        <v>41</v>
      </c>
    </row>
    <row r="271" spans="1:20" s="32" customFormat="1" x14ac:dyDescent="0.25">
      <c r="A271" s="86">
        <v>265</v>
      </c>
      <c r="B271" s="87" t="s">
        <v>172</v>
      </c>
      <c r="C271" s="87" t="s">
        <v>789</v>
      </c>
      <c r="D271" s="87" t="s">
        <v>987</v>
      </c>
      <c r="E271" s="87" t="s">
        <v>153</v>
      </c>
      <c r="F271" s="88" t="s">
        <v>793</v>
      </c>
      <c r="G271" s="89">
        <v>16000</v>
      </c>
      <c r="H271" s="87">
        <v>0</v>
      </c>
      <c r="I271" s="90">
        <v>25</v>
      </c>
      <c r="J271" s="46">
        <v>459.2</v>
      </c>
      <c r="K271" s="48">
        <f t="shared" si="36"/>
        <v>1136</v>
      </c>
      <c r="L271" s="34">
        <f t="shared" si="37"/>
        <v>176.00000000000003</v>
      </c>
      <c r="M271" s="73">
        <v>486.4</v>
      </c>
      <c r="N271" s="90">
        <f t="shared" si="40"/>
        <v>1134.4000000000001</v>
      </c>
      <c r="O271" s="90"/>
      <c r="P271" s="90">
        <f t="shared" si="41"/>
        <v>945.59999999999991</v>
      </c>
      <c r="Q271" s="90">
        <f t="shared" si="38"/>
        <v>970.59999999999991</v>
      </c>
      <c r="R271" s="90">
        <f t="shared" si="39"/>
        <v>2446.4</v>
      </c>
      <c r="S271" s="90">
        <f t="shared" si="42"/>
        <v>15029.4</v>
      </c>
      <c r="T271" s="91" t="s">
        <v>41</v>
      </c>
    </row>
    <row r="272" spans="1:20" s="32" customFormat="1" x14ac:dyDescent="0.25">
      <c r="A272" s="86">
        <v>266</v>
      </c>
      <c r="B272" s="87" t="s">
        <v>131</v>
      </c>
      <c r="C272" s="87" t="s">
        <v>789</v>
      </c>
      <c r="D272" s="87" t="s">
        <v>128</v>
      </c>
      <c r="E272" s="87" t="s">
        <v>132</v>
      </c>
      <c r="F272" s="88" t="s">
        <v>795</v>
      </c>
      <c r="G272" s="89">
        <v>60000</v>
      </c>
      <c r="H272" s="46">
        <v>3486.68</v>
      </c>
      <c r="I272" s="90">
        <v>25</v>
      </c>
      <c r="J272" s="46">
        <v>1722</v>
      </c>
      <c r="K272" s="48">
        <f t="shared" ref="K272:K281" si="43">+G272*7.1%</f>
        <v>4260</v>
      </c>
      <c r="L272" s="34">
        <f t="shared" ref="L272:L281" si="44">+G272*1.1%</f>
        <v>660.00000000000011</v>
      </c>
      <c r="M272" s="73">
        <v>1824</v>
      </c>
      <c r="N272" s="90">
        <f t="shared" si="40"/>
        <v>4254</v>
      </c>
      <c r="O272" s="90"/>
      <c r="P272" s="90">
        <f t="shared" si="41"/>
        <v>3546</v>
      </c>
      <c r="Q272" s="90">
        <f t="shared" si="38"/>
        <v>7057.68</v>
      </c>
      <c r="R272" s="90">
        <f t="shared" si="39"/>
        <v>9174</v>
      </c>
      <c r="S272" s="90">
        <f t="shared" si="42"/>
        <v>52942.32</v>
      </c>
      <c r="T272" s="91" t="s">
        <v>41</v>
      </c>
    </row>
    <row r="273" spans="1:20" s="32" customFormat="1" x14ac:dyDescent="0.25">
      <c r="A273" s="86">
        <v>267</v>
      </c>
      <c r="B273" s="87" t="s">
        <v>1061</v>
      </c>
      <c r="C273" s="87" t="s">
        <v>789</v>
      </c>
      <c r="D273" s="87" t="s">
        <v>128</v>
      </c>
      <c r="E273" s="87" t="s">
        <v>63</v>
      </c>
      <c r="F273" s="88" t="s">
        <v>793</v>
      </c>
      <c r="G273" s="89">
        <v>35000</v>
      </c>
      <c r="H273" s="87">
        <v>0</v>
      </c>
      <c r="I273" s="90">
        <v>25</v>
      </c>
      <c r="J273" s="46">
        <v>1004.5</v>
      </c>
      <c r="K273" s="48">
        <f t="shared" si="43"/>
        <v>2485</v>
      </c>
      <c r="L273" s="34">
        <f t="shared" si="44"/>
        <v>385.00000000000006</v>
      </c>
      <c r="M273" s="73">
        <v>1064</v>
      </c>
      <c r="N273" s="90">
        <f t="shared" si="40"/>
        <v>2481.5</v>
      </c>
      <c r="O273" s="90"/>
      <c r="P273" s="90">
        <f t="shared" si="41"/>
        <v>2068.5</v>
      </c>
      <c r="Q273" s="90">
        <f t="shared" ref="Q273:Q337" si="45">+H273+I273+J273+M273+O273</f>
        <v>2093.5</v>
      </c>
      <c r="R273" s="90">
        <f t="shared" ref="R273:R337" si="46">+K273+L273+N273</f>
        <v>5351.5</v>
      </c>
      <c r="S273" s="90">
        <f t="shared" si="42"/>
        <v>32906.5</v>
      </c>
      <c r="T273" s="91" t="s">
        <v>41</v>
      </c>
    </row>
    <row r="274" spans="1:20" s="32" customFormat="1" x14ac:dyDescent="0.25">
      <c r="A274" s="86">
        <v>268</v>
      </c>
      <c r="B274" s="87" t="s">
        <v>1092</v>
      </c>
      <c r="C274" s="87" t="s">
        <v>790</v>
      </c>
      <c r="D274" s="87" t="s">
        <v>128</v>
      </c>
      <c r="E274" s="87" t="s">
        <v>185</v>
      </c>
      <c r="F274" s="88" t="s">
        <v>793</v>
      </c>
      <c r="G274" s="89">
        <v>24000</v>
      </c>
      <c r="H274" s="87">
        <v>0</v>
      </c>
      <c r="I274" s="90">
        <v>25</v>
      </c>
      <c r="J274" s="46">
        <v>688.8</v>
      </c>
      <c r="K274" s="48">
        <f t="shared" si="43"/>
        <v>1703.9999999999998</v>
      </c>
      <c r="L274" s="34">
        <f t="shared" si="44"/>
        <v>264</v>
      </c>
      <c r="M274" s="73">
        <v>729.6</v>
      </c>
      <c r="N274" s="90">
        <f t="shared" si="40"/>
        <v>1701.6000000000001</v>
      </c>
      <c r="O274" s="90"/>
      <c r="P274" s="90">
        <f t="shared" si="41"/>
        <v>1418.4</v>
      </c>
      <c r="Q274" s="90">
        <f t="shared" si="45"/>
        <v>1443.4</v>
      </c>
      <c r="R274" s="90">
        <f t="shared" si="46"/>
        <v>3669.6</v>
      </c>
      <c r="S274" s="90">
        <f t="shared" si="42"/>
        <v>22556.6</v>
      </c>
      <c r="T274" s="91" t="s">
        <v>41</v>
      </c>
    </row>
    <row r="275" spans="1:20" s="32" customFormat="1" x14ac:dyDescent="0.25">
      <c r="A275" s="86">
        <v>269</v>
      </c>
      <c r="B275" s="87" t="s">
        <v>1120</v>
      </c>
      <c r="C275" s="87" t="s">
        <v>789</v>
      </c>
      <c r="D275" s="87" t="s">
        <v>128</v>
      </c>
      <c r="E275" s="87" t="s">
        <v>883</v>
      </c>
      <c r="F275" s="88" t="s">
        <v>795</v>
      </c>
      <c r="G275" s="89">
        <v>45000</v>
      </c>
      <c r="H275" s="87">
        <v>1148.33</v>
      </c>
      <c r="I275" s="90">
        <v>25</v>
      </c>
      <c r="J275" s="46">
        <v>1291.5</v>
      </c>
      <c r="K275" s="48">
        <f t="shared" si="43"/>
        <v>3194.9999999999995</v>
      </c>
      <c r="L275" s="34">
        <f t="shared" si="44"/>
        <v>495.00000000000006</v>
      </c>
      <c r="M275" s="73">
        <v>1368</v>
      </c>
      <c r="N275" s="90">
        <f t="shared" si="40"/>
        <v>3190.5</v>
      </c>
      <c r="O275" s="90"/>
      <c r="P275" s="90">
        <f t="shared" si="41"/>
        <v>2659.5</v>
      </c>
      <c r="Q275" s="90">
        <f t="shared" si="45"/>
        <v>3832.83</v>
      </c>
      <c r="R275" s="90">
        <f t="shared" si="46"/>
        <v>6880.5</v>
      </c>
      <c r="S275" s="90">
        <f t="shared" si="42"/>
        <v>41167.17</v>
      </c>
      <c r="T275" s="91" t="s">
        <v>41</v>
      </c>
    </row>
    <row r="276" spans="1:20" s="32" customFormat="1" x14ac:dyDescent="0.25">
      <c r="A276" s="86">
        <v>270</v>
      </c>
      <c r="B276" s="87" t="s">
        <v>771</v>
      </c>
      <c r="C276" s="87" t="s">
        <v>789</v>
      </c>
      <c r="D276" s="87" t="s">
        <v>988</v>
      </c>
      <c r="E276" s="87" t="s">
        <v>772</v>
      </c>
      <c r="F276" s="88" t="s">
        <v>796</v>
      </c>
      <c r="G276" s="89">
        <v>61000</v>
      </c>
      <c r="H276" s="46">
        <v>3674.86</v>
      </c>
      <c r="I276" s="90">
        <v>25</v>
      </c>
      <c r="J276" s="46">
        <v>1750.7</v>
      </c>
      <c r="K276" s="48">
        <f t="shared" si="43"/>
        <v>4331</v>
      </c>
      <c r="L276" s="34">
        <f t="shared" si="44"/>
        <v>671.00000000000011</v>
      </c>
      <c r="M276" s="34">
        <v>1854.4</v>
      </c>
      <c r="N276" s="90">
        <f t="shared" si="40"/>
        <v>4324.9000000000005</v>
      </c>
      <c r="O276" s="90"/>
      <c r="P276" s="90">
        <f t="shared" si="41"/>
        <v>3605.1000000000004</v>
      </c>
      <c r="Q276" s="90">
        <f t="shared" si="45"/>
        <v>7304.9600000000009</v>
      </c>
      <c r="R276" s="90">
        <f t="shared" si="46"/>
        <v>9326.9000000000015</v>
      </c>
      <c r="S276" s="90">
        <f t="shared" si="42"/>
        <v>53695.040000000001</v>
      </c>
      <c r="T276" s="91" t="s">
        <v>41</v>
      </c>
    </row>
    <row r="277" spans="1:20" s="32" customFormat="1" x14ac:dyDescent="0.25">
      <c r="A277" s="86">
        <v>271</v>
      </c>
      <c r="B277" s="87" t="s">
        <v>137</v>
      </c>
      <c r="C277" s="87" t="s">
        <v>789</v>
      </c>
      <c r="D277" s="87" t="s">
        <v>989</v>
      </c>
      <c r="E277" s="87" t="s">
        <v>99</v>
      </c>
      <c r="F277" s="88" t="s">
        <v>795</v>
      </c>
      <c r="G277" s="89">
        <v>80000</v>
      </c>
      <c r="H277" s="89">
        <v>7400.87</v>
      </c>
      <c r="I277" s="90">
        <v>25</v>
      </c>
      <c r="J277" s="46">
        <v>2296</v>
      </c>
      <c r="K277" s="48">
        <f t="shared" si="43"/>
        <v>5679.9999999999991</v>
      </c>
      <c r="L277" s="34">
        <v>953.69</v>
      </c>
      <c r="M277" s="73">
        <v>2432</v>
      </c>
      <c r="N277" s="90">
        <f t="shared" si="40"/>
        <v>5672</v>
      </c>
      <c r="O277" s="90"/>
      <c r="P277" s="90">
        <f t="shared" si="41"/>
        <v>4728</v>
      </c>
      <c r="Q277" s="90">
        <f t="shared" si="45"/>
        <v>12153.869999999999</v>
      </c>
      <c r="R277" s="90">
        <f t="shared" si="46"/>
        <v>12305.689999999999</v>
      </c>
      <c r="S277" s="90">
        <f t="shared" si="42"/>
        <v>67846.13</v>
      </c>
      <c r="T277" s="91" t="s">
        <v>41</v>
      </c>
    </row>
    <row r="278" spans="1:20" s="32" customFormat="1" x14ac:dyDescent="0.25">
      <c r="A278" s="86">
        <v>272</v>
      </c>
      <c r="B278" s="87" t="s">
        <v>1051</v>
      </c>
      <c r="C278" s="87" t="s">
        <v>789</v>
      </c>
      <c r="D278" s="87" t="s">
        <v>989</v>
      </c>
      <c r="E278" s="87" t="s">
        <v>63</v>
      </c>
      <c r="F278" s="88" t="s">
        <v>795</v>
      </c>
      <c r="G278" s="89">
        <v>40000</v>
      </c>
      <c r="H278" s="89">
        <v>442.65</v>
      </c>
      <c r="I278" s="90">
        <v>25</v>
      </c>
      <c r="J278" s="46">
        <v>1148</v>
      </c>
      <c r="K278" s="48">
        <f t="shared" si="43"/>
        <v>2839.9999999999995</v>
      </c>
      <c r="L278" s="34">
        <f t="shared" si="44"/>
        <v>440.00000000000006</v>
      </c>
      <c r="M278" s="73">
        <v>1216</v>
      </c>
      <c r="N278" s="90">
        <f t="shared" si="40"/>
        <v>2836</v>
      </c>
      <c r="O278" s="90"/>
      <c r="P278" s="90">
        <f t="shared" si="41"/>
        <v>2364</v>
      </c>
      <c r="Q278" s="90">
        <f t="shared" si="45"/>
        <v>2831.65</v>
      </c>
      <c r="R278" s="90">
        <f t="shared" si="46"/>
        <v>6116</v>
      </c>
      <c r="S278" s="90">
        <f t="shared" si="42"/>
        <v>37168.35</v>
      </c>
      <c r="T278" s="91" t="s">
        <v>41</v>
      </c>
    </row>
    <row r="279" spans="1:20" s="32" customFormat="1" x14ac:dyDescent="0.25">
      <c r="A279" s="86">
        <v>273</v>
      </c>
      <c r="B279" s="87" t="s">
        <v>1055</v>
      </c>
      <c r="C279" s="87" t="s">
        <v>789</v>
      </c>
      <c r="D279" s="87" t="s">
        <v>989</v>
      </c>
      <c r="E279" s="87" t="s">
        <v>63</v>
      </c>
      <c r="F279" s="88" t="s">
        <v>795</v>
      </c>
      <c r="G279" s="89">
        <v>40000</v>
      </c>
      <c r="H279" s="89">
        <v>442.65</v>
      </c>
      <c r="I279" s="90">
        <v>25</v>
      </c>
      <c r="J279" s="46">
        <v>1148</v>
      </c>
      <c r="K279" s="48">
        <f t="shared" si="43"/>
        <v>2839.9999999999995</v>
      </c>
      <c r="L279" s="34">
        <f t="shared" si="44"/>
        <v>440.00000000000006</v>
      </c>
      <c r="M279" s="73">
        <v>1216</v>
      </c>
      <c r="N279" s="90">
        <f t="shared" si="40"/>
        <v>2836</v>
      </c>
      <c r="O279" s="90"/>
      <c r="P279" s="90">
        <f t="shared" si="41"/>
        <v>2364</v>
      </c>
      <c r="Q279" s="90">
        <f t="shared" si="45"/>
        <v>2831.65</v>
      </c>
      <c r="R279" s="90">
        <f t="shared" si="46"/>
        <v>6116</v>
      </c>
      <c r="S279" s="90">
        <f t="shared" si="42"/>
        <v>37168.35</v>
      </c>
      <c r="T279" s="91" t="s">
        <v>41</v>
      </c>
    </row>
    <row r="280" spans="1:20" s="32" customFormat="1" x14ac:dyDescent="0.25">
      <c r="A280" s="86">
        <v>274</v>
      </c>
      <c r="B280" s="87" t="s">
        <v>138</v>
      </c>
      <c r="C280" s="87" t="s">
        <v>789</v>
      </c>
      <c r="D280" s="87" t="s">
        <v>990</v>
      </c>
      <c r="E280" s="87" t="s">
        <v>134</v>
      </c>
      <c r="F280" s="88" t="s">
        <v>796</v>
      </c>
      <c r="G280" s="89">
        <v>61000</v>
      </c>
      <c r="H280" s="46">
        <v>3674.86</v>
      </c>
      <c r="I280" s="90">
        <v>25</v>
      </c>
      <c r="J280" s="46">
        <v>1750.7</v>
      </c>
      <c r="K280" s="48">
        <f t="shared" si="43"/>
        <v>4331</v>
      </c>
      <c r="L280" s="34">
        <f t="shared" si="44"/>
        <v>671.00000000000011</v>
      </c>
      <c r="M280" s="73">
        <v>1854.4</v>
      </c>
      <c r="N280" s="90">
        <f t="shared" si="40"/>
        <v>4324.9000000000005</v>
      </c>
      <c r="O280" s="90"/>
      <c r="P280" s="90">
        <f t="shared" si="41"/>
        <v>3605.1000000000004</v>
      </c>
      <c r="Q280" s="90">
        <f t="shared" si="45"/>
        <v>7304.9600000000009</v>
      </c>
      <c r="R280" s="90">
        <f t="shared" si="46"/>
        <v>9326.9000000000015</v>
      </c>
      <c r="S280" s="90">
        <f t="shared" si="42"/>
        <v>53695.040000000001</v>
      </c>
      <c r="T280" s="91" t="s">
        <v>41</v>
      </c>
    </row>
    <row r="281" spans="1:20" s="32" customFormat="1" x14ac:dyDescent="0.25">
      <c r="A281" s="86">
        <v>275</v>
      </c>
      <c r="B281" s="87" t="s">
        <v>870</v>
      </c>
      <c r="C281" s="87" t="s">
        <v>790</v>
      </c>
      <c r="D281" s="87" t="s">
        <v>990</v>
      </c>
      <c r="E281" s="87" t="s">
        <v>134</v>
      </c>
      <c r="F281" s="88" t="s">
        <v>796</v>
      </c>
      <c r="G281" s="89">
        <v>61000</v>
      </c>
      <c r="H281" s="46">
        <v>3674.86</v>
      </c>
      <c r="I281" s="90">
        <v>25</v>
      </c>
      <c r="J281" s="46">
        <v>1750.7</v>
      </c>
      <c r="K281" s="48">
        <f t="shared" si="43"/>
        <v>4331</v>
      </c>
      <c r="L281" s="34">
        <f t="shared" si="44"/>
        <v>671.00000000000011</v>
      </c>
      <c r="M281" s="34">
        <v>1854.4</v>
      </c>
      <c r="N281" s="90">
        <f t="shared" si="40"/>
        <v>4324.9000000000005</v>
      </c>
      <c r="O281" s="90"/>
      <c r="P281" s="90">
        <f t="shared" si="41"/>
        <v>3605.1000000000004</v>
      </c>
      <c r="Q281" s="90">
        <f t="shared" si="45"/>
        <v>7304.9600000000009</v>
      </c>
      <c r="R281" s="90">
        <f t="shared" si="46"/>
        <v>9326.9000000000015</v>
      </c>
      <c r="S281" s="90">
        <f t="shared" si="42"/>
        <v>53695.040000000001</v>
      </c>
      <c r="T281" s="91" t="s">
        <v>41</v>
      </c>
    </row>
    <row r="282" spans="1:20" s="32" customFormat="1" x14ac:dyDescent="0.25">
      <c r="A282" s="86">
        <v>276</v>
      </c>
      <c r="B282" s="87" t="s">
        <v>967</v>
      </c>
      <c r="C282" s="87" t="s">
        <v>790</v>
      </c>
      <c r="D282" s="87" t="s">
        <v>990</v>
      </c>
      <c r="E282" s="87" t="s">
        <v>764</v>
      </c>
      <c r="F282" s="88" t="s">
        <v>796</v>
      </c>
      <c r="G282" s="89">
        <v>61000</v>
      </c>
      <c r="H282" s="46">
        <v>3674.86</v>
      </c>
      <c r="I282" s="90">
        <v>25</v>
      </c>
      <c r="J282" s="46">
        <v>1750.7</v>
      </c>
      <c r="K282" s="48">
        <f t="shared" si="36"/>
        <v>4331</v>
      </c>
      <c r="L282" s="34">
        <f t="shared" si="37"/>
        <v>671.00000000000011</v>
      </c>
      <c r="M282" s="73">
        <v>1854.4</v>
      </c>
      <c r="N282" s="90">
        <f t="shared" ref="N282:N345" si="47">+G282*7.09%</f>
        <v>4324.9000000000005</v>
      </c>
      <c r="O282" s="90"/>
      <c r="P282" s="90">
        <f t="shared" si="41"/>
        <v>3605.1000000000004</v>
      </c>
      <c r="Q282" s="90">
        <f t="shared" si="45"/>
        <v>7304.9600000000009</v>
      </c>
      <c r="R282" s="90">
        <f t="shared" si="46"/>
        <v>9326.9000000000015</v>
      </c>
      <c r="S282" s="90">
        <f t="shared" si="42"/>
        <v>53695.040000000001</v>
      </c>
      <c r="T282" s="91" t="s">
        <v>41</v>
      </c>
    </row>
    <row r="283" spans="1:20" s="32" customFormat="1" x14ac:dyDescent="0.25">
      <c r="A283" s="86">
        <v>277</v>
      </c>
      <c r="B283" s="87" t="s">
        <v>253</v>
      </c>
      <c r="C283" s="87" t="s">
        <v>789</v>
      </c>
      <c r="D283" s="87" t="s">
        <v>990</v>
      </c>
      <c r="E283" s="87" t="s">
        <v>116</v>
      </c>
      <c r="F283" s="88" t="s">
        <v>795</v>
      </c>
      <c r="G283" s="89">
        <v>25000</v>
      </c>
      <c r="H283" s="87">
        <v>0</v>
      </c>
      <c r="I283" s="90">
        <v>25</v>
      </c>
      <c r="J283" s="46">
        <v>717.5</v>
      </c>
      <c r="K283" s="48">
        <f>+G283*7.1%</f>
        <v>1774.9999999999998</v>
      </c>
      <c r="L283" s="34">
        <f>+G283*1.1%</f>
        <v>275</v>
      </c>
      <c r="M283" s="73">
        <v>760</v>
      </c>
      <c r="N283" s="90">
        <f t="shared" si="47"/>
        <v>1772.5000000000002</v>
      </c>
      <c r="O283" s="90"/>
      <c r="P283" s="90">
        <f t="shared" si="41"/>
        <v>1477.5</v>
      </c>
      <c r="Q283" s="90">
        <f t="shared" si="45"/>
        <v>1502.5</v>
      </c>
      <c r="R283" s="90">
        <f t="shared" si="46"/>
        <v>3822.5</v>
      </c>
      <c r="S283" s="90">
        <f t="shared" si="42"/>
        <v>23497.5</v>
      </c>
      <c r="T283" s="91" t="s">
        <v>41</v>
      </c>
    </row>
    <row r="284" spans="1:20" s="32" customFormat="1" x14ac:dyDescent="0.25">
      <c r="A284" s="86">
        <v>278</v>
      </c>
      <c r="B284" s="87" t="s">
        <v>1118</v>
      </c>
      <c r="C284" s="87" t="s">
        <v>789</v>
      </c>
      <c r="D284" s="87" t="s">
        <v>1119</v>
      </c>
      <c r="E284" s="87" t="s">
        <v>63</v>
      </c>
      <c r="F284" s="88" t="s">
        <v>795</v>
      </c>
      <c r="G284" s="89">
        <v>40000</v>
      </c>
      <c r="H284" s="87">
        <v>442.65</v>
      </c>
      <c r="I284" s="90">
        <v>25</v>
      </c>
      <c r="J284" s="46">
        <v>1148</v>
      </c>
      <c r="K284" s="48">
        <f>+G284*7.1%</f>
        <v>2839.9999999999995</v>
      </c>
      <c r="L284" s="34">
        <f>+G284*1.1%</f>
        <v>440.00000000000006</v>
      </c>
      <c r="M284" s="73">
        <v>1216</v>
      </c>
      <c r="N284" s="90">
        <f t="shared" si="47"/>
        <v>2836</v>
      </c>
      <c r="O284" s="90"/>
      <c r="P284" s="90">
        <f t="shared" si="41"/>
        <v>2364</v>
      </c>
      <c r="Q284" s="90">
        <f t="shared" si="45"/>
        <v>2831.65</v>
      </c>
      <c r="R284" s="90">
        <f t="shared" si="46"/>
        <v>6116</v>
      </c>
      <c r="S284" s="90">
        <f t="shared" si="42"/>
        <v>37168.35</v>
      </c>
      <c r="T284" s="91" t="s">
        <v>41</v>
      </c>
    </row>
    <row r="285" spans="1:20" s="32" customFormat="1" x14ac:dyDescent="0.25">
      <c r="A285" s="86">
        <v>279</v>
      </c>
      <c r="B285" s="87" t="s">
        <v>958</v>
      </c>
      <c r="C285" s="87" t="s">
        <v>790</v>
      </c>
      <c r="D285" s="87" t="s">
        <v>991</v>
      </c>
      <c r="E285" s="87" t="s">
        <v>134</v>
      </c>
      <c r="F285" s="88" t="s">
        <v>796</v>
      </c>
      <c r="G285" s="89">
        <v>90000</v>
      </c>
      <c r="H285" s="46">
        <v>9753.1200000000008</v>
      </c>
      <c r="I285" s="90">
        <v>25</v>
      </c>
      <c r="J285" s="46">
        <v>2583</v>
      </c>
      <c r="K285" s="48">
        <f>+G285*7.1%</f>
        <v>6389.9999999999991</v>
      </c>
      <c r="L285" s="34">
        <v>953.69</v>
      </c>
      <c r="M285" s="34">
        <v>2736</v>
      </c>
      <c r="N285" s="90">
        <f t="shared" si="47"/>
        <v>6381</v>
      </c>
      <c r="O285" s="90"/>
      <c r="P285" s="90">
        <f t="shared" si="41"/>
        <v>5319</v>
      </c>
      <c r="Q285" s="90">
        <f t="shared" si="45"/>
        <v>15097.12</v>
      </c>
      <c r="R285" s="90">
        <f t="shared" si="46"/>
        <v>13724.689999999999</v>
      </c>
      <c r="S285" s="90">
        <f t="shared" si="42"/>
        <v>74902.880000000005</v>
      </c>
      <c r="T285" s="91" t="s">
        <v>41</v>
      </c>
    </row>
    <row r="286" spans="1:20" s="32" customFormat="1" x14ac:dyDescent="0.25">
      <c r="A286" s="86">
        <v>280</v>
      </c>
      <c r="B286" s="87" t="s">
        <v>220</v>
      </c>
      <c r="C286" s="49" t="s">
        <v>789</v>
      </c>
      <c r="D286" s="87" t="s">
        <v>991</v>
      </c>
      <c r="E286" s="87" t="s">
        <v>83</v>
      </c>
      <c r="F286" s="88" t="s">
        <v>796</v>
      </c>
      <c r="G286" s="89">
        <v>35000</v>
      </c>
      <c r="H286" s="87">
        <v>0</v>
      </c>
      <c r="I286" s="90">
        <v>25</v>
      </c>
      <c r="J286" s="46">
        <v>1004.5</v>
      </c>
      <c r="K286" s="48">
        <f>+G286*7.1%</f>
        <v>2485</v>
      </c>
      <c r="L286" s="34">
        <f>+G286*1.1%</f>
        <v>385.00000000000006</v>
      </c>
      <c r="M286" s="73">
        <v>1064</v>
      </c>
      <c r="N286" s="90">
        <f t="shared" si="47"/>
        <v>2481.5</v>
      </c>
      <c r="O286" s="90"/>
      <c r="P286" s="90">
        <f t="shared" ref="P286:P348" si="48">+J286+M286</f>
        <v>2068.5</v>
      </c>
      <c r="Q286" s="90">
        <f t="shared" si="45"/>
        <v>2093.5</v>
      </c>
      <c r="R286" s="90">
        <f t="shared" si="46"/>
        <v>5351.5</v>
      </c>
      <c r="S286" s="90">
        <f t="shared" si="42"/>
        <v>32906.5</v>
      </c>
      <c r="T286" s="91" t="s">
        <v>41</v>
      </c>
    </row>
    <row r="287" spans="1:20" s="32" customFormat="1" x14ac:dyDescent="0.25">
      <c r="A287" s="86">
        <v>281</v>
      </c>
      <c r="B287" s="87" t="s">
        <v>129</v>
      </c>
      <c r="C287" s="87" t="s">
        <v>789</v>
      </c>
      <c r="D287" s="87" t="s">
        <v>991</v>
      </c>
      <c r="E287" s="87" t="s">
        <v>35</v>
      </c>
      <c r="F287" s="88" t="s">
        <v>796</v>
      </c>
      <c r="G287" s="89">
        <v>35000</v>
      </c>
      <c r="H287" s="87">
        <v>0</v>
      </c>
      <c r="I287" s="90">
        <v>25</v>
      </c>
      <c r="J287" s="46">
        <v>1004.5</v>
      </c>
      <c r="K287" s="48">
        <f t="shared" si="36"/>
        <v>2485</v>
      </c>
      <c r="L287" s="34">
        <f t="shared" si="37"/>
        <v>385.00000000000006</v>
      </c>
      <c r="M287" s="73">
        <v>1064</v>
      </c>
      <c r="N287" s="90">
        <f t="shared" si="47"/>
        <v>2481.5</v>
      </c>
      <c r="O287" s="90"/>
      <c r="P287" s="90">
        <f t="shared" si="48"/>
        <v>2068.5</v>
      </c>
      <c r="Q287" s="90">
        <f t="shared" si="45"/>
        <v>2093.5</v>
      </c>
      <c r="R287" s="90">
        <f t="shared" si="46"/>
        <v>5351.5</v>
      </c>
      <c r="S287" s="90">
        <f t="shared" si="42"/>
        <v>32906.5</v>
      </c>
      <c r="T287" s="91" t="s">
        <v>41</v>
      </c>
    </row>
    <row r="288" spans="1:20" s="32" customFormat="1" x14ac:dyDescent="0.25">
      <c r="A288" s="86">
        <v>282</v>
      </c>
      <c r="B288" s="87" t="s">
        <v>133</v>
      </c>
      <c r="C288" s="87" t="s">
        <v>789</v>
      </c>
      <c r="D288" s="87" t="s">
        <v>991</v>
      </c>
      <c r="E288" s="87" t="s">
        <v>132</v>
      </c>
      <c r="F288" s="88" t="s">
        <v>795</v>
      </c>
      <c r="G288" s="89">
        <v>35000</v>
      </c>
      <c r="H288" s="87">
        <v>0</v>
      </c>
      <c r="I288" s="90">
        <v>25</v>
      </c>
      <c r="J288" s="46">
        <v>1004.5</v>
      </c>
      <c r="K288" s="48">
        <f>+G288*7.1%</f>
        <v>2485</v>
      </c>
      <c r="L288" s="34">
        <f>+G288*1.1%</f>
        <v>385.00000000000006</v>
      </c>
      <c r="M288" s="73">
        <v>1064</v>
      </c>
      <c r="N288" s="90">
        <f t="shared" si="47"/>
        <v>2481.5</v>
      </c>
      <c r="O288" s="90"/>
      <c r="P288" s="90">
        <f t="shared" si="48"/>
        <v>2068.5</v>
      </c>
      <c r="Q288" s="90">
        <f t="shared" si="45"/>
        <v>2093.5</v>
      </c>
      <c r="R288" s="90">
        <f t="shared" si="46"/>
        <v>5351.5</v>
      </c>
      <c r="S288" s="90">
        <f t="shared" si="42"/>
        <v>32906.5</v>
      </c>
      <c r="T288" s="91" t="s">
        <v>41</v>
      </c>
    </row>
    <row r="289" spans="1:20" s="32" customFormat="1" x14ac:dyDescent="0.25">
      <c r="A289" s="86">
        <v>283</v>
      </c>
      <c r="B289" s="87" t="s">
        <v>130</v>
      </c>
      <c r="C289" s="87" t="s">
        <v>790</v>
      </c>
      <c r="D289" s="87" t="s">
        <v>991</v>
      </c>
      <c r="E289" s="87" t="s">
        <v>35</v>
      </c>
      <c r="F289" s="88" t="s">
        <v>796</v>
      </c>
      <c r="G289" s="89">
        <v>29000</v>
      </c>
      <c r="H289" s="87">
        <v>0</v>
      </c>
      <c r="I289" s="90">
        <v>25</v>
      </c>
      <c r="J289" s="46">
        <v>832.3</v>
      </c>
      <c r="K289" s="48">
        <f t="shared" si="36"/>
        <v>2059</v>
      </c>
      <c r="L289" s="34">
        <f t="shared" si="37"/>
        <v>319.00000000000006</v>
      </c>
      <c r="M289" s="73">
        <v>881.6</v>
      </c>
      <c r="N289" s="90">
        <f t="shared" si="47"/>
        <v>2056.1</v>
      </c>
      <c r="O289" s="90"/>
      <c r="P289" s="90">
        <f t="shared" si="48"/>
        <v>1713.9</v>
      </c>
      <c r="Q289" s="90">
        <f t="shared" si="45"/>
        <v>1738.9</v>
      </c>
      <c r="R289" s="90">
        <f t="shared" si="46"/>
        <v>4434.1000000000004</v>
      </c>
      <c r="S289" s="90">
        <f t="shared" si="42"/>
        <v>27261.1</v>
      </c>
      <c r="T289" s="91" t="s">
        <v>41</v>
      </c>
    </row>
    <row r="290" spans="1:20" s="32" customFormat="1" x14ac:dyDescent="0.25">
      <c r="A290" s="86">
        <v>284</v>
      </c>
      <c r="B290" s="87" t="s">
        <v>251</v>
      </c>
      <c r="C290" s="87" t="s">
        <v>790</v>
      </c>
      <c r="D290" s="87" t="s">
        <v>247</v>
      </c>
      <c r="E290" s="87" t="s">
        <v>82</v>
      </c>
      <c r="F290" s="88" t="s">
        <v>795</v>
      </c>
      <c r="G290" s="89">
        <v>55000</v>
      </c>
      <c r="H290" s="89">
        <v>2302.36</v>
      </c>
      <c r="I290" s="90">
        <v>25</v>
      </c>
      <c r="J290" s="46">
        <v>1578.5</v>
      </c>
      <c r="K290" s="48">
        <f t="shared" ref="K290:K349" si="49">+G290*7.1%</f>
        <v>3904.9999999999995</v>
      </c>
      <c r="L290" s="34">
        <f t="shared" ref="L290:L349" si="50">+G290*1.1%</f>
        <v>605.00000000000011</v>
      </c>
      <c r="M290" s="73">
        <v>1672</v>
      </c>
      <c r="N290" s="90">
        <f t="shared" si="47"/>
        <v>3899.5000000000005</v>
      </c>
      <c r="O290" s="90"/>
      <c r="P290" s="90">
        <f t="shared" si="48"/>
        <v>3250.5</v>
      </c>
      <c r="Q290" s="90">
        <f t="shared" si="45"/>
        <v>5577.8600000000006</v>
      </c>
      <c r="R290" s="90">
        <f t="shared" si="46"/>
        <v>8409.5</v>
      </c>
      <c r="S290" s="90">
        <f t="shared" si="42"/>
        <v>49422.14</v>
      </c>
      <c r="T290" s="91" t="s">
        <v>41</v>
      </c>
    </row>
    <row r="291" spans="1:20" s="32" customFormat="1" x14ac:dyDescent="0.25">
      <c r="A291" s="86">
        <v>285</v>
      </c>
      <c r="B291" s="87" t="s">
        <v>65</v>
      </c>
      <c r="C291" s="87" t="s">
        <v>789</v>
      </c>
      <c r="D291" s="87" t="s">
        <v>247</v>
      </c>
      <c r="E291" s="87" t="s">
        <v>1046</v>
      </c>
      <c r="F291" s="88" t="s">
        <v>796</v>
      </c>
      <c r="G291" s="89">
        <v>50000</v>
      </c>
      <c r="H291" s="89">
        <v>1854</v>
      </c>
      <c r="I291" s="90">
        <v>25</v>
      </c>
      <c r="J291" s="46">
        <v>1435</v>
      </c>
      <c r="K291" s="48">
        <f>+G291*7.1%</f>
        <v>3549.9999999999995</v>
      </c>
      <c r="L291" s="34">
        <f>+G291*1.1%</f>
        <v>550</v>
      </c>
      <c r="M291" s="73">
        <v>1520</v>
      </c>
      <c r="N291" s="90">
        <f t="shared" si="47"/>
        <v>3545.0000000000005</v>
      </c>
      <c r="O291" s="90"/>
      <c r="P291" s="90">
        <f t="shared" si="48"/>
        <v>2955</v>
      </c>
      <c r="Q291" s="90">
        <f t="shared" si="45"/>
        <v>4834</v>
      </c>
      <c r="R291" s="90">
        <f t="shared" si="46"/>
        <v>7645</v>
      </c>
      <c r="S291" s="90">
        <f t="shared" si="42"/>
        <v>45166</v>
      </c>
      <c r="T291" s="91" t="s">
        <v>41</v>
      </c>
    </row>
    <row r="292" spans="1:20" s="32" customFormat="1" x14ac:dyDescent="0.25">
      <c r="A292" s="86">
        <v>286</v>
      </c>
      <c r="B292" s="87" t="s">
        <v>66</v>
      </c>
      <c r="C292" s="87" t="s">
        <v>789</v>
      </c>
      <c r="D292" s="87" t="s">
        <v>247</v>
      </c>
      <c r="E292" s="87" t="s">
        <v>83</v>
      </c>
      <c r="F292" s="88" t="s">
        <v>796</v>
      </c>
      <c r="G292" s="89">
        <v>60000</v>
      </c>
      <c r="H292" s="89">
        <v>3486.68</v>
      </c>
      <c r="I292" s="90">
        <v>25</v>
      </c>
      <c r="J292" s="46">
        <v>1722</v>
      </c>
      <c r="K292" s="48">
        <f t="shared" si="49"/>
        <v>4260</v>
      </c>
      <c r="L292" s="34">
        <f t="shared" si="50"/>
        <v>660.00000000000011</v>
      </c>
      <c r="M292" s="73">
        <v>1824</v>
      </c>
      <c r="N292" s="90">
        <f t="shared" si="47"/>
        <v>4254</v>
      </c>
      <c r="O292" s="90"/>
      <c r="P292" s="90">
        <f t="shared" si="48"/>
        <v>3546</v>
      </c>
      <c r="Q292" s="90">
        <f t="shared" si="45"/>
        <v>7057.68</v>
      </c>
      <c r="R292" s="90">
        <f t="shared" si="46"/>
        <v>9174</v>
      </c>
      <c r="S292" s="90">
        <f t="shared" si="42"/>
        <v>52942.32</v>
      </c>
      <c r="T292" s="91" t="s">
        <v>41</v>
      </c>
    </row>
    <row r="293" spans="1:20" s="32" customFormat="1" x14ac:dyDescent="0.25">
      <c r="A293" s="86">
        <v>287</v>
      </c>
      <c r="B293" s="87" t="s">
        <v>248</v>
      </c>
      <c r="C293" s="87" t="s">
        <v>789</v>
      </c>
      <c r="D293" s="87" t="s">
        <v>247</v>
      </c>
      <c r="E293" s="87" t="s">
        <v>83</v>
      </c>
      <c r="F293" s="88" t="s">
        <v>796</v>
      </c>
      <c r="G293" s="89">
        <v>40000</v>
      </c>
      <c r="H293" s="87">
        <v>442.65</v>
      </c>
      <c r="I293" s="90">
        <v>25</v>
      </c>
      <c r="J293" s="46">
        <v>1148</v>
      </c>
      <c r="K293" s="48">
        <f t="shared" si="49"/>
        <v>2839.9999999999995</v>
      </c>
      <c r="L293" s="34">
        <f t="shared" si="50"/>
        <v>440.00000000000006</v>
      </c>
      <c r="M293" s="73">
        <v>1216</v>
      </c>
      <c r="N293" s="90">
        <f t="shared" si="47"/>
        <v>2836</v>
      </c>
      <c r="O293" s="90"/>
      <c r="P293" s="90">
        <f t="shared" si="48"/>
        <v>2364</v>
      </c>
      <c r="Q293" s="90">
        <f t="shared" si="45"/>
        <v>2831.65</v>
      </c>
      <c r="R293" s="90">
        <f t="shared" si="46"/>
        <v>6116</v>
      </c>
      <c r="S293" s="90">
        <f t="shared" ref="S293:S345" si="51">+G293-Q293</f>
        <v>37168.35</v>
      </c>
      <c r="T293" s="91" t="s">
        <v>41</v>
      </c>
    </row>
    <row r="294" spans="1:20" s="32" customFormat="1" x14ac:dyDescent="0.25">
      <c r="A294" s="86">
        <v>288</v>
      </c>
      <c r="B294" s="87" t="s">
        <v>785</v>
      </c>
      <c r="C294" s="87" t="s">
        <v>789</v>
      </c>
      <c r="D294" s="87" t="s">
        <v>247</v>
      </c>
      <c r="E294" s="87" t="s">
        <v>101</v>
      </c>
      <c r="F294" s="88" t="s">
        <v>795</v>
      </c>
      <c r="G294" s="89">
        <v>40000</v>
      </c>
      <c r="H294" s="124">
        <v>442.65</v>
      </c>
      <c r="I294" s="90">
        <v>25</v>
      </c>
      <c r="J294" s="46">
        <v>1148</v>
      </c>
      <c r="K294" s="48">
        <f>+G294*7.1%</f>
        <v>2839.9999999999995</v>
      </c>
      <c r="L294" s="34">
        <f>+G294*1.1%</f>
        <v>440.00000000000006</v>
      </c>
      <c r="M294" s="73">
        <v>1216</v>
      </c>
      <c r="N294" s="90">
        <f>+G294*7.09%</f>
        <v>2836</v>
      </c>
      <c r="O294" s="90"/>
      <c r="P294" s="90">
        <f>+J294+M294</f>
        <v>2364</v>
      </c>
      <c r="Q294" s="90">
        <f>+H294+I294+J294+M294+O294</f>
        <v>2831.65</v>
      </c>
      <c r="R294" s="90">
        <f>+K294+L294+N294</f>
        <v>6116</v>
      </c>
      <c r="S294" s="90">
        <f>+G294-Q294</f>
        <v>37168.35</v>
      </c>
      <c r="T294" s="91" t="s">
        <v>41</v>
      </c>
    </row>
    <row r="295" spans="1:20" s="32" customFormat="1" x14ac:dyDescent="0.25">
      <c r="A295" s="86">
        <v>289</v>
      </c>
      <c r="B295" s="87" t="s">
        <v>1044</v>
      </c>
      <c r="C295" s="87" t="s">
        <v>789</v>
      </c>
      <c r="D295" s="87" t="s">
        <v>247</v>
      </c>
      <c r="E295" s="87" t="s">
        <v>1045</v>
      </c>
      <c r="F295" s="88" t="s">
        <v>795</v>
      </c>
      <c r="G295" s="89">
        <v>45000</v>
      </c>
      <c r="H295" s="77">
        <v>1148.33</v>
      </c>
      <c r="I295" s="90">
        <v>25</v>
      </c>
      <c r="J295" s="46">
        <v>1291.5</v>
      </c>
      <c r="K295" s="48">
        <f t="shared" si="49"/>
        <v>3194.9999999999995</v>
      </c>
      <c r="L295" s="34">
        <f t="shared" si="50"/>
        <v>495.00000000000006</v>
      </c>
      <c r="M295" s="73">
        <v>1368</v>
      </c>
      <c r="N295" s="90">
        <f t="shared" si="47"/>
        <v>3190.5</v>
      </c>
      <c r="O295" s="90"/>
      <c r="P295" s="90">
        <f t="shared" si="48"/>
        <v>2659.5</v>
      </c>
      <c r="Q295" s="90">
        <f t="shared" si="45"/>
        <v>3832.83</v>
      </c>
      <c r="R295" s="90">
        <f t="shared" si="46"/>
        <v>6880.5</v>
      </c>
      <c r="S295" s="90">
        <f t="shared" si="51"/>
        <v>41167.17</v>
      </c>
      <c r="T295" s="91" t="s">
        <v>41</v>
      </c>
    </row>
    <row r="296" spans="1:20" s="32" customFormat="1" x14ac:dyDescent="0.25">
      <c r="A296" s="86">
        <v>290</v>
      </c>
      <c r="B296" s="87" t="s">
        <v>869</v>
      </c>
      <c r="C296" s="87" t="s">
        <v>789</v>
      </c>
      <c r="D296" s="87" t="s">
        <v>247</v>
      </c>
      <c r="E296" s="87" t="s">
        <v>35</v>
      </c>
      <c r="F296" s="88" t="s">
        <v>795</v>
      </c>
      <c r="G296" s="89">
        <v>25000</v>
      </c>
      <c r="H296" s="87">
        <v>0</v>
      </c>
      <c r="I296" s="90">
        <v>25</v>
      </c>
      <c r="J296" s="46">
        <v>717.5</v>
      </c>
      <c r="K296" s="48">
        <f t="shared" si="49"/>
        <v>1774.9999999999998</v>
      </c>
      <c r="L296" s="34">
        <f t="shared" si="50"/>
        <v>275</v>
      </c>
      <c r="M296" s="73">
        <v>760</v>
      </c>
      <c r="N296" s="90">
        <f t="shared" si="47"/>
        <v>1772.5000000000002</v>
      </c>
      <c r="O296" s="90"/>
      <c r="P296" s="90">
        <f t="shared" si="48"/>
        <v>1477.5</v>
      </c>
      <c r="Q296" s="90">
        <f t="shared" si="45"/>
        <v>1502.5</v>
      </c>
      <c r="R296" s="90">
        <f t="shared" si="46"/>
        <v>3822.5</v>
      </c>
      <c r="S296" s="90">
        <f t="shared" si="51"/>
        <v>23497.5</v>
      </c>
      <c r="T296" s="91" t="s">
        <v>41</v>
      </c>
    </row>
    <row r="297" spans="1:20" s="32" customFormat="1" x14ac:dyDescent="0.25">
      <c r="A297" s="86">
        <v>291</v>
      </c>
      <c r="B297" s="87" t="s">
        <v>820</v>
      </c>
      <c r="C297" s="87" t="s">
        <v>789</v>
      </c>
      <c r="D297" s="87" t="s">
        <v>247</v>
      </c>
      <c r="E297" s="87" t="s">
        <v>35</v>
      </c>
      <c r="F297" s="88" t="s">
        <v>795</v>
      </c>
      <c r="G297" s="89">
        <v>25000</v>
      </c>
      <c r="H297" s="87">
        <v>0</v>
      </c>
      <c r="I297" s="90">
        <v>25</v>
      </c>
      <c r="J297" s="46">
        <v>717.5</v>
      </c>
      <c r="K297" s="48">
        <f t="shared" si="49"/>
        <v>1774.9999999999998</v>
      </c>
      <c r="L297" s="34">
        <f t="shared" si="50"/>
        <v>275</v>
      </c>
      <c r="M297" s="73">
        <v>760</v>
      </c>
      <c r="N297" s="90">
        <f t="shared" si="47"/>
        <v>1772.5000000000002</v>
      </c>
      <c r="O297" s="90"/>
      <c r="P297" s="90">
        <f t="shared" si="48"/>
        <v>1477.5</v>
      </c>
      <c r="Q297" s="90">
        <f t="shared" si="45"/>
        <v>1502.5</v>
      </c>
      <c r="R297" s="90">
        <f t="shared" si="46"/>
        <v>3822.5</v>
      </c>
      <c r="S297" s="90">
        <f t="shared" si="51"/>
        <v>23497.5</v>
      </c>
      <c r="T297" s="91" t="s">
        <v>41</v>
      </c>
    </row>
    <row r="298" spans="1:20" s="32" customFormat="1" x14ac:dyDescent="0.25">
      <c r="A298" s="86">
        <v>292</v>
      </c>
      <c r="B298" s="87" t="s">
        <v>853</v>
      </c>
      <c r="C298" s="87" t="s">
        <v>789</v>
      </c>
      <c r="D298" s="87" t="s">
        <v>247</v>
      </c>
      <c r="E298" s="87" t="s">
        <v>35</v>
      </c>
      <c r="F298" s="88" t="s">
        <v>795</v>
      </c>
      <c r="G298" s="89">
        <v>25000</v>
      </c>
      <c r="H298" s="87">
        <v>0</v>
      </c>
      <c r="I298" s="90">
        <v>25</v>
      </c>
      <c r="J298" s="46">
        <v>717.5</v>
      </c>
      <c r="K298" s="48">
        <f t="shared" si="49"/>
        <v>1774.9999999999998</v>
      </c>
      <c r="L298" s="34">
        <f t="shared" si="50"/>
        <v>275</v>
      </c>
      <c r="M298" s="73">
        <v>760</v>
      </c>
      <c r="N298" s="90">
        <f t="shared" si="47"/>
        <v>1772.5000000000002</v>
      </c>
      <c r="O298" s="90"/>
      <c r="P298" s="90">
        <f t="shared" si="48"/>
        <v>1477.5</v>
      </c>
      <c r="Q298" s="90">
        <f t="shared" si="45"/>
        <v>1502.5</v>
      </c>
      <c r="R298" s="90">
        <f t="shared" si="46"/>
        <v>3822.5</v>
      </c>
      <c r="S298" s="90">
        <f t="shared" si="51"/>
        <v>23497.5</v>
      </c>
      <c r="T298" s="91" t="s">
        <v>41</v>
      </c>
    </row>
    <row r="299" spans="1:20" s="32" customFormat="1" x14ac:dyDescent="0.25">
      <c r="A299" s="86">
        <v>293</v>
      </c>
      <c r="B299" s="87" t="s">
        <v>928</v>
      </c>
      <c r="C299" s="87" t="s">
        <v>790</v>
      </c>
      <c r="D299" s="87" t="s">
        <v>247</v>
      </c>
      <c r="E299" s="87" t="s">
        <v>63</v>
      </c>
      <c r="F299" s="88" t="s">
        <v>793</v>
      </c>
      <c r="G299" s="89">
        <v>25000</v>
      </c>
      <c r="H299" s="87">
        <v>0</v>
      </c>
      <c r="I299" s="90">
        <v>25</v>
      </c>
      <c r="J299" s="46">
        <v>717.5</v>
      </c>
      <c r="K299" s="48">
        <f t="shared" si="49"/>
        <v>1774.9999999999998</v>
      </c>
      <c r="L299" s="34">
        <f t="shared" si="50"/>
        <v>275</v>
      </c>
      <c r="M299" s="73">
        <v>760</v>
      </c>
      <c r="N299" s="90">
        <f t="shared" si="47"/>
        <v>1772.5000000000002</v>
      </c>
      <c r="O299" s="90"/>
      <c r="P299" s="90">
        <f t="shared" si="48"/>
        <v>1477.5</v>
      </c>
      <c r="Q299" s="90">
        <f t="shared" si="45"/>
        <v>1502.5</v>
      </c>
      <c r="R299" s="90">
        <f t="shared" si="46"/>
        <v>3822.5</v>
      </c>
      <c r="S299" s="90">
        <f t="shared" si="51"/>
        <v>23497.5</v>
      </c>
      <c r="T299" s="91" t="s">
        <v>41</v>
      </c>
    </row>
    <row r="300" spans="1:20" s="32" customFormat="1" x14ac:dyDescent="0.25">
      <c r="A300" s="86">
        <v>294</v>
      </c>
      <c r="B300" s="87" t="s">
        <v>1070</v>
      </c>
      <c r="C300" s="87" t="s">
        <v>790</v>
      </c>
      <c r="D300" s="87" t="s">
        <v>247</v>
      </c>
      <c r="E300" s="87" t="s">
        <v>63</v>
      </c>
      <c r="F300" s="88" t="s">
        <v>793</v>
      </c>
      <c r="G300" s="89">
        <v>40000</v>
      </c>
      <c r="H300" s="87">
        <v>442.65</v>
      </c>
      <c r="I300" s="90">
        <v>25</v>
      </c>
      <c r="J300" s="46">
        <v>1148</v>
      </c>
      <c r="K300" s="48">
        <f t="shared" si="49"/>
        <v>2839.9999999999995</v>
      </c>
      <c r="L300" s="34">
        <f t="shared" si="50"/>
        <v>440.00000000000006</v>
      </c>
      <c r="M300" s="73">
        <v>1216</v>
      </c>
      <c r="N300" s="90">
        <f t="shared" si="47"/>
        <v>2836</v>
      </c>
      <c r="O300" s="90"/>
      <c r="P300" s="90">
        <f t="shared" si="48"/>
        <v>2364</v>
      </c>
      <c r="Q300" s="90">
        <f t="shared" si="45"/>
        <v>2831.65</v>
      </c>
      <c r="R300" s="90">
        <f t="shared" si="46"/>
        <v>6116</v>
      </c>
      <c r="S300" s="90">
        <f t="shared" si="51"/>
        <v>37168.35</v>
      </c>
      <c r="T300" s="91" t="s">
        <v>41</v>
      </c>
    </row>
    <row r="301" spans="1:20" s="32" customFormat="1" x14ac:dyDescent="0.25">
      <c r="A301" s="86">
        <v>295</v>
      </c>
      <c r="B301" s="87" t="s">
        <v>249</v>
      </c>
      <c r="C301" s="87" t="s">
        <v>790</v>
      </c>
      <c r="D301" s="87" t="s">
        <v>247</v>
      </c>
      <c r="E301" s="87" t="s">
        <v>59</v>
      </c>
      <c r="F301" s="88" t="s">
        <v>793</v>
      </c>
      <c r="G301" s="89">
        <v>18000</v>
      </c>
      <c r="H301" s="87">
        <v>0</v>
      </c>
      <c r="I301" s="90">
        <v>25</v>
      </c>
      <c r="J301" s="46">
        <v>516.6</v>
      </c>
      <c r="K301" s="48">
        <f t="shared" si="49"/>
        <v>1277.9999999999998</v>
      </c>
      <c r="L301" s="34">
        <f t="shared" si="50"/>
        <v>198.00000000000003</v>
      </c>
      <c r="M301" s="73">
        <v>547.20000000000005</v>
      </c>
      <c r="N301" s="90">
        <f t="shared" si="47"/>
        <v>1276.2</v>
      </c>
      <c r="O301" s="90"/>
      <c r="P301" s="90">
        <f t="shared" si="48"/>
        <v>1063.8000000000002</v>
      </c>
      <c r="Q301" s="90">
        <f t="shared" si="45"/>
        <v>1088.8000000000002</v>
      </c>
      <c r="R301" s="90">
        <f t="shared" si="46"/>
        <v>2752.2</v>
      </c>
      <c r="S301" s="90">
        <f t="shared" si="51"/>
        <v>16911.2</v>
      </c>
      <c r="T301" s="91" t="s">
        <v>41</v>
      </c>
    </row>
    <row r="302" spans="1:20" s="32" customFormat="1" x14ac:dyDescent="0.25">
      <c r="A302" s="86">
        <v>296</v>
      </c>
      <c r="B302" s="87" t="s">
        <v>895</v>
      </c>
      <c r="C302" s="87" t="s">
        <v>790</v>
      </c>
      <c r="D302" s="87" t="s">
        <v>247</v>
      </c>
      <c r="E302" s="87" t="s">
        <v>92</v>
      </c>
      <c r="F302" s="88" t="s">
        <v>793</v>
      </c>
      <c r="G302" s="89">
        <v>28000</v>
      </c>
      <c r="H302" s="87">
        <v>0</v>
      </c>
      <c r="I302" s="90">
        <v>25</v>
      </c>
      <c r="J302" s="46">
        <v>803.6</v>
      </c>
      <c r="K302" s="48">
        <f t="shared" si="49"/>
        <v>1987.9999999999998</v>
      </c>
      <c r="L302" s="34">
        <f t="shared" si="50"/>
        <v>308.00000000000006</v>
      </c>
      <c r="M302" s="73">
        <v>851.2</v>
      </c>
      <c r="N302" s="90">
        <f t="shared" si="47"/>
        <v>1985.2</v>
      </c>
      <c r="O302" s="90"/>
      <c r="P302" s="90">
        <f t="shared" si="48"/>
        <v>1654.8000000000002</v>
      </c>
      <c r="Q302" s="90">
        <f t="shared" si="45"/>
        <v>1679.8000000000002</v>
      </c>
      <c r="R302" s="90">
        <f t="shared" si="46"/>
        <v>4281.2</v>
      </c>
      <c r="S302" s="90">
        <f t="shared" si="51"/>
        <v>26320.2</v>
      </c>
      <c r="T302" s="91" t="s">
        <v>41</v>
      </c>
    </row>
    <row r="303" spans="1:20" s="32" customFormat="1" x14ac:dyDescent="0.25">
      <c r="A303" s="86">
        <v>297</v>
      </c>
      <c r="B303" s="87" t="s">
        <v>290</v>
      </c>
      <c r="C303" s="87" t="s">
        <v>790</v>
      </c>
      <c r="D303" s="87" t="s">
        <v>288</v>
      </c>
      <c r="E303" s="87" t="s">
        <v>321</v>
      </c>
      <c r="F303" s="88" t="s">
        <v>796</v>
      </c>
      <c r="G303" s="89">
        <v>46000</v>
      </c>
      <c r="H303" s="46">
        <v>1289.46</v>
      </c>
      <c r="I303" s="90">
        <v>25</v>
      </c>
      <c r="J303" s="46">
        <v>1320.2</v>
      </c>
      <c r="K303" s="48">
        <f t="shared" si="49"/>
        <v>3265.9999999999995</v>
      </c>
      <c r="L303" s="34">
        <f t="shared" si="50"/>
        <v>506.00000000000006</v>
      </c>
      <c r="M303" s="73">
        <v>1398.4</v>
      </c>
      <c r="N303" s="90">
        <f t="shared" si="47"/>
        <v>3261.4</v>
      </c>
      <c r="O303" s="90"/>
      <c r="P303" s="90">
        <f t="shared" si="48"/>
        <v>2718.6000000000004</v>
      </c>
      <c r="Q303" s="90">
        <f t="shared" si="45"/>
        <v>4033.06</v>
      </c>
      <c r="R303" s="90">
        <f t="shared" si="46"/>
        <v>7033.4</v>
      </c>
      <c r="S303" s="90">
        <f t="shared" si="51"/>
        <v>41966.94</v>
      </c>
      <c r="T303" s="91" t="s">
        <v>41</v>
      </c>
    </row>
    <row r="304" spans="1:20" s="32" customFormat="1" x14ac:dyDescent="0.25">
      <c r="A304" s="86">
        <v>298</v>
      </c>
      <c r="B304" s="87" t="s">
        <v>289</v>
      </c>
      <c r="C304" s="87" t="s">
        <v>789</v>
      </c>
      <c r="D304" s="87" t="s">
        <v>288</v>
      </c>
      <c r="E304" s="87" t="s">
        <v>83</v>
      </c>
      <c r="F304" s="88" t="s">
        <v>795</v>
      </c>
      <c r="G304" s="89">
        <v>35000</v>
      </c>
      <c r="H304" s="87">
        <v>0</v>
      </c>
      <c r="I304" s="90">
        <v>25</v>
      </c>
      <c r="J304" s="46">
        <v>1004.5</v>
      </c>
      <c r="K304" s="48">
        <f t="shared" si="49"/>
        <v>2485</v>
      </c>
      <c r="L304" s="34">
        <f t="shared" si="50"/>
        <v>385.00000000000006</v>
      </c>
      <c r="M304" s="73">
        <v>1064</v>
      </c>
      <c r="N304" s="90">
        <f t="shared" si="47"/>
        <v>2481.5</v>
      </c>
      <c r="O304" s="90"/>
      <c r="P304" s="90">
        <f t="shared" si="48"/>
        <v>2068.5</v>
      </c>
      <c r="Q304" s="90">
        <f t="shared" si="45"/>
        <v>2093.5</v>
      </c>
      <c r="R304" s="90">
        <f t="shared" si="46"/>
        <v>5351.5</v>
      </c>
      <c r="S304" s="90">
        <f t="shared" si="51"/>
        <v>32906.5</v>
      </c>
      <c r="T304" s="91" t="s">
        <v>41</v>
      </c>
    </row>
    <row r="305" spans="1:20" s="32" customFormat="1" x14ac:dyDescent="0.25">
      <c r="A305" s="86">
        <v>299</v>
      </c>
      <c r="B305" s="87" t="s">
        <v>280</v>
      </c>
      <c r="C305" s="87" t="s">
        <v>790</v>
      </c>
      <c r="D305" s="87" t="s">
        <v>277</v>
      </c>
      <c r="E305" s="87" t="s">
        <v>115</v>
      </c>
      <c r="F305" s="88" t="s">
        <v>795</v>
      </c>
      <c r="G305" s="89">
        <v>155000</v>
      </c>
      <c r="H305" s="89">
        <v>24613.88</v>
      </c>
      <c r="I305" s="90">
        <v>25</v>
      </c>
      <c r="J305" s="46">
        <v>4448.5</v>
      </c>
      <c r="K305" s="48">
        <f t="shared" si="49"/>
        <v>11004.999999999998</v>
      </c>
      <c r="L305" s="34">
        <v>953.69</v>
      </c>
      <c r="M305" s="73">
        <v>4712</v>
      </c>
      <c r="N305" s="90">
        <f t="shared" si="47"/>
        <v>10989.5</v>
      </c>
      <c r="O305" s="90"/>
      <c r="P305" s="90">
        <f t="shared" si="48"/>
        <v>9160.5</v>
      </c>
      <c r="Q305" s="90">
        <f t="shared" si="45"/>
        <v>33799.380000000005</v>
      </c>
      <c r="R305" s="90">
        <f t="shared" si="46"/>
        <v>22948.19</v>
      </c>
      <c r="S305" s="90">
        <f t="shared" si="51"/>
        <v>121200.62</v>
      </c>
      <c r="T305" s="91" t="s">
        <v>41</v>
      </c>
    </row>
    <row r="306" spans="1:20" s="32" customFormat="1" x14ac:dyDescent="0.25">
      <c r="A306" s="86">
        <v>300</v>
      </c>
      <c r="B306" s="87" t="s">
        <v>281</v>
      </c>
      <c r="C306" s="87" t="s">
        <v>790</v>
      </c>
      <c r="D306" s="87" t="s">
        <v>277</v>
      </c>
      <c r="E306" s="87" t="s">
        <v>126</v>
      </c>
      <c r="F306" s="88" t="s">
        <v>795</v>
      </c>
      <c r="G306" s="89">
        <v>35000</v>
      </c>
      <c r="H306" s="87">
        <v>0</v>
      </c>
      <c r="I306" s="90">
        <v>25</v>
      </c>
      <c r="J306" s="46">
        <v>1004.5</v>
      </c>
      <c r="K306" s="48">
        <f t="shared" si="49"/>
        <v>2485</v>
      </c>
      <c r="L306" s="34">
        <f t="shared" si="50"/>
        <v>385.00000000000006</v>
      </c>
      <c r="M306" s="73">
        <v>1064</v>
      </c>
      <c r="N306" s="90">
        <f t="shared" si="47"/>
        <v>2481.5</v>
      </c>
      <c r="O306" s="90"/>
      <c r="P306" s="90">
        <f t="shared" si="48"/>
        <v>2068.5</v>
      </c>
      <c r="Q306" s="90">
        <f t="shared" si="45"/>
        <v>2093.5</v>
      </c>
      <c r="R306" s="90">
        <f t="shared" si="46"/>
        <v>5351.5</v>
      </c>
      <c r="S306" s="90">
        <f t="shared" si="51"/>
        <v>32906.5</v>
      </c>
      <c r="T306" s="91" t="s">
        <v>41</v>
      </c>
    </row>
    <row r="307" spans="1:20" s="32" customFormat="1" x14ac:dyDescent="0.25">
      <c r="A307" s="86">
        <v>301</v>
      </c>
      <c r="B307" s="87" t="s">
        <v>1007</v>
      </c>
      <c r="C307" s="87" t="s">
        <v>789</v>
      </c>
      <c r="D307" s="87" t="s">
        <v>277</v>
      </c>
      <c r="E307" s="87" t="s">
        <v>63</v>
      </c>
      <c r="F307" s="88" t="s">
        <v>795</v>
      </c>
      <c r="G307" s="89">
        <v>25000</v>
      </c>
      <c r="H307" s="87">
        <v>0</v>
      </c>
      <c r="I307" s="90">
        <v>25</v>
      </c>
      <c r="J307" s="46">
        <v>717.5</v>
      </c>
      <c r="K307" s="48">
        <f t="shared" si="49"/>
        <v>1774.9999999999998</v>
      </c>
      <c r="L307" s="34">
        <f t="shared" si="50"/>
        <v>275</v>
      </c>
      <c r="M307" s="73">
        <v>760</v>
      </c>
      <c r="N307" s="90">
        <f t="shared" si="47"/>
        <v>1772.5000000000002</v>
      </c>
      <c r="O307" s="90"/>
      <c r="P307" s="90">
        <f t="shared" si="48"/>
        <v>1477.5</v>
      </c>
      <c r="Q307" s="90">
        <f t="shared" si="45"/>
        <v>1502.5</v>
      </c>
      <c r="R307" s="90">
        <f t="shared" si="46"/>
        <v>3822.5</v>
      </c>
      <c r="S307" s="90">
        <f t="shared" si="51"/>
        <v>23497.5</v>
      </c>
      <c r="T307" s="91" t="s">
        <v>41</v>
      </c>
    </row>
    <row r="308" spans="1:20" s="32" customFormat="1" x14ac:dyDescent="0.25">
      <c r="A308" s="86">
        <v>302</v>
      </c>
      <c r="B308" s="87" t="s">
        <v>1005</v>
      </c>
      <c r="C308" s="87" t="s">
        <v>789</v>
      </c>
      <c r="D308" s="87" t="s">
        <v>277</v>
      </c>
      <c r="E308" s="87" t="s">
        <v>101</v>
      </c>
      <c r="F308" s="88" t="s">
        <v>795</v>
      </c>
      <c r="G308" s="89">
        <v>25000</v>
      </c>
      <c r="H308" s="87">
        <v>0</v>
      </c>
      <c r="I308" s="90">
        <v>25</v>
      </c>
      <c r="J308" s="46">
        <v>717.5</v>
      </c>
      <c r="K308" s="48">
        <f t="shared" si="49"/>
        <v>1774.9999999999998</v>
      </c>
      <c r="L308" s="34">
        <f t="shared" si="50"/>
        <v>275</v>
      </c>
      <c r="M308" s="73">
        <v>760</v>
      </c>
      <c r="N308" s="90">
        <f t="shared" si="47"/>
        <v>1772.5000000000002</v>
      </c>
      <c r="O308" s="90"/>
      <c r="P308" s="90">
        <f t="shared" si="48"/>
        <v>1477.5</v>
      </c>
      <c r="Q308" s="90">
        <f t="shared" si="45"/>
        <v>1502.5</v>
      </c>
      <c r="R308" s="90">
        <f t="shared" si="46"/>
        <v>3822.5</v>
      </c>
      <c r="S308" s="90">
        <f t="shared" si="51"/>
        <v>23497.5</v>
      </c>
      <c r="T308" s="91" t="s">
        <v>41</v>
      </c>
    </row>
    <row r="309" spans="1:20" s="32" customFormat="1" x14ac:dyDescent="0.25">
      <c r="A309" s="86">
        <v>303</v>
      </c>
      <c r="B309" s="87" t="s">
        <v>250</v>
      </c>
      <c r="C309" s="87" t="s">
        <v>790</v>
      </c>
      <c r="D309" s="87" t="s">
        <v>1</v>
      </c>
      <c r="E309" s="87" t="s">
        <v>995</v>
      </c>
      <c r="F309" s="88" t="s">
        <v>796</v>
      </c>
      <c r="G309" s="89">
        <v>130000</v>
      </c>
      <c r="H309" s="46">
        <v>19162.12</v>
      </c>
      <c r="I309" s="90">
        <v>25</v>
      </c>
      <c r="J309" s="46">
        <v>3731</v>
      </c>
      <c r="K309" s="48">
        <f>+G309*7.1%</f>
        <v>9230</v>
      </c>
      <c r="L309" s="34">
        <v>953.69</v>
      </c>
      <c r="M309" s="73">
        <v>3952</v>
      </c>
      <c r="N309" s="90">
        <f t="shared" si="47"/>
        <v>9217</v>
      </c>
      <c r="O309" s="90"/>
      <c r="P309" s="90">
        <f t="shared" si="48"/>
        <v>7683</v>
      </c>
      <c r="Q309" s="90">
        <f t="shared" si="45"/>
        <v>26870.12</v>
      </c>
      <c r="R309" s="90">
        <f t="shared" si="46"/>
        <v>19400.690000000002</v>
      </c>
      <c r="S309" s="90">
        <f t="shared" si="51"/>
        <v>103129.88</v>
      </c>
      <c r="T309" s="91" t="s">
        <v>41</v>
      </c>
    </row>
    <row r="310" spans="1:20" s="32" customFormat="1" x14ac:dyDescent="0.25">
      <c r="A310" s="86">
        <v>304</v>
      </c>
      <c r="B310" s="87" t="s">
        <v>306</v>
      </c>
      <c r="C310" s="87" t="s">
        <v>790</v>
      </c>
      <c r="D310" s="87" t="s">
        <v>1</v>
      </c>
      <c r="E310" s="87" t="s">
        <v>190</v>
      </c>
      <c r="F310" s="88" t="s">
        <v>795</v>
      </c>
      <c r="G310" s="96">
        <v>46000</v>
      </c>
      <c r="H310" s="96">
        <v>1289.46</v>
      </c>
      <c r="I310" s="90">
        <v>25</v>
      </c>
      <c r="J310" s="65">
        <v>1320.2</v>
      </c>
      <c r="K310" s="50">
        <f t="shared" si="49"/>
        <v>3265.9999999999995</v>
      </c>
      <c r="L310" s="34">
        <f t="shared" si="50"/>
        <v>506.00000000000006</v>
      </c>
      <c r="M310" s="75">
        <v>1398.4</v>
      </c>
      <c r="N310" s="98">
        <f t="shared" si="47"/>
        <v>3261.4</v>
      </c>
      <c r="O310" s="98"/>
      <c r="P310" s="98">
        <f t="shared" si="48"/>
        <v>2718.6000000000004</v>
      </c>
      <c r="Q310" s="90">
        <f t="shared" si="45"/>
        <v>4033.06</v>
      </c>
      <c r="R310" s="90">
        <f t="shared" si="46"/>
        <v>7033.4</v>
      </c>
      <c r="S310" s="98">
        <f t="shared" si="51"/>
        <v>41966.94</v>
      </c>
      <c r="T310" s="91" t="s">
        <v>41</v>
      </c>
    </row>
    <row r="311" spans="1:20" s="32" customFormat="1" x14ac:dyDescent="0.25">
      <c r="A311" s="86">
        <v>305</v>
      </c>
      <c r="B311" s="87" t="s">
        <v>302</v>
      </c>
      <c r="C311" s="87" t="s">
        <v>790</v>
      </c>
      <c r="D311" s="87" t="s">
        <v>1</v>
      </c>
      <c r="E311" s="87" t="s">
        <v>322</v>
      </c>
      <c r="F311" s="88" t="s">
        <v>795</v>
      </c>
      <c r="G311" s="96">
        <v>46000</v>
      </c>
      <c r="H311" s="96">
        <v>1289.46</v>
      </c>
      <c r="I311" s="90">
        <v>25</v>
      </c>
      <c r="J311" s="65">
        <v>1320.2</v>
      </c>
      <c r="K311" s="50">
        <f t="shared" si="49"/>
        <v>3265.9999999999995</v>
      </c>
      <c r="L311" s="34">
        <f t="shared" si="50"/>
        <v>506.00000000000006</v>
      </c>
      <c r="M311" s="75">
        <v>1398.4</v>
      </c>
      <c r="N311" s="98">
        <f t="shared" si="47"/>
        <v>3261.4</v>
      </c>
      <c r="O311" s="98"/>
      <c r="P311" s="98">
        <f t="shared" si="48"/>
        <v>2718.6000000000004</v>
      </c>
      <c r="Q311" s="90">
        <f t="shared" si="45"/>
        <v>4033.06</v>
      </c>
      <c r="R311" s="90">
        <f t="shared" si="46"/>
        <v>7033.4</v>
      </c>
      <c r="S311" s="98">
        <f t="shared" si="51"/>
        <v>41966.94</v>
      </c>
      <c r="T311" s="91" t="s">
        <v>41</v>
      </c>
    </row>
    <row r="312" spans="1:20" s="32" customFormat="1" x14ac:dyDescent="0.25">
      <c r="A312" s="86">
        <v>306</v>
      </c>
      <c r="B312" s="87" t="s">
        <v>305</v>
      </c>
      <c r="C312" s="87" t="s">
        <v>789</v>
      </c>
      <c r="D312" s="87" t="s">
        <v>1</v>
      </c>
      <c r="E312" s="87" t="s">
        <v>324</v>
      </c>
      <c r="F312" s="88" t="s">
        <v>795</v>
      </c>
      <c r="G312" s="96">
        <v>32000</v>
      </c>
      <c r="H312" s="97">
        <v>0</v>
      </c>
      <c r="I312" s="90">
        <v>25</v>
      </c>
      <c r="J312" s="65">
        <v>918.4</v>
      </c>
      <c r="K312" s="50">
        <f t="shared" si="49"/>
        <v>2272</v>
      </c>
      <c r="L312" s="34">
        <f t="shared" si="50"/>
        <v>352.00000000000006</v>
      </c>
      <c r="M312" s="75">
        <v>972.8</v>
      </c>
      <c r="N312" s="98">
        <f t="shared" si="47"/>
        <v>2268.8000000000002</v>
      </c>
      <c r="O312" s="98"/>
      <c r="P312" s="98">
        <f t="shared" si="48"/>
        <v>1891.1999999999998</v>
      </c>
      <c r="Q312" s="90">
        <f t="shared" si="45"/>
        <v>1916.1999999999998</v>
      </c>
      <c r="R312" s="90">
        <f t="shared" si="46"/>
        <v>4892.8</v>
      </c>
      <c r="S312" s="98">
        <f t="shared" si="51"/>
        <v>30083.8</v>
      </c>
      <c r="T312" s="91" t="s">
        <v>41</v>
      </c>
    </row>
    <row r="313" spans="1:20" s="32" customFormat="1" x14ac:dyDescent="0.25">
      <c r="A313" s="86">
        <v>307</v>
      </c>
      <c r="B313" s="87" t="s">
        <v>309</v>
      </c>
      <c r="C313" s="87" t="s">
        <v>790</v>
      </c>
      <c r="D313" s="87" t="s">
        <v>1</v>
      </c>
      <c r="E313" s="87" t="s">
        <v>325</v>
      </c>
      <c r="F313" s="88" t="s">
        <v>795</v>
      </c>
      <c r="G313" s="96">
        <v>32000</v>
      </c>
      <c r="H313" s="97">
        <v>0</v>
      </c>
      <c r="I313" s="90">
        <v>25</v>
      </c>
      <c r="J313" s="65">
        <v>918.4</v>
      </c>
      <c r="K313" s="50">
        <f t="shared" si="49"/>
        <v>2272</v>
      </c>
      <c r="L313" s="34">
        <f t="shared" si="50"/>
        <v>352.00000000000006</v>
      </c>
      <c r="M313" s="75">
        <v>972.8</v>
      </c>
      <c r="N313" s="98">
        <f t="shared" si="47"/>
        <v>2268.8000000000002</v>
      </c>
      <c r="O313" s="98"/>
      <c r="P313" s="98">
        <f t="shared" si="48"/>
        <v>1891.1999999999998</v>
      </c>
      <c r="Q313" s="90">
        <f t="shared" si="45"/>
        <v>1916.1999999999998</v>
      </c>
      <c r="R313" s="90">
        <f t="shared" si="46"/>
        <v>4892.8</v>
      </c>
      <c r="S313" s="98">
        <f t="shared" si="51"/>
        <v>30083.8</v>
      </c>
      <c r="T313" s="91" t="s">
        <v>41</v>
      </c>
    </row>
    <row r="314" spans="1:20" s="32" customFormat="1" x14ac:dyDescent="0.25">
      <c r="A314" s="86">
        <v>308</v>
      </c>
      <c r="B314" s="87" t="s">
        <v>310</v>
      </c>
      <c r="C314" s="87" t="s">
        <v>790</v>
      </c>
      <c r="D314" s="87" t="s">
        <v>1</v>
      </c>
      <c r="E314" s="87" t="s">
        <v>326</v>
      </c>
      <c r="F314" s="88" t="s">
        <v>795</v>
      </c>
      <c r="G314" s="96">
        <v>32000</v>
      </c>
      <c r="H314" s="97">
        <v>0</v>
      </c>
      <c r="I314" s="90">
        <v>25</v>
      </c>
      <c r="J314" s="65">
        <v>918.4</v>
      </c>
      <c r="K314" s="50">
        <f t="shared" si="49"/>
        <v>2272</v>
      </c>
      <c r="L314" s="34">
        <f t="shared" si="50"/>
        <v>352.00000000000006</v>
      </c>
      <c r="M314" s="75">
        <v>972.8</v>
      </c>
      <c r="N314" s="98">
        <f t="shared" si="47"/>
        <v>2268.8000000000002</v>
      </c>
      <c r="O314" s="98"/>
      <c r="P314" s="98">
        <f t="shared" si="48"/>
        <v>1891.1999999999998</v>
      </c>
      <c r="Q314" s="90">
        <f t="shared" si="45"/>
        <v>1916.1999999999998</v>
      </c>
      <c r="R314" s="90">
        <f t="shared" si="46"/>
        <v>4892.8</v>
      </c>
      <c r="S314" s="98">
        <f t="shared" si="51"/>
        <v>30083.8</v>
      </c>
      <c r="T314" s="91" t="s">
        <v>41</v>
      </c>
    </row>
    <row r="315" spans="1:20" s="32" customFormat="1" x14ac:dyDescent="0.25">
      <c r="A315" s="86">
        <v>309</v>
      </c>
      <c r="B315" s="87" t="s">
        <v>311</v>
      </c>
      <c r="C315" s="87" t="s">
        <v>790</v>
      </c>
      <c r="D315" s="87" t="s">
        <v>1</v>
      </c>
      <c r="E315" s="87" t="s">
        <v>327</v>
      </c>
      <c r="F315" s="88" t="s">
        <v>795</v>
      </c>
      <c r="G315" s="96">
        <v>35000</v>
      </c>
      <c r="H315" s="97">
        <v>0</v>
      </c>
      <c r="I315" s="90">
        <v>25</v>
      </c>
      <c r="J315" s="65">
        <v>1004.5</v>
      </c>
      <c r="K315" s="50">
        <f t="shared" si="49"/>
        <v>2485</v>
      </c>
      <c r="L315" s="34">
        <f t="shared" si="50"/>
        <v>385.00000000000006</v>
      </c>
      <c r="M315" s="75">
        <v>1064</v>
      </c>
      <c r="N315" s="98">
        <f t="shared" si="47"/>
        <v>2481.5</v>
      </c>
      <c r="O315" s="98"/>
      <c r="P315" s="98">
        <f t="shared" si="48"/>
        <v>2068.5</v>
      </c>
      <c r="Q315" s="90">
        <f t="shared" si="45"/>
        <v>2093.5</v>
      </c>
      <c r="R315" s="90">
        <f t="shared" si="46"/>
        <v>5351.5</v>
      </c>
      <c r="S315" s="98">
        <f t="shared" si="51"/>
        <v>32906.5</v>
      </c>
      <c r="T315" s="91" t="s">
        <v>41</v>
      </c>
    </row>
    <row r="316" spans="1:20" s="32" customFormat="1" x14ac:dyDescent="0.25">
      <c r="A316" s="86">
        <v>310</v>
      </c>
      <c r="B316" s="87" t="s">
        <v>303</v>
      </c>
      <c r="C316" s="87" t="s">
        <v>789</v>
      </c>
      <c r="D316" s="87" t="s">
        <v>1</v>
      </c>
      <c r="E316" s="87" t="s">
        <v>323</v>
      </c>
      <c r="F316" s="88" t="s">
        <v>795</v>
      </c>
      <c r="G316" s="96">
        <v>18000</v>
      </c>
      <c r="H316" s="97">
        <v>0</v>
      </c>
      <c r="I316" s="90">
        <v>25</v>
      </c>
      <c r="J316" s="65">
        <v>516.6</v>
      </c>
      <c r="K316" s="50">
        <f t="shared" si="49"/>
        <v>1277.9999999999998</v>
      </c>
      <c r="L316" s="34">
        <f t="shared" si="50"/>
        <v>198.00000000000003</v>
      </c>
      <c r="M316" s="75">
        <v>547.20000000000005</v>
      </c>
      <c r="N316" s="98">
        <f t="shared" si="47"/>
        <v>1276.2</v>
      </c>
      <c r="O316" s="98"/>
      <c r="P316" s="98">
        <f t="shared" si="48"/>
        <v>1063.8000000000002</v>
      </c>
      <c r="Q316" s="90">
        <f t="shared" si="45"/>
        <v>1088.8000000000002</v>
      </c>
      <c r="R316" s="90">
        <f t="shared" si="46"/>
        <v>2752.2</v>
      </c>
      <c r="S316" s="98">
        <f t="shared" si="51"/>
        <v>16911.2</v>
      </c>
      <c r="T316" s="91" t="s">
        <v>41</v>
      </c>
    </row>
    <row r="317" spans="1:20" s="32" customFormat="1" x14ac:dyDescent="0.25">
      <c r="A317" s="86">
        <v>311</v>
      </c>
      <c r="B317" s="87" t="s">
        <v>315</v>
      </c>
      <c r="C317" s="87" t="s">
        <v>790</v>
      </c>
      <c r="D317" s="87" t="s">
        <v>1</v>
      </c>
      <c r="E317" s="87" t="s">
        <v>320</v>
      </c>
      <c r="F317" s="88" t="s">
        <v>795</v>
      </c>
      <c r="G317" s="96">
        <v>25000</v>
      </c>
      <c r="H317" s="97">
        <v>0</v>
      </c>
      <c r="I317" s="90">
        <v>25</v>
      </c>
      <c r="J317" s="65">
        <v>717.5</v>
      </c>
      <c r="K317" s="50">
        <f t="shared" si="49"/>
        <v>1774.9999999999998</v>
      </c>
      <c r="L317" s="34">
        <f t="shared" si="50"/>
        <v>275</v>
      </c>
      <c r="M317" s="75">
        <v>760</v>
      </c>
      <c r="N317" s="98">
        <f t="shared" si="47"/>
        <v>1772.5000000000002</v>
      </c>
      <c r="O317" s="98"/>
      <c r="P317" s="98">
        <f t="shared" si="48"/>
        <v>1477.5</v>
      </c>
      <c r="Q317" s="90">
        <f t="shared" si="45"/>
        <v>1502.5</v>
      </c>
      <c r="R317" s="90">
        <f t="shared" si="46"/>
        <v>3822.5</v>
      </c>
      <c r="S317" s="98">
        <f t="shared" si="51"/>
        <v>23497.5</v>
      </c>
      <c r="T317" s="91" t="s">
        <v>41</v>
      </c>
    </row>
    <row r="318" spans="1:20" s="32" customFormat="1" x14ac:dyDescent="0.25">
      <c r="A318" s="86">
        <v>312</v>
      </c>
      <c r="B318" s="87" t="s">
        <v>278</v>
      </c>
      <c r="C318" s="87" t="s">
        <v>790</v>
      </c>
      <c r="D318" s="87" t="s">
        <v>1</v>
      </c>
      <c r="E318" s="87" t="s">
        <v>154</v>
      </c>
      <c r="F318" s="88" t="s">
        <v>795</v>
      </c>
      <c r="G318" s="89">
        <v>75000</v>
      </c>
      <c r="H318" s="89">
        <v>6309.38</v>
      </c>
      <c r="I318" s="90">
        <v>25</v>
      </c>
      <c r="J318" s="46">
        <v>2152.5</v>
      </c>
      <c r="K318" s="48">
        <f t="shared" si="49"/>
        <v>5324.9999999999991</v>
      </c>
      <c r="L318" s="34">
        <f t="shared" si="50"/>
        <v>825.00000000000011</v>
      </c>
      <c r="M318" s="73">
        <v>2280</v>
      </c>
      <c r="N318" s="90">
        <f t="shared" si="47"/>
        <v>5317.5</v>
      </c>
      <c r="O318" s="90"/>
      <c r="P318" s="90">
        <f t="shared" si="48"/>
        <v>4432.5</v>
      </c>
      <c r="Q318" s="90">
        <f t="shared" si="45"/>
        <v>10766.880000000001</v>
      </c>
      <c r="R318" s="90">
        <f t="shared" si="46"/>
        <v>11467.5</v>
      </c>
      <c r="S318" s="90">
        <f t="shared" si="51"/>
        <v>64233.119999999995</v>
      </c>
      <c r="T318" s="91" t="s">
        <v>41</v>
      </c>
    </row>
    <row r="319" spans="1:20" s="32" customFormat="1" x14ac:dyDescent="0.25">
      <c r="A319" s="86">
        <v>313</v>
      </c>
      <c r="B319" s="87" t="s">
        <v>850</v>
      </c>
      <c r="C319" s="87" t="s">
        <v>790</v>
      </c>
      <c r="D319" s="87" t="s">
        <v>1</v>
      </c>
      <c r="E319" s="87" t="s">
        <v>35</v>
      </c>
      <c r="F319" s="88" t="s">
        <v>795</v>
      </c>
      <c r="G319" s="96">
        <v>40000</v>
      </c>
      <c r="H319" s="97">
        <v>442.65</v>
      </c>
      <c r="I319" s="90">
        <v>25</v>
      </c>
      <c r="J319" s="65">
        <v>1148</v>
      </c>
      <c r="K319" s="50">
        <f t="shared" si="49"/>
        <v>2839.9999999999995</v>
      </c>
      <c r="L319" s="34">
        <f t="shared" si="50"/>
        <v>440.00000000000006</v>
      </c>
      <c r="M319" s="75">
        <v>1216</v>
      </c>
      <c r="N319" s="98">
        <f t="shared" si="47"/>
        <v>2836</v>
      </c>
      <c r="O319" s="98"/>
      <c r="P319" s="98">
        <f t="shared" si="48"/>
        <v>2364</v>
      </c>
      <c r="Q319" s="90">
        <f t="shared" si="45"/>
        <v>2831.65</v>
      </c>
      <c r="R319" s="90">
        <f t="shared" si="46"/>
        <v>6116</v>
      </c>
      <c r="S319" s="98">
        <f t="shared" si="51"/>
        <v>37168.35</v>
      </c>
      <c r="T319" s="91" t="s">
        <v>41</v>
      </c>
    </row>
    <row r="320" spans="1:20" s="32" customFormat="1" x14ac:dyDescent="0.25">
      <c r="A320" s="86">
        <v>314</v>
      </c>
      <c r="B320" s="87" t="s">
        <v>307</v>
      </c>
      <c r="C320" s="87" t="s">
        <v>789</v>
      </c>
      <c r="D320" s="87" t="s">
        <v>1</v>
      </c>
      <c r="E320" s="87" t="s">
        <v>56</v>
      </c>
      <c r="F320" s="88" t="s">
        <v>795</v>
      </c>
      <c r="G320" s="96">
        <v>45000</v>
      </c>
      <c r="H320" s="46">
        <v>1148.33</v>
      </c>
      <c r="I320" s="90">
        <v>25</v>
      </c>
      <c r="J320" s="65">
        <v>1291.5</v>
      </c>
      <c r="K320" s="50">
        <f t="shared" si="49"/>
        <v>3194.9999999999995</v>
      </c>
      <c r="L320" s="34">
        <f t="shared" si="50"/>
        <v>495.00000000000006</v>
      </c>
      <c r="M320" s="75">
        <v>1368</v>
      </c>
      <c r="N320" s="98">
        <f t="shared" si="47"/>
        <v>3190.5</v>
      </c>
      <c r="O320" s="98"/>
      <c r="P320" s="98">
        <f t="shared" si="48"/>
        <v>2659.5</v>
      </c>
      <c r="Q320" s="90">
        <f t="shared" si="45"/>
        <v>3832.83</v>
      </c>
      <c r="R320" s="90">
        <f t="shared" si="46"/>
        <v>6880.5</v>
      </c>
      <c r="S320" s="98">
        <f t="shared" si="51"/>
        <v>41167.17</v>
      </c>
      <c r="T320" s="91" t="s">
        <v>41</v>
      </c>
    </row>
    <row r="321" spans="1:20" s="32" customFormat="1" x14ac:dyDescent="0.25">
      <c r="A321" s="86">
        <v>315</v>
      </c>
      <c r="B321" s="87" t="s">
        <v>308</v>
      </c>
      <c r="C321" s="87" t="s">
        <v>789</v>
      </c>
      <c r="D321" s="87" t="s">
        <v>1</v>
      </c>
      <c r="E321" s="87" t="s">
        <v>38</v>
      </c>
      <c r="F321" s="88" t="s">
        <v>795</v>
      </c>
      <c r="G321" s="96">
        <v>25000</v>
      </c>
      <c r="H321" s="97">
        <v>0</v>
      </c>
      <c r="I321" s="90">
        <v>25</v>
      </c>
      <c r="J321" s="65">
        <v>717.5</v>
      </c>
      <c r="K321" s="50">
        <f t="shared" si="49"/>
        <v>1774.9999999999998</v>
      </c>
      <c r="L321" s="34">
        <f t="shared" si="50"/>
        <v>275</v>
      </c>
      <c r="M321" s="75">
        <v>760</v>
      </c>
      <c r="N321" s="98">
        <f t="shared" si="47"/>
        <v>1772.5000000000002</v>
      </c>
      <c r="O321" s="98"/>
      <c r="P321" s="98">
        <f t="shared" si="48"/>
        <v>1477.5</v>
      </c>
      <c r="Q321" s="90">
        <f t="shared" si="45"/>
        <v>1502.5</v>
      </c>
      <c r="R321" s="90">
        <f t="shared" si="46"/>
        <v>3822.5</v>
      </c>
      <c r="S321" s="98">
        <f t="shared" si="51"/>
        <v>23497.5</v>
      </c>
      <c r="T321" s="91" t="s">
        <v>41</v>
      </c>
    </row>
    <row r="322" spans="1:20" s="32" customFormat="1" x14ac:dyDescent="0.25">
      <c r="A322" s="86">
        <v>316</v>
      </c>
      <c r="B322" s="87" t="s">
        <v>312</v>
      </c>
      <c r="C322" s="87" t="s">
        <v>790</v>
      </c>
      <c r="D322" s="87" t="s">
        <v>1</v>
      </c>
      <c r="E322" s="87" t="s">
        <v>328</v>
      </c>
      <c r="F322" s="88" t="s">
        <v>795</v>
      </c>
      <c r="G322" s="96">
        <v>20900</v>
      </c>
      <c r="H322" s="97">
        <v>0</v>
      </c>
      <c r="I322" s="90">
        <v>25</v>
      </c>
      <c r="J322" s="65">
        <v>599.83000000000004</v>
      </c>
      <c r="K322" s="50">
        <f t="shared" si="49"/>
        <v>1483.8999999999999</v>
      </c>
      <c r="L322" s="34">
        <f t="shared" si="50"/>
        <v>229.90000000000003</v>
      </c>
      <c r="M322" s="75">
        <v>635.36</v>
      </c>
      <c r="N322" s="98">
        <f t="shared" si="47"/>
        <v>1481.8100000000002</v>
      </c>
      <c r="O322" s="98"/>
      <c r="P322" s="98">
        <f t="shared" si="48"/>
        <v>1235.19</v>
      </c>
      <c r="Q322" s="90">
        <f t="shared" si="45"/>
        <v>1260.19</v>
      </c>
      <c r="R322" s="90">
        <f t="shared" si="46"/>
        <v>3195.61</v>
      </c>
      <c r="S322" s="98">
        <f t="shared" si="51"/>
        <v>19639.810000000001</v>
      </c>
      <c r="T322" s="91" t="s">
        <v>41</v>
      </c>
    </row>
    <row r="323" spans="1:20" s="32" customFormat="1" x14ac:dyDescent="0.25">
      <c r="A323" s="86">
        <v>317</v>
      </c>
      <c r="B323" s="87" t="s">
        <v>313</v>
      </c>
      <c r="C323" s="87" t="s">
        <v>790</v>
      </c>
      <c r="D323" s="87" t="s">
        <v>1</v>
      </c>
      <c r="E323" s="87" t="s">
        <v>329</v>
      </c>
      <c r="F323" s="88" t="s">
        <v>795</v>
      </c>
      <c r="G323" s="96">
        <v>25000</v>
      </c>
      <c r="H323" s="97">
        <v>0</v>
      </c>
      <c r="I323" s="90">
        <v>25</v>
      </c>
      <c r="J323" s="65">
        <v>717.5</v>
      </c>
      <c r="K323" s="50">
        <f t="shared" si="49"/>
        <v>1774.9999999999998</v>
      </c>
      <c r="L323" s="34">
        <f t="shared" si="50"/>
        <v>275</v>
      </c>
      <c r="M323" s="75">
        <v>760</v>
      </c>
      <c r="N323" s="98">
        <f t="shared" si="47"/>
        <v>1772.5000000000002</v>
      </c>
      <c r="O323" s="98"/>
      <c r="P323" s="98">
        <f t="shared" si="48"/>
        <v>1477.5</v>
      </c>
      <c r="Q323" s="90">
        <f t="shared" si="45"/>
        <v>1502.5</v>
      </c>
      <c r="R323" s="90">
        <f t="shared" si="46"/>
        <v>3822.5</v>
      </c>
      <c r="S323" s="98">
        <f t="shared" si="51"/>
        <v>23497.5</v>
      </c>
      <c r="T323" s="91" t="s">
        <v>41</v>
      </c>
    </row>
    <row r="324" spans="1:20" s="32" customFormat="1" x14ac:dyDescent="0.25">
      <c r="A324" s="86">
        <v>318</v>
      </c>
      <c r="B324" s="87" t="s">
        <v>314</v>
      </c>
      <c r="C324" s="87" t="s">
        <v>790</v>
      </c>
      <c r="D324" s="87" t="s">
        <v>1</v>
      </c>
      <c r="E324" s="87" t="s">
        <v>329</v>
      </c>
      <c r="F324" s="88" t="s">
        <v>795</v>
      </c>
      <c r="G324" s="96">
        <v>25000</v>
      </c>
      <c r="H324" s="97">
        <v>0</v>
      </c>
      <c r="I324" s="90">
        <v>25</v>
      </c>
      <c r="J324" s="65">
        <v>717.5</v>
      </c>
      <c r="K324" s="50">
        <f t="shared" si="49"/>
        <v>1774.9999999999998</v>
      </c>
      <c r="L324" s="34">
        <f t="shared" si="50"/>
        <v>275</v>
      </c>
      <c r="M324" s="75">
        <v>760</v>
      </c>
      <c r="N324" s="98">
        <f t="shared" si="47"/>
        <v>1772.5000000000002</v>
      </c>
      <c r="O324" s="98"/>
      <c r="P324" s="98">
        <f t="shared" si="48"/>
        <v>1477.5</v>
      </c>
      <c r="Q324" s="90">
        <f t="shared" si="45"/>
        <v>1502.5</v>
      </c>
      <c r="R324" s="90">
        <f t="shared" si="46"/>
        <v>3822.5</v>
      </c>
      <c r="S324" s="98">
        <f t="shared" si="51"/>
        <v>23497.5</v>
      </c>
      <c r="T324" s="91" t="s">
        <v>41</v>
      </c>
    </row>
    <row r="325" spans="1:20" s="32" customFormat="1" x14ac:dyDescent="0.25">
      <c r="A325" s="86">
        <v>319</v>
      </c>
      <c r="B325" s="87" t="s">
        <v>316</v>
      </c>
      <c r="C325" s="87" t="s">
        <v>790</v>
      </c>
      <c r="D325" s="87" t="s">
        <v>1</v>
      </c>
      <c r="E325" s="87" t="s">
        <v>155</v>
      </c>
      <c r="F325" s="88" t="s">
        <v>795</v>
      </c>
      <c r="G325" s="96">
        <v>24000</v>
      </c>
      <c r="H325" s="97">
        <v>0</v>
      </c>
      <c r="I325" s="90">
        <v>25</v>
      </c>
      <c r="J325" s="65">
        <v>688.8</v>
      </c>
      <c r="K325" s="50">
        <f t="shared" si="49"/>
        <v>1703.9999999999998</v>
      </c>
      <c r="L325" s="34">
        <f t="shared" si="50"/>
        <v>264</v>
      </c>
      <c r="M325" s="75">
        <v>729.6</v>
      </c>
      <c r="N325" s="98">
        <f t="shared" si="47"/>
        <v>1701.6000000000001</v>
      </c>
      <c r="O325" s="98"/>
      <c r="P325" s="98">
        <f t="shared" si="48"/>
        <v>1418.4</v>
      </c>
      <c r="Q325" s="90">
        <f t="shared" si="45"/>
        <v>1443.4</v>
      </c>
      <c r="R325" s="90">
        <f t="shared" si="46"/>
        <v>3669.6</v>
      </c>
      <c r="S325" s="98">
        <f t="shared" si="51"/>
        <v>22556.6</v>
      </c>
      <c r="T325" s="91" t="s">
        <v>41</v>
      </c>
    </row>
    <row r="326" spans="1:20" s="32" customFormat="1" x14ac:dyDescent="0.25">
      <c r="A326" s="86">
        <v>320</v>
      </c>
      <c r="B326" s="87" t="s">
        <v>304</v>
      </c>
      <c r="C326" s="87" t="s">
        <v>790</v>
      </c>
      <c r="D326" s="87" t="s">
        <v>1</v>
      </c>
      <c r="E326" s="87" t="s">
        <v>185</v>
      </c>
      <c r="F326" s="88" t="s">
        <v>793</v>
      </c>
      <c r="G326" s="96">
        <v>24000</v>
      </c>
      <c r="H326" s="97">
        <v>0</v>
      </c>
      <c r="I326" s="90">
        <v>25</v>
      </c>
      <c r="J326" s="65">
        <v>688.8</v>
      </c>
      <c r="K326" s="50">
        <f t="shared" si="49"/>
        <v>1703.9999999999998</v>
      </c>
      <c r="L326" s="34">
        <f t="shared" si="50"/>
        <v>264</v>
      </c>
      <c r="M326" s="75">
        <v>729.6</v>
      </c>
      <c r="N326" s="98">
        <f t="shared" si="47"/>
        <v>1701.6000000000001</v>
      </c>
      <c r="O326" s="98"/>
      <c r="P326" s="98">
        <f t="shared" si="48"/>
        <v>1418.4</v>
      </c>
      <c r="Q326" s="90">
        <f t="shared" si="45"/>
        <v>1443.4</v>
      </c>
      <c r="R326" s="90">
        <f t="shared" si="46"/>
        <v>3669.6</v>
      </c>
      <c r="S326" s="98">
        <f t="shared" si="51"/>
        <v>22556.6</v>
      </c>
      <c r="T326" s="91" t="s">
        <v>41</v>
      </c>
    </row>
    <row r="327" spans="1:20" s="32" customFormat="1" x14ac:dyDescent="0.25">
      <c r="A327" s="86">
        <v>321</v>
      </c>
      <c r="B327" s="87" t="s">
        <v>301</v>
      </c>
      <c r="C327" s="87" t="s">
        <v>789</v>
      </c>
      <c r="D327" s="87" t="s">
        <v>1</v>
      </c>
      <c r="E327" s="87" t="s">
        <v>153</v>
      </c>
      <c r="F327" s="88" t="s">
        <v>793</v>
      </c>
      <c r="G327" s="96">
        <v>16000</v>
      </c>
      <c r="H327" s="97">
        <v>0</v>
      </c>
      <c r="I327" s="90">
        <v>25</v>
      </c>
      <c r="J327" s="65">
        <v>459.2</v>
      </c>
      <c r="K327" s="50">
        <f t="shared" si="49"/>
        <v>1136</v>
      </c>
      <c r="L327" s="34">
        <f t="shared" si="50"/>
        <v>176.00000000000003</v>
      </c>
      <c r="M327" s="75">
        <v>486.4</v>
      </c>
      <c r="N327" s="98">
        <f t="shared" si="47"/>
        <v>1134.4000000000001</v>
      </c>
      <c r="O327" s="98"/>
      <c r="P327" s="98">
        <f t="shared" si="48"/>
        <v>945.59999999999991</v>
      </c>
      <c r="Q327" s="90">
        <f t="shared" si="45"/>
        <v>970.59999999999991</v>
      </c>
      <c r="R327" s="90">
        <f t="shared" si="46"/>
        <v>2446.4</v>
      </c>
      <c r="S327" s="98">
        <f t="shared" si="51"/>
        <v>15029.4</v>
      </c>
      <c r="T327" s="91" t="s">
        <v>41</v>
      </c>
    </row>
    <row r="328" spans="1:20" s="32" customFormat="1" x14ac:dyDescent="0.25">
      <c r="A328" s="86">
        <v>322</v>
      </c>
      <c r="B328" s="87" t="s">
        <v>754</v>
      </c>
      <c r="C328" s="87" t="s">
        <v>790</v>
      </c>
      <c r="D328" s="87" t="s">
        <v>291</v>
      </c>
      <c r="E328" s="87" t="s">
        <v>92</v>
      </c>
      <c r="F328" s="88" t="s">
        <v>793</v>
      </c>
      <c r="G328" s="89">
        <v>24000</v>
      </c>
      <c r="H328" s="87">
        <v>0</v>
      </c>
      <c r="I328" s="90">
        <v>25</v>
      </c>
      <c r="J328" s="46">
        <v>688.8</v>
      </c>
      <c r="K328" s="48">
        <f t="shared" si="49"/>
        <v>1703.9999999999998</v>
      </c>
      <c r="L328" s="34">
        <f t="shared" si="50"/>
        <v>264</v>
      </c>
      <c r="M328" s="73">
        <v>729.6</v>
      </c>
      <c r="N328" s="90">
        <f t="shared" si="47"/>
        <v>1701.6000000000001</v>
      </c>
      <c r="O328" s="90"/>
      <c r="P328" s="90">
        <f t="shared" si="48"/>
        <v>1418.4</v>
      </c>
      <c r="Q328" s="90">
        <f t="shared" si="45"/>
        <v>1443.4</v>
      </c>
      <c r="R328" s="90">
        <f t="shared" si="46"/>
        <v>3669.6</v>
      </c>
      <c r="S328" s="90">
        <f t="shared" si="51"/>
        <v>22556.6</v>
      </c>
      <c r="T328" s="91" t="s">
        <v>41</v>
      </c>
    </row>
    <row r="329" spans="1:20" s="32" customFormat="1" x14ac:dyDescent="0.25">
      <c r="A329" s="86">
        <v>323</v>
      </c>
      <c r="B329" s="87" t="s">
        <v>779</v>
      </c>
      <c r="C329" s="87" t="s">
        <v>789</v>
      </c>
      <c r="D329" s="87" t="s">
        <v>291</v>
      </c>
      <c r="E329" s="87" t="s">
        <v>116</v>
      </c>
      <c r="F329" s="88" t="s">
        <v>795</v>
      </c>
      <c r="G329" s="96">
        <v>25000</v>
      </c>
      <c r="H329" s="97">
        <v>0</v>
      </c>
      <c r="I329" s="90">
        <v>25</v>
      </c>
      <c r="J329" s="65">
        <v>717.5</v>
      </c>
      <c r="K329" s="50">
        <f t="shared" si="49"/>
        <v>1774.9999999999998</v>
      </c>
      <c r="L329" s="34">
        <f t="shared" si="50"/>
        <v>275</v>
      </c>
      <c r="M329" s="75">
        <v>760</v>
      </c>
      <c r="N329" s="98">
        <f t="shared" si="47"/>
        <v>1772.5000000000002</v>
      </c>
      <c r="O329" s="98"/>
      <c r="P329" s="98">
        <f t="shared" si="48"/>
        <v>1477.5</v>
      </c>
      <c r="Q329" s="90">
        <f t="shared" si="45"/>
        <v>1502.5</v>
      </c>
      <c r="R329" s="90">
        <f t="shared" si="46"/>
        <v>3822.5</v>
      </c>
      <c r="S329" s="98">
        <f t="shared" si="51"/>
        <v>23497.5</v>
      </c>
      <c r="T329" s="91" t="s">
        <v>41</v>
      </c>
    </row>
    <row r="330" spans="1:20" s="32" customFormat="1" x14ac:dyDescent="0.25">
      <c r="A330" s="86">
        <v>324</v>
      </c>
      <c r="B330" s="87" t="s">
        <v>875</v>
      </c>
      <c r="C330" s="87" t="s">
        <v>789</v>
      </c>
      <c r="D330" s="87" t="s">
        <v>291</v>
      </c>
      <c r="E330" s="87" t="s">
        <v>101</v>
      </c>
      <c r="F330" s="88" t="s">
        <v>795</v>
      </c>
      <c r="G330" s="96">
        <v>25000</v>
      </c>
      <c r="H330" s="87">
        <v>0</v>
      </c>
      <c r="I330" s="90">
        <v>25</v>
      </c>
      <c r="J330" s="65">
        <v>717.5</v>
      </c>
      <c r="K330" s="50">
        <f t="shared" si="49"/>
        <v>1774.9999999999998</v>
      </c>
      <c r="L330" s="34">
        <f t="shared" si="50"/>
        <v>275</v>
      </c>
      <c r="M330" s="75">
        <v>760</v>
      </c>
      <c r="N330" s="98">
        <f t="shared" si="47"/>
        <v>1772.5000000000002</v>
      </c>
      <c r="O330" s="98"/>
      <c r="P330" s="98">
        <f t="shared" si="48"/>
        <v>1477.5</v>
      </c>
      <c r="Q330" s="90">
        <f t="shared" si="45"/>
        <v>1502.5</v>
      </c>
      <c r="R330" s="90">
        <f t="shared" si="46"/>
        <v>3822.5</v>
      </c>
      <c r="S330" s="98">
        <f t="shared" si="51"/>
        <v>23497.5</v>
      </c>
      <c r="T330" s="91" t="s">
        <v>41</v>
      </c>
    </row>
    <row r="331" spans="1:20" s="32" customFormat="1" x14ac:dyDescent="0.25">
      <c r="A331" s="86">
        <v>325</v>
      </c>
      <c r="B331" s="87" t="s">
        <v>292</v>
      </c>
      <c r="C331" s="87" t="s">
        <v>789</v>
      </c>
      <c r="D331" s="87" t="s">
        <v>291</v>
      </c>
      <c r="E331" s="87" t="s">
        <v>90</v>
      </c>
      <c r="F331" s="88" t="s">
        <v>796</v>
      </c>
      <c r="G331" s="89">
        <v>25000</v>
      </c>
      <c r="H331" s="87">
        <v>0</v>
      </c>
      <c r="I331" s="90">
        <v>25</v>
      </c>
      <c r="J331" s="46">
        <v>717.5</v>
      </c>
      <c r="K331" s="48">
        <f t="shared" si="49"/>
        <v>1774.9999999999998</v>
      </c>
      <c r="L331" s="34">
        <f t="shared" si="50"/>
        <v>275</v>
      </c>
      <c r="M331" s="73">
        <v>760</v>
      </c>
      <c r="N331" s="90">
        <f t="shared" si="47"/>
        <v>1772.5000000000002</v>
      </c>
      <c r="O331" s="90"/>
      <c r="P331" s="90">
        <f t="shared" si="48"/>
        <v>1477.5</v>
      </c>
      <c r="Q331" s="90">
        <f t="shared" si="45"/>
        <v>1502.5</v>
      </c>
      <c r="R331" s="90">
        <f t="shared" si="46"/>
        <v>3822.5</v>
      </c>
      <c r="S331" s="90">
        <f t="shared" si="51"/>
        <v>23497.5</v>
      </c>
      <c r="T331" s="91" t="s">
        <v>41</v>
      </c>
    </row>
    <row r="332" spans="1:20" s="32" customFormat="1" x14ac:dyDescent="0.25">
      <c r="A332" s="86">
        <v>326</v>
      </c>
      <c r="B332" s="87" t="s">
        <v>1069</v>
      </c>
      <c r="C332" s="87" t="s">
        <v>790</v>
      </c>
      <c r="D332" s="87" t="s">
        <v>291</v>
      </c>
      <c r="E332" s="87" t="s">
        <v>63</v>
      </c>
      <c r="F332" s="88" t="s">
        <v>793</v>
      </c>
      <c r="G332" s="89">
        <v>40000</v>
      </c>
      <c r="H332" s="87">
        <v>442.65</v>
      </c>
      <c r="I332" s="90">
        <v>25</v>
      </c>
      <c r="J332" s="46">
        <v>1148</v>
      </c>
      <c r="K332" s="48">
        <f t="shared" si="49"/>
        <v>2839.9999999999995</v>
      </c>
      <c r="L332" s="34">
        <f t="shared" si="50"/>
        <v>440.00000000000006</v>
      </c>
      <c r="M332" s="73">
        <v>1216</v>
      </c>
      <c r="N332" s="90">
        <f t="shared" si="47"/>
        <v>2836</v>
      </c>
      <c r="O332" s="90"/>
      <c r="P332" s="90">
        <f t="shared" si="48"/>
        <v>2364</v>
      </c>
      <c r="Q332" s="90">
        <f t="shared" si="45"/>
        <v>2831.65</v>
      </c>
      <c r="R332" s="90">
        <f t="shared" si="46"/>
        <v>6116</v>
      </c>
      <c r="S332" s="90">
        <f t="shared" si="51"/>
        <v>37168.35</v>
      </c>
      <c r="T332" s="91" t="s">
        <v>41</v>
      </c>
    </row>
    <row r="333" spans="1:20" s="32" customFormat="1" x14ac:dyDescent="0.25">
      <c r="A333" s="86">
        <v>327</v>
      </c>
      <c r="B333" s="87" t="s">
        <v>391</v>
      </c>
      <c r="C333" s="87" t="s">
        <v>789</v>
      </c>
      <c r="D333" s="87" t="s">
        <v>291</v>
      </c>
      <c r="E333" s="87" t="s">
        <v>63</v>
      </c>
      <c r="F333" s="88" t="s">
        <v>795</v>
      </c>
      <c r="G333" s="89">
        <v>25000</v>
      </c>
      <c r="H333" s="87">
        <v>0</v>
      </c>
      <c r="I333" s="90">
        <v>25</v>
      </c>
      <c r="J333" s="46">
        <v>717.5</v>
      </c>
      <c r="K333" s="48">
        <f t="shared" si="49"/>
        <v>1774.9999999999998</v>
      </c>
      <c r="L333" s="34">
        <f t="shared" si="50"/>
        <v>275</v>
      </c>
      <c r="M333" s="73">
        <v>760</v>
      </c>
      <c r="N333" s="90">
        <f t="shared" si="47"/>
        <v>1772.5000000000002</v>
      </c>
      <c r="O333" s="90"/>
      <c r="P333" s="90">
        <f t="shared" si="48"/>
        <v>1477.5</v>
      </c>
      <c r="Q333" s="90">
        <f t="shared" si="45"/>
        <v>1502.5</v>
      </c>
      <c r="R333" s="90">
        <f t="shared" si="46"/>
        <v>3822.5</v>
      </c>
      <c r="S333" s="90">
        <f t="shared" si="51"/>
        <v>23497.5</v>
      </c>
      <c r="T333" s="91" t="s">
        <v>41</v>
      </c>
    </row>
    <row r="334" spans="1:20" s="32" customFormat="1" x14ac:dyDescent="0.25">
      <c r="A334" s="86">
        <v>328</v>
      </c>
      <c r="B334" s="87" t="s">
        <v>769</v>
      </c>
      <c r="C334" s="87" t="s">
        <v>790</v>
      </c>
      <c r="D334" s="87" t="s">
        <v>291</v>
      </c>
      <c r="E334" s="87" t="s">
        <v>150</v>
      </c>
      <c r="F334" s="88" t="s">
        <v>795</v>
      </c>
      <c r="G334" s="89">
        <v>24000</v>
      </c>
      <c r="H334" s="87">
        <v>0</v>
      </c>
      <c r="I334" s="90">
        <v>25</v>
      </c>
      <c r="J334" s="46">
        <v>688.8</v>
      </c>
      <c r="K334" s="48">
        <f t="shared" si="49"/>
        <v>1703.9999999999998</v>
      </c>
      <c r="L334" s="34">
        <f t="shared" si="50"/>
        <v>264</v>
      </c>
      <c r="M334" s="73">
        <v>729.6</v>
      </c>
      <c r="N334" s="90">
        <f t="shared" si="47"/>
        <v>1701.6000000000001</v>
      </c>
      <c r="O334" s="90"/>
      <c r="P334" s="90">
        <f t="shared" si="48"/>
        <v>1418.4</v>
      </c>
      <c r="Q334" s="90">
        <f t="shared" si="45"/>
        <v>1443.4</v>
      </c>
      <c r="R334" s="90">
        <f t="shared" si="46"/>
        <v>3669.6</v>
      </c>
      <c r="S334" s="90">
        <f t="shared" si="51"/>
        <v>22556.6</v>
      </c>
      <c r="T334" s="91" t="s">
        <v>41</v>
      </c>
    </row>
    <row r="335" spans="1:20" s="32" customFormat="1" x14ac:dyDescent="0.25">
      <c r="A335" s="86">
        <v>329</v>
      </c>
      <c r="B335" s="87" t="s">
        <v>295</v>
      </c>
      <c r="C335" s="87" t="s">
        <v>789</v>
      </c>
      <c r="D335" s="87" t="s">
        <v>293</v>
      </c>
      <c r="E335" s="87" t="s">
        <v>83</v>
      </c>
      <c r="F335" s="88" t="s">
        <v>796</v>
      </c>
      <c r="G335" s="89">
        <v>55000</v>
      </c>
      <c r="H335" s="89">
        <v>2559.6799999999998</v>
      </c>
      <c r="I335" s="90">
        <v>25</v>
      </c>
      <c r="J335" s="46">
        <v>1578.5</v>
      </c>
      <c r="K335" s="48">
        <f t="shared" si="49"/>
        <v>3904.9999999999995</v>
      </c>
      <c r="L335" s="34">
        <f t="shared" si="50"/>
        <v>605.00000000000011</v>
      </c>
      <c r="M335" s="73">
        <v>1672</v>
      </c>
      <c r="N335" s="90">
        <f t="shared" si="47"/>
        <v>3899.5000000000005</v>
      </c>
      <c r="O335" s="90"/>
      <c r="P335" s="90">
        <f t="shared" si="48"/>
        <v>3250.5</v>
      </c>
      <c r="Q335" s="90">
        <f t="shared" si="45"/>
        <v>5835.18</v>
      </c>
      <c r="R335" s="90">
        <f t="shared" si="46"/>
        <v>8409.5</v>
      </c>
      <c r="S335" s="90">
        <f t="shared" si="51"/>
        <v>49164.82</v>
      </c>
      <c r="T335" s="91" t="s">
        <v>41</v>
      </c>
    </row>
    <row r="336" spans="1:20" s="32" customFormat="1" x14ac:dyDescent="0.25">
      <c r="A336" s="86">
        <v>330</v>
      </c>
      <c r="B336" s="87" t="s">
        <v>294</v>
      </c>
      <c r="C336" s="87" t="s">
        <v>789</v>
      </c>
      <c r="D336" s="87" t="s">
        <v>293</v>
      </c>
      <c r="E336" s="87" t="s">
        <v>83</v>
      </c>
      <c r="F336" s="88" t="s">
        <v>796</v>
      </c>
      <c r="G336" s="89">
        <v>35000</v>
      </c>
      <c r="H336" s="87">
        <v>0</v>
      </c>
      <c r="I336" s="90">
        <v>25</v>
      </c>
      <c r="J336" s="46">
        <v>1004.5</v>
      </c>
      <c r="K336" s="48">
        <f t="shared" si="49"/>
        <v>2485</v>
      </c>
      <c r="L336" s="34">
        <f t="shared" si="50"/>
        <v>385.00000000000006</v>
      </c>
      <c r="M336" s="73">
        <v>1064</v>
      </c>
      <c r="N336" s="90">
        <f t="shared" si="47"/>
        <v>2481.5</v>
      </c>
      <c r="O336" s="90"/>
      <c r="P336" s="90">
        <f t="shared" si="48"/>
        <v>2068.5</v>
      </c>
      <c r="Q336" s="90">
        <f t="shared" si="45"/>
        <v>2093.5</v>
      </c>
      <c r="R336" s="90">
        <f t="shared" si="46"/>
        <v>5351.5</v>
      </c>
      <c r="S336" s="90">
        <f t="shared" si="51"/>
        <v>32906.5</v>
      </c>
      <c r="T336" s="91" t="s">
        <v>41</v>
      </c>
    </row>
    <row r="337" spans="1:20" s="32" customFormat="1" x14ac:dyDescent="0.25">
      <c r="A337" s="86">
        <v>331</v>
      </c>
      <c r="B337" s="87" t="s">
        <v>296</v>
      </c>
      <c r="C337" s="87" t="s">
        <v>790</v>
      </c>
      <c r="D337" s="87" t="s">
        <v>293</v>
      </c>
      <c r="E337" s="87" t="s">
        <v>35</v>
      </c>
      <c r="F337" s="88" t="s">
        <v>796</v>
      </c>
      <c r="G337" s="89">
        <v>25000</v>
      </c>
      <c r="H337" s="87">
        <v>0</v>
      </c>
      <c r="I337" s="90">
        <v>25</v>
      </c>
      <c r="J337" s="46">
        <v>717.5</v>
      </c>
      <c r="K337" s="48">
        <f t="shared" si="49"/>
        <v>1774.9999999999998</v>
      </c>
      <c r="L337" s="34">
        <f t="shared" si="50"/>
        <v>275</v>
      </c>
      <c r="M337" s="73">
        <v>760</v>
      </c>
      <c r="N337" s="90">
        <f t="shared" si="47"/>
        <v>1772.5000000000002</v>
      </c>
      <c r="O337" s="90"/>
      <c r="P337" s="90">
        <f t="shared" si="48"/>
        <v>1477.5</v>
      </c>
      <c r="Q337" s="90">
        <f t="shared" si="45"/>
        <v>1502.5</v>
      </c>
      <c r="R337" s="90">
        <f t="shared" si="46"/>
        <v>3822.5</v>
      </c>
      <c r="S337" s="90">
        <f t="shared" si="51"/>
        <v>23497.5</v>
      </c>
      <c r="T337" s="91" t="s">
        <v>41</v>
      </c>
    </row>
    <row r="338" spans="1:20" s="32" customFormat="1" x14ac:dyDescent="0.25">
      <c r="A338" s="86">
        <v>332</v>
      </c>
      <c r="B338" s="87" t="s">
        <v>1097</v>
      </c>
      <c r="C338" s="87" t="s">
        <v>789</v>
      </c>
      <c r="D338" s="87" t="s">
        <v>293</v>
      </c>
      <c r="E338" s="87" t="s">
        <v>1045</v>
      </c>
      <c r="F338" s="88" t="s">
        <v>793</v>
      </c>
      <c r="G338" s="89">
        <v>46000</v>
      </c>
      <c r="H338" s="77">
        <v>1289.46</v>
      </c>
      <c r="I338" s="90">
        <v>25</v>
      </c>
      <c r="J338" s="46">
        <v>1320.2</v>
      </c>
      <c r="K338" s="48">
        <f t="shared" si="49"/>
        <v>3265.9999999999995</v>
      </c>
      <c r="L338" s="34">
        <f t="shared" si="50"/>
        <v>506.00000000000006</v>
      </c>
      <c r="M338" s="73">
        <v>1398.4</v>
      </c>
      <c r="N338" s="90">
        <f t="shared" si="47"/>
        <v>3261.4</v>
      </c>
      <c r="O338" s="90"/>
      <c r="P338" s="90">
        <f t="shared" si="48"/>
        <v>2718.6000000000004</v>
      </c>
      <c r="Q338" s="90">
        <f t="shared" ref="Q338:Q402" si="52">+H338+I338+J338+M338+O338</f>
        <v>4033.06</v>
      </c>
      <c r="R338" s="90">
        <f t="shared" ref="R338:R402" si="53">+K338+L338+N338</f>
        <v>7033.4</v>
      </c>
      <c r="S338" s="90">
        <f t="shared" si="51"/>
        <v>41966.94</v>
      </c>
      <c r="T338" s="91" t="s">
        <v>41</v>
      </c>
    </row>
    <row r="339" spans="1:20" s="32" customFormat="1" x14ac:dyDescent="0.25">
      <c r="A339" s="86">
        <v>333</v>
      </c>
      <c r="B339" s="87" t="s">
        <v>299</v>
      </c>
      <c r="C339" s="87" t="s">
        <v>789</v>
      </c>
      <c r="D339" s="87" t="s">
        <v>276</v>
      </c>
      <c r="E339" s="87" t="s">
        <v>154</v>
      </c>
      <c r="F339" s="88" t="s">
        <v>796</v>
      </c>
      <c r="G339" s="89">
        <v>85000</v>
      </c>
      <c r="H339" s="89">
        <v>7719.26</v>
      </c>
      <c r="I339" s="90">
        <v>25</v>
      </c>
      <c r="J339" s="46">
        <v>2439.5</v>
      </c>
      <c r="K339" s="48">
        <f t="shared" si="49"/>
        <v>6034.9999999999991</v>
      </c>
      <c r="L339" s="34">
        <v>953.69</v>
      </c>
      <c r="M339" s="73">
        <v>2584</v>
      </c>
      <c r="N339" s="90">
        <f t="shared" si="47"/>
        <v>6026.5</v>
      </c>
      <c r="O339" s="90"/>
      <c r="P339" s="90">
        <f t="shared" si="48"/>
        <v>5023.5</v>
      </c>
      <c r="Q339" s="90">
        <f t="shared" si="52"/>
        <v>12767.76</v>
      </c>
      <c r="R339" s="90">
        <f t="shared" si="53"/>
        <v>13015.189999999999</v>
      </c>
      <c r="S339" s="90">
        <f t="shared" si="51"/>
        <v>72232.240000000005</v>
      </c>
      <c r="T339" s="91" t="s">
        <v>41</v>
      </c>
    </row>
    <row r="340" spans="1:20" s="32" customFormat="1" x14ac:dyDescent="0.25">
      <c r="A340" s="86">
        <v>334</v>
      </c>
      <c r="B340" s="87" t="s">
        <v>298</v>
      </c>
      <c r="C340" s="87" t="s">
        <v>789</v>
      </c>
      <c r="D340" s="87" t="s">
        <v>276</v>
      </c>
      <c r="E340" s="87" t="s">
        <v>317</v>
      </c>
      <c r="F340" s="88" t="s">
        <v>796</v>
      </c>
      <c r="G340" s="89">
        <v>60000</v>
      </c>
      <c r="H340" s="89">
        <v>3486.68</v>
      </c>
      <c r="I340" s="90">
        <v>25</v>
      </c>
      <c r="J340" s="46">
        <v>1722</v>
      </c>
      <c r="K340" s="48">
        <f t="shared" si="49"/>
        <v>4260</v>
      </c>
      <c r="L340" s="34">
        <f t="shared" si="50"/>
        <v>660.00000000000011</v>
      </c>
      <c r="M340" s="73">
        <v>1824</v>
      </c>
      <c r="N340" s="90">
        <f t="shared" si="47"/>
        <v>4254</v>
      </c>
      <c r="O340" s="90"/>
      <c r="P340" s="90">
        <f t="shared" si="48"/>
        <v>3546</v>
      </c>
      <c r="Q340" s="90">
        <f t="shared" si="52"/>
        <v>7057.68</v>
      </c>
      <c r="R340" s="90">
        <f t="shared" si="53"/>
        <v>9174</v>
      </c>
      <c r="S340" s="90">
        <f t="shared" si="51"/>
        <v>52942.32</v>
      </c>
      <c r="T340" s="91" t="s">
        <v>41</v>
      </c>
    </row>
    <row r="341" spans="1:20" s="32" customFormat="1" x14ac:dyDescent="0.25">
      <c r="A341" s="86">
        <v>335</v>
      </c>
      <c r="B341" s="87" t="s">
        <v>297</v>
      </c>
      <c r="C341" s="87" t="s">
        <v>789</v>
      </c>
      <c r="D341" s="87" t="s">
        <v>276</v>
      </c>
      <c r="E341" s="87" t="s">
        <v>319</v>
      </c>
      <c r="F341" s="88" t="s">
        <v>796</v>
      </c>
      <c r="G341" s="89">
        <v>46000</v>
      </c>
      <c r="H341" s="46">
        <v>1289.46</v>
      </c>
      <c r="I341" s="90">
        <v>25</v>
      </c>
      <c r="J341" s="46">
        <v>1320.2</v>
      </c>
      <c r="K341" s="48">
        <f t="shared" si="49"/>
        <v>3265.9999999999995</v>
      </c>
      <c r="L341" s="34">
        <f t="shared" si="50"/>
        <v>506.00000000000006</v>
      </c>
      <c r="M341" s="73">
        <v>1398.4</v>
      </c>
      <c r="N341" s="90">
        <f t="shared" si="47"/>
        <v>3261.4</v>
      </c>
      <c r="O341" s="90"/>
      <c r="P341" s="90">
        <f t="shared" si="48"/>
        <v>2718.6000000000004</v>
      </c>
      <c r="Q341" s="90">
        <f t="shared" si="52"/>
        <v>4033.06</v>
      </c>
      <c r="R341" s="90">
        <f t="shared" si="53"/>
        <v>7033.4</v>
      </c>
      <c r="S341" s="90">
        <f t="shared" si="51"/>
        <v>41966.94</v>
      </c>
      <c r="T341" s="91" t="s">
        <v>41</v>
      </c>
    </row>
    <row r="342" spans="1:20" s="32" customFormat="1" x14ac:dyDescent="0.25">
      <c r="A342" s="86">
        <v>336</v>
      </c>
      <c r="B342" s="87" t="s">
        <v>996</v>
      </c>
      <c r="C342" s="87" t="s">
        <v>789</v>
      </c>
      <c r="D342" s="87" t="s">
        <v>276</v>
      </c>
      <c r="E342" s="87" t="s">
        <v>63</v>
      </c>
      <c r="F342" s="88" t="s">
        <v>793</v>
      </c>
      <c r="G342" s="89">
        <v>35000</v>
      </c>
      <c r="H342" s="87">
        <v>0</v>
      </c>
      <c r="I342" s="90">
        <v>25</v>
      </c>
      <c r="J342" s="46">
        <v>1004.5</v>
      </c>
      <c r="K342" s="48">
        <f t="shared" si="49"/>
        <v>2485</v>
      </c>
      <c r="L342" s="34">
        <f t="shared" si="50"/>
        <v>385.00000000000006</v>
      </c>
      <c r="M342" s="73">
        <v>1064</v>
      </c>
      <c r="N342" s="90">
        <f t="shared" si="47"/>
        <v>2481.5</v>
      </c>
      <c r="O342" s="90"/>
      <c r="P342" s="90">
        <f t="shared" si="48"/>
        <v>2068.5</v>
      </c>
      <c r="Q342" s="90">
        <f t="shared" si="52"/>
        <v>2093.5</v>
      </c>
      <c r="R342" s="90">
        <f t="shared" si="53"/>
        <v>5351.5</v>
      </c>
      <c r="S342" s="90">
        <f t="shared" si="51"/>
        <v>32906.5</v>
      </c>
      <c r="T342" s="91" t="s">
        <v>41</v>
      </c>
    </row>
    <row r="343" spans="1:20" s="32" customFormat="1" x14ac:dyDescent="0.25">
      <c r="A343" s="86">
        <v>337</v>
      </c>
      <c r="B343" s="87" t="s">
        <v>997</v>
      </c>
      <c r="C343" s="87" t="s">
        <v>790</v>
      </c>
      <c r="D343" s="87" t="s">
        <v>276</v>
      </c>
      <c r="E343" s="87" t="s">
        <v>63</v>
      </c>
      <c r="F343" s="88" t="s">
        <v>793</v>
      </c>
      <c r="G343" s="89">
        <v>25000</v>
      </c>
      <c r="H343" s="87">
        <v>0</v>
      </c>
      <c r="I343" s="90">
        <v>25</v>
      </c>
      <c r="J343" s="46">
        <v>717.5</v>
      </c>
      <c r="K343" s="48">
        <f t="shared" si="49"/>
        <v>1774.9999999999998</v>
      </c>
      <c r="L343" s="34">
        <f t="shared" si="50"/>
        <v>275</v>
      </c>
      <c r="M343" s="73">
        <v>760</v>
      </c>
      <c r="N343" s="90">
        <f t="shared" si="47"/>
        <v>1772.5000000000002</v>
      </c>
      <c r="O343" s="90"/>
      <c r="P343" s="90">
        <f t="shared" si="48"/>
        <v>1477.5</v>
      </c>
      <c r="Q343" s="90">
        <f t="shared" si="52"/>
        <v>1502.5</v>
      </c>
      <c r="R343" s="90">
        <f t="shared" si="53"/>
        <v>3822.5</v>
      </c>
      <c r="S343" s="90">
        <f t="shared" si="51"/>
        <v>23497.5</v>
      </c>
      <c r="T343" s="91" t="s">
        <v>41</v>
      </c>
    </row>
    <row r="344" spans="1:20" s="32" customFormat="1" x14ac:dyDescent="0.25">
      <c r="A344" s="86">
        <v>338</v>
      </c>
      <c r="B344" s="87" t="s">
        <v>998</v>
      </c>
      <c r="C344" s="87" t="s">
        <v>789</v>
      </c>
      <c r="D344" s="87" t="s">
        <v>276</v>
      </c>
      <c r="E344" s="87" t="s">
        <v>63</v>
      </c>
      <c r="F344" s="88" t="s">
        <v>793</v>
      </c>
      <c r="G344" s="89">
        <v>25000</v>
      </c>
      <c r="H344" s="87">
        <v>0</v>
      </c>
      <c r="I344" s="90">
        <v>25</v>
      </c>
      <c r="J344" s="46">
        <v>717.5</v>
      </c>
      <c r="K344" s="48">
        <f t="shared" si="49"/>
        <v>1774.9999999999998</v>
      </c>
      <c r="L344" s="34">
        <f t="shared" si="50"/>
        <v>275</v>
      </c>
      <c r="M344" s="73">
        <v>760</v>
      </c>
      <c r="N344" s="90">
        <f t="shared" si="47"/>
        <v>1772.5000000000002</v>
      </c>
      <c r="O344" s="90"/>
      <c r="P344" s="90">
        <f t="shared" si="48"/>
        <v>1477.5</v>
      </c>
      <c r="Q344" s="90">
        <f t="shared" si="52"/>
        <v>1502.5</v>
      </c>
      <c r="R344" s="90">
        <f t="shared" si="53"/>
        <v>3822.5</v>
      </c>
      <c r="S344" s="90">
        <f t="shared" si="51"/>
        <v>23497.5</v>
      </c>
      <c r="T344" s="91" t="s">
        <v>41</v>
      </c>
    </row>
    <row r="345" spans="1:20" s="32" customFormat="1" x14ac:dyDescent="0.25">
      <c r="A345" s="86">
        <v>339</v>
      </c>
      <c r="B345" s="87" t="s">
        <v>254</v>
      </c>
      <c r="C345" s="87" t="s">
        <v>789</v>
      </c>
      <c r="D345" s="87" t="s">
        <v>252</v>
      </c>
      <c r="E345" s="87" t="s">
        <v>319</v>
      </c>
      <c r="F345" s="88" t="s">
        <v>795</v>
      </c>
      <c r="G345" s="89">
        <v>46000</v>
      </c>
      <c r="H345" s="46">
        <v>1032.1400000000001</v>
      </c>
      <c r="I345" s="90">
        <v>25</v>
      </c>
      <c r="J345" s="46">
        <v>1320.2</v>
      </c>
      <c r="K345" s="48">
        <f t="shared" si="49"/>
        <v>3265.9999999999995</v>
      </c>
      <c r="L345" s="34">
        <f t="shared" si="50"/>
        <v>506.00000000000006</v>
      </c>
      <c r="M345" s="73">
        <v>1398.4</v>
      </c>
      <c r="N345" s="90">
        <f t="shared" si="47"/>
        <v>3261.4</v>
      </c>
      <c r="O345" s="90"/>
      <c r="P345" s="90">
        <f t="shared" si="48"/>
        <v>2718.6000000000004</v>
      </c>
      <c r="Q345" s="90">
        <f t="shared" si="52"/>
        <v>3775.7400000000002</v>
      </c>
      <c r="R345" s="90">
        <f t="shared" si="53"/>
        <v>7033.4</v>
      </c>
      <c r="S345" s="90">
        <f t="shared" si="51"/>
        <v>42224.26</v>
      </c>
      <c r="T345" s="91" t="s">
        <v>41</v>
      </c>
    </row>
    <row r="346" spans="1:20" s="32" customFormat="1" x14ac:dyDescent="0.25">
      <c r="A346" s="86">
        <v>340</v>
      </c>
      <c r="B346" s="87" t="s">
        <v>110</v>
      </c>
      <c r="C346" s="87" t="s">
        <v>789</v>
      </c>
      <c r="D346" s="87" t="s">
        <v>252</v>
      </c>
      <c r="E346" s="87" t="s">
        <v>317</v>
      </c>
      <c r="F346" s="88" t="s">
        <v>795</v>
      </c>
      <c r="G346" s="89">
        <v>25000</v>
      </c>
      <c r="H346" s="87">
        <v>0</v>
      </c>
      <c r="I346" s="90">
        <v>25</v>
      </c>
      <c r="J346" s="46">
        <v>717.5</v>
      </c>
      <c r="K346" s="48">
        <f t="shared" si="49"/>
        <v>1774.9999999999998</v>
      </c>
      <c r="L346" s="34">
        <f t="shared" si="50"/>
        <v>275</v>
      </c>
      <c r="M346" s="73">
        <v>760</v>
      </c>
      <c r="N346" s="90">
        <f t="shared" ref="N346:N410" si="54">+G346*7.09%</f>
        <v>1772.5000000000002</v>
      </c>
      <c r="O346" s="90"/>
      <c r="P346" s="90">
        <f t="shared" si="48"/>
        <v>1477.5</v>
      </c>
      <c r="Q346" s="90">
        <f t="shared" si="52"/>
        <v>1502.5</v>
      </c>
      <c r="R346" s="90">
        <f t="shared" si="53"/>
        <v>3822.5</v>
      </c>
      <c r="S346" s="90">
        <v>14372.87</v>
      </c>
      <c r="T346" s="91" t="s">
        <v>41</v>
      </c>
    </row>
    <row r="347" spans="1:20" s="32" customFormat="1" x14ac:dyDescent="0.25">
      <c r="A347" s="86">
        <v>341</v>
      </c>
      <c r="B347" s="87" t="s">
        <v>836</v>
      </c>
      <c r="C347" s="87" t="s">
        <v>789</v>
      </c>
      <c r="D347" s="87" t="s">
        <v>252</v>
      </c>
      <c r="E347" s="87" t="s">
        <v>837</v>
      </c>
      <c r="F347" s="88" t="s">
        <v>795</v>
      </c>
      <c r="G347" s="89">
        <v>25000</v>
      </c>
      <c r="H347" s="87">
        <v>0</v>
      </c>
      <c r="I347" s="90">
        <v>25</v>
      </c>
      <c r="J347" s="46">
        <v>717.5</v>
      </c>
      <c r="K347" s="48">
        <f t="shared" si="49"/>
        <v>1774.9999999999998</v>
      </c>
      <c r="L347" s="34">
        <f t="shared" si="50"/>
        <v>275</v>
      </c>
      <c r="M347" s="73">
        <v>760</v>
      </c>
      <c r="N347" s="90">
        <f t="shared" si="54"/>
        <v>1772.5000000000002</v>
      </c>
      <c r="O347" s="90"/>
      <c r="P347" s="90">
        <f t="shared" si="48"/>
        <v>1477.5</v>
      </c>
      <c r="Q347" s="90">
        <f t="shared" si="52"/>
        <v>1502.5</v>
      </c>
      <c r="R347" s="90">
        <f t="shared" si="53"/>
        <v>3822.5</v>
      </c>
      <c r="S347" s="90">
        <f t="shared" ref="S347:S411" si="55">+G347-Q347</f>
        <v>23497.5</v>
      </c>
      <c r="T347" s="91" t="s">
        <v>41</v>
      </c>
    </row>
    <row r="348" spans="1:20" s="32" customFormat="1" x14ac:dyDescent="0.25">
      <c r="A348" s="86">
        <v>342</v>
      </c>
      <c r="B348" s="87" t="s">
        <v>255</v>
      </c>
      <c r="C348" s="87" t="s">
        <v>789</v>
      </c>
      <c r="D348" s="87" t="s">
        <v>252</v>
      </c>
      <c r="E348" s="87" t="s">
        <v>317</v>
      </c>
      <c r="F348" s="88" t="s">
        <v>795</v>
      </c>
      <c r="G348" s="89">
        <v>46000</v>
      </c>
      <c r="H348" s="46">
        <v>774.82</v>
      </c>
      <c r="I348" s="90">
        <v>25</v>
      </c>
      <c r="J348" s="46">
        <v>1320.2</v>
      </c>
      <c r="K348" s="48">
        <f t="shared" si="49"/>
        <v>3265.9999999999995</v>
      </c>
      <c r="L348" s="34">
        <f t="shared" si="50"/>
        <v>506.00000000000006</v>
      </c>
      <c r="M348" s="73">
        <v>1398.4</v>
      </c>
      <c r="N348" s="90">
        <f t="shared" si="54"/>
        <v>3261.4</v>
      </c>
      <c r="O348" s="90"/>
      <c r="P348" s="90">
        <f t="shared" si="48"/>
        <v>2718.6000000000004</v>
      </c>
      <c r="Q348" s="90">
        <f t="shared" si="52"/>
        <v>3518.42</v>
      </c>
      <c r="R348" s="90">
        <f t="shared" si="53"/>
        <v>7033.4</v>
      </c>
      <c r="S348" s="90">
        <f t="shared" si="55"/>
        <v>42481.58</v>
      </c>
      <c r="T348" s="91" t="s">
        <v>41</v>
      </c>
    </row>
    <row r="349" spans="1:20" s="32" customFormat="1" x14ac:dyDescent="0.25">
      <c r="A349" s="86">
        <v>343</v>
      </c>
      <c r="B349" s="87" t="s">
        <v>271</v>
      </c>
      <c r="C349" s="87" t="s">
        <v>789</v>
      </c>
      <c r="D349" s="87" t="s">
        <v>270</v>
      </c>
      <c r="E349" s="87" t="s">
        <v>135</v>
      </c>
      <c r="F349" s="88" t="s">
        <v>796</v>
      </c>
      <c r="G349" s="89">
        <v>46000</v>
      </c>
      <c r="H349" s="89">
        <v>1289.46</v>
      </c>
      <c r="I349" s="90">
        <v>25</v>
      </c>
      <c r="J349" s="46">
        <v>1320.2</v>
      </c>
      <c r="K349" s="48">
        <f t="shared" si="49"/>
        <v>3265.9999999999995</v>
      </c>
      <c r="L349" s="34">
        <f t="shared" si="50"/>
        <v>506.00000000000006</v>
      </c>
      <c r="M349" s="73">
        <v>1398.4</v>
      </c>
      <c r="N349" s="90">
        <f t="shared" si="54"/>
        <v>3261.4</v>
      </c>
      <c r="O349" s="90"/>
      <c r="P349" s="90">
        <f t="shared" ref="P349:P414" si="56">+J349+M349</f>
        <v>2718.6000000000004</v>
      </c>
      <c r="Q349" s="90">
        <f t="shared" si="52"/>
        <v>4033.06</v>
      </c>
      <c r="R349" s="90">
        <f t="shared" si="53"/>
        <v>7033.4</v>
      </c>
      <c r="S349" s="90">
        <f t="shared" si="55"/>
        <v>41966.94</v>
      </c>
      <c r="T349" s="91" t="s">
        <v>41</v>
      </c>
    </row>
    <row r="350" spans="1:20" s="32" customFormat="1" x14ac:dyDescent="0.25">
      <c r="A350" s="86">
        <v>344</v>
      </c>
      <c r="B350" s="87" t="s">
        <v>272</v>
      </c>
      <c r="C350" s="87" t="s">
        <v>790</v>
      </c>
      <c r="D350" s="87" t="s">
        <v>270</v>
      </c>
      <c r="E350" s="87" t="s">
        <v>35</v>
      </c>
      <c r="F350" s="88" t="s">
        <v>796</v>
      </c>
      <c r="G350" s="89">
        <v>25000</v>
      </c>
      <c r="H350" s="87">
        <v>0</v>
      </c>
      <c r="I350" s="90">
        <v>25</v>
      </c>
      <c r="J350" s="46">
        <v>717.5</v>
      </c>
      <c r="K350" s="48">
        <f t="shared" ref="K350:K412" si="57">+G350*7.1%</f>
        <v>1774.9999999999998</v>
      </c>
      <c r="L350" s="34">
        <f t="shared" ref="L350:L412" si="58">+G350*1.1%</f>
        <v>275</v>
      </c>
      <c r="M350" s="73">
        <v>760</v>
      </c>
      <c r="N350" s="90">
        <f t="shared" si="54"/>
        <v>1772.5000000000002</v>
      </c>
      <c r="O350" s="90"/>
      <c r="P350" s="90">
        <f t="shared" si="56"/>
        <v>1477.5</v>
      </c>
      <c r="Q350" s="90">
        <f t="shared" si="52"/>
        <v>1502.5</v>
      </c>
      <c r="R350" s="90">
        <f t="shared" si="53"/>
        <v>3822.5</v>
      </c>
      <c r="S350" s="90">
        <f t="shared" si="55"/>
        <v>23497.5</v>
      </c>
      <c r="T350" s="91" t="s">
        <v>41</v>
      </c>
    </row>
    <row r="351" spans="1:20" s="32" customFormat="1" x14ac:dyDescent="0.25">
      <c r="A351" s="86">
        <v>345</v>
      </c>
      <c r="B351" s="87" t="s">
        <v>273</v>
      </c>
      <c r="C351" s="87" t="s">
        <v>789</v>
      </c>
      <c r="D351" s="87" t="s">
        <v>270</v>
      </c>
      <c r="E351" s="87" t="s">
        <v>319</v>
      </c>
      <c r="F351" s="88" t="s">
        <v>796</v>
      </c>
      <c r="G351" s="89">
        <v>90000</v>
      </c>
      <c r="H351" s="89">
        <v>8895.39</v>
      </c>
      <c r="I351" s="90">
        <v>25</v>
      </c>
      <c r="J351" s="46">
        <v>2583</v>
      </c>
      <c r="K351" s="48">
        <f t="shared" si="57"/>
        <v>6389.9999999999991</v>
      </c>
      <c r="L351" s="34">
        <v>953.69</v>
      </c>
      <c r="M351" s="73">
        <v>2736</v>
      </c>
      <c r="N351" s="90">
        <f t="shared" si="54"/>
        <v>6381</v>
      </c>
      <c r="O351" s="90"/>
      <c r="P351" s="90">
        <f t="shared" si="56"/>
        <v>5319</v>
      </c>
      <c r="Q351" s="90">
        <f t="shared" si="52"/>
        <v>14239.39</v>
      </c>
      <c r="R351" s="90">
        <f t="shared" si="53"/>
        <v>13724.689999999999</v>
      </c>
      <c r="S351" s="90">
        <f t="shared" si="55"/>
        <v>75760.61</v>
      </c>
      <c r="T351" s="91" t="s">
        <v>41</v>
      </c>
    </row>
    <row r="352" spans="1:20" s="32" customFormat="1" x14ac:dyDescent="0.25">
      <c r="A352" s="86">
        <v>346</v>
      </c>
      <c r="B352" s="87" t="s">
        <v>261</v>
      </c>
      <c r="C352" s="87" t="s">
        <v>789</v>
      </c>
      <c r="D352" s="87" t="s">
        <v>260</v>
      </c>
      <c r="E352" s="87" t="s">
        <v>319</v>
      </c>
      <c r="F352" s="88" t="s">
        <v>796</v>
      </c>
      <c r="G352" s="89">
        <v>46000</v>
      </c>
      <c r="H352" s="89">
        <v>1289.46</v>
      </c>
      <c r="I352" s="90">
        <v>25</v>
      </c>
      <c r="J352" s="46">
        <v>1320.2</v>
      </c>
      <c r="K352" s="48">
        <f t="shared" si="57"/>
        <v>3265.9999999999995</v>
      </c>
      <c r="L352" s="34">
        <f t="shared" si="58"/>
        <v>506.00000000000006</v>
      </c>
      <c r="M352" s="73">
        <v>1398.4</v>
      </c>
      <c r="N352" s="90">
        <f t="shared" si="54"/>
        <v>3261.4</v>
      </c>
      <c r="O352" s="90"/>
      <c r="P352" s="90">
        <f t="shared" si="56"/>
        <v>2718.6000000000004</v>
      </c>
      <c r="Q352" s="90">
        <f t="shared" si="52"/>
        <v>4033.06</v>
      </c>
      <c r="R352" s="90">
        <f t="shared" si="53"/>
        <v>7033.4</v>
      </c>
      <c r="S352" s="90">
        <f t="shared" si="55"/>
        <v>41966.94</v>
      </c>
      <c r="T352" s="91" t="s">
        <v>41</v>
      </c>
    </row>
    <row r="353" spans="1:20" s="32" customFormat="1" x14ac:dyDescent="0.25">
      <c r="A353" s="86">
        <v>347</v>
      </c>
      <c r="B353" s="87" t="s">
        <v>1004</v>
      </c>
      <c r="C353" s="87" t="s">
        <v>789</v>
      </c>
      <c r="D353" s="87" t="s">
        <v>260</v>
      </c>
      <c r="E353" s="87" t="s">
        <v>317</v>
      </c>
      <c r="F353" s="88" t="s">
        <v>795</v>
      </c>
      <c r="G353" s="89">
        <v>46000</v>
      </c>
      <c r="H353" s="87">
        <v>774.82</v>
      </c>
      <c r="I353" s="90">
        <v>25</v>
      </c>
      <c r="J353" s="46">
        <v>1320.2</v>
      </c>
      <c r="K353" s="48">
        <f t="shared" si="57"/>
        <v>3265.9999999999995</v>
      </c>
      <c r="L353" s="34">
        <f t="shared" si="58"/>
        <v>506.00000000000006</v>
      </c>
      <c r="M353" s="73">
        <v>1398.4</v>
      </c>
      <c r="N353" s="90">
        <f t="shared" si="54"/>
        <v>3261.4</v>
      </c>
      <c r="O353" s="90"/>
      <c r="P353" s="90">
        <f t="shared" si="56"/>
        <v>2718.6000000000004</v>
      </c>
      <c r="Q353" s="90">
        <f t="shared" si="52"/>
        <v>3518.42</v>
      </c>
      <c r="R353" s="90">
        <f t="shared" si="53"/>
        <v>7033.4</v>
      </c>
      <c r="S353" s="90">
        <f t="shared" si="55"/>
        <v>42481.58</v>
      </c>
      <c r="T353" s="91" t="s">
        <v>41</v>
      </c>
    </row>
    <row r="354" spans="1:20" s="32" customFormat="1" x14ac:dyDescent="0.25">
      <c r="A354" s="86">
        <v>348</v>
      </c>
      <c r="B354" s="87" t="s">
        <v>262</v>
      </c>
      <c r="C354" s="87" t="s">
        <v>789</v>
      </c>
      <c r="D354" s="87" t="s">
        <v>260</v>
      </c>
      <c r="E354" s="87" t="s">
        <v>317</v>
      </c>
      <c r="F354" s="88" t="s">
        <v>796</v>
      </c>
      <c r="G354" s="89">
        <v>46000</v>
      </c>
      <c r="H354" s="46">
        <v>1289.46</v>
      </c>
      <c r="I354" s="90">
        <v>25</v>
      </c>
      <c r="J354" s="46">
        <v>1320.2</v>
      </c>
      <c r="K354" s="48">
        <f t="shared" si="57"/>
        <v>3265.9999999999995</v>
      </c>
      <c r="L354" s="34">
        <f t="shared" si="58"/>
        <v>506.00000000000006</v>
      </c>
      <c r="M354" s="73">
        <v>1398.4</v>
      </c>
      <c r="N354" s="90">
        <f t="shared" si="54"/>
        <v>3261.4</v>
      </c>
      <c r="O354" s="90"/>
      <c r="P354" s="90">
        <f t="shared" si="56"/>
        <v>2718.6000000000004</v>
      </c>
      <c r="Q354" s="90">
        <f t="shared" si="52"/>
        <v>4033.06</v>
      </c>
      <c r="R354" s="90">
        <f t="shared" si="53"/>
        <v>7033.4</v>
      </c>
      <c r="S354" s="90">
        <f t="shared" si="55"/>
        <v>41966.94</v>
      </c>
      <c r="T354" s="91" t="s">
        <v>41</v>
      </c>
    </row>
    <row r="355" spans="1:20" s="32" customFormat="1" x14ac:dyDescent="0.25">
      <c r="A355" s="86">
        <v>349</v>
      </c>
      <c r="B355" s="87" t="s">
        <v>263</v>
      </c>
      <c r="C355" s="87" t="s">
        <v>789</v>
      </c>
      <c r="D355" s="87" t="s">
        <v>260</v>
      </c>
      <c r="E355" s="87" t="s">
        <v>317</v>
      </c>
      <c r="F355" s="88" t="s">
        <v>796</v>
      </c>
      <c r="G355" s="89">
        <v>46000</v>
      </c>
      <c r="H355" s="87">
        <v>774.82</v>
      </c>
      <c r="I355" s="90">
        <v>25</v>
      </c>
      <c r="J355" s="46">
        <v>1320.2</v>
      </c>
      <c r="K355" s="48">
        <f t="shared" si="57"/>
        <v>3265.9999999999995</v>
      </c>
      <c r="L355" s="34">
        <f t="shared" si="58"/>
        <v>506.00000000000006</v>
      </c>
      <c r="M355" s="73">
        <v>1398.4</v>
      </c>
      <c r="N355" s="90">
        <f t="shared" si="54"/>
        <v>3261.4</v>
      </c>
      <c r="O355" s="90"/>
      <c r="P355" s="90">
        <f t="shared" si="56"/>
        <v>2718.6000000000004</v>
      </c>
      <c r="Q355" s="90">
        <f t="shared" si="52"/>
        <v>3518.42</v>
      </c>
      <c r="R355" s="90">
        <f t="shared" si="53"/>
        <v>7033.4</v>
      </c>
      <c r="S355" s="90">
        <f t="shared" si="55"/>
        <v>42481.58</v>
      </c>
      <c r="T355" s="91" t="s">
        <v>41</v>
      </c>
    </row>
    <row r="356" spans="1:20" s="32" customFormat="1" x14ac:dyDescent="0.25">
      <c r="A356" s="86">
        <v>350</v>
      </c>
      <c r="B356" s="87" t="s">
        <v>264</v>
      </c>
      <c r="C356" s="87" t="s">
        <v>789</v>
      </c>
      <c r="D356" s="87" t="s">
        <v>260</v>
      </c>
      <c r="E356" s="87" t="s">
        <v>116</v>
      </c>
      <c r="F356" s="88" t="s">
        <v>795</v>
      </c>
      <c r="G356" s="89">
        <v>25000</v>
      </c>
      <c r="H356" s="87">
        <v>0</v>
      </c>
      <c r="I356" s="90">
        <v>25</v>
      </c>
      <c r="J356" s="46">
        <v>717.5</v>
      </c>
      <c r="K356" s="48">
        <f t="shared" si="57"/>
        <v>1774.9999999999998</v>
      </c>
      <c r="L356" s="34">
        <f t="shared" si="58"/>
        <v>275</v>
      </c>
      <c r="M356" s="73">
        <v>760</v>
      </c>
      <c r="N356" s="90">
        <f t="shared" si="54"/>
        <v>1772.5000000000002</v>
      </c>
      <c r="O356" s="90"/>
      <c r="P356" s="90">
        <f t="shared" si="56"/>
        <v>1477.5</v>
      </c>
      <c r="Q356" s="90">
        <f t="shared" si="52"/>
        <v>1502.5</v>
      </c>
      <c r="R356" s="90">
        <f t="shared" si="53"/>
        <v>3822.5</v>
      </c>
      <c r="S356" s="90">
        <f t="shared" si="55"/>
        <v>23497.5</v>
      </c>
      <c r="T356" s="91" t="s">
        <v>41</v>
      </c>
    </row>
    <row r="357" spans="1:20" s="32" customFormat="1" x14ac:dyDescent="0.25">
      <c r="A357" s="86">
        <v>351</v>
      </c>
      <c r="B357" s="87" t="s">
        <v>265</v>
      </c>
      <c r="C357" s="87" t="s">
        <v>789</v>
      </c>
      <c r="D357" s="87" t="s">
        <v>260</v>
      </c>
      <c r="E357" s="87" t="s">
        <v>116</v>
      </c>
      <c r="F357" s="88" t="s">
        <v>795</v>
      </c>
      <c r="G357" s="89">
        <v>25000</v>
      </c>
      <c r="H357" s="87">
        <v>0</v>
      </c>
      <c r="I357" s="90">
        <v>25</v>
      </c>
      <c r="J357" s="46">
        <v>717.5</v>
      </c>
      <c r="K357" s="48">
        <f t="shared" si="57"/>
        <v>1774.9999999999998</v>
      </c>
      <c r="L357" s="34">
        <f t="shared" si="58"/>
        <v>275</v>
      </c>
      <c r="M357" s="73">
        <v>760</v>
      </c>
      <c r="N357" s="90">
        <f t="shared" si="54"/>
        <v>1772.5000000000002</v>
      </c>
      <c r="O357" s="90"/>
      <c r="P357" s="90">
        <f t="shared" si="56"/>
        <v>1477.5</v>
      </c>
      <c r="Q357" s="90">
        <f t="shared" si="52"/>
        <v>1502.5</v>
      </c>
      <c r="R357" s="90">
        <f t="shared" si="53"/>
        <v>3822.5</v>
      </c>
      <c r="S357" s="90">
        <f t="shared" si="55"/>
        <v>23497.5</v>
      </c>
      <c r="T357" s="91" t="s">
        <v>41</v>
      </c>
    </row>
    <row r="358" spans="1:20" s="32" customFormat="1" x14ac:dyDescent="0.25">
      <c r="A358" s="86">
        <v>352</v>
      </c>
      <c r="B358" s="87" t="s">
        <v>266</v>
      </c>
      <c r="C358" s="87" t="s">
        <v>789</v>
      </c>
      <c r="D358" s="87" t="s">
        <v>260</v>
      </c>
      <c r="E358" s="87" t="s">
        <v>319</v>
      </c>
      <c r="F358" s="88" t="s">
        <v>796</v>
      </c>
      <c r="G358" s="89">
        <v>46000</v>
      </c>
      <c r="H358" s="46">
        <v>1289.46</v>
      </c>
      <c r="I358" s="90">
        <v>25</v>
      </c>
      <c r="J358" s="46">
        <v>1320.2</v>
      </c>
      <c r="K358" s="48">
        <f t="shared" si="57"/>
        <v>3265.9999999999995</v>
      </c>
      <c r="L358" s="34">
        <f t="shared" si="58"/>
        <v>506.00000000000006</v>
      </c>
      <c r="M358" s="73">
        <v>1398.4</v>
      </c>
      <c r="N358" s="90">
        <f t="shared" si="54"/>
        <v>3261.4</v>
      </c>
      <c r="O358" s="90"/>
      <c r="P358" s="90">
        <f t="shared" si="56"/>
        <v>2718.6000000000004</v>
      </c>
      <c r="Q358" s="90">
        <f t="shared" si="52"/>
        <v>4033.06</v>
      </c>
      <c r="R358" s="90">
        <f t="shared" si="53"/>
        <v>7033.4</v>
      </c>
      <c r="S358" s="90">
        <f t="shared" si="55"/>
        <v>41966.94</v>
      </c>
      <c r="T358" s="91" t="s">
        <v>41</v>
      </c>
    </row>
    <row r="359" spans="1:20" s="32" customFormat="1" x14ac:dyDescent="0.25">
      <c r="A359" s="86">
        <v>353</v>
      </c>
      <c r="B359" s="87" t="s">
        <v>267</v>
      </c>
      <c r="C359" s="87" t="s">
        <v>789</v>
      </c>
      <c r="D359" s="87" t="s">
        <v>260</v>
      </c>
      <c r="E359" s="87" t="s">
        <v>116</v>
      </c>
      <c r="F359" s="88" t="s">
        <v>795</v>
      </c>
      <c r="G359" s="89">
        <v>25000</v>
      </c>
      <c r="H359" s="87">
        <v>0</v>
      </c>
      <c r="I359" s="90">
        <v>25</v>
      </c>
      <c r="J359" s="46">
        <v>717.5</v>
      </c>
      <c r="K359" s="48">
        <f t="shared" si="57"/>
        <v>1774.9999999999998</v>
      </c>
      <c r="L359" s="34">
        <f t="shared" si="58"/>
        <v>275</v>
      </c>
      <c r="M359" s="73">
        <v>760</v>
      </c>
      <c r="N359" s="90">
        <f t="shared" si="54"/>
        <v>1772.5000000000002</v>
      </c>
      <c r="O359" s="90"/>
      <c r="P359" s="90">
        <f t="shared" si="56"/>
        <v>1477.5</v>
      </c>
      <c r="Q359" s="90">
        <f t="shared" si="52"/>
        <v>1502.5</v>
      </c>
      <c r="R359" s="90">
        <f t="shared" si="53"/>
        <v>3822.5</v>
      </c>
      <c r="S359" s="90">
        <f t="shared" si="55"/>
        <v>23497.5</v>
      </c>
      <c r="T359" s="91" t="s">
        <v>41</v>
      </c>
    </row>
    <row r="360" spans="1:20" s="32" customFormat="1" x14ac:dyDescent="0.25">
      <c r="A360" s="86">
        <v>354</v>
      </c>
      <c r="B360" s="87" t="s">
        <v>269</v>
      </c>
      <c r="C360" s="87" t="s">
        <v>789</v>
      </c>
      <c r="D360" s="87" t="s">
        <v>268</v>
      </c>
      <c r="E360" s="87" t="s">
        <v>116</v>
      </c>
      <c r="F360" s="88" t="s">
        <v>795</v>
      </c>
      <c r="G360" s="89">
        <v>25000</v>
      </c>
      <c r="H360" s="87">
        <v>0</v>
      </c>
      <c r="I360" s="90">
        <v>25</v>
      </c>
      <c r="J360" s="46">
        <v>717.5</v>
      </c>
      <c r="K360" s="48">
        <f t="shared" si="57"/>
        <v>1774.9999999999998</v>
      </c>
      <c r="L360" s="34">
        <f t="shared" si="58"/>
        <v>275</v>
      </c>
      <c r="M360" s="73">
        <v>760</v>
      </c>
      <c r="N360" s="90">
        <f t="shared" si="54"/>
        <v>1772.5000000000002</v>
      </c>
      <c r="O360" s="90"/>
      <c r="P360" s="90">
        <f t="shared" si="56"/>
        <v>1477.5</v>
      </c>
      <c r="Q360" s="90">
        <f t="shared" si="52"/>
        <v>1502.5</v>
      </c>
      <c r="R360" s="90">
        <f t="shared" si="53"/>
        <v>3822.5</v>
      </c>
      <c r="S360" s="90">
        <f t="shared" si="55"/>
        <v>23497.5</v>
      </c>
      <c r="T360" s="91" t="s">
        <v>41</v>
      </c>
    </row>
    <row r="361" spans="1:20" s="32" customFormat="1" x14ac:dyDescent="0.25">
      <c r="A361" s="86">
        <v>355</v>
      </c>
      <c r="B361" s="87" t="s">
        <v>275</v>
      </c>
      <c r="C361" s="87" t="s">
        <v>790</v>
      </c>
      <c r="D361" s="87" t="s">
        <v>274</v>
      </c>
      <c r="E361" s="87" t="s">
        <v>63</v>
      </c>
      <c r="F361" s="88" t="s">
        <v>795</v>
      </c>
      <c r="G361" s="89">
        <v>25000</v>
      </c>
      <c r="H361" s="87">
        <v>0</v>
      </c>
      <c r="I361" s="90">
        <v>25</v>
      </c>
      <c r="J361" s="46">
        <v>717.5</v>
      </c>
      <c r="K361" s="48">
        <f t="shared" si="57"/>
        <v>1774.9999999999998</v>
      </c>
      <c r="L361" s="34">
        <f t="shared" si="58"/>
        <v>275</v>
      </c>
      <c r="M361" s="73">
        <v>760</v>
      </c>
      <c r="N361" s="90">
        <f t="shared" si="54"/>
        <v>1772.5000000000002</v>
      </c>
      <c r="O361" s="90"/>
      <c r="P361" s="90">
        <f t="shared" si="56"/>
        <v>1477.5</v>
      </c>
      <c r="Q361" s="90">
        <f t="shared" si="52"/>
        <v>1502.5</v>
      </c>
      <c r="R361" s="90">
        <f t="shared" si="53"/>
        <v>3822.5</v>
      </c>
      <c r="S361" s="90">
        <f t="shared" si="55"/>
        <v>23497.5</v>
      </c>
      <c r="T361" s="91" t="s">
        <v>41</v>
      </c>
    </row>
    <row r="362" spans="1:20" s="32" customFormat="1" x14ac:dyDescent="0.25">
      <c r="A362" s="86">
        <v>356</v>
      </c>
      <c r="B362" s="87" t="s">
        <v>331</v>
      </c>
      <c r="C362" s="87" t="s">
        <v>790</v>
      </c>
      <c r="D362" s="87" t="s">
        <v>330</v>
      </c>
      <c r="E362" s="87" t="s">
        <v>63</v>
      </c>
      <c r="F362" s="88" t="s">
        <v>795</v>
      </c>
      <c r="G362" s="89">
        <v>25000</v>
      </c>
      <c r="H362" s="87">
        <v>0</v>
      </c>
      <c r="I362" s="90">
        <v>25</v>
      </c>
      <c r="J362" s="46">
        <v>717.5</v>
      </c>
      <c r="K362" s="48">
        <f t="shared" si="57"/>
        <v>1774.9999999999998</v>
      </c>
      <c r="L362" s="34">
        <f t="shared" si="58"/>
        <v>275</v>
      </c>
      <c r="M362" s="73">
        <v>760</v>
      </c>
      <c r="N362" s="90">
        <f t="shared" si="54"/>
        <v>1772.5000000000002</v>
      </c>
      <c r="O362" s="90"/>
      <c r="P362" s="90">
        <f t="shared" si="56"/>
        <v>1477.5</v>
      </c>
      <c r="Q362" s="90">
        <f t="shared" si="52"/>
        <v>1502.5</v>
      </c>
      <c r="R362" s="90">
        <f t="shared" si="53"/>
        <v>3822.5</v>
      </c>
      <c r="S362" s="90">
        <f t="shared" si="55"/>
        <v>23497.5</v>
      </c>
      <c r="T362" s="91" t="s">
        <v>41</v>
      </c>
    </row>
    <row r="363" spans="1:20" s="32" customFormat="1" x14ac:dyDescent="0.25">
      <c r="A363" s="86">
        <v>357</v>
      </c>
      <c r="B363" s="87" t="s">
        <v>257</v>
      </c>
      <c r="C363" s="87" t="s">
        <v>789</v>
      </c>
      <c r="D363" s="87" t="s">
        <v>256</v>
      </c>
      <c r="E363" s="87" t="s">
        <v>319</v>
      </c>
      <c r="F363" s="88" t="s">
        <v>795</v>
      </c>
      <c r="G363" s="89">
        <v>46000</v>
      </c>
      <c r="H363" s="46">
        <v>1289.46</v>
      </c>
      <c r="I363" s="90">
        <v>25</v>
      </c>
      <c r="J363" s="46">
        <v>1320.2</v>
      </c>
      <c r="K363" s="48">
        <f t="shared" si="57"/>
        <v>3265.9999999999995</v>
      </c>
      <c r="L363" s="34">
        <f t="shared" si="58"/>
        <v>506.00000000000006</v>
      </c>
      <c r="M363" s="73">
        <v>1398.4</v>
      </c>
      <c r="N363" s="90">
        <f t="shared" si="54"/>
        <v>3261.4</v>
      </c>
      <c r="O363" s="90"/>
      <c r="P363" s="90">
        <f t="shared" si="56"/>
        <v>2718.6000000000004</v>
      </c>
      <c r="Q363" s="90">
        <f t="shared" si="52"/>
        <v>4033.06</v>
      </c>
      <c r="R363" s="90">
        <f t="shared" si="53"/>
        <v>7033.4</v>
      </c>
      <c r="S363" s="90">
        <f t="shared" si="55"/>
        <v>41966.94</v>
      </c>
      <c r="T363" s="91" t="s">
        <v>41</v>
      </c>
    </row>
    <row r="364" spans="1:20" s="32" customFormat="1" x14ac:dyDescent="0.25">
      <c r="A364" s="86">
        <v>358</v>
      </c>
      <c r="B364" s="87" t="s">
        <v>834</v>
      </c>
      <c r="C364" s="87" t="s">
        <v>789</v>
      </c>
      <c r="D364" s="87" t="s">
        <v>256</v>
      </c>
      <c r="E364" s="87" t="s">
        <v>835</v>
      </c>
      <c r="F364" s="88" t="s">
        <v>795</v>
      </c>
      <c r="G364" s="89">
        <v>25000</v>
      </c>
      <c r="H364" s="87">
        <v>0</v>
      </c>
      <c r="I364" s="90">
        <v>25</v>
      </c>
      <c r="J364" s="46">
        <v>717.5</v>
      </c>
      <c r="K364" s="48">
        <f t="shared" si="57"/>
        <v>1774.9999999999998</v>
      </c>
      <c r="L364" s="34">
        <f t="shared" si="58"/>
        <v>275</v>
      </c>
      <c r="M364" s="73">
        <v>760</v>
      </c>
      <c r="N364" s="90">
        <f t="shared" si="54"/>
        <v>1772.5000000000002</v>
      </c>
      <c r="O364" s="90"/>
      <c r="P364" s="90">
        <f t="shared" si="56"/>
        <v>1477.5</v>
      </c>
      <c r="Q364" s="90">
        <f t="shared" si="52"/>
        <v>1502.5</v>
      </c>
      <c r="R364" s="90">
        <f t="shared" si="53"/>
        <v>3822.5</v>
      </c>
      <c r="S364" s="90">
        <f t="shared" si="55"/>
        <v>23497.5</v>
      </c>
      <c r="T364" s="91" t="s">
        <v>41</v>
      </c>
    </row>
    <row r="365" spans="1:20" s="32" customFormat="1" x14ac:dyDescent="0.25">
      <c r="A365" s="86">
        <v>359</v>
      </c>
      <c r="B365" s="87" t="s">
        <v>854</v>
      </c>
      <c r="C365" s="87" t="s">
        <v>789</v>
      </c>
      <c r="D365" s="87" t="s">
        <v>855</v>
      </c>
      <c r="E365" s="87" t="s">
        <v>835</v>
      </c>
      <c r="F365" s="88" t="s">
        <v>795</v>
      </c>
      <c r="G365" s="89">
        <v>25000</v>
      </c>
      <c r="H365" s="87">
        <v>0</v>
      </c>
      <c r="I365" s="90">
        <v>25</v>
      </c>
      <c r="J365" s="46">
        <v>717.5</v>
      </c>
      <c r="K365" s="48">
        <f t="shared" si="57"/>
        <v>1774.9999999999998</v>
      </c>
      <c r="L365" s="34">
        <f t="shared" si="58"/>
        <v>275</v>
      </c>
      <c r="M365" s="73">
        <v>760</v>
      </c>
      <c r="N365" s="90">
        <f t="shared" si="54"/>
        <v>1772.5000000000002</v>
      </c>
      <c r="O365" s="90"/>
      <c r="P365" s="90">
        <f t="shared" si="56"/>
        <v>1477.5</v>
      </c>
      <c r="Q365" s="90">
        <f t="shared" si="52"/>
        <v>1502.5</v>
      </c>
      <c r="R365" s="90">
        <f t="shared" si="53"/>
        <v>3822.5</v>
      </c>
      <c r="S365" s="90">
        <f t="shared" si="55"/>
        <v>23497.5</v>
      </c>
      <c r="T365" s="91" t="s">
        <v>41</v>
      </c>
    </row>
    <row r="366" spans="1:20" s="32" customFormat="1" x14ac:dyDescent="0.25">
      <c r="A366" s="86">
        <v>360</v>
      </c>
      <c r="B366" s="87" t="s">
        <v>907</v>
      </c>
      <c r="C366" s="87" t="s">
        <v>790</v>
      </c>
      <c r="D366" s="87" t="s">
        <v>855</v>
      </c>
      <c r="E366" s="87" t="s">
        <v>835</v>
      </c>
      <c r="F366" s="88" t="s">
        <v>795</v>
      </c>
      <c r="G366" s="89">
        <v>25000</v>
      </c>
      <c r="H366" s="87">
        <v>0</v>
      </c>
      <c r="I366" s="90">
        <v>25</v>
      </c>
      <c r="J366" s="46">
        <v>717.5</v>
      </c>
      <c r="K366" s="48">
        <f t="shared" si="57"/>
        <v>1774.9999999999998</v>
      </c>
      <c r="L366" s="34">
        <f t="shared" si="58"/>
        <v>275</v>
      </c>
      <c r="M366" s="73">
        <v>760</v>
      </c>
      <c r="N366" s="90">
        <f t="shared" si="54"/>
        <v>1772.5000000000002</v>
      </c>
      <c r="O366" s="90"/>
      <c r="P366" s="90">
        <f t="shared" si="56"/>
        <v>1477.5</v>
      </c>
      <c r="Q366" s="90">
        <f t="shared" si="52"/>
        <v>1502.5</v>
      </c>
      <c r="R366" s="90">
        <f t="shared" si="53"/>
        <v>3822.5</v>
      </c>
      <c r="S366" s="90">
        <f t="shared" si="55"/>
        <v>23497.5</v>
      </c>
      <c r="T366" s="91" t="s">
        <v>41</v>
      </c>
    </row>
    <row r="367" spans="1:20" s="32" customFormat="1" x14ac:dyDescent="0.25">
      <c r="A367" s="86">
        <v>361</v>
      </c>
      <c r="B367" s="87" t="s">
        <v>911</v>
      </c>
      <c r="C367" s="87" t="s">
        <v>789</v>
      </c>
      <c r="D367" s="87" t="s">
        <v>855</v>
      </c>
      <c r="E367" s="87" t="s">
        <v>153</v>
      </c>
      <c r="F367" s="88" t="s">
        <v>793</v>
      </c>
      <c r="G367" s="89">
        <v>16000</v>
      </c>
      <c r="H367" s="87">
        <v>0</v>
      </c>
      <c r="I367" s="90">
        <v>25</v>
      </c>
      <c r="J367" s="46">
        <v>459.2</v>
      </c>
      <c r="K367" s="48">
        <f t="shared" si="57"/>
        <v>1136</v>
      </c>
      <c r="L367" s="34">
        <f t="shared" si="58"/>
        <v>176.00000000000003</v>
      </c>
      <c r="M367" s="73">
        <v>486.4</v>
      </c>
      <c r="N367" s="90">
        <f t="shared" si="54"/>
        <v>1134.4000000000001</v>
      </c>
      <c r="O367" s="90"/>
      <c r="P367" s="90">
        <f t="shared" si="56"/>
        <v>945.59999999999991</v>
      </c>
      <c r="Q367" s="90">
        <f t="shared" si="52"/>
        <v>970.59999999999991</v>
      </c>
      <c r="R367" s="90">
        <f t="shared" si="53"/>
        <v>2446.4</v>
      </c>
      <c r="S367" s="90">
        <f t="shared" si="55"/>
        <v>15029.4</v>
      </c>
      <c r="T367" s="91" t="s">
        <v>41</v>
      </c>
    </row>
    <row r="368" spans="1:20" s="32" customFormat="1" x14ac:dyDescent="0.25">
      <c r="A368" s="86">
        <v>362</v>
      </c>
      <c r="B368" s="87" t="s">
        <v>259</v>
      </c>
      <c r="C368" s="87" t="s">
        <v>789</v>
      </c>
      <c r="D368" s="87" t="s">
        <v>258</v>
      </c>
      <c r="E368" s="87" t="s">
        <v>63</v>
      </c>
      <c r="F368" s="88" t="s">
        <v>795</v>
      </c>
      <c r="G368" s="89">
        <v>25000</v>
      </c>
      <c r="H368" s="87">
        <v>0</v>
      </c>
      <c r="I368" s="90">
        <v>25</v>
      </c>
      <c r="J368" s="46">
        <v>717.5</v>
      </c>
      <c r="K368" s="48">
        <f t="shared" si="57"/>
        <v>1774.9999999999998</v>
      </c>
      <c r="L368" s="34">
        <f t="shared" si="58"/>
        <v>275</v>
      </c>
      <c r="M368" s="73">
        <v>760</v>
      </c>
      <c r="N368" s="90">
        <f t="shared" si="54"/>
        <v>1772.5000000000002</v>
      </c>
      <c r="O368" s="90"/>
      <c r="P368" s="90">
        <f t="shared" si="56"/>
        <v>1477.5</v>
      </c>
      <c r="Q368" s="90">
        <f t="shared" si="52"/>
        <v>1502.5</v>
      </c>
      <c r="R368" s="90">
        <f t="shared" si="53"/>
        <v>3822.5</v>
      </c>
      <c r="S368" s="90">
        <f t="shared" si="55"/>
        <v>23497.5</v>
      </c>
      <c r="T368" s="91" t="s">
        <v>41</v>
      </c>
    </row>
    <row r="369" spans="1:20" s="32" customFormat="1" x14ac:dyDescent="0.25">
      <c r="A369" s="86">
        <v>363</v>
      </c>
      <c r="B369" s="87" t="s">
        <v>886</v>
      </c>
      <c r="C369" s="87" t="s">
        <v>789</v>
      </c>
      <c r="D369" s="87" t="s">
        <v>885</v>
      </c>
      <c r="E369" s="87" t="s">
        <v>63</v>
      </c>
      <c r="F369" s="88" t="s">
        <v>795</v>
      </c>
      <c r="G369" s="89">
        <v>25000</v>
      </c>
      <c r="H369" s="87">
        <v>0</v>
      </c>
      <c r="I369" s="90">
        <v>25</v>
      </c>
      <c r="J369" s="46">
        <v>717.5</v>
      </c>
      <c r="K369" s="48">
        <f t="shared" si="57"/>
        <v>1774.9999999999998</v>
      </c>
      <c r="L369" s="34">
        <f t="shared" si="58"/>
        <v>275</v>
      </c>
      <c r="M369" s="73">
        <v>760</v>
      </c>
      <c r="N369" s="90">
        <f t="shared" si="54"/>
        <v>1772.5000000000002</v>
      </c>
      <c r="O369" s="90"/>
      <c r="P369" s="90">
        <f t="shared" si="56"/>
        <v>1477.5</v>
      </c>
      <c r="Q369" s="90">
        <f t="shared" si="52"/>
        <v>1502.5</v>
      </c>
      <c r="R369" s="90">
        <f t="shared" si="53"/>
        <v>3822.5</v>
      </c>
      <c r="S369" s="90">
        <f t="shared" si="55"/>
        <v>23497.5</v>
      </c>
      <c r="T369" s="91" t="s">
        <v>41</v>
      </c>
    </row>
    <row r="370" spans="1:20" s="32" customFormat="1" x14ac:dyDescent="0.25">
      <c r="A370" s="86">
        <v>364</v>
      </c>
      <c r="B370" s="87" t="s">
        <v>918</v>
      </c>
      <c r="C370" s="87" t="s">
        <v>790</v>
      </c>
      <c r="D370" s="87" t="s">
        <v>929</v>
      </c>
      <c r="E370" s="87" t="s">
        <v>63</v>
      </c>
      <c r="F370" s="88" t="s">
        <v>793</v>
      </c>
      <c r="G370" s="96">
        <v>25000</v>
      </c>
      <c r="H370" s="97">
        <v>0</v>
      </c>
      <c r="I370" s="90">
        <v>25</v>
      </c>
      <c r="J370" s="65">
        <v>717.5</v>
      </c>
      <c r="K370" s="50">
        <f t="shared" si="57"/>
        <v>1774.9999999999998</v>
      </c>
      <c r="L370" s="34">
        <f t="shared" si="58"/>
        <v>275</v>
      </c>
      <c r="M370" s="75">
        <v>760</v>
      </c>
      <c r="N370" s="98">
        <f t="shared" si="54"/>
        <v>1772.5000000000002</v>
      </c>
      <c r="O370" s="98"/>
      <c r="P370" s="98">
        <f t="shared" si="56"/>
        <v>1477.5</v>
      </c>
      <c r="Q370" s="90">
        <f t="shared" si="52"/>
        <v>1502.5</v>
      </c>
      <c r="R370" s="90">
        <f t="shared" si="53"/>
        <v>3822.5</v>
      </c>
      <c r="S370" s="98">
        <f t="shared" si="55"/>
        <v>23497.5</v>
      </c>
      <c r="T370" s="91" t="s">
        <v>41</v>
      </c>
    </row>
    <row r="371" spans="1:20" s="32" customFormat="1" x14ac:dyDescent="0.25">
      <c r="A371" s="86">
        <v>365</v>
      </c>
      <c r="B371" s="87" t="s">
        <v>937</v>
      </c>
      <c r="C371" s="87" t="s">
        <v>789</v>
      </c>
      <c r="D371" s="87" t="s">
        <v>936</v>
      </c>
      <c r="E371" s="87" t="s">
        <v>101</v>
      </c>
      <c r="F371" s="88" t="s">
        <v>793</v>
      </c>
      <c r="G371" s="96">
        <v>25000</v>
      </c>
      <c r="H371" s="97">
        <v>0</v>
      </c>
      <c r="I371" s="90">
        <v>25</v>
      </c>
      <c r="J371" s="65">
        <v>717.5</v>
      </c>
      <c r="K371" s="50">
        <f t="shared" si="57"/>
        <v>1774.9999999999998</v>
      </c>
      <c r="L371" s="34">
        <f t="shared" si="58"/>
        <v>275</v>
      </c>
      <c r="M371" s="75">
        <v>760</v>
      </c>
      <c r="N371" s="98">
        <f t="shared" si="54"/>
        <v>1772.5000000000002</v>
      </c>
      <c r="O371" s="98"/>
      <c r="P371" s="98">
        <f t="shared" si="56"/>
        <v>1477.5</v>
      </c>
      <c r="Q371" s="90">
        <f t="shared" si="52"/>
        <v>1502.5</v>
      </c>
      <c r="R371" s="90">
        <f t="shared" si="53"/>
        <v>3822.5</v>
      </c>
      <c r="S371" s="98">
        <f t="shared" si="55"/>
        <v>23497.5</v>
      </c>
      <c r="T371" s="91" t="s">
        <v>41</v>
      </c>
    </row>
    <row r="372" spans="1:20" s="27" customFormat="1" x14ac:dyDescent="0.25">
      <c r="A372" s="86">
        <v>366</v>
      </c>
      <c r="B372" s="87" t="s">
        <v>52</v>
      </c>
      <c r="C372" s="87" t="s">
        <v>789</v>
      </c>
      <c r="D372" s="87" t="s">
        <v>125</v>
      </c>
      <c r="E372" s="87" t="s">
        <v>61</v>
      </c>
      <c r="F372" s="88" t="s">
        <v>796</v>
      </c>
      <c r="G372" s="89">
        <v>45000</v>
      </c>
      <c r="H372" s="46">
        <v>1148.33</v>
      </c>
      <c r="I372" s="90">
        <v>25</v>
      </c>
      <c r="J372" s="46">
        <v>1291.5</v>
      </c>
      <c r="K372" s="48">
        <f t="shared" si="57"/>
        <v>3194.9999999999995</v>
      </c>
      <c r="L372" s="34">
        <f t="shared" si="58"/>
        <v>495.00000000000006</v>
      </c>
      <c r="M372" s="73">
        <v>1368</v>
      </c>
      <c r="N372" s="90">
        <f t="shared" si="54"/>
        <v>3190.5</v>
      </c>
      <c r="O372" s="90"/>
      <c r="P372" s="90">
        <f t="shared" si="56"/>
        <v>2659.5</v>
      </c>
      <c r="Q372" s="90">
        <f t="shared" si="52"/>
        <v>3832.83</v>
      </c>
      <c r="R372" s="90">
        <f t="shared" si="53"/>
        <v>6880.5</v>
      </c>
      <c r="S372" s="90">
        <f t="shared" si="55"/>
        <v>41167.17</v>
      </c>
      <c r="T372" s="91" t="s">
        <v>41</v>
      </c>
    </row>
    <row r="373" spans="1:20" s="32" customFormat="1" x14ac:dyDescent="0.25">
      <c r="A373" s="86">
        <v>367</v>
      </c>
      <c r="B373" s="87" t="s">
        <v>742</v>
      </c>
      <c r="C373" s="87" t="s">
        <v>789</v>
      </c>
      <c r="D373" s="87" t="s">
        <v>125</v>
      </c>
      <c r="E373" s="87" t="s">
        <v>90</v>
      </c>
      <c r="F373" s="88" t="s">
        <v>796</v>
      </c>
      <c r="G373" s="89">
        <v>25000</v>
      </c>
      <c r="H373" s="87">
        <v>0</v>
      </c>
      <c r="I373" s="90">
        <v>25</v>
      </c>
      <c r="J373" s="46">
        <v>717.5</v>
      </c>
      <c r="K373" s="48">
        <f t="shared" si="57"/>
        <v>1774.9999999999998</v>
      </c>
      <c r="L373" s="34">
        <f t="shared" si="58"/>
        <v>275</v>
      </c>
      <c r="M373" s="73">
        <v>760</v>
      </c>
      <c r="N373" s="90">
        <f t="shared" si="54"/>
        <v>1772.5000000000002</v>
      </c>
      <c r="O373" s="90"/>
      <c r="P373" s="90">
        <f t="shared" si="56"/>
        <v>1477.5</v>
      </c>
      <c r="Q373" s="90">
        <f t="shared" si="52"/>
        <v>1502.5</v>
      </c>
      <c r="R373" s="90">
        <f t="shared" si="53"/>
        <v>3822.5</v>
      </c>
      <c r="S373" s="90">
        <f t="shared" si="55"/>
        <v>23497.5</v>
      </c>
      <c r="T373" s="91" t="s">
        <v>41</v>
      </c>
    </row>
    <row r="374" spans="1:20" s="27" customFormat="1" x14ac:dyDescent="0.25">
      <c r="A374" s="86">
        <v>368</v>
      </c>
      <c r="B374" s="87" t="s">
        <v>1071</v>
      </c>
      <c r="C374" s="87" t="s">
        <v>789</v>
      </c>
      <c r="D374" s="87" t="s">
        <v>125</v>
      </c>
      <c r="E374" s="87" t="s">
        <v>101</v>
      </c>
      <c r="F374" s="88" t="s">
        <v>795</v>
      </c>
      <c r="G374" s="89">
        <v>35000</v>
      </c>
      <c r="H374" s="87">
        <v>0</v>
      </c>
      <c r="I374" s="90">
        <v>25</v>
      </c>
      <c r="J374" s="46">
        <v>1004.5</v>
      </c>
      <c r="K374" s="48">
        <f>+G374*7.1%</f>
        <v>2485</v>
      </c>
      <c r="L374" s="34">
        <f>+G374*1.1%</f>
        <v>385.00000000000006</v>
      </c>
      <c r="M374" s="73">
        <v>1064</v>
      </c>
      <c r="N374" s="90">
        <f t="shared" si="54"/>
        <v>2481.5</v>
      </c>
      <c r="O374" s="90"/>
      <c r="P374" s="90">
        <f t="shared" si="56"/>
        <v>2068.5</v>
      </c>
      <c r="Q374" s="90">
        <f t="shared" si="52"/>
        <v>2093.5</v>
      </c>
      <c r="R374" s="90">
        <f t="shared" si="53"/>
        <v>5351.5</v>
      </c>
      <c r="S374" s="90">
        <f t="shared" si="55"/>
        <v>32906.5</v>
      </c>
      <c r="T374" s="91" t="s">
        <v>41</v>
      </c>
    </row>
    <row r="375" spans="1:20" s="27" customFormat="1" x14ac:dyDescent="0.25">
      <c r="A375" s="86">
        <v>369</v>
      </c>
      <c r="B375" s="87" t="s">
        <v>1148</v>
      </c>
      <c r="C375" s="87" t="s">
        <v>1149</v>
      </c>
      <c r="D375" s="87" t="s">
        <v>125</v>
      </c>
      <c r="E375" s="87" t="s">
        <v>101</v>
      </c>
      <c r="F375" s="88" t="s">
        <v>795</v>
      </c>
      <c r="G375" s="89">
        <v>35000</v>
      </c>
      <c r="H375" s="87">
        <v>0</v>
      </c>
      <c r="I375" s="90">
        <v>25</v>
      </c>
      <c r="J375" s="46">
        <v>1004.5</v>
      </c>
      <c r="K375" s="48">
        <f>+G375*7.1%</f>
        <v>2485</v>
      </c>
      <c r="L375" s="34">
        <f>+G375*1.1%</f>
        <v>385.00000000000006</v>
      </c>
      <c r="M375" s="73">
        <v>1064</v>
      </c>
      <c r="N375" s="90">
        <f t="shared" si="54"/>
        <v>2481.5</v>
      </c>
      <c r="O375" s="90"/>
      <c r="P375" s="90">
        <f t="shared" si="56"/>
        <v>2068.5</v>
      </c>
      <c r="Q375" s="90">
        <f t="shared" si="52"/>
        <v>2093.5</v>
      </c>
      <c r="R375" s="90">
        <f t="shared" si="53"/>
        <v>5351.5</v>
      </c>
      <c r="S375" s="90">
        <f t="shared" si="55"/>
        <v>32906.5</v>
      </c>
      <c r="T375" s="91" t="s">
        <v>41</v>
      </c>
    </row>
    <row r="376" spans="1:20" s="27" customFormat="1" x14ac:dyDescent="0.25">
      <c r="A376" s="86">
        <v>370</v>
      </c>
      <c r="B376" s="87" t="s">
        <v>1076</v>
      </c>
      <c r="C376" s="87" t="s">
        <v>789</v>
      </c>
      <c r="D376" s="87" t="s">
        <v>125</v>
      </c>
      <c r="E376" s="87" t="s">
        <v>63</v>
      </c>
      <c r="F376" s="88" t="s">
        <v>793</v>
      </c>
      <c r="G376" s="89">
        <v>35000</v>
      </c>
      <c r="H376" s="87">
        <v>0</v>
      </c>
      <c r="I376" s="90">
        <v>25</v>
      </c>
      <c r="J376" s="46">
        <v>1004.5</v>
      </c>
      <c r="K376" s="48">
        <f>+G376*7.1%</f>
        <v>2485</v>
      </c>
      <c r="L376" s="34">
        <f>+G376*1.1%</f>
        <v>385.00000000000006</v>
      </c>
      <c r="M376" s="73">
        <v>1064</v>
      </c>
      <c r="N376" s="90">
        <f t="shared" si="54"/>
        <v>2481.5</v>
      </c>
      <c r="O376" s="90"/>
      <c r="P376" s="90">
        <f t="shared" si="56"/>
        <v>2068.5</v>
      </c>
      <c r="Q376" s="90">
        <f t="shared" si="52"/>
        <v>2093.5</v>
      </c>
      <c r="R376" s="90">
        <f t="shared" si="53"/>
        <v>5351.5</v>
      </c>
      <c r="S376" s="90">
        <f t="shared" si="55"/>
        <v>32906.5</v>
      </c>
      <c r="T376" s="91" t="s">
        <v>41</v>
      </c>
    </row>
    <row r="377" spans="1:20" s="27" customFormat="1" x14ac:dyDescent="0.25">
      <c r="A377" s="86">
        <v>371</v>
      </c>
      <c r="B377" s="87" t="s">
        <v>743</v>
      </c>
      <c r="C377" s="87" t="s">
        <v>789</v>
      </c>
      <c r="D377" s="87" t="s">
        <v>746</v>
      </c>
      <c r="E377" s="87" t="s">
        <v>139</v>
      </c>
      <c r="F377" s="88" t="s">
        <v>796</v>
      </c>
      <c r="G377" s="89">
        <v>50000</v>
      </c>
      <c r="H377" s="89">
        <v>1596.68</v>
      </c>
      <c r="I377" s="90">
        <v>25</v>
      </c>
      <c r="J377" s="46">
        <v>1435</v>
      </c>
      <c r="K377" s="48">
        <f t="shared" si="57"/>
        <v>3549.9999999999995</v>
      </c>
      <c r="L377" s="34">
        <f t="shared" si="58"/>
        <v>550</v>
      </c>
      <c r="M377" s="73">
        <v>1520</v>
      </c>
      <c r="N377" s="90">
        <f t="shared" si="54"/>
        <v>3545.0000000000005</v>
      </c>
      <c r="O377" s="90"/>
      <c r="P377" s="90">
        <f t="shared" si="56"/>
        <v>2955</v>
      </c>
      <c r="Q377" s="90">
        <f t="shared" si="52"/>
        <v>4576.68</v>
      </c>
      <c r="R377" s="90">
        <f t="shared" si="53"/>
        <v>7645</v>
      </c>
      <c r="S377" s="90">
        <f t="shared" si="55"/>
        <v>45423.32</v>
      </c>
      <c r="T377" s="91" t="s">
        <v>41</v>
      </c>
    </row>
    <row r="378" spans="1:20" s="27" customFormat="1" x14ac:dyDescent="0.25">
      <c r="A378" s="86">
        <v>372</v>
      </c>
      <c r="B378" s="87" t="s">
        <v>745</v>
      </c>
      <c r="C378" s="87" t="s">
        <v>789</v>
      </c>
      <c r="D378" s="87" t="s">
        <v>746</v>
      </c>
      <c r="E378" s="87" t="s">
        <v>134</v>
      </c>
      <c r="F378" s="88" t="s">
        <v>796</v>
      </c>
      <c r="G378" s="89">
        <v>61000</v>
      </c>
      <c r="H378" s="46">
        <v>3331.76</v>
      </c>
      <c r="I378" s="90">
        <v>25</v>
      </c>
      <c r="J378" s="46">
        <v>1750.7</v>
      </c>
      <c r="K378" s="48">
        <f t="shared" si="57"/>
        <v>4331</v>
      </c>
      <c r="L378" s="34">
        <f t="shared" si="58"/>
        <v>671.00000000000011</v>
      </c>
      <c r="M378" s="73">
        <v>1854.4</v>
      </c>
      <c r="N378" s="90">
        <f t="shared" si="54"/>
        <v>4324.9000000000005</v>
      </c>
      <c r="O378" s="90"/>
      <c r="P378" s="90">
        <f t="shared" si="56"/>
        <v>3605.1000000000004</v>
      </c>
      <c r="Q378" s="90">
        <f t="shared" si="52"/>
        <v>6961.8600000000006</v>
      </c>
      <c r="R378" s="90">
        <f t="shared" si="53"/>
        <v>9326.9000000000015</v>
      </c>
      <c r="S378" s="90">
        <f t="shared" si="55"/>
        <v>54038.14</v>
      </c>
      <c r="T378" s="91" t="s">
        <v>41</v>
      </c>
    </row>
    <row r="379" spans="1:20" s="32" customFormat="1" x14ac:dyDescent="0.25">
      <c r="A379" s="86">
        <v>373</v>
      </c>
      <c r="B379" s="87" t="s">
        <v>1098</v>
      </c>
      <c r="C379" s="87" t="s">
        <v>789</v>
      </c>
      <c r="D379" s="87" t="s">
        <v>746</v>
      </c>
      <c r="E379" s="87" t="s">
        <v>801</v>
      </c>
      <c r="F379" s="88" t="s">
        <v>795</v>
      </c>
      <c r="G379" s="89">
        <v>35000</v>
      </c>
      <c r="H379" s="87">
        <v>0</v>
      </c>
      <c r="I379" s="90">
        <v>25</v>
      </c>
      <c r="J379" s="46">
        <v>1004.5</v>
      </c>
      <c r="K379" s="48">
        <f t="shared" si="57"/>
        <v>2485</v>
      </c>
      <c r="L379" s="34">
        <f t="shared" si="58"/>
        <v>385.00000000000006</v>
      </c>
      <c r="M379" s="73">
        <v>1064</v>
      </c>
      <c r="N379" s="90">
        <f t="shared" si="54"/>
        <v>2481.5</v>
      </c>
      <c r="O379" s="90"/>
      <c r="P379" s="90">
        <f t="shared" si="56"/>
        <v>2068.5</v>
      </c>
      <c r="Q379" s="90">
        <f t="shared" si="52"/>
        <v>2093.5</v>
      </c>
      <c r="R379" s="90">
        <f t="shared" si="53"/>
        <v>5351.5</v>
      </c>
      <c r="S379" s="90">
        <f t="shared" si="55"/>
        <v>32906.5</v>
      </c>
      <c r="T379" s="91" t="s">
        <v>41</v>
      </c>
    </row>
    <row r="380" spans="1:20" s="27" customFormat="1" x14ac:dyDescent="0.25">
      <c r="A380" s="86">
        <v>374</v>
      </c>
      <c r="B380" s="87" t="s">
        <v>1145</v>
      </c>
      <c r="C380" s="87" t="s">
        <v>1144</v>
      </c>
      <c r="D380" s="87" t="s">
        <v>746</v>
      </c>
      <c r="E380" s="87" t="s">
        <v>63</v>
      </c>
      <c r="F380" s="88" t="s">
        <v>795</v>
      </c>
      <c r="G380" s="89">
        <v>45000</v>
      </c>
      <c r="H380" s="46">
        <v>1148.33</v>
      </c>
      <c r="I380" s="90">
        <v>25</v>
      </c>
      <c r="J380" s="46">
        <v>1291.5</v>
      </c>
      <c r="K380" s="48">
        <f t="shared" si="57"/>
        <v>3194.9999999999995</v>
      </c>
      <c r="L380" s="34">
        <f t="shared" si="58"/>
        <v>495.00000000000006</v>
      </c>
      <c r="M380" s="73">
        <v>1368</v>
      </c>
      <c r="N380" s="90">
        <f t="shared" si="54"/>
        <v>3190.5</v>
      </c>
      <c r="O380" s="90"/>
      <c r="P380" s="90">
        <f t="shared" si="56"/>
        <v>2659.5</v>
      </c>
      <c r="Q380" s="90">
        <f t="shared" si="52"/>
        <v>3832.83</v>
      </c>
      <c r="R380" s="90">
        <f t="shared" si="53"/>
        <v>6880.5</v>
      </c>
      <c r="S380" s="90">
        <f t="shared" si="55"/>
        <v>41167.17</v>
      </c>
      <c r="T380" s="91" t="s">
        <v>41</v>
      </c>
    </row>
    <row r="381" spans="1:20" s="27" customFormat="1" x14ac:dyDescent="0.25">
      <c r="A381" s="86">
        <v>375</v>
      </c>
      <c r="B381" s="87" t="s">
        <v>871</v>
      </c>
      <c r="C381" s="87" t="s">
        <v>789</v>
      </c>
      <c r="D381" s="87" t="s">
        <v>746</v>
      </c>
      <c r="E381" s="87" t="s">
        <v>153</v>
      </c>
      <c r="F381" s="88" t="s">
        <v>793</v>
      </c>
      <c r="G381" s="89">
        <v>16000</v>
      </c>
      <c r="H381" s="87">
        <v>0</v>
      </c>
      <c r="I381" s="90">
        <v>25</v>
      </c>
      <c r="J381" s="46">
        <v>459.2</v>
      </c>
      <c r="K381" s="48">
        <f>+G381*7.1%</f>
        <v>1136</v>
      </c>
      <c r="L381" s="34">
        <f>+G381*1.1%</f>
        <v>176.00000000000003</v>
      </c>
      <c r="M381" s="73">
        <v>486.4</v>
      </c>
      <c r="N381" s="90">
        <f t="shared" si="54"/>
        <v>1134.4000000000001</v>
      </c>
      <c r="O381" s="90"/>
      <c r="P381" s="90">
        <f t="shared" si="56"/>
        <v>945.59999999999991</v>
      </c>
      <c r="Q381" s="90">
        <f t="shared" si="52"/>
        <v>970.59999999999991</v>
      </c>
      <c r="R381" s="90">
        <f t="shared" si="53"/>
        <v>2446.4</v>
      </c>
      <c r="S381" s="90">
        <f t="shared" si="55"/>
        <v>15029.4</v>
      </c>
      <c r="T381" s="91" t="s">
        <v>41</v>
      </c>
    </row>
    <row r="382" spans="1:20" s="32" customFormat="1" x14ac:dyDescent="0.25">
      <c r="A382" s="86">
        <v>376</v>
      </c>
      <c r="B382" s="87" t="s">
        <v>1146</v>
      </c>
      <c r="C382" s="87" t="s">
        <v>790</v>
      </c>
      <c r="D382" s="87" t="s">
        <v>332</v>
      </c>
      <c r="E382" s="87" t="s">
        <v>318</v>
      </c>
      <c r="F382" s="88" t="s">
        <v>796</v>
      </c>
      <c r="G382" s="89">
        <v>190000</v>
      </c>
      <c r="H382" s="89">
        <v>32846.75</v>
      </c>
      <c r="I382" s="90">
        <v>25</v>
      </c>
      <c r="J382" s="46">
        <v>5453</v>
      </c>
      <c r="K382" s="48">
        <f t="shared" si="57"/>
        <v>13489.999999999998</v>
      </c>
      <c r="L382" s="34">
        <v>953.69</v>
      </c>
      <c r="M382" s="73">
        <v>5776</v>
      </c>
      <c r="N382" s="90">
        <f t="shared" si="54"/>
        <v>13471</v>
      </c>
      <c r="O382" s="90"/>
      <c r="P382" s="90">
        <f t="shared" si="56"/>
        <v>11229</v>
      </c>
      <c r="Q382" s="90">
        <f t="shared" si="52"/>
        <v>44100.75</v>
      </c>
      <c r="R382" s="90">
        <f t="shared" si="53"/>
        <v>27914.69</v>
      </c>
      <c r="S382" s="90">
        <f t="shared" si="55"/>
        <v>145899.25</v>
      </c>
      <c r="T382" s="91" t="s">
        <v>41</v>
      </c>
    </row>
    <row r="383" spans="1:20" s="32" customFormat="1" x14ac:dyDescent="0.25">
      <c r="A383" s="86">
        <v>377</v>
      </c>
      <c r="B383" s="87" t="s">
        <v>334</v>
      </c>
      <c r="C383" s="87" t="s">
        <v>790</v>
      </c>
      <c r="D383" s="87" t="s">
        <v>332</v>
      </c>
      <c r="E383" s="87" t="s">
        <v>731</v>
      </c>
      <c r="F383" s="88" t="s">
        <v>796</v>
      </c>
      <c r="G383" s="89">
        <v>90000</v>
      </c>
      <c r="H383" s="89">
        <v>9753.1200000000008</v>
      </c>
      <c r="I383" s="90">
        <v>25</v>
      </c>
      <c r="J383" s="46">
        <v>2583</v>
      </c>
      <c r="K383" s="48">
        <f t="shared" si="57"/>
        <v>6389.9999999999991</v>
      </c>
      <c r="L383" s="34">
        <v>953.69</v>
      </c>
      <c r="M383" s="73">
        <v>2736</v>
      </c>
      <c r="N383" s="90">
        <f t="shared" si="54"/>
        <v>6381</v>
      </c>
      <c r="O383" s="90"/>
      <c r="P383" s="90">
        <f t="shared" si="56"/>
        <v>5319</v>
      </c>
      <c r="Q383" s="90">
        <f t="shared" si="52"/>
        <v>15097.12</v>
      </c>
      <c r="R383" s="90">
        <f t="shared" si="53"/>
        <v>13724.689999999999</v>
      </c>
      <c r="S383" s="90">
        <f t="shared" si="55"/>
        <v>74902.880000000005</v>
      </c>
      <c r="T383" s="91" t="s">
        <v>41</v>
      </c>
    </row>
    <row r="384" spans="1:20" s="32" customFormat="1" x14ac:dyDescent="0.25">
      <c r="A384" s="86">
        <v>378</v>
      </c>
      <c r="B384" s="87" t="s">
        <v>336</v>
      </c>
      <c r="C384" s="87" t="s">
        <v>790</v>
      </c>
      <c r="D384" s="87" t="s">
        <v>332</v>
      </c>
      <c r="E384" s="87" t="s">
        <v>732</v>
      </c>
      <c r="F384" s="88" t="s">
        <v>796</v>
      </c>
      <c r="G384" s="89">
        <v>55000</v>
      </c>
      <c r="H384" s="46">
        <v>2302.36</v>
      </c>
      <c r="I384" s="90">
        <v>25</v>
      </c>
      <c r="J384" s="46">
        <v>1578.5</v>
      </c>
      <c r="K384" s="48">
        <f t="shared" si="57"/>
        <v>3904.9999999999995</v>
      </c>
      <c r="L384" s="34">
        <f t="shared" si="58"/>
        <v>605.00000000000011</v>
      </c>
      <c r="M384" s="73">
        <v>1672</v>
      </c>
      <c r="N384" s="90">
        <f t="shared" si="54"/>
        <v>3899.5000000000005</v>
      </c>
      <c r="O384" s="90"/>
      <c r="P384" s="90">
        <f t="shared" si="56"/>
        <v>3250.5</v>
      </c>
      <c r="Q384" s="90">
        <f t="shared" si="52"/>
        <v>5577.8600000000006</v>
      </c>
      <c r="R384" s="90">
        <f t="shared" si="53"/>
        <v>8409.5</v>
      </c>
      <c r="S384" s="90">
        <f t="shared" si="55"/>
        <v>49422.14</v>
      </c>
      <c r="T384" s="91" t="s">
        <v>41</v>
      </c>
    </row>
    <row r="385" spans="1:20" s="32" customFormat="1" x14ac:dyDescent="0.25">
      <c r="A385" s="86">
        <v>379</v>
      </c>
      <c r="B385" s="87" t="s">
        <v>578</v>
      </c>
      <c r="C385" s="87" t="s">
        <v>790</v>
      </c>
      <c r="D385" s="87" t="s">
        <v>332</v>
      </c>
      <c r="E385" s="87" t="s">
        <v>123</v>
      </c>
      <c r="F385" s="88" t="s">
        <v>796</v>
      </c>
      <c r="G385" s="96">
        <v>70000</v>
      </c>
      <c r="H385" s="96">
        <v>5025.38</v>
      </c>
      <c r="I385" s="90">
        <v>25</v>
      </c>
      <c r="J385" s="65">
        <v>2009</v>
      </c>
      <c r="K385" s="50">
        <f>+G385*7.1%</f>
        <v>4970</v>
      </c>
      <c r="L385" s="34">
        <f>+G385*1.1%</f>
        <v>770.00000000000011</v>
      </c>
      <c r="M385" s="75">
        <v>2128</v>
      </c>
      <c r="N385" s="98">
        <f t="shared" si="54"/>
        <v>4963</v>
      </c>
      <c r="O385" s="98"/>
      <c r="P385" s="98">
        <f t="shared" si="56"/>
        <v>4137</v>
      </c>
      <c r="Q385" s="90">
        <f t="shared" si="52"/>
        <v>9187.380000000001</v>
      </c>
      <c r="R385" s="90">
        <f t="shared" si="53"/>
        <v>10703</v>
      </c>
      <c r="S385" s="98">
        <f t="shared" si="55"/>
        <v>60812.619999999995</v>
      </c>
      <c r="T385" s="91" t="s">
        <v>41</v>
      </c>
    </row>
    <row r="386" spans="1:20" s="32" customFormat="1" x14ac:dyDescent="0.25">
      <c r="A386" s="86">
        <v>380</v>
      </c>
      <c r="B386" s="87" t="s">
        <v>97</v>
      </c>
      <c r="C386" s="49" t="s">
        <v>789</v>
      </c>
      <c r="D386" s="87" t="s">
        <v>332</v>
      </c>
      <c r="E386" s="87" t="s">
        <v>98</v>
      </c>
      <c r="F386" s="88" t="s">
        <v>796</v>
      </c>
      <c r="G386" s="89">
        <v>50000</v>
      </c>
      <c r="H386" s="89">
        <v>1596.68</v>
      </c>
      <c r="I386" s="90">
        <v>25</v>
      </c>
      <c r="J386" s="46">
        <v>1435</v>
      </c>
      <c r="K386" s="48">
        <f t="shared" si="57"/>
        <v>3549.9999999999995</v>
      </c>
      <c r="L386" s="34">
        <f t="shared" si="58"/>
        <v>550</v>
      </c>
      <c r="M386" s="73">
        <v>1520</v>
      </c>
      <c r="N386" s="90">
        <f t="shared" si="54"/>
        <v>3545.0000000000005</v>
      </c>
      <c r="O386" s="90"/>
      <c r="P386" s="90">
        <f t="shared" si="56"/>
        <v>2955</v>
      </c>
      <c r="Q386" s="90">
        <f t="shared" si="52"/>
        <v>4576.68</v>
      </c>
      <c r="R386" s="90">
        <f t="shared" si="53"/>
        <v>7645</v>
      </c>
      <c r="S386" s="90">
        <f t="shared" si="55"/>
        <v>45423.32</v>
      </c>
      <c r="T386" s="91" t="s">
        <v>41</v>
      </c>
    </row>
    <row r="387" spans="1:20" s="32" customFormat="1" x14ac:dyDescent="0.25">
      <c r="A387" s="86">
        <v>381</v>
      </c>
      <c r="B387" s="87" t="s">
        <v>335</v>
      </c>
      <c r="C387" s="87" t="s">
        <v>789</v>
      </c>
      <c r="D387" s="87" t="s">
        <v>332</v>
      </c>
      <c r="E387" s="87" t="s">
        <v>90</v>
      </c>
      <c r="F387" s="88" t="s">
        <v>795</v>
      </c>
      <c r="G387" s="89">
        <v>45000</v>
      </c>
      <c r="H387" s="46">
        <v>1148.33</v>
      </c>
      <c r="I387" s="90">
        <v>25</v>
      </c>
      <c r="J387" s="46">
        <v>1291.5</v>
      </c>
      <c r="K387" s="48">
        <f t="shared" si="57"/>
        <v>3194.9999999999995</v>
      </c>
      <c r="L387" s="34">
        <f t="shared" si="58"/>
        <v>495.00000000000006</v>
      </c>
      <c r="M387" s="73">
        <v>1368</v>
      </c>
      <c r="N387" s="90">
        <f t="shared" si="54"/>
        <v>3190.5</v>
      </c>
      <c r="O387" s="90"/>
      <c r="P387" s="90">
        <f t="shared" si="56"/>
        <v>2659.5</v>
      </c>
      <c r="Q387" s="90">
        <f t="shared" si="52"/>
        <v>3832.83</v>
      </c>
      <c r="R387" s="90">
        <f t="shared" si="53"/>
        <v>6880.5</v>
      </c>
      <c r="S387" s="90">
        <f t="shared" si="55"/>
        <v>41167.17</v>
      </c>
      <c r="T387" s="91" t="s">
        <v>41</v>
      </c>
    </row>
    <row r="388" spans="1:20" s="32" customFormat="1" x14ac:dyDescent="0.25">
      <c r="A388" s="86">
        <v>382</v>
      </c>
      <c r="B388" s="87" t="s">
        <v>144</v>
      </c>
      <c r="C388" s="87" t="s">
        <v>789</v>
      </c>
      <c r="D388" s="87" t="s">
        <v>332</v>
      </c>
      <c r="E388" s="87" t="s">
        <v>90</v>
      </c>
      <c r="F388" s="88" t="s">
        <v>796</v>
      </c>
      <c r="G388" s="89">
        <v>25000</v>
      </c>
      <c r="H388" s="87">
        <v>0</v>
      </c>
      <c r="I388" s="90">
        <v>25</v>
      </c>
      <c r="J388" s="46">
        <v>717.5</v>
      </c>
      <c r="K388" s="48">
        <f t="shared" si="57"/>
        <v>1774.9999999999998</v>
      </c>
      <c r="L388" s="34">
        <f t="shared" si="58"/>
        <v>275</v>
      </c>
      <c r="M388" s="73">
        <v>760</v>
      </c>
      <c r="N388" s="90">
        <f t="shared" si="54"/>
        <v>1772.5000000000002</v>
      </c>
      <c r="O388" s="90"/>
      <c r="P388" s="90">
        <f t="shared" si="56"/>
        <v>1477.5</v>
      </c>
      <c r="Q388" s="90">
        <f t="shared" si="52"/>
        <v>1502.5</v>
      </c>
      <c r="R388" s="90">
        <f t="shared" si="53"/>
        <v>3822.5</v>
      </c>
      <c r="S388" s="90">
        <f t="shared" si="55"/>
        <v>23497.5</v>
      </c>
      <c r="T388" s="91" t="s">
        <v>41</v>
      </c>
    </row>
    <row r="389" spans="1:20" s="32" customFormat="1" x14ac:dyDescent="0.25">
      <c r="A389" s="86">
        <v>383</v>
      </c>
      <c r="B389" s="87" t="s">
        <v>760</v>
      </c>
      <c r="C389" s="87" t="s">
        <v>790</v>
      </c>
      <c r="D389" s="87" t="s">
        <v>332</v>
      </c>
      <c r="E389" s="87" t="s">
        <v>152</v>
      </c>
      <c r="F389" s="88" t="s">
        <v>795</v>
      </c>
      <c r="G389" s="89">
        <v>25000</v>
      </c>
      <c r="H389" s="87">
        <v>0</v>
      </c>
      <c r="I389" s="90">
        <v>25</v>
      </c>
      <c r="J389" s="46">
        <v>717.5</v>
      </c>
      <c r="K389" s="48">
        <f t="shared" si="57"/>
        <v>1774.9999999999998</v>
      </c>
      <c r="L389" s="34">
        <f t="shared" si="58"/>
        <v>275</v>
      </c>
      <c r="M389" s="73">
        <v>760</v>
      </c>
      <c r="N389" s="90">
        <f t="shared" si="54"/>
        <v>1772.5000000000002</v>
      </c>
      <c r="O389" s="90"/>
      <c r="P389" s="90">
        <f t="shared" si="56"/>
        <v>1477.5</v>
      </c>
      <c r="Q389" s="90">
        <f t="shared" si="52"/>
        <v>1502.5</v>
      </c>
      <c r="R389" s="90">
        <f t="shared" si="53"/>
        <v>3822.5</v>
      </c>
      <c r="S389" s="90">
        <f t="shared" si="55"/>
        <v>23497.5</v>
      </c>
      <c r="T389" s="91" t="s">
        <v>41</v>
      </c>
    </row>
    <row r="390" spans="1:20" s="32" customFormat="1" x14ac:dyDescent="0.25">
      <c r="A390" s="86">
        <v>384</v>
      </c>
      <c r="B390" s="87" t="s">
        <v>333</v>
      </c>
      <c r="C390" s="87" t="s">
        <v>789</v>
      </c>
      <c r="D390" s="87" t="s">
        <v>332</v>
      </c>
      <c r="E390" s="87" t="s">
        <v>35</v>
      </c>
      <c r="F390" s="88" t="s">
        <v>796</v>
      </c>
      <c r="G390" s="89">
        <v>25000</v>
      </c>
      <c r="H390" s="87">
        <v>0</v>
      </c>
      <c r="I390" s="90">
        <v>25</v>
      </c>
      <c r="J390" s="46">
        <v>717.5</v>
      </c>
      <c r="K390" s="48">
        <f t="shared" si="57"/>
        <v>1774.9999999999998</v>
      </c>
      <c r="L390" s="34">
        <f t="shared" si="58"/>
        <v>275</v>
      </c>
      <c r="M390" s="73">
        <v>760</v>
      </c>
      <c r="N390" s="90">
        <f t="shared" si="54"/>
        <v>1772.5000000000002</v>
      </c>
      <c r="O390" s="90"/>
      <c r="P390" s="90">
        <f t="shared" si="56"/>
        <v>1477.5</v>
      </c>
      <c r="Q390" s="90">
        <f t="shared" si="52"/>
        <v>1502.5</v>
      </c>
      <c r="R390" s="90">
        <f t="shared" si="53"/>
        <v>3822.5</v>
      </c>
      <c r="S390" s="90">
        <f t="shared" si="55"/>
        <v>23497.5</v>
      </c>
      <c r="T390" s="91" t="s">
        <v>41</v>
      </c>
    </row>
    <row r="391" spans="1:20" s="32" customFormat="1" x14ac:dyDescent="0.25">
      <c r="A391" s="86">
        <v>385</v>
      </c>
      <c r="B391" s="87" t="s">
        <v>859</v>
      </c>
      <c r="C391" s="87" t="s">
        <v>789</v>
      </c>
      <c r="D391" s="87" t="s">
        <v>332</v>
      </c>
      <c r="E391" s="87" t="s">
        <v>801</v>
      </c>
      <c r="F391" s="88" t="s">
        <v>793</v>
      </c>
      <c r="G391" s="89">
        <v>30000</v>
      </c>
      <c r="H391" s="87">
        <v>0</v>
      </c>
      <c r="I391" s="90">
        <v>25</v>
      </c>
      <c r="J391" s="46">
        <v>861</v>
      </c>
      <c r="K391" s="48">
        <f t="shared" si="57"/>
        <v>2130</v>
      </c>
      <c r="L391" s="34">
        <f t="shared" si="58"/>
        <v>330.00000000000006</v>
      </c>
      <c r="M391" s="73">
        <v>912</v>
      </c>
      <c r="N391" s="90">
        <f t="shared" si="54"/>
        <v>2127</v>
      </c>
      <c r="O391" s="90"/>
      <c r="P391" s="90">
        <f t="shared" si="56"/>
        <v>1773</v>
      </c>
      <c r="Q391" s="90">
        <f t="shared" si="52"/>
        <v>1798</v>
      </c>
      <c r="R391" s="90">
        <f t="shared" si="53"/>
        <v>4587</v>
      </c>
      <c r="S391" s="90">
        <f t="shared" si="55"/>
        <v>28202</v>
      </c>
      <c r="T391" s="91" t="s">
        <v>41</v>
      </c>
    </row>
    <row r="392" spans="1:20" s="32" customFormat="1" x14ac:dyDescent="0.25">
      <c r="A392" s="86">
        <v>386</v>
      </c>
      <c r="B392" s="87" t="s">
        <v>860</v>
      </c>
      <c r="C392" s="87" t="s">
        <v>789</v>
      </c>
      <c r="D392" s="87" t="s">
        <v>332</v>
      </c>
      <c r="E392" s="87" t="s">
        <v>801</v>
      </c>
      <c r="F392" s="88" t="s">
        <v>793</v>
      </c>
      <c r="G392" s="89">
        <v>25000</v>
      </c>
      <c r="H392" s="87">
        <v>0</v>
      </c>
      <c r="I392" s="90">
        <v>25</v>
      </c>
      <c r="J392" s="46">
        <v>717.5</v>
      </c>
      <c r="K392" s="48">
        <f t="shared" si="57"/>
        <v>1774.9999999999998</v>
      </c>
      <c r="L392" s="34">
        <f t="shared" si="58"/>
        <v>275</v>
      </c>
      <c r="M392" s="73">
        <v>760</v>
      </c>
      <c r="N392" s="90">
        <f t="shared" si="54"/>
        <v>1772.5000000000002</v>
      </c>
      <c r="O392" s="90"/>
      <c r="P392" s="90">
        <f t="shared" si="56"/>
        <v>1477.5</v>
      </c>
      <c r="Q392" s="90">
        <f t="shared" si="52"/>
        <v>1502.5</v>
      </c>
      <c r="R392" s="90">
        <f t="shared" si="53"/>
        <v>3822.5</v>
      </c>
      <c r="S392" s="90">
        <f t="shared" si="55"/>
        <v>23497.5</v>
      </c>
      <c r="T392" s="91" t="s">
        <v>41</v>
      </c>
    </row>
    <row r="393" spans="1:20" s="32" customFormat="1" x14ac:dyDescent="0.25">
      <c r="A393" s="86">
        <v>387</v>
      </c>
      <c r="B393" s="87" t="s">
        <v>873</v>
      </c>
      <c r="C393" s="87" t="s">
        <v>789</v>
      </c>
      <c r="D393" s="87" t="s">
        <v>332</v>
      </c>
      <c r="E393" s="87" t="s">
        <v>801</v>
      </c>
      <c r="F393" s="88" t="s">
        <v>793</v>
      </c>
      <c r="G393" s="89">
        <v>25000</v>
      </c>
      <c r="H393" s="87">
        <v>0</v>
      </c>
      <c r="I393" s="90">
        <v>25</v>
      </c>
      <c r="J393" s="46">
        <v>717.5</v>
      </c>
      <c r="K393" s="48">
        <f t="shared" si="57"/>
        <v>1774.9999999999998</v>
      </c>
      <c r="L393" s="34">
        <f t="shared" si="58"/>
        <v>275</v>
      </c>
      <c r="M393" s="73">
        <v>760</v>
      </c>
      <c r="N393" s="90">
        <f t="shared" si="54"/>
        <v>1772.5000000000002</v>
      </c>
      <c r="O393" s="90"/>
      <c r="P393" s="90">
        <f t="shared" si="56"/>
        <v>1477.5</v>
      </c>
      <c r="Q393" s="90">
        <f t="shared" si="52"/>
        <v>1502.5</v>
      </c>
      <c r="R393" s="90">
        <f t="shared" si="53"/>
        <v>3822.5</v>
      </c>
      <c r="S393" s="90">
        <f t="shared" si="55"/>
        <v>23497.5</v>
      </c>
      <c r="T393" s="91" t="s">
        <v>41</v>
      </c>
    </row>
    <row r="394" spans="1:20" s="32" customFormat="1" x14ac:dyDescent="0.25">
      <c r="A394" s="86">
        <v>388</v>
      </c>
      <c r="B394" s="87" t="s">
        <v>1143</v>
      </c>
      <c r="C394" s="87" t="s">
        <v>1144</v>
      </c>
      <c r="D394" s="87" t="s">
        <v>332</v>
      </c>
      <c r="E394" s="87" t="s">
        <v>63</v>
      </c>
      <c r="F394" s="88" t="s">
        <v>793</v>
      </c>
      <c r="G394" s="89">
        <v>35000</v>
      </c>
      <c r="H394" s="87">
        <v>0</v>
      </c>
      <c r="I394" s="90">
        <v>25</v>
      </c>
      <c r="J394" s="46">
        <v>1004.5</v>
      </c>
      <c r="K394" s="48">
        <f t="shared" si="57"/>
        <v>2485</v>
      </c>
      <c r="L394" s="34">
        <f t="shared" si="58"/>
        <v>385.00000000000006</v>
      </c>
      <c r="M394" s="73">
        <v>1064</v>
      </c>
      <c r="N394" s="90">
        <f t="shared" si="54"/>
        <v>2481.5</v>
      </c>
      <c r="O394" s="90"/>
      <c r="P394" s="90">
        <f t="shared" si="56"/>
        <v>2068.5</v>
      </c>
      <c r="Q394" s="90">
        <f t="shared" si="52"/>
        <v>2093.5</v>
      </c>
      <c r="R394" s="90">
        <f t="shared" si="53"/>
        <v>5351.5</v>
      </c>
      <c r="S394" s="90">
        <f t="shared" si="55"/>
        <v>32906.5</v>
      </c>
      <c r="T394" s="91" t="s">
        <v>41</v>
      </c>
    </row>
    <row r="395" spans="1:20" s="32" customFormat="1" x14ac:dyDescent="0.25">
      <c r="A395" s="86">
        <v>389</v>
      </c>
      <c r="B395" s="87" t="s">
        <v>799</v>
      </c>
      <c r="C395" s="87" t="s">
        <v>789</v>
      </c>
      <c r="D395" s="87" t="s">
        <v>332</v>
      </c>
      <c r="E395" s="87" t="s">
        <v>63</v>
      </c>
      <c r="F395" s="88" t="s">
        <v>793</v>
      </c>
      <c r="G395" s="89">
        <v>41000</v>
      </c>
      <c r="H395" s="87">
        <v>326.47000000000003</v>
      </c>
      <c r="I395" s="90">
        <v>25</v>
      </c>
      <c r="J395" s="46">
        <v>1176.7</v>
      </c>
      <c r="K395" s="48">
        <f t="shared" si="57"/>
        <v>2910.9999999999995</v>
      </c>
      <c r="L395" s="34">
        <f t="shared" si="58"/>
        <v>451.00000000000006</v>
      </c>
      <c r="M395" s="73">
        <v>1246.4000000000001</v>
      </c>
      <c r="N395" s="90">
        <f t="shared" si="54"/>
        <v>2906.9</v>
      </c>
      <c r="O395" s="90"/>
      <c r="P395" s="90">
        <f t="shared" si="56"/>
        <v>2423.1000000000004</v>
      </c>
      <c r="Q395" s="90">
        <f t="shared" si="52"/>
        <v>2774.57</v>
      </c>
      <c r="R395" s="90">
        <f t="shared" si="53"/>
        <v>6268.9</v>
      </c>
      <c r="S395" s="90">
        <f t="shared" si="55"/>
        <v>38225.43</v>
      </c>
      <c r="T395" s="91" t="s">
        <v>41</v>
      </c>
    </row>
    <row r="396" spans="1:20" s="32" customFormat="1" x14ac:dyDescent="0.25">
      <c r="A396" s="86">
        <v>390</v>
      </c>
      <c r="B396" s="87" t="s">
        <v>1147</v>
      </c>
      <c r="C396" s="87" t="s">
        <v>790</v>
      </c>
      <c r="D396" s="87" t="s">
        <v>332</v>
      </c>
      <c r="E396" s="87" t="s">
        <v>63</v>
      </c>
      <c r="F396" s="88" t="s">
        <v>793</v>
      </c>
      <c r="G396" s="89">
        <v>35000</v>
      </c>
      <c r="H396" s="87">
        <v>0</v>
      </c>
      <c r="I396" s="90">
        <v>25</v>
      </c>
      <c r="J396" s="46">
        <v>1004.5</v>
      </c>
      <c r="K396" s="48">
        <f t="shared" si="57"/>
        <v>2485</v>
      </c>
      <c r="L396" s="34">
        <f t="shared" si="58"/>
        <v>385.00000000000006</v>
      </c>
      <c r="M396" s="73">
        <v>1064</v>
      </c>
      <c r="N396" s="90">
        <f t="shared" si="54"/>
        <v>2481.5</v>
      </c>
      <c r="O396" s="90"/>
      <c r="P396" s="90">
        <f t="shared" si="56"/>
        <v>2068.5</v>
      </c>
      <c r="Q396" s="90">
        <f t="shared" si="52"/>
        <v>2093.5</v>
      </c>
      <c r="R396" s="90">
        <f t="shared" si="53"/>
        <v>5351.5</v>
      </c>
      <c r="S396" s="90">
        <f t="shared" si="55"/>
        <v>32906.5</v>
      </c>
      <c r="T396" s="91" t="s">
        <v>41</v>
      </c>
    </row>
    <row r="397" spans="1:20" s="32" customFormat="1" x14ac:dyDescent="0.25">
      <c r="A397" s="86">
        <v>391</v>
      </c>
      <c r="B397" s="87" t="s">
        <v>1003</v>
      </c>
      <c r="C397" s="87" t="s">
        <v>790</v>
      </c>
      <c r="D397" s="87" t="s">
        <v>332</v>
      </c>
      <c r="E397" s="87" t="s">
        <v>38</v>
      </c>
      <c r="F397" s="88" t="s">
        <v>793</v>
      </c>
      <c r="G397" s="89">
        <v>25000</v>
      </c>
      <c r="H397" s="87">
        <v>0</v>
      </c>
      <c r="I397" s="90">
        <v>25</v>
      </c>
      <c r="J397" s="46">
        <v>717.5</v>
      </c>
      <c r="K397" s="48">
        <f t="shared" si="57"/>
        <v>1774.9999999999998</v>
      </c>
      <c r="L397" s="34">
        <f t="shared" si="58"/>
        <v>275</v>
      </c>
      <c r="M397" s="73">
        <v>760</v>
      </c>
      <c r="N397" s="90">
        <f t="shared" si="54"/>
        <v>1772.5000000000002</v>
      </c>
      <c r="O397" s="90"/>
      <c r="P397" s="90">
        <f t="shared" si="56"/>
        <v>1477.5</v>
      </c>
      <c r="Q397" s="90">
        <f t="shared" si="52"/>
        <v>1502.5</v>
      </c>
      <c r="R397" s="90">
        <f t="shared" si="53"/>
        <v>3822.5</v>
      </c>
      <c r="S397" s="90">
        <f t="shared" si="55"/>
        <v>23497.5</v>
      </c>
      <c r="T397" s="91" t="s">
        <v>41</v>
      </c>
    </row>
    <row r="398" spans="1:20" s="95" customFormat="1" x14ac:dyDescent="0.25">
      <c r="A398" s="86">
        <v>392</v>
      </c>
      <c r="B398" s="87" t="s">
        <v>113</v>
      </c>
      <c r="C398" s="87" t="s">
        <v>789</v>
      </c>
      <c r="D398" s="87" t="s">
        <v>332</v>
      </c>
      <c r="E398" s="87" t="s">
        <v>1047</v>
      </c>
      <c r="F398" s="88" t="s">
        <v>795</v>
      </c>
      <c r="G398" s="89">
        <v>25000</v>
      </c>
      <c r="H398" s="87">
        <v>0</v>
      </c>
      <c r="I398" s="90">
        <v>25</v>
      </c>
      <c r="J398" s="46">
        <v>717.5</v>
      </c>
      <c r="K398" s="48">
        <f>+G398*7.1%</f>
        <v>1774.9999999999998</v>
      </c>
      <c r="L398" s="34">
        <f>+G398*1.1%</f>
        <v>275</v>
      </c>
      <c r="M398" s="73">
        <v>760</v>
      </c>
      <c r="N398" s="90">
        <f t="shared" si="54"/>
        <v>1772.5000000000002</v>
      </c>
      <c r="O398" s="90"/>
      <c r="P398" s="90">
        <f t="shared" si="56"/>
        <v>1477.5</v>
      </c>
      <c r="Q398" s="90">
        <f t="shared" si="52"/>
        <v>1502.5</v>
      </c>
      <c r="R398" s="90">
        <f t="shared" si="53"/>
        <v>3822.5</v>
      </c>
      <c r="S398" s="90">
        <f t="shared" si="55"/>
        <v>23497.5</v>
      </c>
      <c r="T398" s="91" t="s">
        <v>41</v>
      </c>
    </row>
    <row r="399" spans="1:20" s="32" customFormat="1" x14ac:dyDescent="0.25">
      <c r="A399" s="86">
        <v>393</v>
      </c>
      <c r="B399" s="87" t="s">
        <v>901</v>
      </c>
      <c r="C399" s="87" t="s">
        <v>789</v>
      </c>
      <c r="D399" s="87" t="s">
        <v>332</v>
      </c>
      <c r="E399" s="87" t="s">
        <v>35</v>
      </c>
      <c r="F399" s="88" t="s">
        <v>795</v>
      </c>
      <c r="G399" s="96">
        <v>25000</v>
      </c>
      <c r="H399" s="87">
        <v>0</v>
      </c>
      <c r="I399" s="90">
        <v>25</v>
      </c>
      <c r="J399" s="65">
        <v>717.5</v>
      </c>
      <c r="K399" s="50">
        <f>+G399*7.1%</f>
        <v>1774.9999999999998</v>
      </c>
      <c r="L399" s="34">
        <f>+G399*1.1%</f>
        <v>275</v>
      </c>
      <c r="M399" s="75">
        <v>760</v>
      </c>
      <c r="N399" s="98">
        <f t="shared" si="54"/>
        <v>1772.5000000000002</v>
      </c>
      <c r="O399" s="98"/>
      <c r="P399" s="98">
        <f t="shared" si="56"/>
        <v>1477.5</v>
      </c>
      <c r="Q399" s="90">
        <f t="shared" si="52"/>
        <v>1502.5</v>
      </c>
      <c r="R399" s="90">
        <f t="shared" si="53"/>
        <v>3822.5</v>
      </c>
      <c r="S399" s="98">
        <f t="shared" si="55"/>
        <v>23497.5</v>
      </c>
      <c r="T399" s="91" t="s">
        <v>41</v>
      </c>
    </row>
    <row r="400" spans="1:20" s="32" customFormat="1" x14ac:dyDescent="0.25">
      <c r="A400" s="86">
        <v>394</v>
      </c>
      <c r="B400" s="87" t="s">
        <v>909</v>
      </c>
      <c r="C400" s="87" t="s">
        <v>789</v>
      </c>
      <c r="D400" s="87" t="s">
        <v>332</v>
      </c>
      <c r="E400" s="87" t="s">
        <v>153</v>
      </c>
      <c r="F400" s="88" t="s">
        <v>793</v>
      </c>
      <c r="G400" s="89">
        <v>16000</v>
      </c>
      <c r="H400" s="87">
        <v>0</v>
      </c>
      <c r="I400" s="90">
        <v>25</v>
      </c>
      <c r="J400" s="46">
        <v>459.2</v>
      </c>
      <c r="K400" s="48">
        <f t="shared" si="57"/>
        <v>1136</v>
      </c>
      <c r="L400" s="34">
        <f t="shared" si="58"/>
        <v>176.00000000000003</v>
      </c>
      <c r="M400" s="73">
        <v>486.4</v>
      </c>
      <c r="N400" s="90">
        <f t="shared" si="54"/>
        <v>1134.4000000000001</v>
      </c>
      <c r="O400" s="90"/>
      <c r="P400" s="90">
        <f t="shared" si="56"/>
        <v>945.59999999999991</v>
      </c>
      <c r="Q400" s="90">
        <f t="shared" si="52"/>
        <v>970.59999999999991</v>
      </c>
      <c r="R400" s="90">
        <f t="shared" si="53"/>
        <v>2446.4</v>
      </c>
      <c r="S400" s="90">
        <f t="shared" si="55"/>
        <v>15029.4</v>
      </c>
      <c r="T400" s="91" t="s">
        <v>41</v>
      </c>
    </row>
    <row r="401" spans="1:20" s="32" customFormat="1" x14ac:dyDescent="0.25">
      <c r="A401" s="86">
        <v>395</v>
      </c>
      <c r="B401" s="87" t="s">
        <v>729</v>
      </c>
      <c r="C401" s="87" t="s">
        <v>790</v>
      </c>
      <c r="D401" s="87" t="s">
        <v>693</v>
      </c>
      <c r="E401" s="87" t="s">
        <v>115</v>
      </c>
      <c r="F401" s="88" t="s">
        <v>796</v>
      </c>
      <c r="G401" s="89">
        <v>155000</v>
      </c>
      <c r="H401" s="89">
        <v>24185.01</v>
      </c>
      <c r="I401" s="90">
        <v>25</v>
      </c>
      <c r="J401" s="46">
        <v>4448.5</v>
      </c>
      <c r="K401" s="48">
        <f>+G401*7.1%</f>
        <v>11004.999999999998</v>
      </c>
      <c r="L401" s="34">
        <v>953.69</v>
      </c>
      <c r="M401" s="73">
        <v>4712</v>
      </c>
      <c r="N401" s="90">
        <f t="shared" si="54"/>
        <v>10989.5</v>
      </c>
      <c r="O401" s="90"/>
      <c r="P401" s="90">
        <f t="shared" si="56"/>
        <v>9160.5</v>
      </c>
      <c r="Q401" s="90">
        <f t="shared" si="52"/>
        <v>33370.509999999995</v>
      </c>
      <c r="R401" s="90">
        <f t="shared" si="53"/>
        <v>22948.19</v>
      </c>
      <c r="S401" s="90">
        <f t="shared" si="55"/>
        <v>121629.49</v>
      </c>
      <c r="T401" s="91" t="s">
        <v>41</v>
      </c>
    </row>
    <row r="402" spans="1:20" s="27" customFormat="1" x14ac:dyDescent="0.25">
      <c r="A402" s="86">
        <v>396</v>
      </c>
      <c r="B402" s="87" t="s">
        <v>698</v>
      </c>
      <c r="C402" s="87" t="s">
        <v>790</v>
      </c>
      <c r="D402" s="87" t="s">
        <v>693</v>
      </c>
      <c r="E402" s="87" t="s">
        <v>115</v>
      </c>
      <c r="F402" s="88" t="s">
        <v>796</v>
      </c>
      <c r="G402" s="89">
        <v>155000</v>
      </c>
      <c r="H402" s="89">
        <v>24613.88</v>
      </c>
      <c r="I402" s="90">
        <v>25</v>
      </c>
      <c r="J402" s="46">
        <v>4448.5</v>
      </c>
      <c r="K402" s="48">
        <f>+G402*7.1%</f>
        <v>11004.999999999998</v>
      </c>
      <c r="L402" s="34">
        <v>953.69</v>
      </c>
      <c r="M402" s="73">
        <v>4712</v>
      </c>
      <c r="N402" s="90">
        <f t="shared" si="54"/>
        <v>10989.5</v>
      </c>
      <c r="O402" s="90"/>
      <c r="P402" s="90">
        <f t="shared" si="56"/>
        <v>9160.5</v>
      </c>
      <c r="Q402" s="90">
        <f t="shared" si="52"/>
        <v>33799.380000000005</v>
      </c>
      <c r="R402" s="90">
        <f t="shared" si="53"/>
        <v>22948.19</v>
      </c>
      <c r="S402" s="90">
        <f t="shared" si="55"/>
        <v>121200.62</v>
      </c>
      <c r="T402" s="91" t="s">
        <v>41</v>
      </c>
    </row>
    <row r="403" spans="1:20" s="32" customFormat="1" x14ac:dyDescent="0.25">
      <c r="A403" s="86">
        <v>397</v>
      </c>
      <c r="B403" s="87" t="s">
        <v>696</v>
      </c>
      <c r="C403" s="87" t="s">
        <v>790</v>
      </c>
      <c r="D403" s="87" t="s">
        <v>693</v>
      </c>
      <c r="E403" s="87" t="s">
        <v>733</v>
      </c>
      <c r="F403" s="88" t="s">
        <v>796</v>
      </c>
      <c r="G403" s="89">
        <v>85000</v>
      </c>
      <c r="H403" s="89">
        <v>8576.99</v>
      </c>
      <c r="I403" s="90">
        <v>25</v>
      </c>
      <c r="J403" s="46">
        <v>2439.5</v>
      </c>
      <c r="K403" s="48">
        <f>+G403*7.1%</f>
        <v>6034.9999999999991</v>
      </c>
      <c r="L403" s="34">
        <v>953.69</v>
      </c>
      <c r="M403" s="73">
        <v>2584</v>
      </c>
      <c r="N403" s="90">
        <f t="shared" si="54"/>
        <v>6026.5</v>
      </c>
      <c r="O403" s="90"/>
      <c r="P403" s="90">
        <f t="shared" si="56"/>
        <v>5023.5</v>
      </c>
      <c r="Q403" s="90">
        <f t="shared" ref="Q403:Q465" si="59">+H403+I403+J403+M403+O403</f>
        <v>13625.49</v>
      </c>
      <c r="R403" s="90">
        <f t="shared" ref="R403:R465" si="60">+K403+L403+N403</f>
        <v>13015.189999999999</v>
      </c>
      <c r="S403" s="90">
        <f t="shared" si="55"/>
        <v>71374.509999999995</v>
      </c>
      <c r="T403" s="91" t="s">
        <v>41</v>
      </c>
    </row>
    <row r="404" spans="1:20" s="27" customFormat="1" x14ac:dyDescent="0.25">
      <c r="A404" s="86">
        <v>398</v>
      </c>
      <c r="B404" s="87" t="s">
        <v>697</v>
      </c>
      <c r="C404" s="87" t="s">
        <v>789</v>
      </c>
      <c r="D404" s="87" t="s">
        <v>693</v>
      </c>
      <c r="E404" s="87" t="s">
        <v>733</v>
      </c>
      <c r="F404" s="88" t="s">
        <v>796</v>
      </c>
      <c r="G404" s="89">
        <v>85000</v>
      </c>
      <c r="H404" s="89">
        <v>8576.99</v>
      </c>
      <c r="I404" s="90">
        <v>25</v>
      </c>
      <c r="J404" s="46">
        <v>2439.5</v>
      </c>
      <c r="K404" s="48">
        <f>+G404*7.1%</f>
        <v>6034.9999999999991</v>
      </c>
      <c r="L404" s="34">
        <v>953.69</v>
      </c>
      <c r="M404" s="73">
        <v>2584</v>
      </c>
      <c r="N404" s="90">
        <f t="shared" si="54"/>
        <v>6026.5</v>
      </c>
      <c r="O404" s="90"/>
      <c r="P404" s="90">
        <f t="shared" si="56"/>
        <v>5023.5</v>
      </c>
      <c r="Q404" s="90">
        <f t="shared" si="59"/>
        <v>13625.49</v>
      </c>
      <c r="R404" s="90">
        <f t="shared" si="60"/>
        <v>13015.189999999999</v>
      </c>
      <c r="S404" s="90">
        <f t="shared" si="55"/>
        <v>71374.509999999995</v>
      </c>
      <c r="T404" s="91" t="s">
        <v>41</v>
      </c>
    </row>
    <row r="405" spans="1:20" s="32" customFormat="1" x14ac:dyDescent="0.25">
      <c r="A405" s="86">
        <v>399</v>
      </c>
      <c r="B405" s="87" t="s">
        <v>419</v>
      </c>
      <c r="C405" s="87" t="s">
        <v>790</v>
      </c>
      <c r="D405" s="87" t="s">
        <v>693</v>
      </c>
      <c r="E405" s="87" t="s">
        <v>733</v>
      </c>
      <c r="F405" s="88" t="s">
        <v>796</v>
      </c>
      <c r="G405" s="89">
        <v>125000</v>
      </c>
      <c r="H405" s="89">
        <v>17985.990000000002</v>
      </c>
      <c r="I405" s="90">
        <v>25</v>
      </c>
      <c r="J405" s="46">
        <v>3587.5</v>
      </c>
      <c r="K405" s="48">
        <f>+G405*7.1%</f>
        <v>8875</v>
      </c>
      <c r="L405" s="34">
        <v>953.69</v>
      </c>
      <c r="M405" s="73">
        <v>3800</v>
      </c>
      <c r="N405" s="90">
        <f t="shared" si="54"/>
        <v>8862.5</v>
      </c>
      <c r="O405" s="90"/>
      <c r="P405" s="90">
        <f t="shared" si="56"/>
        <v>7387.5</v>
      </c>
      <c r="Q405" s="90">
        <f t="shared" si="59"/>
        <v>25398.49</v>
      </c>
      <c r="R405" s="90">
        <f t="shared" si="60"/>
        <v>18691.190000000002</v>
      </c>
      <c r="S405" s="90">
        <f t="shared" si="55"/>
        <v>99601.51</v>
      </c>
      <c r="T405" s="91" t="s">
        <v>41</v>
      </c>
    </row>
    <row r="406" spans="1:20" s="27" customFormat="1" x14ac:dyDescent="0.25">
      <c r="A406" s="86">
        <v>400</v>
      </c>
      <c r="B406" s="87" t="s">
        <v>818</v>
      </c>
      <c r="C406" s="87" t="s">
        <v>789</v>
      </c>
      <c r="D406" s="87" t="s">
        <v>693</v>
      </c>
      <c r="E406" s="87" t="s">
        <v>101</v>
      </c>
      <c r="F406" s="88" t="s">
        <v>796</v>
      </c>
      <c r="G406" s="89">
        <v>26250</v>
      </c>
      <c r="H406" s="87">
        <v>0</v>
      </c>
      <c r="I406" s="90">
        <v>25</v>
      </c>
      <c r="J406" s="46">
        <v>753.38</v>
      </c>
      <c r="K406" s="48">
        <f t="shared" si="57"/>
        <v>1863.7499999999998</v>
      </c>
      <c r="L406" s="34">
        <f t="shared" si="58"/>
        <v>288.75000000000006</v>
      </c>
      <c r="M406" s="73">
        <v>798</v>
      </c>
      <c r="N406" s="90">
        <f t="shared" si="54"/>
        <v>1861.1250000000002</v>
      </c>
      <c r="O406" s="90"/>
      <c r="P406" s="90">
        <f t="shared" si="56"/>
        <v>1551.38</v>
      </c>
      <c r="Q406" s="90">
        <f t="shared" si="59"/>
        <v>1576.38</v>
      </c>
      <c r="R406" s="90">
        <f t="shared" si="60"/>
        <v>4013.625</v>
      </c>
      <c r="S406" s="90">
        <f t="shared" si="55"/>
        <v>24673.62</v>
      </c>
      <c r="T406" s="91" t="s">
        <v>41</v>
      </c>
    </row>
    <row r="407" spans="1:20" s="27" customFormat="1" x14ac:dyDescent="0.25">
      <c r="A407" s="86">
        <v>401</v>
      </c>
      <c r="B407" s="87" t="s">
        <v>694</v>
      </c>
      <c r="C407" s="87" t="s">
        <v>789</v>
      </c>
      <c r="D407" s="87" t="s">
        <v>693</v>
      </c>
      <c r="E407" s="87" t="s">
        <v>82</v>
      </c>
      <c r="F407" s="88" t="s">
        <v>796</v>
      </c>
      <c r="G407" s="89">
        <v>55000</v>
      </c>
      <c r="H407" s="89">
        <v>2559.6799999999998</v>
      </c>
      <c r="I407" s="90">
        <v>25</v>
      </c>
      <c r="J407" s="46">
        <v>1578.5</v>
      </c>
      <c r="K407" s="48">
        <f t="shared" si="57"/>
        <v>3904.9999999999995</v>
      </c>
      <c r="L407" s="34">
        <f t="shared" si="58"/>
        <v>605.00000000000011</v>
      </c>
      <c r="M407" s="73">
        <v>1672</v>
      </c>
      <c r="N407" s="90">
        <f t="shared" si="54"/>
        <v>3899.5000000000005</v>
      </c>
      <c r="O407" s="90"/>
      <c r="P407" s="90">
        <f t="shared" si="56"/>
        <v>3250.5</v>
      </c>
      <c r="Q407" s="90">
        <f t="shared" si="59"/>
        <v>5835.18</v>
      </c>
      <c r="R407" s="90">
        <f t="shared" si="60"/>
        <v>8409.5</v>
      </c>
      <c r="S407" s="90">
        <f t="shared" si="55"/>
        <v>49164.82</v>
      </c>
      <c r="T407" s="91" t="s">
        <v>41</v>
      </c>
    </row>
    <row r="408" spans="1:20" s="27" customFormat="1" x14ac:dyDescent="0.25">
      <c r="A408" s="86">
        <v>402</v>
      </c>
      <c r="B408" s="87" t="s">
        <v>831</v>
      </c>
      <c r="C408" s="87" t="s">
        <v>789</v>
      </c>
      <c r="D408" s="87" t="s">
        <v>693</v>
      </c>
      <c r="E408" s="87" t="s">
        <v>832</v>
      </c>
      <c r="F408" s="88" t="s">
        <v>795</v>
      </c>
      <c r="G408" s="89">
        <v>25000</v>
      </c>
      <c r="H408" s="87">
        <v>0</v>
      </c>
      <c r="I408" s="90">
        <v>25</v>
      </c>
      <c r="J408" s="46">
        <v>717.5</v>
      </c>
      <c r="K408" s="48">
        <f t="shared" si="57"/>
        <v>1774.9999999999998</v>
      </c>
      <c r="L408" s="34">
        <f t="shared" si="58"/>
        <v>275</v>
      </c>
      <c r="M408" s="73">
        <v>760</v>
      </c>
      <c r="N408" s="90">
        <f t="shared" si="54"/>
        <v>1772.5000000000002</v>
      </c>
      <c r="O408" s="90"/>
      <c r="P408" s="90">
        <f t="shared" si="56"/>
        <v>1477.5</v>
      </c>
      <c r="Q408" s="90">
        <f t="shared" si="59"/>
        <v>1502.5</v>
      </c>
      <c r="R408" s="90">
        <f t="shared" si="60"/>
        <v>3822.5</v>
      </c>
      <c r="S408" s="90">
        <f t="shared" si="55"/>
        <v>23497.5</v>
      </c>
      <c r="T408" s="91" t="s">
        <v>41</v>
      </c>
    </row>
    <row r="409" spans="1:20" s="27" customFormat="1" x14ac:dyDescent="0.25">
      <c r="A409" s="86">
        <v>403</v>
      </c>
      <c r="B409" s="87" t="s">
        <v>209</v>
      </c>
      <c r="C409" s="87" t="s">
        <v>789</v>
      </c>
      <c r="D409" s="87" t="s">
        <v>693</v>
      </c>
      <c r="E409" s="87" t="s">
        <v>90</v>
      </c>
      <c r="F409" s="88" t="s">
        <v>796</v>
      </c>
      <c r="G409" s="89">
        <v>25000</v>
      </c>
      <c r="H409" s="87">
        <v>0</v>
      </c>
      <c r="I409" s="90">
        <v>25</v>
      </c>
      <c r="J409" s="46">
        <v>717.5</v>
      </c>
      <c r="K409" s="48">
        <f t="shared" si="57"/>
        <v>1774.9999999999998</v>
      </c>
      <c r="L409" s="34">
        <f t="shared" si="58"/>
        <v>275</v>
      </c>
      <c r="M409" s="73">
        <v>760</v>
      </c>
      <c r="N409" s="90">
        <f t="shared" si="54"/>
        <v>1772.5000000000002</v>
      </c>
      <c r="O409" s="90"/>
      <c r="P409" s="90">
        <f t="shared" si="56"/>
        <v>1477.5</v>
      </c>
      <c r="Q409" s="90">
        <f t="shared" si="59"/>
        <v>1502.5</v>
      </c>
      <c r="R409" s="90">
        <f t="shared" si="60"/>
        <v>3822.5</v>
      </c>
      <c r="S409" s="90">
        <f t="shared" si="55"/>
        <v>23497.5</v>
      </c>
      <c r="T409" s="91" t="s">
        <v>41</v>
      </c>
    </row>
    <row r="410" spans="1:20" s="27" customFormat="1" x14ac:dyDescent="0.25">
      <c r="A410" s="86">
        <v>404</v>
      </c>
      <c r="B410" s="87" t="s">
        <v>695</v>
      </c>
      <c r="C410" s="87" t="s">
        <v>789</v>
      </c>
      <c r="D410" s="87" t="s">
        <v>693</v>
      </c>
      <c r="E410" s="87" t="s">
        <v>101</v>
      </c>
      <c r="F410" s="88" t="s">
        <v>796</v>
      </c>
      <c r="G410" s="89">
        <v>30450</v>
      </c>
      <c r="H410" s="87">
        <v>0</v>
      </c>
      <c r="I410" s="90">
        <v>25</v>
      </c>
      <c r="J410" s="46">
        <v>873.92</v>
      </c>
      <c r="K410" s="48">
        <f t="shared" si="57"/>
        <v>2161.9499999999998</v>
      </c>
      <c r="L410" s="34">
        <f t="shared" si="58"/>
        <v>334.95000000000005</v>
      </c>
      <c r="M410" s="73">
        <v>925.68</v>
      </c>
      <c r="N410" s="90">
        <f t="shared" si="54"/>
        <v>2158.9050000000002</v>
      </c>
      <c r="O410" s="90"/>
      <c r="P410" s="90">
        <f t="shared" si="56"/>
        <v>1799.6</v>
      </c>
      <c r="Q410" s="90">
        <f t="shared" si="59"/>
        <v>1824.6</v>
      </c>
      <c r="R410" s="90">
        <f t="shared" si="60"/>
        <v>4655.8050000000003</v>
      </c>
      <c r="S410" s="90">
        <f t="shared" si="55"/>
        <v>28625.4</v>
      </c>
      <c r="T410" s="91" t="s">
        <v>41</v>
      </c>
    </row>
    <row r="411" spans="1:20" s="32" customFormat="1" x14ac:dyDescent="0.25">
      <c r="A411" s="86">
        <v>405</v>
      </c>
      <c r="B411" s="87" t="s">
        <v>338</v>
      </c>
      <c r="C411" s="87" t="s">
        <v>790</v>
      </c>
      <c r="D411" s="87" t="s">
        <v>337</v>
      </c>
      <c r="E411" s="87" t="s">
        <v>135</v>
      </c>
      <c r="F411" s="88" t="s">
        <v>795</v>
      </c>
      <c r="G411" s="89">
        <v>41000</v>
      </c>
      <c r="H411" s="87">
        <v>583.79</v>
      </c>
      <c r="I411" s="90">
        <v>25</v>
      </c>
      <c r="J411" s="46">
        <v>1176.7</v>
      </c>
      <c r="K411" s="48">
        <f t="shared" si="57"/>
        <v>2910.9999999999995</v>
      </c>
      <c r="L411" s="34">
        <f t="shared" si="58"/>
        <v>451.00000000000006</v>
      </c>
      <c r="M411" s="73">
        <v>1246.4000000000001</v>
      </c>
      <c r="N411" s="90">
        <f t="shared" ref="N411:N473" si="61">+G411*7.09%</f>
        <v>2906.9</v>
      </c>
      <c r="O411" s="90"/>
      <c r="P411" s="90">
        <f t="shared" si="56"/>
        <v>2423.1000000000004</v>
      </c>
      <c r="Q411" s="90">
        <f t="shared" si="59"/>
        <v>3031.8900000000003</v>
      </c>
      <c r="R411" s="90">
        <f t="shared" si="60"/>
        <v>6268.9</v>
      </c>
      <c r="S411" s="90">
        <f t="shared" si="55"/>
        <v>37968.11</v>
      </c>
      <c r="T411" s="91" t="s">
        <v>41</v>
      </c>
    </row>
    <row r="412" spans="1:20" s="32" customFormat="1" x14ac:dyDescent="0.25">
      <c r="A412" s="86">
        <v>406</v>
      </c>
      <c r="B412" s="87" t="s">
        <v>339</v>
      </c>
      <c r="C412" s="87" t="s">
        <v>790</v>
      </c>
      <c r="D412" s="87" t="s">
        <v>337</v>
      </c>
      <c r="E412" s="87" t="s">
        <v>100</v>
      </c>
      <c r="F412" s="88" t="s">
        <v>796</v>
      </c>
      <c r="G412" s="89">
        <v>42000</v>
      </c>
      <c r="H412" s="87">
        <v>724.92</v>
      </c>
      <c r="I412" s="90">
        <v>25</v>
      </c>
      <c r="J412" s="46">
        <v>1205.4000000000001</v>
      </c>
      <c r="K412" s="48">
        <f t="shared" si="57"/>
        <v>2981.9999999999995</v>
      </c>
      <c r="L412" s="34">
        <f t="shared" si="58"/>
        <v>462.00000000000006</v>
      </c>
      <c r="M412" s="73">
        <v>1276.8</v>
      </c>
      <c r="N412" s="90">
        <f t="shared" si="61"/>
        <v>2977.8</v>
      </c>
      <c r="O412" s="90"/>
      <c r="P412" s="90">
        <f t="shared" si="56"/>
        <v>2482.1999999999998</v>
      </c>
      <c r="Q412" s="90">
        <f t="shared" si="59"/>
        <v>3232.12</v>
      </c>
      <c r="R412" s="90">
        <f t="shared" si="60"/>
        <v>6421.7999999999993</v>
      </c>
      <c r="S412" s="90">
        <f t="shared" ref="S412:S474" si="62">+G412-Q412</f>
        <v>38767.879999999997</v>
      </c>
      <c r="T412" s="91" t="s">
        <v>41</v>
      </c>
    </row>
    <row r="413" spans="1:20" s="32" customFormat="1" x14ac:dyDescent="0.25">
      <c r="A413" s="86">
        <v>407</v>
      </c>
      <c r="B413" s="87" t="s">
        <v>348</v>
      </c>
      <c r="C413" s="87" t="s">
        <v>790</v>
      </c>
      <c r="D413" s="87" t="s">
        <v>340</v>
      </c>
      <c r="E413" s="87" t="s">
        <v>82</v>
      </c>
      <c r="F413" s="88" t="s">
        <v>796</v>
      </c>
      <c r="G413" s="89">
        <v>50000</v>
      </c>
      <c r="H413" s="46">
        <v>1854</v>
      </c>
      <c r="I413" s="90">
        <v>25</v>
      </c>
      <c r="J413" s="46">
        <v>1435</v>
      </c>
      <c r="K413" s="48">
        <f t="shared" ref="K413:K478" si="63">+G413*7.1%</f>
        <v>3549.9999999999995</v>
      </c>
      <c r="L413" s="34">
        <f t="shared" ref="L413:L478" si="64">+G413*1.1%</f>
        <v>550</v>
      </c>
      <c r="M413" s="73">
        <v>1520</v>
      </c>
      <c r="N413" s="90">
        <f t="shared" si="61"/>
        <v>3545.0000000000005</v>
      </c>
      <c r="O413" s="90"/>
      <c r="P413" s="90">
        <f t="shared" si="56"/>
        <v>2955</v>
      </c>
      <c r="Q413" s="90">
        <f t="shared" si="59"/>
        <v>4834</v>
      </c>
      <c r="R413" s="90">
        <f t="shared" si="60"/>
        <v>7645</v>
      </c>
      <c r="S413" s="90">
        <f t="shared" si="62"/>
        <v>45166</v>
      </c>
      <c r="T413" s="91" t="s">
        <v>41</v>
      </c>
    </row>
    <row r="414" spans="1:20" s="32" customFormat="1" x14ac:dyDescent="0.25">
      <c r="A414" s="86">
        <v>408</v>
      </c>
      <c r="B414" s="87" t="s">
        <v>345</v>
      </c>
      <c r="C414" s="87" t="s">
        <v>790</v>
      </c>
      <c r="D414" s="87" t="s">
        <v>340</v>
      </c>
      <c r="E414" s="87" t="s">
        <v>139</v>
      </c>
      <c r="F414" s="88" t="s">
        <v>796</v>
      </c>
      <c r="G414" s="89">
        <v>45000</v>
      </c>
      <c r="H414" s="46">
        <v>1148.33</v>
      </c>
      <c r="I414" s="90">
        <v>25</v>
      </c>
      <c r="J414" s="46">
        <v>1291.5</v>
      </c>
      <c r="K414" s="48">
        <f t="shared" si="63"/>
        <v>3194.9999999999995</v>
      </c>
      <c r="L414" s="34">
        <f t="shared" si="64"/>
        <v>495.00000000000006</v>
      </c>
      <c r="M414" s="73">
        <v>1368</v>
      </c>
      <c r="N414" s="90">
        <f t="shared" si="61"/>
        <v>3190.5</v>
      </c>
      <c r="O414" s="90"/>
      <c r="P414" s="90">
        <f t="shared" si="56"/>
        <v>2659.5</v>
      </c>
      <c r="Q414" s="90">
        <f t="shared" si="59"/>
        <v>3832.83</v>
      </c>
      <c r="R414" s="90">
        <f t="shared" si="60"/>
        <v>6880.5</v>
      </c>
      <c r="S414" s="90">
        <f t="shared" si="62"/>
        <v>41167.17</v>
      </c>
      <c r="T414" s="91" t="s">
        <v>41</v>
      </c>
    </row>
    <row r="415" spans="1:20" s="32" customFormat="1" x14ac:dyDescent="0.25">
      <c r="A415" s="86">
        <v>409</v>
      </c>
      <c r="B415" s="87" t="s">
        <v>347</v>
      </c>
      <c r="C415" s="87" t="s">
        <v>789</v>
      </c>
      <c r="D415" s="87" t="s">
        <v>340</v>
      </c>
      <c r="E415" s="87" t="s">
        <v>139</v>
      </c>
      <c r="F415" s="88" t="s">
        <v>796</v>
      </c>
      <c r="G415" s="89">
        <v>45000</v>
      </c>
      <c r="H415" s="46">
        <v>1148.33</v>
      </c>
      <c r="I415" s="90">
        <v>25</v>
      </c>
      <c r="J415" s="46">
        <v>1291.5</v>
      </c>
      <c r="K415" s="48">
        <f t="shared" si="63"/>
        <v>3194.9999999999995</v>
      </c>
      <c r="L415" s="34">
        <f t="shared" si="64"/>
        <v>495.00000000000006</v>
      </c>
      <c r="M415" s="73">
        <v>1368</v>
      </c>
      <c r="N415" s="90">
        <f t="shared" si="61"/>
        <v>3190.5</v>
      </c>
      <c r="O415" s="90"/>
      <c r="P415" s="90">
        <f t="shared" ref="P415:P477" si="65">+J415+M415</f>
        <v>2659.5</v>
      </c>
      <c r="Q415" s="90">
        <f t="shared" si="59"/>
        <v>3832.83</v>
      </c>
      <c r="R415" s="90">
        <f t="shared" si="60"/>
        <v>6880.5</v>
      </c>
      <c r="S415" s="90">
        <f t="shared" si="62"/>
        <v>41167.17</v>
      </c>
      <c r="T415" s="91" t="s">
        <v>41</v>
      </c>
    </row>
    <row r="416" spans="1:20" s="32" customFormat="1" x14ac:dyDescent="0.25">
      <c r="A416" s="86">
        <v>410</v>
      </c>
      <c r="B416" s="87" t="s">
        <v>349</v>
      </c>
      <c r="C416" s="87" t="s">
        <v>789</v>
      </c>
      <c r="D416" s="87" t="s">
        <v>340</v>
      </c>
      <c r="E416" s="87" t="s">
        <v>139</v>
      </c>
      <c r="F416" s="88" t="s">
        <v>796</v>
      </c>
      <c r="G416" s="89">
        <v>45000</v>
      </c>
      <c r="H416" s="46">
        <v>1148.33</v>
      </c>
      <c r="I416" s="90">
        <v>25</v>
      </c>
      <c r="J416" s="46">
        <v>1291.5</v>
      </c>
      <c r="K416" s="48">
        <f t="shared" si="63"/>
        <v>3194.9999999999995</v>
      </c>
      <c r="L416" s="34">
        <f t="shared" si="64"/>
        <v>495.00000000000006</v>
      </c>
      <c r="M416" s="73">
        <v>1368</v>
      </c>
      <c r="N416" s="90">
        <f t="shared" si="61"/>
        <v>3190.5</v>
      </c>
      <c r="O416" s="90"/>
      <c r="P416" s="90">
        <f t="shared" si="65"/>
        <v>2659.5</v>
      </c>
      <c r="Q416" s="90">
        <f t="shared" si="59"/>
        <v>3832.83</v>
      </c>
      <c r="R416" s="90">
        <f t="shared" si="60"/>
        <v>6880.5</v>
      </c>
      <c r="S416" s="90">
        <f t="shared" si="62"/>
        <v>41167.17</v>
      </c>
      <c r="T416" s="91" t="s">
        <v>41</v>
      </c>
    </row>
    <row r="417" spans="1:20" s="32" customFormat="1" x14ac:dyDescent="0.25">
      <c r="A417" s="86">
        <v>411</v>
      </c>
      <c r="B417" s="87" t="s">
        <v>350</v>
      </c>
      <c r="C417" s="87" t="s">
        <v>790</v>
      </c>
      <c r="D417" s="87" t="s">
        <v>340</v>
      </c>
      <c r="E417" s="87" t="s">
        <v>139</v>
      </c>
      <c r="F417" s="88" t="s">
        <v>796</v>
      </c>
      <c r="G417" s="89">
        <v>45000</v>
      </c>
      <c r="H417" s="46">
        <v>1148.33</v>
      </c>
      <c r="I417" s="90">
        <v>25</v>
      </c>
      <c r="J417" s="46">
        <v>1291.5</v>
      </c>
      <c r="K417" s="48">
        <f t="shared" si="63"/>
        <v>3194.9999999999995</v>
      </c>
      <c r="L417" s="34">
        <f t="shared" si="64"/>
        <v>495.00000000000006</v>
      </c>
      <c r="M417" s="73">
        <v>1368</v>
      </c>
      <c r="N417" s="90">
        <f t="shared" si="61"/>
        <v>3190.5</v>
      </c>
      <c r="O417" s="90"/>
      <c r="P417" s="90">
        <f t="shared" si="65"/>
        <v>2659.5</v>
      </c>
      <c r="Q417" s="90">
        <f t="shared" si="59"/>
        <v>3832.83</v>
      </c>
      <c r="R417" s="90">
        <f t="shared" si="60"/>
        <v>6880.5</v>
      </c>
      <c r="S417" s="90">
        <f t="shared" si="62"/>
        <v>41167.17</v>
      </c>
      <c r="T417" s="91" t="s">
        <v>41</v>
      </c>
    </row>
    <row r="418" spans="1:20" s="32" customFormat="1" x14ac:dyDescent="0.25">
      <c r="A418" s="86">
        <v>412</v>
      </c>
      <c r="B418" s="87" t="s">
        <v>351</v>
      </c>
      <c r="C418" s="87" t="s">
        <v>789</v>
      </c>
      <c r="D418" s="87" t="s">
        <v>340</v>
      </c>
      <c r="E418" s="87" t="s">
        <v>139</v>
      </c>
      <c r="F418" s="88" t="s">
        <v>796</v>
      </c>
      <c r="G418" s="89">
        <v>45000</v>
      </c>
      <c r="H418" s="46">
        <v>1148.33</v>
      </c>
      <c r="I418" s="90">
        <v>25</v>
      </c>
      <c r="J418" s="46">
        <v>1291.5</v>
      </c>
      <c r="K418" s="48">
        <f t="shared" si="63"/>
        <v>3194.9999999999995</v>
      </c>
      <c r="L418" s="34">
        <f t="shared" si="64"/>
        <v>495.00000000000006</v>
      </c>
      <c r="M418" s="73">
        <v>1368</v>
      </c>
      <c r="N418" s="90">
        <f t="shared" si="61"/>
        <v>3190.5</v>
      </c>
      <c r="O418" s="90"/>
      <c r="P418" s="90">
        <f t="shared" si="65"/>
        <v>2659.5</v>
      </c>
      <c r="Q418" s="90">
        <f t="shared" si="59"/>
        <v>3832.83</v>
      </c>
      <c r="R418" s="90">
        <f t="shared" si="60"/>
        <v>6880.5</v>
      </c>
      <c r="S418" s="90">
        <f t="shared" si="62"/>
        <v>41167.17</v>
      </c>
      <c r="T418" s="91" t="s">
        <v>41</v>
      </c>
    </row>
    <row r="419" spans="1:20" s="32" customFormat="1" x14ac:dyDescent="0.25">
      <c r="A419" s="86">
        <v>413</v>
      </c>
      <c r="B419" s="87" t="s">
        <v>352</v>
      </c>
      <c r="C419" s="87" t="s">
        <v>790</v>
      </c>
      <c r="D419" s="87" t="s">
        <v>340</v>
      </c>
      <c r="E419" s="87" t="s">
        <v>139</v>
      </c>
      <c r="F419" s="88" t="s">
        <v>796</v>
      </c>
      <c r="G419" s="89">
        <v>45000</v>
      </c>
      <c r="H419" s="46">
        <v>1148.33</v>
      </c>
      <c r="I419" s="90">
        <v>25</v>
      </c>
      <c r="J419" s="46">
        <v>1291.5</v>
      </c>
      <c r="K419" s="48">
        <f t="shared" si="63"/>
        <v>3194.9999999999995</v>
      </c>
      <c r="L419" s="34">
        <f t="shared" si="64"/>
        <v>495.00000000000006</v>
      </c>
      <c r="M419" s="73">
        <v>1368</v>
      </c>
      <c r="N419" s="90">
        <f t="shared" si="61"/>
        <v>3190.5</v>
      </c>
      <c r="O419" s="90"/>
      <c r="P419" s="90">
        <f t="shared" si="65"/>
        <v>2659.5</v>
      </c>
      <c r="Q419" s="90">
        <f t="shared" si="59"/>
        <v>3832.83</v>
      </c>
      <c r="R419" s="90">
        <f t="shared" si="60"/>
        <v>6880.5</v>
      </c>
      <c r="S419" s="90">
        <f t="shared" si="62"/>
        <v>41167.17</v>
      </c>
      <c r="T419" s="91" t="s">
        <v>41</v>
      </c>
    </row>
    <row r="420" spans="1:20" s="32" customFormat="1" x14ac:dyDescent="0.25">
      <c r="A420" s="86">
        <v>414</v>
      </c>
      <c r="B420" s="87" t="s">
        <v>356</v>
      </c>
      <c r="C420" s="87" t="s">
        <v>790</v>
      </c>
      <c r="D420" s="87" t="s">
        <v>340</v>
      </c>
      <c r="E420" s="87" t="s">
        <v>100</v>
      </c>
      <c r="F420" s="88" t="s">
        <v>795</v>
      </c>
      <c r="G420" s="89">
        <v>42000</v>
      </c>
      <c r="H420" s="87">
        <v>724.92</v>
      </c>
      <c r="I420" s="90">
        <v>25</v>
      </c>
      <c r="J420" s="46">
        <v>1205.4000000000001</v>
      </c>
      <c r="K420" s="48">
        <f t="shared" si="63"/>
        <v>2981.9999999999995</v>
      </c>
      <c r="L420" s="34">
        <f t="shared" si="64"/>
        <v>462.00000000000006</v>
      </c>
      <c r="M420" s="73">
        <v>1276.8</v>
      </c>
      <c r="N420" s="90">
        <f t="shared" si="61"/>
        <v>2977.8</v>
      </c>
      <c r="O420" s="90"/>
      <c r="P420" s="90">
        <f t="shared" si="65"/>
        <v>2482.1999999999998</v>
      </c>
      <c r="Q420" s="90">
        <f t="shared" si="59"/>
        <v>3232.12</v>
      </c>
      <c r="R420" s="90">
        <f t="shared" si="60"/>
        <v>6421.7999999999993</v>
      </c>
      <c r="S420" s="90">
        <f t="shared" si="62"/>
        <v>38767.879999999997</v>
      </c>
      <c r="T420" s="91" t="s">
        <v>41</v>
      </c>
    </row>
    <row r="421" spans="1:20" s="32" customFormat="1" x14ac:dyDescent="0.25">
      <c r="A421" s="86">
        <v>415</v>
      </c>
      <c r="B421" s="87" t="s">
        <v>341</v>
      </c>
      <c r="C421" s="87" t="s">
        <v>789</v>
      </c>
      <c r="D421" s="87" t="s">
        <v>340</v>
      </c>
      <c r="E421" s="87" t="s">
        <v>83</v>
      </c>
      <c r="F421" s="88" t="s">
        <v>796</v>
      </c>
      <c r="G421" s="89">
        <v>35000</v>
      </c>
      <c r="H421" s="87">
        <v>0</v>
      </c>
      <c r="I421" s="90">
        <v>25</v>
      </c>
      <c r="J421" s="46">
        <v>1004.5</v>
      </c>
      <c r="K421" s="48">
        <f t="shared" si="63"/>
        <v>2485</v>
      </c>
      <c r="L421" s="34">
        <f t="shared" si="64"/>
        <v>385.00000000000006</v>
      </c>
      <c r="M421" s="73">
        <v>1064</v>
      </c>
      <c r="N421" s="90">
        <f t="shared" si="61"/>
        <v>2481.5</v>
      </c>
      <c r="O421" s="90"/>
      <c r="P421" s="90">
        <f t="shared" si="65"/>
        <v>2068.5</v>
      </c>
      <c r="Q421" s="90">
        <f t="shared" si="59"/>
        <v>2093.5</v>
      </c>
      <c r="R421" s="90">
        <f t="shared" si="60"/>
        <v>5351.5</v>
      </c>
      <c r="S421" s="90">
        <f t="shared" si="62"/>
        <v>32906.5</v>
      </c>
      <c r="T421" s="91" t="s">
        <v>41</v>
      </c>
    </row>
    <row r="422" spans="1:20" s="32" customFormat="1" x14ac:dyDescent="0.25">
      <c r="A422" s="86">
        <v>416</v>
      </c>
      <c r="B422" s="87" t="s">
        <v>342</v>
      </c>
      <c r="C422" s="87" t="s">
        <v>789</v>
      </c>
      <c r="D422" s="87" t="s">
        <v>340</v>
      </c>
      <c r="E422" s="87" t="s">
        <v>83</v>
      </c>
      <c r="F422" s="88" t="s">
        <v>796</v>
      </c>
      <c r="G422" s="89">
        <v>25000</v>
      </c>
      <c r="H422" s="87">
        <v>0</v>
      </c>
      <c r="I422" s="90">
        <v>25</v>
      </c>
      <c r="J422" s="46">
        <v>717.5</v>
      </c>
      <c r="K422" s="48">
        <f t="shared" si="63"/>
        <v>1774.9999999999998</v>
      </c>
      <c r="L422" s="34">
        <f t="shared" si="64"/>
        <v>275</v>
      </c>
      <c r="M422" s="73">
        <v>760</v>
      </c>
      <c r="N422" s="90">
        <f t="shared" si="61"/>
        <v>1772.5000000000002</v>
      </c>
      <c r="O422" s="90"/>
      <c r="P422" s="90">
        <f t="shared" si="65"/>
        <v>1477.5</v>
      </c>
      <c r="Q422" s="90">
        <f t="shared" si="59"/>
        <v>1502.5</v>
      </c>
      <c r="R422" s="90">
        <f t="shared" si="60"/>
        <v>3822.5</v>
      </c>
      <c r="S422" s="90">
        <f t="shared" si="62"/>
        <v>23497.5</v>
      </c>
      <c r="T422" s="91" t="s">
        <v>41</v>
      </c>
    </row>
    <row r="423" spans="1:20" s="32" customFormat="1" x14ac:dyDescent="0.25">
      <c r="A423" s="86">
        <v>417</v>
      </c>
      <c r="B423" s="87" t="s">
        <v>354</v>
      </c>
      <c r="C423" s="87" t="s">
        <v>790</v>
      </c>
      <c r="D423" s="87" t="s">
        <v>340</v>
      </c>
      <c r="E423" s="87" t="s">
        <v>35</v>
      </c>
      <c r="F423" s="88" t="s">
        <v>795</v>
      </c>
      <c r="G423" s="89">
        <v>25000</v>
      </c>
      <c r="H423" s="87">
        <v>0</v>
      </c>
      <c r="I423" s="90">
        <v>25</v>
      </c>
      <c r="J423" s="46">
        <v>717.5</v>
      </c>
      <c r="K423" s="48">
        <f t="shared" si="63"/>
        <v>1774.9999999999998</v>
      </c>
      <c r="L423" s="34">
        <f t="shared" si="64"/>
        <v>275</v>
      </c>
      <c r="M423" s="73">
        <v>760</v>
      </c>
      <c r="N423" s="90">
        <f t="shared" si="61"/>
        <v>1772.5000000000002</v>
      </c>
      <c r="O423" s="90"/>
      <c r="P423" s="90">
        <f t="shared" si="65"/>
        <v>1477.5</v>
      </c>
      <c r="Q423" s="90">
        <f t="shared" si="59"/>
        <v>1502.5</v>
      </c>
      <c r="R423" s="90">
        <f t="shared" si="60"/>
        <v>3822.5</v>
      </c>
      <c r="S423" s="90">
        <f t="shared" si="62"/>
        <v>23497.5</v>
      </c>
      <c r="T423" s="91" t="s">
        <v>41</v>
      </c>
    </row>
    <row r="424" spans="1:20" s="32" customFormat="1" x14ac:dyDescent="0.25">
      <c r="A424" s="86">
        <v>418</v>
      </c>
      <c r="B424" s="87" t="s">
        <v>343</v>
      </c>
      <c r="C424" s="87" t="s">
        <v>790</v>
      </c>
      <c r="D424" s="87" t="s">
        <v>340</v>
      </c>
      <c r="E424" s="87" t="s">
        <v>59</v>
      </c>
      <c r="F424" s="88" t="s">
        <v>796</v>
      </c>
      <c r="G424" s="89">
        <v>18000</v>
      </c>
      <c r="H424" s="87">
        <v>0</v>
      </c>
      <c r="I424" s="90">
        <v>25</v>
      </c>
      <c r="J424" s="46">
        <v>516.6</v>
      </c>
      <c r="K424" s="48">
        <f t="shared" si="63"/>
        <v>1277.9999999999998</v>
      </c>
      <c r="L424" s="34">
        <f t="shared" si="64"/>
        <v>198.00000000000003</v>
      </c>
      <c r="M424" s="73">
        <v>547.20000000000005</v>
      </c>
      <c r="N424" s="90">
        <f t="shared" si="61"/>
        <v>1276.2</v>
      </c>
      <c r="O424" s="90"/>
      <c r="P424" s="90">
        <f t="shared" si="65"/>
        <v>1063.8000000000002</v>
      </c>
      <c r="Q424" s="90">
        <f t="shared" si="59"/>
        <v>1088.8000000000002</v>
      </c>
      <c r="R424" s="90">
        <f t="shared" si="60"/>
        <v>2752.2</v>
      </c>
      <c r="S424" s="90">
        <f t="shared" si="62"/>
        <v>16911.2</v>
      </c>
      <c r="T424" s="91" t="s">
        <v>41</v>
      </c>
    </row>
    <row r="425" spans="1:20" s="27" customFormat="1" x14ac:dyDescent="0.25">
      <c r="A425" s="86">
        <v>419</v>
      </c>
      <c r="B425" s="87" t="s">
        <v>701</v>
      </c>
      <c r="C425" s="87" t="s">
        <v>790</v>
      </c>
      <c r="D425" s="87" t="s">
        <v>699</v>
      </c>
      <c r="E425" s="87" t="s">
        <v>115</v>
      </c>
      <c r="F425" s="88" t="s">
        <v>796</v>
      </c>
      <c r="G425" s="89">
        <v>155000</v>
      </c>
      <c r="H425" s="89">
        <v>23756.15</v>
      </c>
      <c r="I425" s="90">
        <v>25</v>
      </c>
      <c r="J425" s="46">
        <v>4448.5</v>
      </c>
      <c r="K425" s="48">
        <f>+G425*7.1%</f>
        <v>11004.999999999998</v>
      </c>
      <c r="L425" s="34">
        <v>953.69</v>
      </c>
      <c r="M425" s="73">
        <v>4712</v>
      </c>
      <c r="N425" s="90">
        <f t="shared" si="61"/>
        <v>10989.5</v>
      </c>
      <c r="O425" s="90"/>
      <c r="P425" s="90">
        <f t="shared" si="65"/>
        <v>9160.5</v>
      </c>
      <c r="Q425" s="90">
        <f t="shared" si="59"/>
        <v>32941.65</v>
      </c>
      <c r="R425" s="90">
        <f t="shared" si="60"/>
        <v>22948.19</v>
      </c>
      <c r="S425" s="90">
        <f t="shared" si="62"/>
        <v>122058.35</v>
      </c>
      <c r="T425" s="91" t="s">
        <v>41</v>
      </c>
    </row>
    <row r="426" spans="1:20" s="27" customFormat="1" x14ac:dyDescent="0.25">
      <c r="A426" s="86">
        <v>420</v>
      </c>
      <c r="B426" s="87" t="s">
        <v>700</v>
      </c>
      <c r="C426" s="87" t="s">
        <v>789</v>
      </c>
      <c r="D426" s="87" t="s">
        <v>699</v>
      </c>
      <c r="E426" s="87" t="s">
        <v>35</v>
      </c>
      <c r="F426" s="88" t="s">
        <v>795</v>
      </c>
      <c r="G426" s="89">
        <v>37000</v>
      </c>
      <c r="H426" s="87">
        <v>19.25</v>
      </c>
      <c r="I426" s="90">
        <v>25</v>
      </c>
      <c r="J426" s="46">
        <v>1061.9000000000001</v>
      </c>
      <c r="K426" s="48">
        <f t="shared" si="63"/>
        <v>2626.9999999999995</v>
      </c>
      <c r="L426" s="34">
        <f t="shared" si="64"/>
        <v>407.00000000000006</v>
      </c>
      <c r="M426" s="73">
        <v>1124.8</v>
      </c>
      <c r="N426" s="90">
        <f t="shared" si="61"/>
        <v>2623.3</v>
      </c>
      <c r="O426" s="90"/>
      <c r="P426" s="90">
        <f t="shared" si="65"/>
        <v>2186.6999999999998</v>
      </c>
      <c r="Q426" s="90">
        <f t="shared" si="59"/>
        <v>2230.9499999999998</v>
      </c>
      <c r="R426" s="90">
        <f t="shared" si="60"/>
        <v>5657.2999999999993</v>
      </c>
      <c r="S426" s="90">
        <f t="shared" si="62"/>
        <v>34769.050000000003</v>
      </c>
      <c r="T426" s="91" t="s">
        <v>41</v>
      </c>
    </row>
    <row r="427" spans="1:20" s="27" customFormat="1" x14ac:dyDescent="0.25">
      <c r="A427" s="86">
        <v>421</v>
      </c>
      <c r="B427" s="87" t="s">
        <v>344</v>
      </c>
      <c r="C427" s="87" t="s">
        <v>790</v>
      </c>
      <c r="D427" s="87" t="s">
        <v>699</v>
      </c>
      <c r="E427" s="87" t="s">
        <v>764</v>
      </c>
      <c r="F427" s="88" t="s">
        <v>796</v>
      </c>
      <c r="G427" s="89">
        <v>41000</v>
      </c>
      <c r="H427" s="87">
        <v>583.79</v>
      </c>
      <c r="I427" s="90">
        <v>25</v>
      </c>
      <c r="J427" s="46">
        <v>1176.7</v>
      </c>
      <c r="K427" s="48">
        <f t="shared" si="63"/>
        <v>2910.9999999999995</v>
      </c>
      <c r="L427" s="34">
        <f t="shared" si="64"/>
        <v>451.00000000000006</v>
      </c>
      <c r="M427" s="73">
        <v>1246.4000000000001</v>
      </c>
      <c r="N427" s="90">
        <f t="shared" si="61"/>
        <v>2906.9</v>
      </c>
      <c r="O427" s="90"/>
      <c r="P427" s="90">
        <f t="shared" si="65"/>
        <v>2423.1000000000004</v>
      </c>
      <c r="Q427" s="90">
        <f t="shared" si="59"/>
        <v>3031.8900000000003</v>
      </c>
      <c r="R427" s="90">
        <f t="shared" si="60"/>
        <v>6268.9</v>
      </c>
      <c r="S427" s="90">
        <f t="shared" si="62"/>
        <v>37968.11</v>
      </c>
      <c r="T427" s="91" t="s">
        <v>41</v>
      </c>
    </row>
    <row r="428" spans="1:20" s="32" customFormat="1" x14ac:dyDescent="0.25">
      <c r="A428" s="86">
        <v>422</v>
      </c>
      <c r="B428" s="87" t="s">
        <v>346</v>
      </c>
      <c r="C428" s="87" t="s">
        <v>790</v>
      </c>
      <c r="D428" s="87" t="s">
        <v>699</v>
      </c>
      <c r="E428" s="87" t="s">
        <v>764</v>
      </c>
      <c r="F428" s="88" t="s">
        <v>796</v>
      </c>
      <c r="G428" s="89">
        <v>41000</v>
      </c>
      <c r="H428" s="87">
        <v>583.79</v>
      </c>
      <c r="I428" s="90">
        <v>25</v>
      </c>
      <c r="J428" s="46">
        <v>1176.7</v>
      </c>
      <c r="K428" s="48">
        <f t="shared" si="63"/>
        <v>2910.9999999999995</v>
      </c>
      <c r="L428" s="34">
        <f t="shared" si="64"/>
        <v>451.00000000000006</v>
      </c>
      <c r="M428" s="73">
        <v>1246.4000000000001</v>
      </c>
      <c r="N428" s="90">
        <f t="shared" si="61"/>
        <v>2906.9</v>
      </c>
      <c r="O428" s="90"/>
      <c r="P428" s="90">
        <f t="shared" si="65"/>
        <v>2423.1000000000004</v>
      </c>
      <c r="Q428" s="90">
        <f t="shared" si="59"/>
        <v>3031.8900000000003</v>
      </c>
      <c r="R428" s="90">
        <f t="shared" si="60"/>
        <v>6268.9</v>
      </c>
      <c r="S428" s="90">
        <f t="shared" si="62"/>
        <v>37968.11</v>
      </c>
      <c r="T428" s="91" t="s">
        <v>41</v>
      </c>
    </row>
    <row r="429" spans="1:20" s="27" customFormat="1" x14ac:dyDescent="0.25">
      <c r="A429" s="86">
        <v>423</v>
      </c>
      <c r="B429" s="87" t="s">
        <v>353</v>
      </c>
      <c r="C429" s="87" t="s">
        <v>789</v>
      </c>
      <c r="D429" s="87" t="s">
        <v>699</v>
      </c>
      <c r="E429" s="87" t="s">
        <v>764</v>
      </c>
      <c r="F429" s="88" t="s">
        <v>796</v>
      </c>
      <c r="G429" s="89">
        <v>41000</v>
      </c>
      <c r="H429" s="87">
        <v>583.79</v>
      </c>
      <c r="I429" s="90">
        <v>25</v>
      </c>
      <c r="J429" s="46">
        <v>1176.7</v>
      </c>
      <c r="K429" s="48">
        <f t="shared" si="63"/>
        <v>2910.9999999999995</v>
      </c>
      <c r="L429" s="34">
        <f t="shared" si="64"/>
        <v>451.00000000000006</v>
      </c>
      <c r="M429" s="73">
        <v>1246.4000000000001</v>
      </c>
      <c r="N429" s="90">
        <f t="shared" si="61"/>
        <v>2906.9</v>
      </c>
      <c r="O429" s="90"/>
      <c r="P429" s="90">
        <f t="shared" si="65"/>
        <v>2423.1000000000004</v>
      </c>
      <c r="Q429" s="90">
        <f t="shared" si="59"/>
        <v>3031.8900000000003</v>
      </c>
      <c r="R429" s="90">
        <f t="shared" si="60"/>
        <v>6268.9</v>
      </c>
      <c r="S429" s="90">
        <f t="shared" si="62"/>
        <v>37968.11</v>
      </c>
      <c r="T429" s="91" t="s">
        <v>41</v>
      </c>
    </row>
    <row r="430" spans="1:20" s="27" customFormat="1" x14ac:dyDescent="0.25">
      <c r="A430" s="86">
        <v>424</v>
      </c>
      <c r="B430" s="87" t="s">
        <v>355</v>
      </c>
      <c r="C430" s="87" t="s">
        <v>789</v>
      </c>
      <c r="D430" s="87" t="s">
        <v>699</v>
      </c>
      <c r="E430" s="87" t="s">
        <v>764</v>
      </c>
      <c r="F430" s="88" t="s">
        <v>796</v>
      </c>
      <c r="G430" s="89">
        <v>41000</v>
      </c>
      <c r="H430" s="87">
        <v>583.79</v>
      </c>
      <c r="I430" s="90">
        <v>25</v>
      </c>
      <c r="J430" s="46">
        <v>1176.7</v>
      </c>
      <c r="K430" s="48">
        <f t="shared" si="63"/>
        <v>2910.9999999999995</v>
      </c>
      <c r="L430" s="34">
        <f t="shared" si="64"/>
        <v>451.00000000000006</v>
      </c>
      <c r="M430" s="73">
        <v>1246.4000000000001</v>
      </c>
      <c r="N430" s="90">
        <f t="shared" si="61"/>
        <v>2906.9</v>
      </c>
      <c r="O430" s="90"/>
      <c r="P430" s="90">
        <f t="shared" si="65"/>
        <v>2423.1000000000004</v>
      </c>
      <c r="Q430" s="90">
        <f t="shared" si="59"/>
        <v>3031.8900000000003</v>
      </c>
      <c r="R430" s="90">
        <f t="shared" si="60"/>
        <v>6268.9</v>
      </c>
      <c r="S430" s="90">
        <f t="shared" si="62"/>
        <v>37968.11</v>
      </c>
      <c r="T430" s="91" t="s">
        <v>41</v>
      </c>
    </row>
    <row r="431" spans="1:20" s="27" customFormat="1" x14ac:dyDescent="0.25">
      <c r="A431" s="86">
        <v>425</v>
      </c>
      <c r="B431" s="87" t="s">
        <v>784</v>
      </c>
      <c r="C431" s="87" t="s">
        <v>790</v>
      </c>
      <c r="D431" s="87" t="s">
        <v>699</v>
      </c>
      <c r="E431" s="87" t="s">
        <v>764</v>
      </c>
      <c r="F431" s="88" t="s">
        <v>796</v>
      </c>
      <c r="G431" s="89">
        <v>41000</v>
      </c>
      <c r="H431" s="87">
        <v>583.79</v>
      </c>
      <c r="I431" s="90">
        <v>25</v>
      </c>
      <c r="J431" s="46">
        <v>1176.7</v>
      </c>
      <c r="K431" s="48">
        <f t="shared" si="63"/>
        <v>2910.9999999999995</v>
      </c>
      <c r="L431" s="34">
        <f t="shared" si="64"/>
        <v>451.00000000000006</v>
      </c>
      <c r="M431" s="73">
        <v>1246.4000000000001</v>
      </c>
      <c r="N431" s="90">
        <f t="shared" si="61"/>
        <v>2906.9</v>
      </c>
      <c r="O431" s="90"/>
      <c r="P431" s="90">
        <f t="shared" si="65"/>
        <v>2423.1000000000004</v>
      </c>
      <c r="Q431" s="90">
        <f t="shared" si="59"/>
        <v>3031.8900000000003</v>
      </c>
      <c r="R431" s="90">
        <f t="shared" si="60"/>
        <v>6268.9</v>
      </c>
      <c r="S431" s="90">
        <f t="shared" si="62"/>
        <v>37968.11</v>
      </c>
      <c r="T431" s="91" t="s">
        <v>41</v>
      </c>
    </row>
    <row r="432" spans="1:20" s="32" customFormat="1" x14ac:dyDescent="0.25">
      <c r="A432" s="86">
        <v>426</v>
      </c>
      <c r="B432" s="87" t="s">
        <v>361</v>
      </c>
      <c r="C432" s="87" t="s">
        <v>790</v>
      </c>
      <c r="D432" s="87" t="s">
        <v>357</v>
      </c>
      <c r="E432" s="87" t="s">
        <v>100</v>
      </c>
      <c r="F432" s="88" t="s">
        <v>795</v>
      </c>
      <c r="G432" s="89">
        <v>42000</v>
      </c>
      <c r="H432" s="87">
        <v>724.92</v>
      </c>
      <c r="I432" s="90">
        <v>25</v>
      </c>
      <c r="J432" s="46">
        <v>1205.4000000000001</v>
      </c>
      <c r="K432" s="48">
        <f t="shared" si="63"/>
        <v>2981.9999999999995</v>
      </c>
      <c r="L432" s="34">
        <f t="shared" si="64"/>
        <v>462.00000000000006</v>
      </c>
      <c r="M432" s="73">
        <v>1276.8</v>
      </c>
      <c r="N432" s="90">
        <f t="shared" si="61"/>
        <v>2977.8</v>
      </c>
      <c r="O432" s="90"/>
      <c r="P432" s="90">
        <f t="shared" si="65"/>
        <v>2482.1999999999998</v>
      </c>
      <c r="Q432" s="90">
        <f t="shared" si="59"/>
        <v>3232.12</v>
      </c>
      <c r="R432" s="90">
        <f t="shared" si="60"/>
        <v>6421.7999999999993</v>
      </c>
      <c r="S432" s="90">
        <f t="shared" si="62"/>
        <v>38767.879999999997</v>
      </c>
      <c r="T432" s="91" t="s">
        <v>41</v>
      </c>
    </row>
    <row r="433" spans="1:20" s="32" customFormat="1" x14ac:dyDescent="0.25">
      <c r="A433" s="86">
        <v>427</v>
      </c>
      <c r="B433" s="87" t="s">
        <v>358</v>
      </c>
      <c r="C433" s="87" t="s">
        <v>790</v>
      </c>
      <c r="D433" s="87" t="s">
        <v>357</v>
      </c>
      <c r="E433" s="87" t="s">
        <v>35</v>
      </c>
      <c r="F433" s="88" t="s">
        <v>796</v>
      </c>
      <c r="G433" s="89">
        <v>29400</v>
      </c>
      <c r="H433" s="87">
        <v>0</v>
      </c>
      <c r="I433" s="90">
        <v>25</v>
      </c>
      <c r="J433" s="46">
        <v>843.78</v>
      </c>
      <c r="K433" s="48">
        <f t="shared" si="63"/>
        <v>2087.3999999999996</v>
      </c>
      <c r="L433" s="34">
        <f t="shared" si="64"/>
        <v>323.40000000000003</v>
      </c>
      <c r="M433" s="73">
        <v>893.76</v>
      </c>
      <c r="N433" s="90">
        <f t="shared" si="61"/>
        <v>2084.46</v>
      </c>
      <c r="O433" s="90"/>
      <c r="P433" s="90">
        <f t="shared" si="65"/>
        <v>1737.54</v>
      </c>
      <c r="Q433" s="90">
        <f t="shared" si="59"/>
        <v>1762.54</v>
      </c>
      <c r="R433" s="90">
        <f t="shared" si="60"/>
        <v>4495.26</v>
      </c>
      <c r="S433" s="90">
        <f t="shared" si="62"/>
        <v>27637.46</v>
      </c>
      <c r="T433" s="91" t="s">
        <v>41</v>
      </c>
    </row>
    <row r="434" spans="1:20" s="32" customFormat="1" x14ac:dyDescent="0.25">
      <c r="A434" s="86">
        <v>428</v>
      </c>
      <c r="B434" s="87" t="s">
        <v>359</v>
      </c>
      <c r="C434" s="87" t="s">
        <v>790</v>
      </c>
      <c r="D434" s="87" t="s">
        <v>357</v>
      </c>
      <c r="E434" s="87" t="s">
        <v>35</v>
      </c>
      <c r="F434" s="88" t="s">
        <v>796</v>
      </c>
      <c r="G434" s="89">
        <v>25000</v>
      </c>
      <c r="H434" s="87">
        <v>0</v>
      </c>
      <c r="I434" s="90">
        <v>25</v>
      </c>
      <c r="J434" s="46">
        <v>717.5</v>
      </c>
      <c r="K434" s="48">
        <f t="shared" si="63"/>
        <v>1774.9999999999998</v>
      </c>
      <c r="L434" s="34">
        <f t="shared" si="64"/>
        <v>275</v>
      </c>
      <c r="M434" s="73">
        <v>760</v>
      </c>
      <c r="N434" s="90">
        <f t="shared" si="61"/>
        <v>1772.5000000000002</v>
      </c>
      <c r="O434" s="90"/>
      <c r="P434" s="90">
        <f t="shared" si="65"/>
        <v>1477.5</v>
      </c>
      <c r="Q434" s="90">
        <f t="shared" si="59"/>
        <v>1502.5</v>
      </c>
      <c r="R434" s="90">
        <f t="shared" si="60"/>
        <v>3822.5</v>
      </c>
      <c r="S434" s="90">
        <f t="shared" si="62"/>
        <v>23497.5</v>
      </c>
      <c r="T434" s="91" t="s">
        <v>41</v>
      </c>
    </row>
    <row r="435" spans="1:20" s="32" customFormat="1" x14ac:dyDescent="0.25">
      <c r="A435" s="86">
        <v>429</v>
      </c>
      <c r="B435" s="87" t="s">
        <v>360</v>
      </c>
      <c r="C435" s="87" t="s">
        <v>789</v>
      </c>
      <c r="D435" s="87" t="s">
        <v>357</v>
      </c>
      <c r="E435" s="87" t="s">
        <v>35</v>
      </c>
      <c r="F435" s="88" t="s">
        <v>796</v>
      </c>
      <c r="G435" s="89">
        <v>25000</v>
      </c>
      <c r="H435" s="87">
        <v>0</v>
      </c>
      <c r="I435" s="90">
        <v>25</v>
      </c>
      <c r="J435" s="46">
        <v>717.5</v>
      </c>
      <c r="K435" s="48">
        <f t="shared" si="63"/>
        <v>1774.9999999999998</v>
      </c>
      <c r="L435" s="34">
        <f t="shared" si="64"/>
        <v>275</v>
      </c>
      <c r="M435" s="73">
        <v>760</v>
      </c>
      <c r="N435" s="90">
        <f t="shared" si="61"/>
        <v>1772.5000000000002</v>
      </c>
      <c r="O435" s="90"/>
      <c r="P435" s="90">
        <f t="shared" si="65"/>
        <v>1477.5</v>
      </c>
      <c r="Q435" s="90">
        <f t="shared" si="59"/>
        <v>1502.5</v>
      </c>
      <c r="R435" s="90">
        <f t="shared" si="60"/>
        <v>3822.5</v>
      </c>
      <c r="S435" s="90">
        <f t="shared" si="62"/>
        <v>23497.5</v>
      </c>
      <c r="T435" s="91" t="s">
        <v>41</v>
      </c>
    </row>
    <row r="436" spans="1:20" s="32" customFormat="1" x14ac:dyDescent="0.25">
      <c r="A436" s="86">
        <v>430</v>
      </c>
      <c r="B436" s="87" t="s">
        <v>363</v>
      </c>
      <c r="C436" s="87" t="s">
        <v>789</v>
      </c>
      <c r="D436" s="87" t="s">
        <v>357</v>
      </c>
      <c r="E436" s="87" t="s">
        <v>63</v>
      </c>
      <c r="F436" s="88" t="s">
        <v>795</v>
      </c>
      <c r="G436" s="89">
        <v>25000</v>
      </c>
      <c r="H436" s="87">
        <v>0</v>
      </c>
      <c r="I436" s="90">
        <v>25</v>
      </c>
      <c r="J436" s="46">
        <v>717.5</v>
      </c>
      <c r="K436" s="48">
        <f t="shared" si="63"/>
        <v>1774.9999999999998</v>
      </c>
      <c r="L436" s="34">
        <f t="shared" si="64"/>
        <v>275</v>
      </c>
      <c r="M436" s="73">
        <v>760</v>
      </c>
      <c r="N436" s="90">
        <f t="shared" si="61"/>
        <v>1772.5000000000002</v>
      </c>
      <c r="O436" s="90"/>
      <c r="P436" s="90">
        <f t="shared" si="65"/>
        <v>1477.5</v>
      </c>
      <c r="Q436" s="90">
        <f t="shared" si="59"/>
        <v>1502.5</v>
      </c>
      <c r="R436" s="90">
        <f t="shared" si="60"/>
        <v>3822.5</v>
      </c>
      <c r="S436" s="90">
        <f t="shared" si="62"/>
        <v>23497.5</v>
      </c>
      <c r="T436" s="91" t="s">
        <v>41</v>
      </c>
    </row>
    <row r="437" spans="1:20" s="32" customFormat="1" x14ac:dyDescent="0.25">
      <c r="A437" s="86">
        <v>431</v>
      </c>
      <c r="B437" s="87" t="s">
        <v>112</v>
      </c>
      <c r="C437" s="87" t="s">
        <v>789</v>
      </c>
      <c r="D437" s="87" t="s">
        <v>357</v>
      </c>
      <c r="E437" s="87" t="s">
        <v>114</v>
      </c>
      <c r="F437" s="88" t="s">
        <v>795</v>
      </c>
      <c r="G437" s="89">
        <v>25000</v>
      </c>
      <c r="H437" s="87">
        <v>0</v>
      </c>
      <c r="I437" s="90">
        <v>25</v>
      </c>
      <c r="J437" s="46">
        <v>717.5</v>
      </c>
      <c r="K437" s="48">
        <f t="shared" si="63"/>
        <v>1774.9999999999998</v>
      </c>
      <c r="L437" s="34">
        <f t="shared" si="64"/>
        <v>275</v>
      </c>
      <c r="M437" s="73">
        <v>760</v>
      </c>
      <c r="N437" s="90">
        <f t="shared" si="61"/>
        <v>1772.5000000000002</v>
      </c>
      <c r="O437" s="90"/>
      <c r="P437" s="90">
        <f t="shared" si="65"/>
        <v>1477.5</v>
      </c>
      <c r="Q437" s="90">
        <f t="shared" si="59"/>
        <v>1502.5</v>
      </c>
      <c r="R437" s="90">
        <f t="shared" si="60"/>
        <v>3822.5</v>
      </c>
      <c r="S437" s="90">
        <f t="shared" si="62"/>
        <v>23497.5</v>
      </c>
      <c r="T437" s="91" t="s">
        <v>41</v>
      </c>
    </row>
    <row r="438" spans="1:20" s="32" customFormat="1" x14ac:dyDescent="0.25">
      <c r="A438" s="86">
        <v>432</v>
      </c>
      <c r="B438" s="87" t="s">
        <v>534</v>
      </c>
      <c r="C438" s="87" t="s">
        <v>790</v>
      </c>
      <c r="D438" s="87" t="s">
        <v>429</v>
      </c>
      <c r="E438" s="87" t="s">
        <v>733</v>
      </c>
      <c r="F438" s="88" t="s">
        <v>796</v>
      </c>
      <c r="G438" s="89">
        <v>85000</v>
      </c>
      <c r="H438" s="89">
        <v>8576.99</v>
      </c>
      <c r="I438" s="90">
        <v>25</v>
      </c>
      <c r="J438" s="46">
        <v>2439.5</v>
      </c>
      <c r="K438" s="48">
        <f t="shared" si="63"/>
        <v>6034.9999999999991</v>
      </c>
      <c r="L438" s="34">
        <v>953.69</v>
      </c>
      <c r="M438" s="73">
        <v>2584</v>
      </c>
      <c r="N438" s="90">
        <f t="shared" si="61"/>
        <v>6026.5</v>
      </c>
      <c r="O438" s="90"/>
      <c r="P438" s="90">
        <f t="shared" si="65"/>
        <v>5023.5</v>
      </c>
      <c r="Q438" s="90">
        <f t="shared" si="59"/>
        <v>13625.49</v>
      </c>
      <c r="R438" s="90">
        <f t="shared" si="60"/>
        <v>13015.189999999999</v>
      </c>
      <c r="S438" s="90">
        <f t="shared" si="62"/>
        <v>71374.509999999995</v>
      </c>
      <c r="T438" s="91" t="s">
        <v>41</v>
      </c>
    </row>
    <row r="439" spans="1:20" s="32" customFormat="1" x14ac:dyDescent="0.25">
      <c r="A439" s="86">
        <v>433</v>
      </c>
      <c r="B439" s="87" t="s">
        <v>435</v>
      </c>
      <c r="C439" s="87" t="s">
        <v>790</v>
      </c>
      <c r="D439" s="87" t="s">
        <v>429</v>
      </c>
      <c r="E439" s="87" t="s">
        <v>736</v>
      </c>
      <c r="F439" s="88" t="s">
        <v>796</v>
      </c>
      <c r="G439" s="89">
        <v>75000</v>
      </c>
      <c r="H439" s="89">
        <v>6309.38</v>
      </c>
      <c r="I439" s="90">
        <v>25</v>
      </c>
      <c r="J439" s="46">
        <v>2152.5</v>
      </c>
      <c r="K439" s="48">
        <f t="shared" si="63"/>
        <v>5324.9999999999991</v>
      </c>
      <c r="L439" s="34">
        <f t="shared" si="64"/>
        <v>825.00000000000011</v>
      </c>
      <c r="M439" s="73">
        <v>2280</v>
      </c>
      <c r="N439" s="90">
        <f t="shared" si="61"/>
        <v>5317.5</v>
      </c>
      <c r="O439" s="90"/>
      <c r="P439" s="90">
        <f t="shared" si="65"/>
        <v>4432.5</v>
      </c>
      <c r="Q439" s="90">
        <f t="shared" si="59"/>
        <v>10766.880000000001</v>
      </c>
      <c r="R439" s="90">
        <f t="shared" si="60"/>
        <v>11467.5</v>
      </c>
      <c r="S439" s="90">
        <f t="shared" si="62"/>
        <v>64233.119999999995</v>
      </c>
      <c r="T439" s="91" t="s">
        <v>41</v>
      </c>
    </row>
    <row r="440" spans="1:20" s="32" customFormat="1" x14ac:dyDescent="0.25">
      <c r="A440" s="86">
        <v>434</v>
      </c>
      <c r="B440" s="87" t="s">
        <v>438</v>
      </c>
      <c r="C440" s="87" t="s">
        <v>789</v>
      </c>
      <c r="D440" s="87" t="s">
        <v>429</v>
      </c>
      <c r="E440" s="87" t="s">
        <v>736</v>
      </c>
      <c r="F440" s="88" t="s">
        <v>796</v>
      </c>
      <c r="G440" s="89">
        <v>75000</v>
      </c>
      <c r="H440" s="89">
        <v>5623.19</v>
      </c>
      <c r="I440" s="90">
        <v>25</v>
      </c>
      <c r="J440" s="46">
        <v>2152.5</v>
      </c>
      <c r="K440" s="48">
        <f t="shared" si="63"/>
        <v>5324.9999999999991</v>
      </c>
      <c r="L440" s="34">
        <f t="shared" si="64"/>
        <v>825.00000000000011</v>
      </c>
      <c r="M440" s="73">
        <v>2280</v>
      </c>
      <c r="N440" s="90">
        <f t="shared" si="61"/>
        <v>5317.5</v>
      </c>
      <c r="O440" s="90"/>
      <c r="P440" s="90">
        <f t="shared" si="65"/>
        <v>4432.5</v>
      </c>
      <c r="Q440" s="90">
        <f t="shared" si="59"/>
        <v>10080.689999999999</v>
      </c>
      <c r="R440" s="90">
        <f t="shared" si="60"/>
        <v>11467.5</v>
      </c>
      <c r="S440" s="90">
        <f t="shared" si="62"/>
        <v>64919.31</v>
      </c>
      <c r="T440" s="91" t="s">
        <v>41</v>
      </c>
    </row>
    <row r="441" spans="1:20" s="32" customFormat="1" x14ac:dyDescent="0.25">
      <c r="A441" s="86">
        <v>435</v>
      </c>
      <c r="B441" s="87" t="s">
        <v>450</v>
      </c>
      <c r="C441" s="87" t="s">
        <v>789</v>
      </c>
      <c r="D441" s="87" t="s">
        <v>429</v>
      </c>
      <c r="E441" s="87" t="s">
        <v>736</v>
      </c>
      <c r="F441" s="88" t="s">
        <v>796</v>
      </c>
      <c r="G441" s="89">
        <v>75000</v>
      </c>
      <c r="H441" s="89">
        <v>6309.38</v>
      </c>
      <c r="I441" s="90">
        <v>25</v>
      </c>
      <c r="J441" s="46">
        <v>2152.5</v>
      </c>
      <c r="K441" s="48">
        <f>+G441*7.1%</f>
        <v>5324.9999999999991</v>
      </c>
      <c r="L441" s="34">
        <f>+G441*1.1%</f>
        <v>825.00000000000011</v>
      </c>
      <c r="M441" s="73">
        <v>2280</v>
      </c>
      <c r="N441" s="90">
        <f t="shared" si="61"/>
        <v>5317.5</v>
      </c>
      <c r="O441" s="90"/>
      <c r="P441" s="90">
        <f t="shared" si="65"/>
        <v>4432.5</v>
      </c>
      <c r="Q441" s="90">
        <f t="shared" si="59"/>
        <v>10766.880000000001</v>
      </c>
      <c r="R441" s="90">
        <f t="shared" si="60"/>
        <v>11467.5</v>
      </c>
      <c r="S441" s="90">
        <f t="shared" si="62"/>
        <v>64233.119999999995</v>
      </c>
      <c r="T441" s="91" t="s">
        <v>41</v>
      </c>
    </row>
    <row r="442" spans="1:20" s="32" customFormat="1" x14ac:dyDescent="0.25">
      <c r="A442" s="86">
        <v>436</v>
      </c>
      <c r="B442" s="87" t="s">
        <v>399</v>
      </c>
      <c r="C442" s="87" t="s">
        <v>789</v>
      </c>
      <c r="D442" s="87" t="s">
        <v>429</v>
      </c>
      <c r="E442" s="87" t="s">
        <v>123</v>
      </c>
      <c r="F442" s="88" t="s">
        <v>796</v>
      </c>
      <c r="G442" s="89">
        <v>70000</v>
      </c>
      <c r="H442" s="89">
        <v>5368.48</v>
      </c>
      <c r="I442" s="90">
        <v>25</v>
      </c>
      <c r="J442" s="46">
        <v>2009</v>
      </c>
      <c r="K442" s="48">
        <f t="shared" si="63"/>
        <v>4970</v>
      </c>
      <c r="L442" s="34">
        <f t="shared" si="64"/>
        <v>770.00000000000011</v>
      </c>
      <c r="M442" s="73">
        <v>2128</v>
      </c>
      <c r="N442" s="90">
        <f t="shared" si="61"/>
        <v>4963</v>
      </c>
      <c r="O442" s="90"/>
      <c r="P442" s="90">
        <f t="shared" si="65"/>
        <v>4137</v>
      </c>
      <c r="Q442" s="90">
        <f t="shared" si="59"/>
        <v>9530.48</v>
      </c>
      <c r="R442" s="90">
        <f t="shared" si="60"/>
        <v>10703</v>
      </c>
      <c r="S442" s="90">
        <f t="shared" si="62"/>
        <v>60469.520000000004</v>
      </c>
      <c r="T442" s="91" t="s">
        <v>41</v>
      </c>
    </row>
    <row r="443" spans="1:20" s="27" customFormat="1" x14ac:dyDescent="0.25">
      <c r="A443" s="86">
        <v>437</v>
      </c>
      <c r="B443" s="87" t="s">
        <v>430</v>
      </c>
      <c r="C443" s="87" t="s">
        <v>789</v>
      </c>
      <c r="D443" s="87" t="s">
        <v>429</v>
      </c>
      <c r="E443" s="87" t="s">
        <v>123</v>
      </c>
      <c r="F443" s="88" t="s">
        <v>795</v>
      </c>
      <c r="G443" s="89">
        <v>85000</v>
      </c>
      <c r="H443" s="89">
        <v>8576.99</v>
      </c>
      <c r="I443" s="90">
        <v>25</v>
      </c>
      <c r="J443" s="46">
        <v>2439.5</v>
      </c>
      <c r="K443" s="48">
        <f t="shared" si="63"/>
        <v>6034.9999999999991</v>
      </c>
      <c r="L443" s="34">
        <v>953.69</v>
      </c>
      <c r="M443" s="73">
        <v>2584</v>
      </c>
      <c r="N443" s="90">
        <f t="shared" si="61"/>
        <v>6026.5</v>
      </c>
      <c r="O443" s="90"/>
      <c r="P443" s="90">
        <f t="shared" si="65"/>
        <v>5023.5</v>
      </c>
      <c r="Q443" s="90">
        <f t="shared" si="59"/>
        <v>13625.49</v>
      </c>
      <c r="R443" s="90">
        <f t="shared" si="60"/>
        <v>13015.189999999999</v>
      </c>
      <c r="S443" s="90">
        <f t="shared" si="62"/>
        <v>71374.509999999995</v>
      </c>
      <c r="T443" s="91" t="s">
        <v>41</v>
      </c>
    </row>
    <row r="444" spans="1:20" s="32" customFormat="1" x14ac:dyDescent="0.25">
      <c r="A444" s="86">
        <v>438</v>
      </c>
      <c r="B444" s="87" t="s">
        <v>431</v>
      </c>
      <c r="C444" s="87" t="s">
        <v>790</v>
      </c>
      <c r="D444" s="87" t="s">
        <v>429</v>
      </c>
      <c r="E444" s="87" t="s">
        <v>123</v>
      </c>
      <c r="F444" s="88" t="s">
        <v>796</v>
      </c>
      <c r="G444" s="89">
        <v>70000</v>
      </c>
      <c r="H444" s="89">
        <v>5368.48</v>
      </c>
      <c r="I444" s="90">
        <v>25</v>
      </c>
      <c r="J444" s="46">
        <v>2009</v>
      </c>
      <c r="K444" s="48">
        <f t="shared" si="63"/>
        <v>4970</v>
      </c>
      <c r="L444" s="34">
        <f t="shared" si="64"/>
        <v>770.00000000000011</v>
      </c>
      <c r="M444" s="73">
        <v>2128</v>
      </c>
      <c r="N444" s="90">
        <f t="shared" si="61"/>
        <v>4963</v>
      </c>
      <c r="O444" s="90"/>
      <c r="P444" s="90">
        <f t="shared" si="65"/>
        <v>4137</v>
      </c>
      <c r="Q444" s="90">
        <f t="shared" si="59"/>
        <v>9530.48</v>
      </c>
      <c r="R444" s="90">
        <f t="shared" si="60"/>
        <v>10703</v>
      </c>
      <c r="S444" s="90">
        <f t="shared" si="62"/>
        <v>60469.520000000004</v>
      </c>
      <c r="T444" s="91" t="s">
        <v>41</v>
      </c>
    </row>
    <row r="445" spans="1:20" s="32" customFormat="1" x14ac:dyDescent="0.25">
      <c r="A445" s="86">
        <v>439</v>
      </c>
      <c r="B445" s="87" t="s">
        <v>432</v>
      </c>
      <c r="C445" s="87" t="s">
        <v>789</v>
      </c>
      <c r="D445" s="87" t="s">
        <v>429</v>
      </c>
      <c r="E445" s="87" t="s">
        <v>123</v>
      </c>
      <c r="F445" s="88" t="s">
        <v>796</v>
      </c>
      <c r="G445" s="89">
        <v>70000</v>
      </c>
      <c r="H445" s="89">
        <v>5368.48</v>
      </c>
      <c r="I445" s="90">
        <v>25</v>
      </c>
      <c r="J445" s="46">
        <v>2009</v>
      </c>
      <c r="K445" s="48">
        <f t="shared" si="63"/>
        <v>4970</v>
      </c>
      <c r="L445" s="34">
        <f t="shared" si="64"/>
        <v>770.00000000000011</v>
      </c>
      <c r="M445" s="73">
        <v>2128</v>
      </c>
      <c r="N445" s="90">
        <f t="shared" si="61"/>
        <v>4963</v>
      </c>
      <c r="O445" s="90"/>
      <c r="P445" s="90">
        <f t="shared" si="65"/>
        <v>4137</v>
      </c>
      <c r="Q445" s="90">
        <f t="shared" si="59"/>
        <v>9530.48</v>
      </c>
      <c r="R445" s="90">
        <f t="shared" si="60"/>
        <v>10703</v>
      </c>
      <c r="S445" s="90">
        <f t="shared" si="62"/>
        <v>60469.520000000004</v>
      </c>
      <c r="T445" s="91" t="s">
        <v>41</v>
      </c>
    </row>
    <row r="446" spans="1:20" s="32" customFormat="1" x14ac:dyDescent="0.25">
      <c r="A446" s="86">
        <v>440</v>
      </c>
      <c r="B446" s="87" t="s">
        <v>463</v>
      </c>
      <c r="C446" s="87" t="s">
        <v>790</v>
      </c>
      <c r="D446" s="87" t="s">
        <v>429</v>
      </c>
      <c r="E446" s="87" t="s">
        <v>123</v>
      </c>
      <c r="F446" s="88" t="s">
        <v>796</v>
      </c>
      <c r="G446" s="96">
        <v>70000</v>
      </c>
      <c r="H446" s="89">
        <v>5368.48</v>
      </c>
      <c r="I446" s="90">
        <v>25</v>
      </c>
      <c r="J446" s="65">
        <v>2009</v>
      </c>
      <c r="K446" s="50">
        <f t="shared" si="63"/>
        <v>4970</v>
      </c>
      <c r="L446" s="34">
        <f t="shared" si="64"/>
        <v>770.00000000000011</v>
      </c>
      <c r="M446" s="75">
        <v>2128</v>
      </c>
      <c r="N446" s="98">
        <f t="shared" si="61"/>
        <v>4963</v>
      </c>
      <c r="O446" s="98"/>
      <c r="P446" s="98">
        <f t="shared" si="65"/>
        <v>4137</v>
      </c>
      <c r="Q446" s="90">
        <f t="shared" si="59"/>
        <v>9530.48</v>
      </c>
      <c r="R446" s="90">
        <f t="shared" si="60"/>
        <v>10703</v>
      </c>
      <c r="S446" s="98">
        <f t="shared" si="62"/>
        <v>60469.520000000004</v>
      </c>
      <c r="T446" s="91" t="s">
        <v>41</v>
      </c>
    </row>
    <row r="447" spans="1:20" s="32" customFormat="1" x14ac:dyDescent="0.25">
      <c r="A447" s="86">
        <v>441</v>
      </c>
      <c r="B447" s="87" t="s">
        <v>680</v>
      </c>
      <c r="C447" s="87" t="s">
        <v>789</v>
      </c>
      <c r="D447" s="87" t="s">
        <v>429</v>
      </c>
      <c r="E447" s="87" t="s">
        <v>123</v>
      </c>
      <c r="F447" s="88" t="s">
        <v>796</v>
      </c>
      <c r="G447" s="96">
        <v>70000</v>
      </c>
      <c r="H447" s="89">
        <v>5368.48</v>
      </c>
      <c r="I447" s="90">
        <v>25</v>
      </c>
      <c r="J447" s="65">
        <v>2009</v>
      </c>
      <c r="K447" s="50">
        <f t="shared" si="63"/>
        <v>4970</v>
      </c>
      <c r="L447" s="34">
        <f t="shared" si="64"/>
        <v>770.00000000000011</v>
      </c>
      <c r="M447" s="75">
        <v>2128</v>
      </c>
      <c r="N447" s="98">
        <f t="shared" si="61"/>
        <v>4963</v>
      </c>
      <c r="O447" s="98"/>
      <c r="P447" s="98">
        <f t="shared" si="65"/>
        <v>4137</v>
      </c>
      <c r="Q447" s="90">
        <f t="shared" si="59"/>
        <v>9530.48</v>
      </c>
      <c r="R447" s="90">
        <f t="shared" si="60"/>
        <v>10703</v>
      </c>
      <c r="S447" s="98">
        <f t="shared" si="62"/>
        <v>60469.520000000004</v>
      </c>
      <c r="T447" s="91" t="s">
        <v>41</v>
      </c>
    </row>
    <row r="448" spans="1:20" s="32" customFormat="1" x14ac:dyDescent="0.25">
      <c r="A448" s="86">
        <v>442</v>
      </c>
      <c r="B448" s="87" t="s">
        <v>433</v>
      </c>
      <c r="C448" s="87" t="s">
        <v>790</v>
      </c>
      <c r="D448" s="87" t="s">
        <v>429</v>
      </c>
      <c r="E448" s="87" t="s">
        <v>123</v>
      </c>
      <c r="F448" s="88" t="s">
        <v>796</v>
      </c>
      <c r="G448" s="89">
        <v>70000</v>
      </c>
      <c r="H448" s="89">
        <v>5368.48</v>
      </c>
      <c r="I448" s="90">
        <v>25</v>
      </c>
      <c r="J448" s="46">
        <v>2009</v>
      </c>
      <c r="K448" s="48">
        <f t="shared" si="63"/>
        <v>4970</v>
      </c>
      <c r="L448" s="34">
        <f t="shared" si="64"/>
        <v>770.00000000000011</v>
      </c>
      <c r="M448" s="73">
        <v>2128</v>
      </c>
      <c r="N448" s="90">
        <f t="shared" si="61"/>
        <v>4963</v>
      </c>
      <c r="O448" s="90"/>
      <c r="P448" s="90">
        <f t="shared" si="65"/>
        <v>4137</v>
      </c>
      <c r="Q448" s="90">
        <f t="shared" si="59"/>
        <v>9530.48</v>
      </c>
      <c r="R448" s="90">
        <f t="shared" si="60"/>
        <v>10703</v>
      </c>
      <c r="S448" s="90">
        <f t="shared" si="62"/>
        <v>60469.520000000004</v>
      </c>
      <c r="T448" s="91" t="s">
        <v>41</v>
      </c>
    </row>
    <row r="449" spans="1:20" s="32" customFormat="1" x14ac:dyDescent="0.25">
      <c r="A449" s="86">
        <v>443</v>
      </c>
      <c r="B449" s="87" t="s">
        <v>434</v>
      </c>
      <c r="C449" s="87" t="s">
        <v>789</v>
      </c>
      <c r="D449" s="87" t="s">
        <v>429</v>
      </c>
      <c r="E449" s="87" t="s">
        <v>123</v>
      </c>
      <c r="F449" s="88" t="s">
        <v>796</v>
      </c>
      <c r="G449" s="89">
        <v>70000</v>
      </c>
      <c r="H449" s="89">
        <v>5368.48</v>
      </c>
      <c r="I449" s="90">
        <v>25</v>
      </c>
      <c r="J449" s="46">
        <v>2009</v>
      </c>
      <c r="K449" s="48">
        <f t="shared" si="63"/>
        <v>4970</v>
      </c>
      <c r="L449" s="34">
        <f t="shared" si="64"/>
        <v>770.00000000000011</v>
      </c>
      <c r="M449" s="73">
        <v>2128</v>
      </c>
      <c r="N449" s="90">
        <f t="shared" si="61"/>
        <v>4963</v>
      </c>
      <c r="O449" s="90"/>
      <c r="P449" s="90">
        <f t="shared" si="65"/>
        <v>4137</v>
      </c>
      <c r="Q449" s="90">
        <f t="shared" si="59"/>
        <v>9530.48</v>
      </c>
      <c r="R449" s="90">
        <f t="shared" si="60"/>
        <v>10703</v>
      </c>
      <c r="S449" s="90">
        <f t="shared" si="62"/>
        <v>60469.520000000004</v>
      </c>
      <c r="T449" s="91" t="s">
        <v>41</v>
      </c>
    </row>
    <row r="450" spans="1:20" s="32" customFormat="1" x14ac:dyDescent="0.25">
      <c r="A450" s="86">
        <v>444</v>
      </c>
      <c r="B450" s="87" t="s">
        <v>436</v>
      </c>
      <c r="C450" s="87" t="s">
        <v>789</v>
      </c>
      <c r="D450" s="87" t="s">
        <v>429</v>
      </c>
      <c r="E450" s="87" t="s">
        <v>123</v>
      </c>
      <c r="F450" s="88" t="s">
        <v>796</v>
      </c>
      <c r="G450" s="89">
        <v>70000</v>
      </c>
      <c r="H450" s="89">
        <v>5368.48</v>
      </c>
      <c r="I450" s="90">
        <v>25</v>
      </c>
      <c r="J450" s="46">
        <v>2009</v>
      </c>
      <c r="K450" s="48">
        <f t="shared" si="63"/>
        <v>4970</v>
      </c>
      <c r="L450" s="34">
        <f t="shared" si="64"/>
        <v>770.00000000000011</v>
      </c>
      <c r="M450" s="73">
        <v>2128</v>
      </c>
      <c r="N450" s="90">
        <f t="shared" si="61"/>
        <v>4963</v>
      </c>
      <c r="O450" s="90"/>
      <c r="P450" s="90">
        <f t="shared" si="65"/>
        <v>4137</v>
      </c>
      <c r="Q450" s="90">
        <f t="shared" si="59"/>
        <v>9530.48</v>
      </c>
      <c r="R450" s="90">
        <f t="shared" si="60"/>
        <v>10703</v>
      </c>
      <c r="S450" s="90">
        <f t="shared" si="62"/>
        <v>60469.520000000004</v>
      </c>
      <c r="T450" s="91" t="s">
        <v>41</v>
      </c>
    </row>
    <row r="451" spans="1:20" s="32" customFormat="1" x14ac:dyDescent="0.25">
      <c r="A451" s="86">
        <v>445</v>
      </c>
      <c r="B451" s="87" t="s">
        <v>437</v>
      </c>
      <c r="C451" s="87" t="s">
        <v>790</v>
      </c>
      <c r="D451" s="87" t="s">
        <v>429</v>
      </c>
      <c r="E451" s="87" t="s">
        <v>123</v>
      </c>
      <c r="F451" s="88" t="s">
        <v>796</v>
      </c>
      <c r="G451" s="89">
        <v>70000</v>
      </c>
      <c r="H451" s="89">
        <v>5368.48</v>
      </c>
      <c r="I451" s="90">
        <v>25</v>
      </c>
      <c r="J451" s="46">
        <v>2009</v>
      </c>
      <c r="K451" s="48">
        <f t="shared" si="63"/>
        <v>4970</v>
      </c>
      <c r="L451" s="34">
        <f t="shared" si="64"/>
        <v>770.00000000000011</v>
      </c>
      <c r="M451" s="73">
        <v>2128</v>
      </c>
      <c r="N451" s="90">
        <f t="shared" si="61"/>
        <v>4963</v>
      </c>
      <c r="O451" s="90"/>
      <c r="P451" s="90">
        <f t="shared" si="65"/>
        <v>4137</v>
      </c>
      <c r="Q451" s="90">
        <f t="shared" si="59"/>
        <v>9530.48</v>
      </c>
      <c r="R451" s="90">
        <f t="shared" si="60"/>
        <v>10703</v>
      </c>
      <c r="S451" s="90">
        <f t="shared" si="62"/>
        <v>60469.520000000004</v>
      </c>
      <c r="T451" s="91" t="s">
        <v>41</v>
      </c>
    </row>
    <row r="452" spans="1:20" s="32" customFormat="1" x14ac:dyDescent="0.25">
      <c r="A452" s="86">
        <v>446</v>
      </c>
      <c r="B452" s="87" t="s">
        <v>439</v>
      </c>
      <c r="C452" s="87" t="s">
        <v>789</v>
      </c>
      <c r="D452" s="87" t="s">
        <v>429</v>
      </c>
      <c r="E452" s="87" t="s">
        <v>123</v>
      </c>
      <c r="F452" s="88" t="s">
        <v>796</v>
      </c>
      <c r="G452" s="89">
        <v>70000</v>
      </c>
      <c r="H452" s="89">
        <v>5368.48</v>
      </c>
      <c r="I452" s="90">
        <v>25</v>
      </c>
      <c r="J452" s="46">
        <v>2009</v>
      </c>
      <c r="K452" s="48">
        <f t="shared" si="63"/>
        <v>4970</v>
      </c>
      <c r="L452" s="34">
        <f t="shared" si="64"/>
        <v>770.00000000000011</v>
      </c>
      <c r="M452" s="73">
        <v>2128</v>
      </c>
      <c r="N452" s="90">
        <f t="shared" si="61"/>
        <v>4963</v>
      </c>
      <c r="O452" s="90"/>
      <c r="P452" s="90">
        <f t="shared" si="65"/>
        <v>4137</v>
      </c>
      <c r="Q452" s="90">
        <f t="shared" si="59"/>
        <v>9530.48</v>
      </c>
      <c r="R452" s="90">
        <f t="shared" si="60"/>
        <v>10703</v>
      </c>
      <c r="S452" s="90">
        <f t="shared" si="62"/>
        <v>60469.520000000004</v>
      </c>
      <c r="T452" s="91" t="s">
        <v>41</v>
      </c>
    </row>
    <row r="453" spans="1:20" s="32" customFormat="1" x14ac:dyDescent="0.25">
      <c r="A453" s="86">
        <v>447</v>
      </c>
      <c r="B453" s="87" t="s">
        <v>440</v>
      </c>
      <c r="C453" s="87" t="s">
        <v>789</v>
      </c>
      <c r="D453" s="87" t="s">
        <v>429</v>
      </c>
      <c r="E453" s="87" t="s">
        <v>123</v>
      </c>
      <c r="F453" s="88" t="s">
        <v>796</v>
      </c>
      <c r="G453" s="89">
        <v>70000</v>
      </c>
      <c r="H453" s="89">
        <v>5368.48</v>
      </c>
      <c r="I453" s="90">
        <v>25</v>
      </c>
      <c r="J453" s="46">
        <v>2009</v>
      </c>
      <c r="K453" s="48">
        <f t="shared" si="63"/>
        <v>4970</v>
      </c>
      <c r="L453" s="34">
        <f t="shared" si="64"/>
        <v>770.00000000000011</v>
      </c>
      <c r="M453" s="73">
        <v>2128</v>
      </c>
      <c r="N453" s="90">
        <f t="shared" si="61"/>
        <v>4963</v>
      </c>
      <c r="O453" s="90"/>
      <c r="P453" s="90">
        <f t="shared" si="65"/>
        <v>4137</v>
      </c>
      <c r="Q453" s="90">
        <f t="shared" si="59"/>
        <v>9530.48</v>
      </c>
      <c r="R453" s="90">
        <f t="shared" si="60"/>
        <v>10703</v>
      </c>
      <c r="S453" s="90">
        <f t="shared" si="62"/>
        <v>60469.520000000004</v>
      </c>
      <c r="T453" s="91" t="s">
        <v>41</v>
      </c>
    </row>
    <row r="454" spans="1:20" s="32" customFormat="1" x14ac:dyDescent="0.25">
      <c r="A454" s="86">
        <v>448</v>
      </c>
      <c r="B454" s="87" t="s">
        <v>441</v>
      </c>
      <c r="C454" s="87" t="s">
        <v>789</v>
      </c>
      <c r="D454" s="87" t="s">
        <v>429</v>
      </c>
      <c r="E454" s="87" t="s">
        <v>123</v>
      </c>
      <c r="F454" s="88" t="s">
        <v>796</v>
      </c>
      <c r="G454" s="89">
        <v>70000</v>
      </c>
      <c r="H454" s="89">
        <v>5368.48</v>
      </c>
      <c r="I454" s="90">
        <v>25</v>
      </c>
      <c r="J454" s="46">
        <v>2009</v>
      </c>
      <c r="K454" s="48">
        <f t="shared" si="63"/>
        <v>4970</v>
      </c>
      <c r="L454" s="34">
        <f t="shared" si="64"/>
        <v>770.00000000000011</v>
      </c>
      <c r="M454" s="73">
        <v>2128</v>
      </c>
      <c r="N454" s="90">
        <f t="shared" si="61"/>
        <v>4963</v>
      </c>
      <c r="O454" s="90"/>
      <c r="P454" s="90">
        <f t="shared" si="65"/>
        <v>4137</v>
      </c>
      <c r="Q454" s="90">
        <f t="shared" si="59"/>
        <v>9530.48</v>
      </c>
      <c r="R454" s="90">
        <f t="shared" si="60"/>
        <v>10703</v>
      </c>
      <c r="S454" s="90">
        <f t="shared" si="62"/>
        <v>60469.520000000004</v>
      </c>
      <c r="T454" s="91" t="s">
        <v>41</v>
      </c>
    </row>
    <row r="455" spans="1:20" s="32" customFormat="1" x14ac:dyDescent="0.25">
      <c r="A455" s="86">
        <v>449</v>
      </c>
      <c r="B455" s="87" t="s">
        <v>387</v>
      </c>
      <c r="C455" s="87" t="s">
        <v>789</v>
      </c>
      <c r="D455" s="87" t="s">
        <v>429</v>
      </c>
      <c r="E455" s="87" t="s">
        <v>123</v>
      </c>
      <c r="F455" s="88" t="s">
        <v>796</v>
      </c>
      <c r="G455" s="89">
        <v>70000</v>
      </c>
      <c r="H455" s="89">
        <v>5368.48</v>
      </c>
      <c r="I455" s="90">
        <v>25</v>
      </c>
      <c r="J455" s="46">
        <v>2009</v>
      </c>
      <c r="K455" s="48">
        <f t="shared" si="63"/>
        <v>4970</v>
      </c>
      <c r="L455" s="34">
        <f t="shared" si="64"/>
        <v>770.00000000000011</v>
      </c>
      <c r="M455" s="73">
        <v>2128</v>
      </c>
      <c r="N455" s="90">
        <f t="shared" si="61"/>
        <v>4963</v>
      </c>
      <c r="O455" s="90"/>
      <c r="P455" s="90">
        <f t="shared" si="65"/>
        <v>4137</v>
      </c>
      <c r="Q455" s="90">
        <f t="shared" si="59"/>
        <v>9530.48</v>
      </c>
      <c r="R455" s="90">
        <f t="shared" si="60"/>
        <v>10703</v>
      </c>
      <c r="S455" s="90">
        <f t="shared" si="62"/>
        <v>60469.520000000004</v>
      </c>
      <c r="T455" s="91" t="s">
        <v>41</v>
      </c>
    </row>
    <row r="456" spans="1:20" s="32" customFormat="1" x14ac:dyDescent="0.25">
      <c r="A456" s="86">
        <v>450</v>
      </c>
      <c r="B456" s="87" t="s">
        <v>443</v>
      </c>
      <c r="C456" s="87" t="s">
        <v>789</v>
      </c>
      <c r="D456" s="87" t="s">
        <v>429</v>
      </c>
      <c r="E456" s="87" t="s">
        <v>123</v>
      </c>
      <c r="F456" s="88" t="s">
        <v>796</v>
      </c>
      <c r="G456" s="89">
        <v>70000</v>
      </c>
      <c r="H456" s="89">
        <v>5368.48</v>
      </c>
      <c r="I456" s="90">
        <v>25</v>
      </c>
      <c r="J456" s="46">
        <v>2009</v>
      </c>
      <c r="K456" s="48">
        <f t="shared" si="63"/>
        <v>4970</v>
      </c>
      <c r="L456" s="34">
        <f t="shared" si="64"/>
        <v>770.00000000000011</v>
      </c>
      <c r="M456" s="73">
        <v>2128</v>
      </c>
      <c r="N456" s="90">
        <f t="shared" si="61"/>
        <v>4963</v>
      </c>
      <c r="O456" s="90"/>
      <c r="P456" s="90">
        <f t="shared" si="65"/>
        <v>4137</v>
      </c>
      <c r="Q456" s="90">
        <f t="shared" si="59"/>
        <v>9530.48</v>
      </c>
      <c r="R456" s="90">
        <f t="shared" si="60"/>
        <v>10703</v>
      </c>
      <c r="S456" s="90">
        <f t="shared" si="62"/>
        <v>60469.520000000004</v>
      </c>
      <c r="T456" s="91" t="s">
        <v>41</v>
      </c>
    </row>
    <row r="457" spans="1:20" s="32" customFormat="1" x14ac:dyDescent="0.25">
      <c r="A457" s="86">
        <v>451</v>
      </c>
      <c r="B457" s="87" t="s">
        <v>444</v>
      </c>
      <c r="C457" s="87" t="s">
        <v>789</v>
      </c>
      <c r="D457" s="87" t="s">
        <v>429</v>
      </c>
      <c r="E457" s="87" t="s">
        <v>123</v>
      </c>
      <c r="F457" s="88" t="s">
        <v>796</v>
      </c>
      <c r="G457" s="89">
        <v>70000</v>
      </c>
      <c r="H457" s="89">
        <v>5368.48</v>
      </c>
      <c r="I457" s="90">
        <v>25</v>
      </c>
      <c r="J457" s="46">
        <v>2009</v>
      </c>
      <c r="K457" s="48">
        <f t="shared" si="63"/>
        <v>4970</v>
      </c>
      <c r="L457" s="34">
        <f t="shared" si="64"/>
        <v>770.00000000000011</v>
      </c>
      <c r="M457" s="73">
        <v>2128</v>
      </c>
      <c r="N457" s="90">
        <f t="shared" si="61"/>
        <v>4963</v>
      </c>
      <c r="O457" s="90"/>
      <c r="P457" s="90">
        <f t="shared" si="65"/>
        <v>4137</v>
      </c>
      <c r="Q457" s="90">
        <f t="shared" si="59"/>
        <v>9530.48</v>
      </c>
      <c r="R457" s="90">
        <f t="shared" si="60"/>
        <v>10703</v>
      </c>
      <c r="S457" s="90">
        <f t="shared" si="62"/>
        <v>60469.520000000004</v>
      </c>
      <c r="T457" s="91" t="s">
        <v>41</v>
      </c>
    </row>
    <row r="458" spans="1:20" s="32" customFormat="1" x14ac:dyDescent="0.25">
      <c r="A458" s="86">
        <v>452</v>
      </c>
      <c r="B458" s="87" t="s">
        <v>446</v>
      </c>
      <c r="C458" s="87" t="s">
        <v>789</v>
      </c>
      <c r="D458" s="87" t="s">
        <v>429</v>
      </c>
      <c r="E458" s="87" t="s">
        <v>123</v>
      </c>
      <c r="F458" s="88" t="s">
        <v>796</v>
      </c>
      <c r="G458" s="89">
        <v>70000</v>
      </c>
      <c r="H458" s="89">
        <v>5368.48</v>
      </c>
      <c r="I458" s="90">
        <v>25</v>
      </c>
      <c r="J458" s="46">
        <v>2009</v>
      </c>
      <c r="K458" s="48">
        <f t="shared" si="63"/>
        <v>4970</v>
      </c>
      <c r="L458" s="34">
        <f t="shared" si="64"/>
        <v>770.00000000000011</v>
      </c>
      <c r="M458" s="73">
        <v>2128</v>
      </c>
      <c r="N458" s="90">
        <f t="shared" si="61"/>
        <v>4963</v>
      </c>
      <c r="O458" s="90"/>
      <c r="P458" s="90">
        <f t="shared" si="65"/>
        <v>4137</v>
      </c>
      <c r="Q458" s="90">
        <f t="shared" si="59"/>
        <v>9530.48</v>
      </c>
      <c r="R458" s="90">
        <f t="shared" si="60"/>
        <v>10703</v>
      </c>
      <c r="S458" s="90">
        <f t="shared" si="62"/>
        <v>60469.520000000004</v>
      </c>
      <c r="T458" s="91" t="s">
        <v>41</v>
      </c>
    </row>
    <row r="459" spans="1:20" s="32" customFormat="1" x14ac:dyDescent="0.25">
      <c r="A459" s="86">
        <v>453</v>
      </c>
      <c r="B459" s="87" t="s">
        <v>452</v>
      </c>
      <c r="C459" s="87" t="s">
        <v>789</v>
      </c>
      <c r="D459" s="87" t="s">
        <v>429</v>
      </c>
      <c r="E459" s="87" t="s">
        <v>123</v>
      </c>
      <c r="F459" s="88" t="s">
        <v>796</v>
      </c>
      <c r="G459" s="89">
        <v>70000</v>
      </c>
      <c r="H459" s="89">
        <v>5368.48</v>
      </c>
      <c r="I459" s="90">
        <v>25</v>
      </c>
      <c r="J459" s="46">
        <v>2009</v>
      </c>
      <c r="K459" s="48">
        <f t="shared" ref="K459:K471" si="66">+G459*7.1%</f>
        <v>4970</v>
      </c>
      <c r="L459" s="34">
        <f t="shared" ref="L459:L471" si="67">+G459*1.1%</f>
        <v>770.00000000000011</v>
      </c>
      <c r="M459" s="73">
        <v>2128</v>
      </c>
      <c r="N459" s="90">
        <f t="shared" si="61"/>
        <v>4963</v>
      </c>
      <c r="O459" s="90"/>
      <c r="P459" s="90">
        <f t="shared" si="65"/>
        <v>4137</v>
      </c>
      <c r="Q459" s="90">
        <f t="shared" si="59"/>
        <v>9530.48</v>
      </c>
      <c r="R459" s="90">
        <f t="shared" si="60"/>
        <v>10703</v>
      </c>
      <c r="S459" s="90">
        <f t="shared" si="62"/>
        <v>60469.520000000004</v>
      </c>
      <c r="T459" s="91" t="s">
        <v>41</v>
      </c>
    </row>
    <row r="460" spans="1:20" s="32" customFormat="1" x14ac:dyDescent="0.25">
      <c r="A460" s="86">
        <v>454</v>
      </c>
      <c r="B460" s="87" t="s">
        <v>454</v>
      </c>
      <c r="C460" s="87" t="s">
        <v>789</v>
      </c>
      <c r="D460" s="87" t="s">
        <v>429</v>
      </c>
      <c r="E460" s="87" t="s">
        <v>123</v>
      </c>
      <c r="F460" s="88" t="s">
        <v>796</v>
      </c>
      <c r="G460" s="89">
        <v>70000</v>
      </c>
      <c r="H460" s="89">
        <v>5368.48</v>
      </c>
      <c r="I460" s="90">
        <v>25</v>
      </c>
      <c r="J460" s="46">
        <v>2009</v>
      </c>
      <c r="K460" s="48">
        <f t="shared" si="66"/>
        <v>4970</v>
      </c>
      <c r="L460" s="34">
        <f t="shared" si="67"/>
        <v>770.00000000000011</v>
      </c>
      <c r="M460" s="73">
        <v>2128</v>
      </c>
      <c r="N460" s="90">
        <f t="shared" si="61"/>
        <v>4963</v>
      </c>
      <c r="O460" s="90"/>
      <c r="P460" s="90">
        <f t="shared" si="65"/>
        <v>4137</v>
      </c>
      <c r="Q460" s="90">
        <f t="shared" si="59"/>
        <v>9530.48</v>
      </c>
      <c r="R460" s="90">
        <f t="shared" si="60"/>
        <v>10703</v>
      </c>
      <c r="S460" s="90">
        <f t="shared" si="62"/>
        <v>60469.520000000004</v>
      </c>
      <c r="T460" s="91" t="s">
        <v>41</v>
      </c>
    </row>
    <row r="461" spans="1:20" s="32" customFormat="1" x14ac:dyDescent="0.25">
      <c r="A461" s="86">
        <v>455</v>
      </c>
      <c r="B461" s="87" t="s">
        <v>455</v>
      </c>
      <c r="C461" s="87" t="s">
        <v>789</v>
      </c>
      <c r="D461" s="87" t="s">
        <v>429</v>
      </c>
      <c r="E461" s="87" t="s">
        <v>123</v>
      </c>
      <c r="F461" s="88" t="s">
        <v>796</v>
      </c>
      <c r="G461" s="89">
        <v>70000</v>
      </c>
      <c r="H461" s="89">
        <v>5368.48</v>
      </c>
      <c r="I461" s="90">
        <v>25</v>
      </c>
      <c r="J461" s="46">
        <v>2009</v>
      </c>
      <c r="K461" s="48">
        <f t="shared" si="66"/>
        <v>4970</v>
      </c>
      <c r="L461" s="34">
        <f t="shared" si="67"/>
        <v>770.00000000000011</v>
      </c>
      <c r="M461" s="73">
        <v>2128</v>
      </c>
      <c r="N461" s="90">
        <f t="shared" si="61"/>
        <v>4963</v>
      </c>
      <c r="O461" s="90"/>
      <c r="P461" s="90">
        <f t="shared" si="65"/>
        <v>4137</v>
      </c>
      <c r="Q461" s="90">
        <f t="shared" si="59"/>
        <v>9530.48</v>
      </c>
      <c r="R461" s="90">
        <f t="shared" si="60"/>
        <v>10703</v>
      </c>
      <c r="S461" s="90">
        <f t="shared" si="62"/>
        <v>60469.520000000004</v>
      </c>
      <c r="T461" s="91" t="s">
        <v>41</v>
      </c>
    </row>
    <row r="462" spans="1:20" s="27" customFormat="1" x14ac:dyDescent="0.25">
      <c r="A462" s="86">
        <v>456</v>
      </c>
      <c r="B462" s="87" t="s">
        <v>456</v>
      </c>
      <c r="C462" s="87" t="s">
        <v>790</v>
      </c>
      <c r="D462" s="87" t="s">
        <v>429</v>
      </c>
      <c r="E462" s="87" t="s">
        <v>123</v>
      </c>
      <c r="F462" s="88" t="s">
        <v>795</v>
      </c>
      <c r="G462" s="89">
        <v>70000</v>
      </c>
      <c r="H462" s="89">
        <v>5368.48</v>
      </c>
      <c r="I462" s="90">
        <v>25</v>
      </c>
      <c r="J462" s="46">
        <v>2009</v>
      </c>
      <c r="K462" s="48">
        <f t="shared" si="66"/>
        <v>4970</v>
      </c>
      <c r="L462" s="34">
        <f t="shared" si="67"/>
        <v>770.00000000000011</v>
      </c>
      <c r="M462" s="73">
        <v>2128</v>
      </c>
      <c r="N462" s="90">
        <f t="shared" si="61"/>
        <v>4963</v>
      </c>
      <c r="O462" s="90"/>
      <c r="P462" s="90">
        <f t="shared" si="65"/>
        <v>4137</v>
      </c>
      <c r="Q462" s="90">
        <f t="shared" si="59"/>
        <v>9530.48</v>
      </c>
      <c r="R462" s="90">
        <f t="shared" si="60"/>
        <v>10703</v>
      </c>
      <c r="S462" s="90">
        <f t="shared" si="62"/>
        <v>60469.520000000004</v>
      </c>
      <c r="T462" s="91" t="s">
        <v>41</v>
      </c>
    </row>
    <row r="463" spans="1:20" s="32" customFormat="1" x14ac:dyDescent="0.25">
      <c r="A463" s="86">
        <v>457</v>
      </c>
      <c r="B463" s="87" t="s">
        <v>458</v>
      </c>
      <c r="C463" s="87" t="s">
        <v>789</v>
      </c>
      <c r="D463" s="87" t="s">
        <v>429</v>
      </c>
      <c r="E463" s="87" t="s">
        <v>123</v>
      </c>
      <c r="F463" s="88" t="s">
        <v>796</v>
      </c>
      <c r="G463" s="89">
        <v>70000</v>
      </c>
      <c r="H463" s="89">
        <v>5368.48</v>
      </c>
      <c r="I463" s="90">
        <v>25</v>
      </c>
      <c r="J463" s="46">
        <v>2009</v>
      </c>
      <c r="K463" s="48">
        <f t="shared" si="66"/>
        <v>4970</v>
      </c>
      <c r="L463" s="34">
        <f t="shared" si="67"/>
        <v>770.00000000000011</v>
      </c>
      <c r="M463" s="73">
        <v>2128</v>
      </c>
      <c r="N463" s="90">
        <f t="shared" si="61"/>
        <v>4963</v>
      </c>
      <c r="O463" s="90"/>
      <c r="P463" s="90">
        <f t="shared" si="65"/>
        <v>4137</v>
      </c>
      <c r="Q463" s="90">
        <f t="shared" si="59"/>
        <v>9530.48</v>
      </c>
      <c r="R463" s="90">
        <f t="shared" si="60"/>
        <v>10703</v>
      </c>
      <c r="S463" s="90">
        <f t="shared" si="62"/>
        <v>60469.520000000004</v>
      </c>
      <c r="T463" s="91" t="s">
        <v>41</v>
      </c>
    </row>
    <row r="464" spans="1:20" s="32" customFormat="1" x14ac:dyDescent="0.25">
      <c r="A464" s="86">
        <v>458</v>
      </c>
      <c r="B464" s="87" t="s">
        <v>459</v>
      </c>
      <c r="C464" s="87" t="s">
        <v>789</v>
      </c>
      <c r="D464" s="87" t="s">
        <v>429</v>
      </c>
      <c r="E464" s="87" t="s">
        <v>123</v>
      </c>
      <c r="F464" s="88" t="s">
        <v>796</v>
      </c>
      <c r="G464" s="89">
        <v>70000</v>
      </c>
      <c r="H464" s="89">
        <v>5368.48</v>
      </c>
      <c r="I464" s="90">
        <v>25</v>
      </c>
      <c r="J464" s="46">
        <v>2009</v>
      </c>
      <c r="K464" s="48">
        <f t="shared" si="66"/>
        <v>4970</v>
      </c>
      <c r="L464" s="34">
        <f t="shared" si="67"/>
        <v>770.00000000000011</v>
      </c>
      <c r="M464" s="73">
        <v>2128</v>
      </c>
      <c r="N464" s="90">
        <f t="shared" si="61"/>
        <v>4963</v>
      </c>
      <c r="O464" s="90"/>
      <c r="P464" s="90">
        <f t="shared" si="65"/>
        <v>4137</v>
      </c>
      <c r="Q464" s="90">
        <f t="shared" si="59"/>
        <v>9530.48</v>
      </c>
      <c r="R464" s="90">
        <f t="shared" si="60"/>
        <v>10703</v>
      </c>
      <c r="S464" s="90">
        <f t="shared" si="62"/>
        <v>60469.520000000004</v>
      </c>
      <c r="T464" s="91" t="s">
        <v>41</v>
      </c>
    </row>
    <row r="465" spans="1:20" s="32" customFormat="1" x14ac:dyDescent="0.25">
      <c r="A465" s="86">
        <v>459</v>
      </c>
      <c r="B465" s="87" t="s">
        <v>460</v>
      </c>
      <c r="C465" s="87" t="s">
        <v>789</v>
      </c>
      <c r="D465" s="87" t="s">
        <v>429</v>
      </c>
      <c r="E465" s="87" t="s">
        <v>123</v>
      </c>
      <c r="F465" s="88" t="s">
        <v>796</v>
      </c>
      <c r="G465" s="89">
        <v>70000</v>
      </c>
      <c r="H465" s="89">
        <v>5368.48</v>
      </c>
      <c r="I465" s="90">
        <v>25</v>
      </c>
      <c r="J465" s="46">
        <v>2009</v>
      </c>
      <c r="K465" s="48">
        <f t="shared" si="66"/>
        <v>4970</v>
      </c>
      <c r="L465" s="34">
        <f t="shared" si="67"/>
        <v>770.00000000000011</v>
      </c>
      <c r="M465" s="73">
        <v>2128</v>
      </c>
      <c r="N465" s="90">
        <f t="shared" si="61"/>
        <v>4963</v>
      </c>
      <c r="O465" s="90"/>
      <c r="P465" s="90">
        <f t="shared" si="65"/>
        <v>4137</v>
      </c>
      <c r="Q465" s="90">
        <f t="shared" si="59"/>
        <v>9530.48</v>
      </c>
      <c r="R465" s="90">
        <f t="shared" si="60"/>
        <v>10703</v>
      </c>
      <c r="S465" s="90">
        <f t="shared" si="62"/>
        <v>60469.520000000004</v>
      </c>
      <c r="T465" s="91" t="s">
        <v>41</v>
      </c>
    </row>
    <row r="466" spans="1:20" s="32" customFormat="1" x14ac:dyDescent="0.25">
      <c r="A466" s="86">
        <v>460</v>
      </c>
      <c r="B466" s="87" t="s">
        <v>461</v>
      </c>
      <c r="C466" s="87" t="s">
        <v>789</v>
      </c>
      <c r="D466" s="87" t="s">
        <v>429</v>
      </c>
      <c r="E466" s="87" t="s">
        <v>123</v>
      </c>
      <c r="F466" s="88" t="s">
        <v>796</v>
      </c>
      <c r="G466" s="89">
        <v>70000</v>
      </c>
      <c r="H466" s="89">
        <v>5368.48</v>
      </c>
      <c r="I466" s="90">
        <v>25</v>
      </c>
      <c r="J466" s="46">
        <v>2009</v>
      </c>
      <c r="K466" s="48">
        <f t="shared" si="66"/>
        <v>4970</v>
      </c>
      <c r="L466" s="34">
        <f t="shared" si="67"/>
        <v>770.00000000000011</v>
      </c>
      <c r="M466" s="73">
        <v>2128</v>
      </c>
      <c r="N466" s="90">
        <f t="shared" si="61"/>
        <v>4963</v>
      </c>
      <c r="O466" s="90"/>
      <c r="P466" s="90">
        <f t="shared" si="65"/>
        <v>4137</v>
      </c>
      <c r="Q466" s="90">
        <f t="shared" ref="Q466:Q530" si="68">+H466+I466+J466+M466+O466</f>
        <v>9530.48</v>
      </c>
      <c r="R466" s="90">
        <f t="shared" ref="R466:R530" si="69">+K466+L466+N466</f>
        <v>10703</v>
      </c>
      <c r="S466" s="90">
        <f t="shared" si="62"/>
        <v>60469.520000000004</v>
      </c>
      <c r="T466" s="91" t="s">
        <v>41</v>
      </c>
    </row>
    <row r="467" spans="1:20" s="32" customFormat="1" x14ac:dyDescent="0.25">
      <c r="A467" s="86">
        <v>461</v>
      </c>
      <c r="B467" s="87" t="s">
        <v>580</v>
      </c>
      <c r="C467" s="87" t="s">
        <v>790</v>
      </c>
      <c r="D467" s="87" t="s">
        <v>429</v>
      </c>
      <c r="E467" s="87" t="s">
        <v>123</v>
      </c>
      <c r="F467" s="88" t="s">
        <v>796</v>
      </c>
      <c r="G467" s="96">
        <v>70000</v>
      </c>
      <c r="H467" s="89">
        <v>5368.48</v>
      </c>
      <c r="I467" s="90">
        <v>25</v>
      </c>
      <c r="J467" s="65">
        <v>2009</v>
      </c>
      <c r="K467" s="50">
        <f t="shared" si="66"/>
        <v>4970</v>
      </c>
      <c r="L467" s="34">
        <f t="shared" si="67"/>
        <v>770.00000000000011</v>
      </c>
      <c r="M467" s="75">
        <v>2128</v>
      </c>
      <c r="N467" s="98">
        <f t="shared" si="61"/>
        <v>4963</v>
      </c>
      <c r="O467" s="98"/>
      <c r="P467" s="98">
        <f t="shared" si="65"/>
        <v>4137</v>
      </c>
      <c r="Q467" s="90">
        <f t="shared" si="68"/>
        <v>9530.48</v>
      </c>
      <c r="R467" s="90">
        <f t="shared" si="69"/>
        <v>10703</v>
      </c>
      <c r="S467" s="98">
        <f t="shared" si="62"/>
        <v>60469.520000000004</v>
      </c>
      <c r="T467" s="91" t="s">
        <v>41</v>
      </c>
    </row>
    <row r="468" spans="1:20" s="32" customFormat="1" x14ac:dyDescent="0.25">
      <c r="A468" s="86">
        <v>462</v>
      </c>
      <c r="B468" s="87" t="s">
        <v>462</v>
      </c>
      <c r="C468" s="87" t="s">
        <v>789</v>
      </c>
      <c r="D468" s="87" t="s">
        <v>429</v>
      </c>
      <c r="E468" s="87" t="s">
        <v>123</v>
      </c>
      <c r="F468" s="88" t="s">
        <v>796</v>
      </c>
      <c r="G468" s="89">
        <v>70000</v>
      </c>
      <c r="H468" s="89">
        <v>5368.48</v>
      </c>
      <c r="I468" s="90">
        <v>25</v>
      </c>
      <c r="J468" s="46">
        <v>2009</v>
      </c>
      <c r="K468" s="48">
        <f t="shared" si="66"/>
        <v>4970</v>
      </c>
      <c r="L468" s="34">
        <f t="shared" si="67"/>
        <v>770.00000000000011</v>
      </c>
      <c r="M468" s="73">
        <v>2128</v>
      </c>
      <c r="N468" s="90">
        <f t="shared" si="61"/>
        <v>4963</v>
      </c>
      <c r="O468" s="90"/>
      <c r="P468" s="90">
        <f t="shared" si="65"/>
        <v>4137</v>
      </c>
      <c r="Q468" s="90">
        <f t="shared" si="68"/>
        <v>9530.48</v>
      </c>
      <c r="R468" s="90">
        <f t="shared" si="69"/>
        <v>10703</v>
      </c>
      <c r="S468" s="90">
        <f t="shared" si="62"/>
        <v>60469.520000000004</v>
      </c>
      <c r="T468" s="91" t="s">
        <v>41</v>
      </c>
    </row>
    <row r="469" spans="1:20" s="32" customFormat="1" x14ac:dyDescent="0.25">
      <c r="A469" s="86">
        <v>463</v>
      </c>
      <c r="B469" s="87" t="s">
        <v>865</v>
      </c>
      <c r="C469" s="87" t="s">
        <v>789</v>
      </c>
      <c r="D469" s="87" t="s">
        <v>429</v>
      </c>
      <c r="E469" s="87" t="s">
        <v>123</v>
      </c>
      <c r="F469" s="88" t="s">
        <v>796</v>
      </c>
      <c r="G469" s="89">
        <v>70000</v>
      </c>
      <c r="H469" s="89">
        <v>5368.48</v>
      </c>
      <c r="I469" s="90">
        <v>25</v>
      </c>
      <c r="J469" s="46">
        <v>2009</v>
      </c>
      <c r="K469" s="48">
        <f t="shared" si="66"/>
        <v>4970</v>
      </c>
      <c r="L469" s="34">
        <f t="shared" si="67"/>
        <v>770.00000000000011</v>
      </c>
      <c r="M469" s="73">
        <v>2128</v>
      </c>
      <c r="N469" s="90">
        <f t="shared" si="61"/>
        <v>4963</v>
      </c>
      <c r="O469" s="90"/>
      <c r="P469" s="90">
        <f t="shared" si="65"/>
        <v>4137</v>
      </c>
      <c r="Q469" s="90">
        <f t="shared" si="68"/>
        <v>9530.48</v>
      </c>
      <c r="R469" s="90">
        <f t="shared" si="69"/>
        <v>10703</v>
      </c>
      <c r="S469" s="90">
        <f t="shared" si="62"/>
        <v>60469.520000000004</v>
      </c>
      <c r="T469" s="91" t="s">
        <v>41</v>
      </c>
    </row>
    <row r="470" spans="1:20" s="27" customFormat="1" x14ac:dyDescent="0.25">
      <c r="A470" s="86">
        <v>464</v>
      </c>
      <c r="B470" s="87" t="s">
        <v>445</v>
      </c>
      <c r="C470" s="87" t="s">
        <v>790</v>
      </c>
      <c r="D470" s="87" t="s">
        <v>429</v>
      </c>
      <c r="E470" s="87" t="s">
        <v>123</v>
      </c>
      <c r="F470" s="88" t="s">
        <v>796</v>
      </c>
      <c r="G470" s="89">
        <v>70000</v>
      </c>
      <c r="H470" s="89">
        <v>5368.48</v>
      </c>
      <c r="I470" s="90">
        <v>25</v>
      </c>
      <c r="J470" s="46">
        <v>2009</v>
      </c>
      <c r="K470" s="48">
        <f t="shared" si="66"/>
        <v>4970</v>
      </c>
      <c r="L470" s="34">
        <f t="shared" si="67"/>
        <v>770.00000000000011</v>
      </c>
      <c r="M470" s="73">
        <v>2128</v>
      </c>
      <c r="N470" s="90">
        <f t="shared" si="61"/>
        <v>4963</v>
      </c>
      <c r="O470" s="90"/>
      <c r="P470" s="90">
        <f t="shared" si="65"/>
        <v>4137</v>
      </c>
      <c r="Q470" s="90">
        <f t="shared" si="68"/>
        <v>9530.48</v>
      </c>
      <c r="R470" s="90">
        <f t="shared" si="69"/>
        <v>10703</v>
      </c>
      <c r="S470" s="90">
        <f t="shared" si="62"/>
        <v>60469.520000000004</v>
      </c>
      <c r="T470" s="91" t="s">
        <v>41</v>
      </c>
    </row>
    <row r="471" spans="1:20" s="32" customFormat="1" x14ac:dyDescent="0.25">
      <c r="A471" s="86">
        <v>465</v>
      </c>
      <c r="B471" s="87" t="s">
        <v>453</v>
      </c>
      <c r="C471" s="87" t="s">
        <v>789</v>
      </c>
      <c r="D471" s="87" t="s">
        <v>429</v>
      </c>
      <c r="E471" s="87" t="s">
        <v>90</v>
      </c>
      <c r="F471" s="88" t="s">
        <v>796</v>
      </c>
      <c r="G471" s="89">
        <v>25000</v>
      </c>
      <c r="H471" s="87">
        <v>0</v>
      </c>
      <c r="I471" s="90">
        <v>25</v>
      </c>
      <c r="J471" s="46">
        <v>717.5</v>
      </c>
      <c r="K471" s="48">
        <f t="shared" si="66"/>
        <v>1774.9999999999998</v>
      </c>
      <c r="L471" s="34">
        <f t="shared" si="67"/>
        <v>275</v>
      </c>
      <c r="M471" s="73">
        <v>760</v>
      </c>
      <c r="N471" s="90">
        <f t="shared" si="61"/>
        <v>1772.5000000000002</v>
      </c>
      <c r="O471" s="90"/>
      <c r="P471" s="90">
        <f t="shared" si="65"/>
        <v>1477.5</v>
      </c>
      <c r="Q471" s="90">
        <f t="shared" si="68"/>
        <v>1502.5</v>
      </c>
      <c r="R471" s="90">
        <f t="shared" si="69"/>
        <v>3822.5</v>
      </c>
      <c r="S471" s="90">
        <f t="shared" si="62"/>
        <v>23497.5</v>
      </c>
      <c r="T471" s="91" t="s">
        <v>41</v>
      </c>
    </row>
    <row r="472" spans="1:20" s="32" customFormat="1" x14ac:dyDescent="0.25">
      <c r="A472" s="86">
        <v>466</v>
      </c>
      <c r="B472" s="87" t="s">
        <v>447</v>
      </c>
      <c r="C472" s="87" t="s">
        <v>789</v>
      </c>
      <c r="D472" s="87" t="s">
        <v>429</v>
      </c>
      <c r="E472" s="87" t="s">
        <v>35</v>
      </c>
      <c r="F472" s="88" t="s">
        <v>796</v>
      </c>
      <c r="G472" s="89">
        <v>25000</v>
      </c>
      <c r="H472" s="87">
        <v>0</v>
      </c>
      <c r="I472" s="90">
        <v>25</v>
      </c>
      <c r="J472" s="46">
        <v>717.5</v>
      </c>
      <c r="K472" s="48">
        <f t="shared" si="63"/>
        <v>1774.9999999999998</v>
      </c>
      <c r="L472" s="34">
        <f t="shared" si="64"/>
        <v>275</v>
      </c>
      <c r="M472" s="73">
        <v>760</v>
      </c>
      <c r="N472" s="90">
        <f t="shared" si="61"/>
        <v>1772.5000000000002</v>
      </c>
      <c r="O472" s="90"/>
      <c r="P472" s="90">
        <f t="shared" si="65"/>
        <v>1477.5</v>
      </c>
      <c r="Q472" s="90">
        <f t="shared" si="68"/>
        <v>1502.5</v>
      </c>
      <c r="R472" s="90">
        <f t="shared" si="69"/>
        <v>3822.5</v>
      </c>
      <c r="S472" s="90">
        <f t="shared" si="62"/>
        <v>23497.5</v>
      </c>
      <c r="T472" s="91" t="s">
        <v>41</v>
      </c>
    </row>
    <row r="473" spans="1:20" s="32" customFormat="1" x14ac:dyDescent="0.25">
      <c r="A473" s="86">
        <v>467</v>
      </c>
      <c r="B473" s="87" t="s">
        <v>451</v>
      </c>
      <c r="C473" s="87" t="s">
        <v>790</v>
      </c>
      <c r="D473" s="87" t="s">
        <v>429</v>
      </c>
      <c r="E473" s="87" t="s">
        <v>35</v>
      </c>
      <c r="F473" s="88" t="s">
        <v>795</v>
      </c>
      <c r="G473" s="89">
        <v>25000</v>
      </c>
      <c r="H473" s="87">
        <v>0</v>
      </c>
      <c r="I473" s="90">
        <v>25</v>
      </c>
      <c r="J473" s="46">
        <v>717.5</v>
      </c>
      <c r="K473" s="48">
        <f>+G473*7.1%</f>
        <v>1774.9999999999998</v>
      </c>
      <c r="L473" s="34">
        <f>+G473*1.1%</f>
        <v>275</v>
      </c>
      <c r="M473" s="73">
        <v>760</v>
      </c>
      <c r="N473" s="90">
        <f t="shared" si="61"/>
        <v>1772.5000000000002</v>
      </c>
      <c r="O473" s="90"/>
      <c r="P473" s="90">
        <f t="shared" si="65"/>
        <v>1477.5</v>
      </c>
      <c r="Q473" s="90">
        <f t="shared" si="68"/>
        <v>1502.5</v>
      </c>
      <c r="R473" s="90">
        <f t="shared" si="69"/>
        <v>3822.5</v>
      </c>
      <c r="S473" s="90">
        <f t="shared" si="62"/>
        <v>23497.5</v>
      </c>
      <c r="T473" s="91" t="s">
        <v>41</v>
      </c>
    </row>
    <row r="474" spans="1:20" s="32" customFormat="1" x14ac:dyDescent="0.25">
      <c r="A474" s="86">
        <v>468</v>
      </c>
      <c r="B474" s="87" t="s">
        <v>1008</v>
      </c>
      <c r="C474" s="87" t="s">
        <v>789</v>
      </c>
      <c r="D474" s="87" t="s">
        <v>429</v>
      </c>
      <c r="E474" s="87" t="s">
        <v>35</v>
      </c>
      <c r="F474" s="88" t="s">
        <v>795</v>
      </c>
      <c r="G474" s="89">
        <v>25000</v>
      </c>
      <c r="H474" s="87">
        <v>0</v>
      </c>
      <c r="I474" s="90">
        <v>25</v>
      </c>
      <c r="J474" s="46">
        <v>717.5</v>
      </c>
      <c r="K474" s="48">
        <f>+G474*7.1%</f>
        <v>1774.9999999999998</v>
      </c>
      <c r="L474" s="34">
        <f>+G474*1.1%</f>
        <v>275</v>
      </c>
      <c r="M474" s="73">
        <v>760</v>
      </c>
      <c r="N474" s="90">
        <f t="shared" ref="N474:N538" si="70">+G474*7.09%</f>
        <v>1772.5000000000002</v>
      </c>
      <c r="O474" s="90"/>
      <c r="P474" s="90">
        <f t="shared" si="65"/>
        <v>1477.5</v>
      </c>
      <c r="Q474" s="90">
        <f t="shared" si="68"/>
        <v>1502.5</v>
      </c>
      <c r="R474" s="90">
        <f t="shared" si="69"/>
        <v>3822.5</v>
      </c>
      <c r="S474" s="90">
        <f t="shared" si="62"/>
        <v>23497.5</v>
      </c>
      <c r="T474" s="91" t="s">
        <v>41</v>
      </c>
    </row>
    <row r="475" spans="1:20" s="32" customFormat="1" x14ac:dyDescent="0.25">
      <c r="A475" s="86">
        <v>469</v>
      </c>
      <c r="B475" s="87" t="s">
        <v>1009</v>
      </c>
      <c r="C475" s="87" t="s">
        <v>789</v>
      </c>
      <c r="D475" s="87" t="s">
        <v>429</v>
      </c>
      <c r="E475" s="87" t="s">
        <v>63</v>
      </c>
      <c r="F475" s="88" t="s">
        <v>795</v>
      </c>
      <c r="G475" s="89">
        <v>35000</v>
      </c>
      <c r="H475" s="87">
        <v>0</v>
      </c>
      <c r="I475" s="90">
        <v>25</v>
      </c>
      <c r="J475" s="46">
        <v>1004.5</v>
      </c>
      <c r="K475" s="48">
        <f>+G475*7.1%</f>
        <v>2485</v>
      </c>
      <c r="L475" s="34">
        <f>+G475*1.1%</f>
        <v>385.00000000000006</v>
      </c>
      <c r="M475" s="73">
        <v>1064</v>
      </c>
      <c r="N475" s="90">
        <f t="shared" si="70"/>
        <v>2481.5</v>
      </c>
      <c r="O475" s="90"/>
      <c r="P475" s="90">
        <f t="shared" si="65"/>
        <v>2068.5</v>
      </c>
      <c r="Q475" s="90">
        <f t="shared" si="68"/>
        <v>2093.5</v>
      </c>
      <c r="R475" s="90">
        <f t="shared" si="69"/>
        <v>5351.5</v>
      </c>
      <c r="S475" s="90">
        <f t="shared" ref="S475:S539" si="71">+G475-Q475</f>
        <v>32906.5</v>
      </c>
      <c r="T475" s="91" t="s">
        <v>41</v>
      </c>
    </row>
    <row r="476" spans="1:20" s="32" customFormat="1" x14ac:dyDescent="0.25">
      <c r="A476" s="86">
        <v>470</v>
      </c>
      <c r="B476" s="87" t="s">
        <v>448</v>
      </c>
      <c r="C476" s="87" t="s">
        <v>789</v>
      </c>
      <c r="D476" s="87" t="s">
        <v>429</v>
      </c>
      <c r="E476" s="87" t="s">
        <v>57</v>
      </c>
      <c r="F476" s="88" t="s">
        <v>796</v>
      </c>
      <c r="G476" s="89">
        <v>25000</v>
      </c>
      <c r="H476" s="87">
        <v>0</v>
      </c>
      <c r="I476" s="90">
        <v>25</v>
      </c>
      <c r="J476" s="46">
        <v>717.5</v>
      </c>
      <c r="K476" s="48">
        <f t="shared" si="63"/>
        <v>1774.9999999999998</v>
      </c>
      <c r="L476" s="34">
        <f t="shared" si="64"/>
        <v>275</v>
      </c>
      <c r="M476" s="73">
        <v>760</v>
      </c>
      <c r="N476" s="90">
        <f t="shared" si="70"/>
        <v>1772.5000000000002</v>
      </c>
      <c r="O476" s="90"/>
      <c r="P476" s="90">
        <f t="shared" si="65"/>
        <v>1477.5</v>
      </c>
      <c r="Q476" s="90">
        <f t="shared" si="68"/>
        <v>1502.5</v>
      </c>
      <c r="R476" s="90">
        <f t="shared" si="69"/>
        <v>3822.5</v>
      </c>
      <c r="S476" s="90">
        <f t="shared" si="71"/>
        <v>23497.5</v>
      </c>
      <c r="T476" s="91" t="s">
        <v>41</v>
      </c>
    </row>
    <row r="477" spans="1:20" s="32" customFormat="1" x14ac:dyDescent="0.25">
      <c r="A477" s="86">
        <v>471</v>
      </c>
      <c r="B477" s="87" t="s">
        <v>449</v>
      </c>
      <c r="C477" s="87" t="s">
        <v>789</v>
      </c>
      <c r="D477" s="87" t="s">
        <v>429</v>
      </c>
      <c r="E477" s="87" t="s">
        <v>57</v>
      </c>
      <c r="F477" s="88" t="s">
        <v>796</v>
      </c>
      <c r="G477" s="89">
        <v>25000</v>
      </c>
      <c r="H477" s="87">
        <v>0</v>
      </c>
      <c r="I477" s="90">
        <v>25</v>
      </c>
      <c r="J477" s="46">
        <v>717.5</v>
      </c>
      <c r="K477" s="48">
        <f t="shared" si="63"/>
        <v>1774.9999999999998</v>
      </c>
      <c r="L477" s="34">
        <f t="shared" si="64"/>
        <v>275</v>
      </c>
      <c r="M477" s="73">
        <v>760</v>
      </c>
      <c r="N477" s="90">
        <f t="shared" si="70"/>
        <v>1772.5000000000002</v>
      </c>
      <c r="O477" s="90"/>
      <c r="P477" s="90">
        <f t="shared" si="65"/>
        <v>1477.5</v>
      </c>
      <c r="Q477" s="90">
        <f t="shared" si="68"/>
        <v>1502.5</v>
      </c>
      <c r="R477" s="90">
        <f t="shared" si="69"/>
        <v>3822.5</v>
      </c>
      <c r="S477" s="90">
        <f t="shared" si="71"/>
        <v>23497.5</v>
      </c>
      <c r="T477" s="91" t="s">
        <v>41</v>
      </c>
    </row>
    <row r="478" spans="1:20" s="32" customFormat="1" x14ac:dyDescent="0.25">
      <c r="A478" s="86">
        <v>472</v>
      </c>
      <c r="B478" s="87" t="s">
        <v>848</v>
      </c>
      <c r="C478" s="87" t="s">
        <v>789</v>
      </c>
      <c r="D478" s="87" t="s">
        <v>429</v>
      </c>
      <c r="E478" s="87" t="s">
        <v>849</v>
      </c>
      <c r="F478" s="88" t="s">
        <v>796</v>
      </c>
      <c r="G478" s="89">
        <v>25000</v>
      </c>
      <c r="H478" s="87">
        <v>0</v>
      </c>
      <c r="I478" s="90">
        <v>25</v>
      </c>
      <c r="J478" s="46">
        <v>717.5</v>
      </c>
      <c r="K478" s="48">
        <f t="shared" si="63"/>
        <v>1774.9999999999998</v>
      </c>
      <c r="L478" s="34">
        <f t="shared" si="64"/>
        <v>275</v>
      </c>
      <c r="M478" s="73">
        <v>760</v>
      </c>
      <c r="N478" s="90">
        <f t="shared" si="70"/>
        <v>1772.5000000000002</v>
      </c>
      <c r="O478" s="90"/>
      <c r="P478" s="90">
        <f t="shared" ref="P478:P542" si="72">+J478+M478</f>
        <v>1477.5</v>
      </c>
      <c r="Q478" s="90">
        <f t="shared" si="68"/>
        <v>1502.5</v>
      </c>
      <c r="R478" s="90">
        <f t="shared" si="69"/>
        <v>3822.5</v>
      </c>
      <c r="S478" s="90">
        <f t="shared" si="71"/>
        <v>23497.5</v>
      </c>
      <c r="T478" s="91" t="s">
        <v>41</v>
      </c>
    </row>
    <row r="479" spans="1:20" s="27" customFormat="1" x14ac:dyDescent="0.25">
      <c r="A479" s="86">
        <v>473</v>
      </c>
      <c r="B479" s="87" t="s">
        <v>457</v>
      </c>
      <c r="C479" s="87" t="s">
        <v>789</v>
      </c>
      <c r="D479" s="87" t="s">
        <v>207</v>
      </c>
      <c r="E479" s="87" t="s">
        <v>733</v>
      </c>
      <c r="F479" s="88" t="s">
        <v>796</v>
      </c>
      <c r="G479" s="89">
        <v>85000</v>
      </c>
      <c r="H479" s="89">
        <v>6861.53</v>
      </c>
      <c r="I479" s="90">
        <v>25</v>
      </c>
      <c r="J479" s="46">
        <v>2439.5</v>
      </c>
      <c r="K479" s="48">
        <f t="shared" ref="K479:K531" si="73">+G479*7.1%</f>
        <v>6034.9999999999991</v>
      </c>
      <c r="L479" s="34">
        <v>953.69</v>
      </c>
      <c r="M479" s="73">
        <v>2584</v>
      </c>
      <c r="N479" s="90">
        <f t="shared" si="70"/>
        <v>6026.5</v>
      </c>
      <c r="O479" s="90"/>
      <c r="P479" s="90">
        <f t="shared" si="72"/>
        <v>5023.5</v>
      </c>
      <c r="Q479" s="90">
        <f t="shared" si="68"/>
        <v>11910.029999999999</v>
      </c>
      <c r="R479" s="90">
        <f t="shared" si="69"/>
        <v>13015.189999999999</v>
      </c>
      <c r="S479" s="90">
        <f t="shared" si="71"/>
        <v>73089.97</v>
      </c>
      <c r="T479" s="91" t="s">
        <v>41</v>
      </c>
    </row>
    <row r="480" spans="1:20" s="27" customFormat="1" x14ac:dyDescent="0.25">
      <c r="A480" s="86">
        <v>474</v>
      </c>
      <c r="B480" s="87" t="s">
        <v>627</v>
      </c>
      <c r="C480" s="87" t="s">
        <v>789</v>
      </c>
      <c r="D480" s="87" t="s">
        <v>207</v>
      </c>
      <c r="E480" s="87" t="s">
        <v>736</v>
      </c>
      <c r="F480" s="88" t="s">
        <v>796</v>
      </c>
      <c r="G480" s="89">
        <v>75000</v>
      </c>
      <c r="H480" s="89">
        <v>5623.19</v>
      </c>
      <c r="I480" s="90">
        <v>25</v>
      </c>
      <c r="J480" s="46">
        <v>2152.5</v>
      </c>
      <c r="K480" s="48">
        <f t="shared" si="73"/>
        <v>5324.9999999999991</v>
      </c>
      <c r="L480" s="34">
        <f t="shared" ref="L480:L531" si="74">+G480*1.1%</f>
        <v>825.00000000000011</v>
      </c>
      <c r="M480" s="73">
        <v>2280</v>
      </c>
      <c r="N480" s="90">
        <f t="shared" si="70"/>
        <v>5317.5</v>
      </c>
      <c r="O480" s="90"/>
      <c r="P480" s="90">
        <f t="shared" si="72"/>
        <v>4432.5</v>
      </c>
      <c r="Q480" s="90">
        <f t="shared" si="68"/>
        <v>10080.689999999999</v>
      </c>
      <c r="R480" s="90">
        <f t="shared" si="69"/>
        <v>11467.5</v>
      </c>
      <c r="S480" s="90">
        <f t="shared" si="71"/>
        <v>64919.31</v>
      </c>
      <c r="T480" s="91" t="s">
        <v>41</v>
      </c>
    </row>
    <row r="481" spans="1:20" s="27" customFormat="1" x14ac:dyDescent="0.25">
      <c r="A481" s="86">
        <v>475</v>
      </c>
      <c r="B481" s="87" t="s">
        <v>625</v>
      </c>
      <c r="C481" s="87" t="s">
        <v>789</v>
      </c>
      <c r="D481" s="87" t="s">
        <v>207</v>
      </c>
      <c r="E481" s="87" t="s">
        <v>123</v>
      </c>
      <c r="F481" s="88" t="s">
        <v>796</v>
      </c>
      <c r="G481" s="89">
        <v>70000</v>
      </c>
      <c r="H481" s="89">
        <v>5368.48</v>
      </c>
      <c r="I481" s="90">
        <v>25</v>
      </c>
      <c r="J481" s="46">
        <v>2009</v>
      </c>
      <c r="K481" s="48">
        <f t="shared" si="73"/>
        <v>4970</v>
      </c>
      <c r="L481" s="34">
        <f t="shared" si="74"/>
        <v>770.00000000000011</v>
      </c>
      <c r="M481" s="73">
        <v>2128</v>
      </c>
      <c r="N481" s="90">
        <f t="shared" si="70"/>
        <v>4963</v>
      </c>
      <c r="O481" s="90"/>
      <c r="P481" s="90">
        <f t="shared" si="72"/>
        <v>4137</v>
      </c>
      <c r="Q481" s="90">
        <f t="shared" si="68"/>
        <v>9530.48</v>
      </c>
      <c r="R481" s="90">
        <f t="shared" si="69"/>
        <v>10703</v>
      </c>
      <c r="S481" s="90">
        <f t="shared" si="71"/>
        <v>60469.520000000004</v>
      </c>
      <c r="T481" s="91" t="s">
        <v>41</v>
      </c>
    </row>
    <row r="482" spans="1:20" s="27" customFormat="1" x14ac:dyDescent="0.25">
      <c r="A482" s="86">
        <v>476</v>
      </c>
      <c r="B482" s="87" t="s">
        <v>626</v>
      </c>
      <c r="C482" s="87" t="s">
        <v>789</v>
      </c>
      <c r="D482" s="87" t="s">
        <v>207</v>
      </c>
      <c r="E482" s="87" t="s">
        <v>123</v>
      </c>
      <c r="F482" s="88" t="s">
        <v>796</v>
      </c>
      <c r="G482" s="89">
        <v>70000</v>
      </c>
      <c r="H482" s="89">
        <v>5368.48</v>
      </c>
      <c r="I482" s="90">
        <v>25</v>
      </c>
      <c r="J482" s="46">
        <v>2009</v>
      </c>
      <c r="K482" s="48">
        <f t="shared" si="73"/>
        <v>4970</v>
      </c>
      <c r="L482" s="34">
        <f t="shared" si="74"/>
        <v>770.00000000000011</v>
      </c>
      <c r="M482" s="73">
        <v>2128</v>
      </c>
      <c r="N482" s="90">
        <f t="shared" si="70"/>
        <v>4963</v>
      </c>
      <c r="O482" s="90"/>
      <c r="P482" s="90">
        <f t="shared" si="72"/>
        <v>4137</v>
      </c>
      <c r="Q482" s="90">
        <f t="shared" si="68"/>
        <v>9530.48</v>
      </c>
      <c r="R482" s="90">
        <f t="shared" si="69"/>
        <v>10703</v>
      </c>
      <c r="S482" s="90">
        <f t="shared" si="71"/>
        <v>60469.520000000004</v>
      </c>
      <c r="T482" s="91" t="s">
        <v>41</v>
      </c>
    </row>
    <row r="483" spans="1:20" s="27" customFormat="1" x14ac:dyDescent="0.25">
      <c r="A483" s="86">
        <v>477</v>
      </c>
      <c r="B483" s="87" t="s">
        <v>628</v>
      </c>
      <c r="C483" s="87" t="s">
        <v>790</v>
      </c>
      <c r="D483" s="87" t="s">
        <v>207</v>
      </c>
      <c r="E483" s="87" t="s">
        <v>123</v>
      </c>
      <c r="F483" s="88" t="s">
        <v>796</v>
      </c>
      <c r="G483" s="89">
        <v>70000</v>
      </c>
      <c r="H483" s="89">
        <v>5368.48</v>
      </c>
      <c r="I483" s="90">
        <v>25</v>
      </c>
      <c r="J483" s="46">
        <v>2009</v>
      </c>
      <c r="K483" s="48">
        <f t="shared" si="73"/>
        <v>4970</v>
      </c>
      <c r="L483" s="34">
        <f t="shared" si="74"/>
        <v>770.00000000000011</v>
      </c>
      <c r="M483" s="73">
        <v>2128</v>
      </c>
      <c r="N483" s="90">
        <f t="shared" si="70"/>
        <v>4963</v>
      </c>
      <c r="O483" s="90"/>
      <c r="P483" s="90">
        <f t="shared" si="72"/>
        <v>4137</v>
      </c>
      <c r="Q483" s="90">
        <f t="shared" si="68"/>
        <v>9530.48</v>
      </c>
      <c r="R483" s="90">
        <f t="shared" si="69"/>
        <v>10703</v>
      </c>
      <c r="S483" s="90">
        <f t="shared" si="71"/>
        <v>60469.520000000004</v>
      </c>
      <c r="T483" s="91" t="s">
        <v>41</v>
      </c>
    </row>
    <row r="484" spans="1:20" s="27" customFormat="1" x14ac:dyDescent="0.25">
      <c r="A484" s="86">
        <v>478</v>
      </c>
      <c r="B484" s="87" t="s">
        <v>630</v>
      </c>
      <c r="C484" s="87" t="s">
        <v>789</v>
      </c>
      <c r="D484" s="87" t="s">
        <v>207</v>
      </c>
      <c r="E484" s="87" t="s">
        <v>123</v>
      </c>
      <c r="F484" s="88" t="s">
        <v>796</v>
      </c>
      <c r="G484" s="89">
        <v>70000</v>
      </c>
      <c r="H484" s="89">
        <v>5368.48</v>
      </c>
      <c r="I484" s="90">
        <v>25</v>
      </c>
      <c r="J484" s="46">
        <v>2009</v>
      </c>
      <c r="K484" s="48">
        <f t="shared" si="73"/>
        <v>4970</v>
      </c>
      <c r="L484" s="34">
        <f t="shared" si="74"/>
        <v>770.00000000000011</v>
      </c>
      <c r="M484" s="73">
        <v>2128</v>
      </c>
      <c r="N484" s="90">
        <f t="shared" si="70"/>
        <v>4963</v>
      </c>
      <c r="O484" s="90"/>
      <c r="P484" s="90">
        <f t="shared" si="72"/>
        <v>4137</v>
      </c>
      <c r="Q484" s="90">
        <f t="shared" si="68"/>
        <v>9530.48</v>
      </c>
      <c r="R484" s="90">
        <f t="shared" si="69"/>
        <v>10703</v>
      </c>
      <c r="S484" s="90">
        <f t="shared" si="71"/>
        <v>60469.520000000004</v>
      </c>
      <c r="T484" s="91" t="s">
        <v>41</v>
      </c>
    </row>
    <row r="485" spans="1:20" s="27" customFormat="1" x14ac:dyDescent="0.25">
      <c r="A485" s="86">
        <v>479</v>
      </c>
      <c r="B485" s="87" t="s">
        <v>631</v>
      </c>
      <c r="C485" s="87" t="s">
        <v>789</v>
      </c>
      <c r="D485" s="87" t="s">
        <v>207</v>
      </c>
      <c r="E485" s="87" t="s">
        <v>123</v>
      </c>
      <c r="F485" s="88" t="s">
        <v>796</v>
      </c>
      <c r="G485" s="89">
        <v>70000</v>
      </c>
      <c r="H485" s="89">
        <v>5368.48</v>
      </c>
      <c r="I485" s="90">
        <v>25</v>
      </c>
      <c r="J485" s="46">
        <v>2009</v>
      </c>
      <c r="K485" s="48">
        <f t="shared" si="73"/>
        <v>4970</v>
      </c>
      <c r="L485" s="34">
        <f t="shared" si="74"/>
        <v>770.00000000000011</v>
      </c>
      <c r="M485" s="73">
        <v>2128</v>
      </c>
      <c r="N485" s="90">
        <f t="shared" si="70"/>
        <v>4963</v>
      </c>
      <c r="O485" s="90"/>
      <c r="P485" s="90">
        <f t="shared" si="72"/>
        <v>4137</v>
      </c>
      <c r="Q485" s="90">
        <f t="shared" si="68"/>
        <v>9530.48</v>
      </c>
      <c r="R485" s="90">
        <f t="shared" si="69"/>
        <v>10703</v>
      </c>
      <c r="S485" s="90">
        <f t="shared" si="71"/>
        <v>60469.520000000004</v>
      </c>
      <c r="T485" s="91" t="s">
        <v>41</v>
      </c>
    </row>
    <row r="486" spans="1:20" s="27" customFormat="1" x14ac:dyDescent="0.25">
      <c r="A486" s="86">
        <v>480</v>
      </c>
      <c r="B486" s="87" t="s">
        <v>632</v>
      </c>
      <c r="C486" s="87" t="s">
        <v>789</v>
      </c>
      <c r="D486" s="87" t="s">
        <v>207</v>
      </c>
      <c r="E486" s="87" t="s">
        <v>123</v>
      </c>
      <c r="F486" s="88" t="s">
        <v>796</v>
      </c>
      <c r="G486" s="89">
        <v>70000</v>
      </c>
      <c r="H486" s="89">
        <v>5368.48</v>
      </c>
      <c r="I486" s="90">
        <v>25</v>
      </c>
      <c r="J486" s="46">
        <v>2009</v>
      </c>
      <c r="K486" s="48">
        <f t="shared" si="73"/>
        <v>4970</v>
      </c>
      <c r="L486" s="34">
        <f t="shared" si="74"/>
        <v>770.00000000000011</v>
      </c>
      <c r="M486" s="73">
        <v>2128</v>
      </c>
      <c r="N486" s="90">
        <f t="shared" si="70"/>
        <v>4963</v>
      </c>
      <c r="O486" s="90"/>
      <c r="P486" s="90">
        <f t="shared" si="72"/>
        <v>4137</v>
      </c>
      <c r="Q486" s="90">
        <f t="shared" si="68"/>
        <v>9530.48</v>
      </c>
      <c r="R486" s="90">
        <f t="shared" si="69"/>
        <v>10703</v>
      </c>
      <c r="S486" s="90">
        <f t="shared" si="71"/>
        <v>60469.520000000004</v>
      </c>
      <c r="T486" s="91" t="s">
        <v>41</v>
      </c>
    </row>
    <row r="487" spans="1:20" s="27" customFormat="1" x14ac:dyDescent="0.25">
      <c r="A487" s="86">
        <v>481</v>
      </c>
      <c r="B487" s="87" t="s">
        <v>633</v>
      </c>
      <c r="C487" s="87" t="s">
        <v>790</v>
      </c>
      <c r="D487" s="87" t="s">
        <v>207</v>
      </c>
      <c r="E487" s="87" t="s">
        <v>123</v>
      </c>
      <c r="F487" s="88" t="s">
        <v>796</v>
      </c>
      <c r="G487" s="89">
        <v>70000</v>
      </c>
      <c r="H487" s="89">
        <v>5368.48</v>
      </c>
      <c r="I487" s="90">
        <v>25</v>
      </c>
      <c r="J487" s="46">
        <v>2009</v>
      </c>
      <c r="K487" s="48">
        <f t="shared" si="73"/>
        <v>4970</v>
      </c>
      <c r="L487" s="34">
        <f t="shared" si="74"/>
        <v>770.00000000000011</v>
      </c>
      <c r="M487" s="73">
        <v>2128</v>
      </c>
      <c r="N487" s="90">
        <f t="shared" si="70"/>
        <v>4963</v>
      </c>
      <c r="O487" s="90"/>
      <c r="P487" s="90">
        <f t="shared" si="72"/>
        <v>4137</v>
      </c>
      <c r="Q487" s="90">
        <f t="shared" si="68"/>
        <v>9530.48</v>
      </c>
      <c r="R487" s="90">
        <f t="shared" si="69"/>
        <v>10703</v>
      </c>
      <c r="S487" s="90">
        <f t="shared" si="71"/>
        <v>60469.520000000004</v>
      </c>
      <c r="T487" s="91" t="s">
        <v>41</v>
      </c>
    </row>
    <row r="488" spans="1:20" s="27" customFormat="1" x14ac:dyDescent="0.25">
      <c r="A488" s="86">
        <v>482</v>
      </c>
      <c r="B488" s="87" t="s">
        <v>617</v>
      </c>
      <c r="C488" s="87" t="s">
        <v>790</v>
      </c>
      <c r="D488" s="87" t="s">
        <v>207</v>
      </c>
      <c r="E488" s="87" t="s">
        <v>123</v>
      </c>
      <c r="F488" s="88" t="s">
        <v>796</v>
      </c>
      <c r="G488" s="96">
        <v>70000</v>
      </c>
      <c r="H488" s="96">
        <v>5368.48</v>
      </c>
      <c r="I488" s="90">
        <v>25</v>
      </c>
      <c r="J488" s="65">
        <v>2009</v>
      </c>
      <c r="K488" s="50">
        <f t="shared" si="73"/>
        <v>4970</v>
      </c>
      <c r="L488" s="34">
        <f t="shared" si="74"/>
        <v>770.00000000000011</v>
      </c>
      <c r="M488" s="75">
        <v>2128</v>
      </c>
      <c r="N488" s="90">
        <f t="shared" si="70"/>
        <v>4963</v>
      </c>
      <c r="O488" s="90"/>
      <c r="P488" s="90">
        <f t="shared" si="72"/>
        <v>4137</v>
      </c>
      <c r="Q488" s="90">
        <f t="shared" si="68"/>
        <v>9530.48</v>
      </c>
      <c r="R488" s="90">
        <f t="shared" si="69"/>
        <v>10703</v>
      </c>
      <c r="S488" s="90">
        <f t="shared" si="71"/>
        <v>60469.520000000004</v>
      </c>
      <c r="T488" s="91" t="s">
        <v>41</v>
      </c>
    </row>
    <row r="489" spans="1:20" s="27" customFormat="1" x14ac:dyDescent="0.25">
      <c r="A489" s="86">
        <v>483</v>
      </c>
      <c r="B489" s="87" t="s">
        <v>653</v>
      </c>
      <c r="C489" s="87" t="s">
        <v>790</v>
      </c>
      <c r="D489" s="87" t="s">
        <v>207</v>
      </c>
      <c r="E489" s="87" t="s">
        <v>736</v>
      </c>
      <c r="F489" s="88" t="s">
        <v>796</v>
      </c>
      <c r="G489" s="89">
        <v>75000</v>
      </c>
      <c r="H489" s="89">
        <v>5966.28</v>
      </c>
      <c r="I489" s="90">
        <v>25</v>
      </c>
      <c r="J489" s="46">
        <v>2152.5</v>
      </c>
      <c r="K489" s="48">
        <f t="shared" si="73"/>
        <v>5324.9999999999991</v>
      </c>
      <c r="L489" s="34">
        <f t="shared" si="74"/>
        <v>825.00000000000011</v>
      </c>
      <c r="M489" s="73">
        <v>2280</v>
      </c>
      <c r="N489" s="90">
        <f t="shared" si="70"/>
        <v>5317.5</v>
      </c>
      <c r="O489" s="90"/>
      <c r="P489" s="90">
        <f t="shared" si="72"/>
        <v>4432.5</v>
      </c>
      <c r="Q489" s="90">
        <f t="shared" si="68"/>
        <v>10423.779999999999</v>
      </c>
      <c r="R489" s="90">
        <f t="shared" si="69"/>
        <v>11467.5</v>
      </c>
      <c r="S489" s="90">
        <f t="shared" si="71"/>
        <v>64576.22</v>
      </c>
      <c r="T489" s="91" t="s">
        <v>41</v>
      </c>
    </row>
    <row r="490" spans="1:20" s="27" customFormat="1" x14ac:dyDescent="0.25">
      <c r="A490" s="86">
        <v>484</v>
      </c>
      <c r="B490" s="87" t="s">
        <v>635</v>
      </c>
      <c r="C490" s="87" t="s">
        <v>789</v>
      </c>
      <c r="D490" s="87" t="s">
        <v>207</v>
      </c>
      <c r="E490" s="87" t="s">
        <v>123</v>
      </c>
      <c r="F490" s="88" t="s">
        <v>796</v>
      </c>
      <c r="G490" s="89">
        <v>70000</v>
      </c>
      <c r="H490" s="89">
        <v>5368.48</v>
      </c>
      <c r="I490" s="90">
        <v>25</v>
      </c>
      <c r="J490" s="46">
        <v>2009</v>
      </c>
      <c r="K490" s="48">
        <f t="shared" si="73"/>
        <v>4970</v>
      </c>
      <c r="L490" s="34">
        <f t="shared" si="74"/>
        <v>770.00000000000011</v>
      </c>
      <c r="M490" s="73">
        <v>2128</v>
      </c>
      <c r="N490" s="90">
        <f t="shared" si="70"/>
        <v>4963</v>
      </c>
      <c r="O490" s="90"/>
      <c r="P490" s="90">
        <f t="shared" si="72"/>
        <v>4137</v>
      </c>
      <c r="Q490" s="90">
        <f t="shared" si="68"/>
        <v>9530.48</v>
      </c>
      <c r="R490" s="90">
        <f t="shared" si="69"/>
        <v>10703</v>
      </c>
      <c r="S490" s="90">
        <f t="shared" si="71"/>
        <v>60469.520000000004</v>
      </c>
      <c r="T490" s="91" t="s">
        <v>41</v>
      </c>
    </row>
    <row r="491" spans="1:20" s="27" customFormat="1" x14ac:dyDescent="0.25">
      <c r="A491" s="86">
        <v>485</v>
      </c>
      <c r="B491" s="87" t="s">
        <v>636</v>
      </c>
      <c r="C491" s="87" t="s">
        <v>790</v>
      </c>
      <c r="D491" s="87" t="s">
        <v>207</v>
      </c>
      <c r="E491" s="87" t="s">
        <v>123</v>
      </c>
      <c r="F491" s="88" t="s">
        <v>796</v>
      </c>
      <c r="G491" s="89">
        <v>70000</v>
      </c>
      <c r="H491" s="89">
        <v>5368.48</v>
      </c>
      <c r="I491" s="90">
        <v>25</v>
      </c>
      <c r="J491" s="46">
        <v>2009</v>
      </c>
      <c r="K491" s="48">
        <f t="shared" si="73"/>
        <v>4970</v>
      </c>
      <c r="L491" s="34">
        <f t="shared" si="74"/>
        <v>770.00000000000011</v>
      </c>
      <c r="M491" s="73">
        <v>2128</v>
      </c>
      <c r="N491" s="90">
        <f t="shared" si="70"/>
        <v>4963</v>
      </c>
      <c r="O491" s="90"/>
      <c r="P491" s="90">
        <f t="shared" si="72"/>
        <v>4137</v>
      </c>
      <c r="Q491" s="90">
        <f t="shared" si="68"/>
        <v>9530.48</v>
      </c>
      <c r="R491" s="90">
        <f t="shared" si="69"/>
        <v>10703</v>
      </c>
      <c r="S491" s="90">
        <f t="shared" si="71"/>
        <v>60469.520000000004</v>
      </c>
      <c r="T491" s="91" t="s">
        <v>41</v>
      </c>
    </row>
    <row r="492" spans="1:20" s="27" customFormat="1" x14ac:dyDescent="0.25">
      <c r="A492" s="86">
        <v>486</v>
      </c>
      <c r="B492" s="87" t="s">
        <v>644</v>
      </c>
      <c r="C492" s="87" t="s">
        <v>789</v>
      </c>
      <c r="D492" s="87" t="s">
        <v>207</v>
      </c>
      <c r="E492" s="87" t="s">
        <v>123</v>
      </c>
      <c r="F492" s="88" t="s">
        <v>796</v>
      </c>
      <c r="G492" s="89">
        <v>70000</v>
      </c>
      <c r="H492" s="89">
        <v>5368.48</v>
      </c>
      <c r="I492" s="90">
        <v>25</v>
      </c>
      <c r="J492" s="46">
        <v>2009</v>
      </c>
      <c r="K492" s="48">
        <f t="shared" si="73"/>
        <v>4970</v>
      </c>
      <c r="L492" s="34">
        <f t="shared" si="74"/>
        <v>770.00000000000011</v>
      </c>
      <c r="M492" s="73">
        <v>2128</v>
      </c>
      <c r="N492" s="90">
        <f t="shared" si="70"/>
        <v>4963</v>
      </c>
      <c r="O492" s="90"/>
      <c r="P492" s="90">
        <f t="shared" si="72"/>
        <v>4137</v>
      </c>
      <c r="Q492" s="90">
        <f t="shared" si="68"/>
        <v>9530.48</v>
      </c>
      <c r="R492" s="90">
        <f t="shared" si="69"/>
        <v>10703</v>
      </c>
      <c r="S492" s="90">
        <f t="shared" si="71"/>
        <v>60469.520000000004</v>
      </c>
      <c r="T492" s="91" t="s">
        <v>41</v>
      </c>
    </row>
    <row r="493" spans="1:20" s="27" customFormat="1" x14ac:dyDescent="0.25">
      <c r="A493" s="86">
        <v>487</v>
      </c>
      <c r="B493" s="87" t="s">
        <v>654</v>
      </c>
      <c r="C493" s="87" t="s">
        <v>790</v>
      </c>
      <c r="D493" s="87" t="s">
        <v>207</v>
      </c>
      <c r="E493" s="87" t="s">
        <v>123</v>
      </c>
      <c r="F493" s="88" t="s">
        <v>796</v>
      </c>
      <c r="G493" s="89">
        <v>70000</v>
      </c>
      <c r="H493" s="89">
        <v>5368.48</v>
      </c>
      <c r="I493" s="90">
        <v>25</v>
      </c>
      <c r="J493" s="46">
        <v>2009</v>
      </c>
      <c r="K493" s="48">
        <f t="shared" si="73"/>
        <v>4970</v>
      </c>
      <c r="L493" s="34">
        <f t="shared" si="74"/>
        <v>770.00000000000011</v>
      </c>
      <c r="M493" s="73">
        <v>2128</v>
      </c>
      <c r="N493" s="90">
        <f t="shared" si="70"/>
        <v>4963</v>
      </c>
      <c r="O493" s="90"/>
      <c r="P493" s="90">
        <f t="shared" si="72"/>
        <v>4137</v>
      </c>
      <c r="Q493" s="90">
        <f t="shared" si="68"/>
        <v>9530.48</v>
      </c>
      <c r="R493" s="90">
        <f t="shared" si="69"/>
        <v>10703</v>
      </c>
      <c r="S493" s="90">
        <f t="shared" si="71"/>
        <v>60469.520000000004</v>
      </c>
      <c r="T493" s="91" t="s">
        <v>41</v>
      </c>
    </row>
    <row r="494" spans="1:20" s="27" customFormat="1" x14ac:dyDescent="0.25">
      <c r="A494" s="86">
        <v>488</v>
      </c>
      <c r="B494" s="87" t="s">
        <v>648</v>
      </c>
      <c r="C494" s="87" t="s">
        <v>789</v>
      </c>
      <c r="D494" s="87" t="s">
        <v>207</v>
      </c>
      <c r="E494" s="87" t="s">
        <v>82</v>
      </c>
      <c r="F494" s="88" t="s">
        <v>796</v>
      </c>
      <c r="G494" s="89">
        <v>50000</v>
      </c>
      <c r="H494" s="46">
        <v>1854</v>
      </c>
      <c r="I494" s="90">
        <v>25</v>
      </c>
      <c r="J494" s="46">
        <v>1435</v>
      </c>
      <c r="K494" s="48">
        <f t="shared" si="73"/>
        <v>3549.9999999999995</v>
      </c>
      <c r="L494" s="34">
        <f t="shared" si="74"/>
        <v>550</v>
      </c>
      <c r="M494" s="73">
        <v>1520</v>
      </c>
      <c r="N494" s="90">
        <f t="shared" si="70"/>
        <v>3545.0000000000005</v>
      </c>
      <c r="O494" s="90"/>
      <c r="P494" s="90">
        <f t="shared" si="72"/>
        <v>2955</v>
      </c>
      <c r="Q494" s="90">
        <f t="shared" si="68"/>
        <v>4834</v>
      </c>
      <c r="R494" s="90">
        <f t="shared" si="69"/>
        <v>7645</v>
      </c>
      <c r="S494" s="90">
        <f t="shared" si="71"/>
        <v>45166</v>
      </c>
      <c r="T494" s="91" t="s">
        <v>41</v>
      </c>
    </row>
    <row r="495" spans="1:20" s="27" customFormat="1" x14ac:dyDescent="0.25">
      <c r="A495" s="86">
        <v>489</v>
      </c>
      <c r="B495" s="87" t="s">
        <v>647</v>
      </c>
      <c r="C495" s="87" t="s">
        <v>789</v>
      </c>
      <c r="D495" s="87" t="s">
        <v>207</v>
      </c>
      <c r="E495" s="87" t="s">
        <v>139</v>
      </c>
      <c r="F495" s="88" t="s">
        <v>796</v>
      </c>
      <c r="G495" s="89">
        <v>45000</v>
      </c>
      <c r="H495" s="46">
        <v>1148.33</v>
      </c>
      <c r="I495" s="90">
        <v>25</v>
      </c>
      <c r="J495" s="46">
        <v>1291.5</v>
      </c>
      <c r="K495" s="48">
        <f t="shared" si="73"/>
        <v>3194.9999999999995</v>
      </c>
      <c r="L495" s="34">
        <f t="shared" si="74"/>
        <v>495.00000000000006</v>
      </c>
      <c r="M495" s="73">
        <v>1368</v>
      </c>
      <c r="N495" s="90">
        <f t="shared" si="70"/>
        <v>3190.5</v>
      </c>
      <c r="O495" s="90"/>
      <c r="P495" s="90">
        <f t="shared" si="72"/>
        <v>2659.5</v>
      </c>
      <c r="Q495" s="90">
        <f t="shared" si="68"/>
        <v>3832.83</v>
      </c>
      <c r="R495" s="90">
        <f t="shared" si="69"/>
        <v>6880.5</v>
      </c>
      <c r="S495" s="90">
        <f t="shared" si="71"/>
        <v>41167.17</v>
      </c>
      <c r="T495" s="91" t="s">
        <v>41</v>
      </c>
    </row>
    <row r="496" spans="1:20" s="27" customFormat="1" x14ac:dyDescent="0.25">
      <c r="A496" s="86">
        <v>490</v>
      </c>
      <c r="B496" s="87" t="s">
        <v>649</v>
      </c>
      <c r="C496" s="87" t="s">
        <v>790</v>
      </c>
      <c r="D496" s="87" t="s">
        <v>207</v>
      </c>
      <c r="E496" s="87" t="s">
        <v>139</v>
      </c>
      <c r="F496" s="88" t="s">
        <v>796</v>
      </c>
      <c r="G496" s="89">
        <v>45000</v>
      </c>
      <c r="H496" s="46">
        <v>1148.33</v>
      </c>
      <c r="I496" s="90">
        <v>25</v>
      </c>
      <c r="J496" s="46">
        <v>1291.5</v>
      </c>
      <c r="K496" s="48">
        <f t="shared" si="73"/>
        <v>3194.9999999999995</v>
      </c>
      <c r="L496" s="34">
        <f t="shared" si="74"/>
        <v>495.00000000000006</v>
      </c>
      <c r="M496" s="73">
        <v>1368</v>
      </c>
      <c r="N496" s="90">
        <f t="shared" si="70"/>
        <v>3190.5</v>
      </c>
      <c r="O496" s="90"/>
      <c r="P496" s="90">
        <f t="shared" si="72"/>
        <v>2659.5</v>
      </c>
      <c r="Q496" s="90">
        <f t="shared" si="68"/>
        <v>3832.83</v>
      </c>
      <c r="R496" s="90">
        <f t="shared" si="69"/>
        <v>6880.5</v>
      </c>
      <c r="S496" s="90">
        <f t="shared" si="71"/>
        <v>41167.17</v>
      </c>
      <c r="T496" s="91" t="s">
        <v>41</v>
      </c>
    </row>
    <row r="497" spans="1:20" s="27" customFormat="1" x14ac:dyDescent="0.25">
      <c r="A497" s="86">
        <v>491</v>
      </c>
      <c r="B497" s="87" t="s">
        <v>650</v>
      </c>
      <c r="C497" s="87" t="s">
        <v>789</v>
      </c>
      <c r="D497" s="87" t="s">
        <v>207</v>
      </c>
      <c r="E497" s="87" t="s">
        <v>139</v>
      </c>
      <c r="F497" s="88" t="s">
        <v>796</v>
      </c>
      <c r="G497" s="89">
        <v>45000</v>
      </c>
      <c r="H497" s="46">
        <v>1148.33</v>
      </c>
      <c r="I497" s="90">
        <v>25</v>
      </c>
      <c r="J497" s="46">
        <v>1291.5</v>
      </c>
      <c r="K497" s="48">
        <f t="shared" si="73"/>
        <v>3194.9999999999995</v>
      </c>
      <c r="L497" s="34">
        <f t="shared" si="74"/>
        <v>495.00000000000006</v>
      </c>
      <c r="M497" s="73">
        <v>1368</v>
      </c>
      <c r="N497" s="90">
        <f t="shared" si="70"/>
        <v>3190.5</v>
      </c>
      <c r="O497" s="90"/>
      <c r="P497" s="90">
        <f t="shared" si="72"/>
        <v>2659.5</v>
      </c>
      <c r="Q497" s="90">
        <f t="shared" si="68"/>
        <v>3832.83</v>
      </c>
      <c r="R497" s="90">
        <f t="shared" si="69"/>
        <v>6880.5</v>
      </c>
      <c r="S497" s="90">
        <f t="shared" si="71"/>
        <v>41167.17</v>
      </c>
      <c r="T497" s="91" t="s">
        <v>41</v>
      </c>
    </row>
    <row r="498" spans="1:20" s="27" customFormat="1" x14ac:dyDescent="0.25">
      <c r="A498" s="86">
        <v>492</v>
      </c>
      <c r="B498" s="87" t="s">
        <v>651</v>
      </c>
      <c r="C498" s="87" t="s">
        <v>789</v>
      </c>
      <c r="D498" s="87" t="s">
        <v>207</v>
      </c>
      <c r="E498" s="87" t="s">
        <v>139</v>
      </c>
      <c r="F498" s="88" t="s">
        <v>796</v>
      </c>
      <c r="G498" s="89">
        <v>45000</v>
      </c>
      <c r="H498" s="46">
        <v>1148.33</v>
      </c>
      <c r="I498" s="90">
        <v>25</v>
      </c>
      <c r="J498" s="46">
        <v>1291.5</v>
      </c>
      <c r="K498" s="48">
        <f t="shared" si="73"/>
        <v>3194.9999999999995</v>
      </c>
      <c r="L498" s="34">
        <f t="shared" si="74"/>
        <v>495.00000000000006</v>
      </c>
      <c r="M498" s="73">
        <v>1368</v>
      </c>
      <c r="N498" s="90">
        <f t="shared" si="70"/>
        <v>3190.5</v>
      </c>
      <c r="O498" s="90"/>
      <c r="P498" s="90">
        <f t="shared" si="72"/>
        <v>2659.5</v>
      </c>
      <c r="Q498" s="90">
        <f t="shared" si="68"/>
        <v>3832.83</v>
      </c>
      <c r="R498" s="90">
        <f t="shared" si="69"/>
        <v>6880.5</v>
      </c>
      <c r="S498" s="90">
        <f t="shared" si="71"/>
        <v>41167.17</v>
      </c>
      <c r="T498" s="91" t="s">
        <v>41</v>
      </c>
    </row>
    <row r="499" spans="1:20" s="27" customFormat="1" x14ac:dyDescent="0.25">
      <c r="A499" s="86">
        <v>493</v>
      </c>
      <c r="B499" s="87" t="s">
        <v>703</v>
      </c>
      <c r="C499" s="87" t="s">
        <v>789</v>
      </c>
      <c r="D499" s="87" t="s">
        <v>207</v>
      </c>
      <c r="E499" s="87" t="s">
        <v>737</v>
      </c>
      <c r="F499" s="88" t="s">
        <v>796</v>
      </c>
      <c r="G499" s="89">
        <v>42000</v>
      </c>
      <c r="H499" s="87">
        <v>724.92</v>
      </c>
      <c r="I499" s="90">
        <v>25</v>
      </c>
      <c r="J499" s="46">
        <v>1205.4000000000001</v>
      </c>
      <c r="K499" s="48">
        <f t="shared" si="73"/>
        <v>2981.9999999999995</v>
      </c>
      <c r="L499" s="34">
        <f t="shared" si="74"/>
        <v>462.00000000000006</v>
      </c>
      <c r="M499" s="73">
        <v>1276.8</v>
      </c>
      <c r="N499" s="90">
        <f t="shared" si="70"/>
        <v>2977.8</v>
      </c>
      <c r="O499" s="90"/>
      <c r="P499" s="90">
        <f t="shared" si="72"/>
        <v>2482.1999999999998</v>
      </c>
      <c r="Q499" s="90">
        <f t="shared" si="68"/>
        <v>3232.12</v>
      </c>
      <c r="R499" s="90">
        <f t="shared" si="69"/>
        <v>6421.7999999999993</v>
      </c>
      <c r="S499" s="90">
        <f t="shared" si="71"/>
        <v>38767.879999999997</v>
      </c>
      <c r="T499" s="91" t="s">
        <v>41</v>
      </c>
    </row>
    <row r="500" spans="1:20" s="27" customFormat="1" x14ac:dyDescent="0.25">
      <c r="A500" s="86">
        <v>494</v>
      </c>
      <c r="B500" s="87" t="s">
        <v>643</v>
      </c>
      <c r="C500" s="87" t="s">
        <v>789</v>
      </c>
      <c r="D500" s="87" t="s">
        <v>207</v>
      </c>
      <c r="E500" s="87" t="s">
        <v>100</v>
      </c>
      <c r="F500" s="88" t="s">
        <v>796</v>
      </c>
      <c r="G500" s="89">
        <v>46000</v>
      </c>
      <c r="H500" s="46">
        <v>1289.46</v>
      </c>
      <c r="I500" s="90">
        <v>25</v>
      </c>
      <c r="J500" s="46">
        <v>1320.2</v>
      </c>
      <c r="K500" s="48">
        <f>+G500*7.1%</f>
        <v>3265.9999999999995</v>
      </c>
      <c r="L500" s="34">
        <f>+G500*1.1%</f>
        <v>506.00000000000006</v>
      </c>
      <c r="M500" s="73">
        <v>1398.4</v>
      </c>
      <c r="N500" s="90">
        <f t="shared" si="70"/>
        <v>3261.4</v>
      </c>
      <c r="O500" s="90"/>
      <c r="P500" s="90">
        <f t="shared" si="72"/>
        <v>2718.6000000000004</v>
      </c>
      <c r="Q500" s="90">
        <f t="shared" si="68"/>
        <v>4033.06</v>
      </c>
      <c r="R500" s="90">
        <f t="shared" si="69"/>
        <v>7033.4</v>
      </c>
      <c r="S500" s="90">
        <f t="shared" si="71"/>
        <v>41966.94</v>
      </c>
      <c r="T500" s="91" t="s">
        <v>41</v>
      </c>
    </row>
    <row r="501" spans="1:20" s="27" customFormat="1" x14ac:dyDescent="0.25">
      <c r="A501" s="86">
        <v>495</v>
      </c>
      <c r="B501" s="87" t="s">
        <v>638</v>
      </c>
      <c r="C501" s="87" t="s">
        <v>789</v>
      </c>
      <c r="D501" s="87" t="s">
        <v>207</v>
      </c>
      <c r="E501" s="87" t="s">
        <v>90</v>
      </c>
      <c r="F501" s="88" t="s">
        <v>796</v>
      </c>
      <c r="G501" s="89">
        <v>25000</v>
      </c>
      <c r="H501" s="87">
        <v>0</v>
      </c>
      <c r="I501" s="90">
        <v>25</v>
      </c>
      <c r="J501" s="46">
        <v>717.5</v>
      </c>
      <c r="K501" s="48">
        <f t="shared" si="73"/>
        <v>1774.9999999999998</v>
      </c>
      <c r="L501" s="34">
        <f t="shared" si="74"/>
        <v>275</v>
      </c>
      <c r="M501" s="73">
        <v>760</v>
      </c>
      <c r="N501" s="90">
        <f t="shared" si="70"/>
        <v>1772.5000000000002</v>
      </c>
      <c r="O501" s="90"/>
      <c r="P501" s="90">
        <f t="shared" si="72"/>
        <v>1477.5</v>
      </c>
      <c r="Q501" s="90">
        <f t="shared" si="68"/>
        <v>1502.5</v>
      </c>
      <c r="R501" s="90">
        <f t="shared" si="69"/>
        <v>3822.5</v>
      </c>
      <c r="S501" s="90">
        <f t="shared" si="71"/>
        <v>23497.5</v>
      </c>
      <c r="T501" s="91" t="s">
        <v>41</v>
      </c>
    </row>
    <row r="502" spans="1:20" s="27" customFormat="1" x14ac:dyDescent="0.25">
      <c r="A502" s="86">
        <v>496</v>
      </c>
      <c r="B502" s="87" t="s">
        <v>641</v>
      </c>
      <c r="C502" s="87" t="s">
        <v>789</v>
      </c>
      <c r="D502" s="87" t="s">
        <v>207</v>
      </c>
      <c r="E502" s="87" t="s">
        <v>90</v>
      </c>
      <c r="F502" s="88" t="s">
        <v>796</v>
      </c>
      <c r="G502" s="89">
        <v>30975</v>
      </c>
      <c r="H502" s="87">
        <v>0</v>
      </c>
      <c r="I502" s="90">
        <v>25</v>
      </c>
      <c r="J502" s="46">
        <v>888.98</v>
      </c>
      <c r="K502" s="48">
        <f t="shared" si="73"/>
        <v>2199.2249999999999</v>
      </c>
      <c r="L502" s="34">
        <f t="shared" si="74"/>
        <v>340.72500000000002</v>
      </c>
      <c r="M502" s="73">
        <v>941.64</v>
      </c>
      <c r="N502" s="90">
        <f t="shared" si="70"/>
        <v>2196.1275000000001</v>
      </c>
      <c r="O502" s="90"/>
      <c r="P502" s="90">
        <f t="shared" si="72"/>
        <v>1830.62</v>
      </c>
      <c r="Q502" s="90">
        <f t="shared" si="68"/>
        <v>1855.62</v>
      </c>
      <c r="R502" s="90">
        <f t="shared" si="69"/>
        <v>4736.0774999999994</v>
      </c>
      <c r="S502" s="90">
        <f t="shared" si="71"/>
        <v>29119.38</v>
      </c>
      <c r="T502" s="91" t="s">
        <v>41</v>
      </c>
    </row>
    <row r="503" spans="1:20" s="27" customFormat="1" x14ac:dyDescent="0.25">
      <c r="A503" s="86">
        <v>497</v>
      </c>
      <c r="B503" s="87" t="s">
        <v>637</v>
      </c>
      <c r="C503" s="87" t="s">
        <v>789</v>
      </c>
      <c r="D503" s="87" t="s">
        <v>207</v>
      </c>
      <c r="E503" s="87" t="s">
        <v>735</v>
      </c>
      <c r="F503" s="88" t="s">
        <v>796</v>
      </c>
      <c r="G503" s="89">
        <v>25000</v>
      </c>
      <c r="H503" s="87">
        <v>0</v>
      </c>
      <c r="I503" s="90">
        <v>25</v>
      </c>
      <c r="J503" s="46">
        <v>717.5</v>
      </c>
      <c r="K503" s="48">
        <f t="shared" si="73"/>
        <v>1774.9999999999998</v>
      </c>
      <c r="L503" s="34">
        <f t="shared" si="74"/>
        <v>275</v>
      </c>
      <c r="M503" s="73">
        <v>760</v>
      </c>
      <c r="N503" s="90">
        <f t="shared" si="70"/>
        <v>1772.5000000000002</v>
      </c>
      <c r="O503" s="90"/>
      <c r="P503" s="90">
        <f t="shared" si="72"/>
        <v>1477.5</v>
      </c>
      <c r="Q503" s="90">
        <f t="shared" si="68"/>
        <v>1502.5</v>
      </c>
      <c r="R503" s="90">
        <f t="shared" si="69"/>
        <v>3822.5</v>
      </c>
      <c r="S503" s="90">
        <f t="shared" si="71"/>
        <v>23497.5</v>
      </c>
      <c r="T503" s="91" t="s">
        <v>41</v>
      </c>
    </row>
    <row r="504" spans="1:20" s="27" customFormat="1" x14ac:dyDescent="0.25">
      <c r="A504" s="86">
        <v>498</v>
      </c>
      <c r="B504" s="87" t="s">
        <v>639</v>
      </c>
      <c r="C504" s="87" t="s">
        <v>789</v>
      </c>
      <c r="D504" s="87" t="s">
        <v>207</v>
      </c>
      <c r="E504" s="87" t="s">
        <v>35</v>
      </c>
      <c r="F504" s="88" t="s">
        <v>796</v>
      </c>
      <c r="G504" s="89">
        <v>25200</v>
      </c>
      <c r="H504" s="87">
        <v>0</v>
      </c>
      <c r="I504" s="90">
        <v>25</v>
      </c>
      <c r="J504" s="46">
        <v>723.24</v>
      </c>
      <c r="K504" s="48">
        <f t="shared" si="73"/>
        <v>1789.1999999999998</v>
      </c>
      <c r="L504" s="34">
        <f t="shared" si="74"/>
        <v>277.20000000000005</v>
      </c>
      <c r="M504" s="73">
        <v>766.08</v>
      </c>
      <c r="N504" s="90">
        <f t="shared" si="70"/>
        <v>1786.68</v>
      </c>
      <c r="O504" s="90"/>
      <c r="P504" s="90">
        <f t="shared" si="72"/>
        <v>1489.3200000000002</v>
      </c>
      <c r="Q504" s="90">
        <f t="shared" si="68"/>
        <v>1514.3200000000002</v>
      </c>
      <c r="R504" s="90">
        <f t="shared" si="69"/>
        <v>3853.08</v>
      </c>
      <c r="S504" s="90">
        <f t="shared" si="71"/>
        <v>23685.68</v>
      </c>
      <c r="T504" s="91" t="s">
        <v>41</v>
      </c>
    </row>
    <row r="505" spans="1:20" s="27" customFormat="1" x14ac:dyDescent="0.25">
      <c r="A505" s="86">
        <v>499</v>
      </c>
      <c r="B505" s="87" t="s">
        <v>640</v>
      </c>
      <c r="C505" s="87" t="s">
        <v>789</v>
      </c>
      <c r="D505" s="87" t="s">
        <v>207</v>
      </c>
      <c r="E505" s="87" t="s">
        <v>35</v>
      </c>
      <c r="F505" s="88" t="s">
        <v>796</v>
      </c>
      <c r="G505" s="89">
        <v>25000</v>
      </c>
      <c r="H505" s="87">
        <v>0</v>
      </c>
      <c r="I505" s="90">
        <v>25</v>
      </c>
      <c r="J505" s="46">
        <v>717.5</v>
      </c>
      <c r="K505" s="48">
        <f t="shared" si="73"/>
        <v>1774.9999999999998</v>
      </c>
      <c r="L505" s="34">
        <f t="shared" si="74"/>
        <v>275</v>
      </c>
      <c r="M505" s="73">
        <v>760</v>
      </c>
      <c r="N505" s="90">
        <f t="shared" si="70"/>
        <v>1772.5000000000002</v>
      </c>
      <c r="O505" s="90"/>
      <c r="P505" s="90">
        <f t="shared" si="72"/>
        <v>1477.5</v>
      </c>
      <c r="Q505" s="90">
        <f t="shared" si="68"/>
        <v>1502.5</v>
      </c>
      <c r="R505" s="90">
        <f t="shared" si="69"/>
        <v>3822.5</v>
      </c>
      <c r="S505" s="90">
        <f t="shared" si="71"/>
        <v>23497.5</v>
      </c>
      <c r="T505" s="91" t="s">
        <v>41</v>
      </c>
    </row>
    <row r="506" spans="1:20" s="27" customFormat="1" x14ac:dyDescent="0.25">
      <c r="A506" s="86">
        <v>500</v>
      </c>
      <c r="B506" s="87" t="s">
        <v>642</v>
      </c>
      <c r="C506" s="87" t="s">
        <v>789</v>
      </c>
      <c r="D506" s="87" t="s">
        <v>207</v>
      </c>
      <c r="E506" s="87" t="s">
        <v>35</v>
      </c>
      <c r="F506" s="88" t="s">
        <v>796</v>
      </c>
      <c r="G506" s="89">
        <v>25000</v>
      </c>
      <c r="H506" s="87">
        <v>0</v>
      </c>
      <c r="I506" s="90">
        <v>25</v>
      </c>
      <c r="J506" s="46">
        <v>717.5</v>
      </c>
      <c r="K506" s="48">
        <f t="shared" si="73"/>
        <v>1774.9999999999998</v>
      </c>
      <c r="L506" s="34">
        <f t="shared" si="74"/>
        <v>275</v>
      </c>
      <c r="M506" s="73">
        <v>760</v>
      </c>
      <c r="N506" s="90">
        <f t="shared" si="70"/>
        <v>1772.5000000000002</v>
      </c>
      <c r="O506" s="90"/>
      <c r="P506" s="90">
        <f t="shared" si="72"/>
        <v>1477.5</v>
      </c>
      <c r="Q506" s="90">
        <f t="shared" si="68"/>
        <v>1502.5</v>
      </c>
      <c r="R506" s="90">
        <f t="shared" si="69"/>
        <v>3822.5</v>
      </c>
      <c r="S506" s="90">
        <f t="shared" si="71"/>
        <v>23497.5</v>
      </c>
      <c r="T506" s="91" t="s">
        <v>41</v>
      </c>
    </row>
    <row r="507" spans="1:20" s="27" customFormat="1" x14ac:dyDescent="0.25">
      <c r="A507" s="86">
        <v>501</v>
      </c>
      <c r="B507" s="87" t="s">
        <v>645</v>
      </c>
      <c r="C507" s="87" t="s">
        <v>790</v>
      </c>
      <c r="D507" s="87" t="s">
        <v>207</v>
      </c>
      <c r="E507" s="87" t="s">
        <v>35</v>
      </c>
      <c r="F507" s="88" t="s">
        <v>796</v>
      </c>
      <c r="G507" s="89">
        <v>25000</v>
      </c>
      <c r="H507" s="87">
        <v>0</v>
      </c>
      <c r="I507" s="90">
        <v>25</v>
      </c>
      <c r="J507" s="46">
        <v>717.5</v>
      </c>
      <c r="K507" s="48">
        <f t="shared" si="73"/>
        <v>1774.9999999999998</v>
      </c>
      <c r="L507" s="34">
        <f t="shared" si="74"/>
        <v>275</v>
      </c>
      <c r="M507" s="73">
        <v>760</v>
      </c>
      <c r="N507" s="90">
        <f t="shared" si="70"/>
        <v>1772.5000000000002</v>
      </c>
      <c r="O507" s="90"/>
      <c r="P507" s="90">
        <f t="shared" si="72"/>
        <v>1477.5</v>
      </c>
      <c r="Q507" s="90">
        <f t="shared" si="68"/>
        <v>1502.5</v>
      </c>
      <c r="R507" s="90">
        <f t="shared" si="69"/>
        <v>3822.5</v>
      </c>
      <c r="S507" s="90">
        <f t="shared" si="71"/>
        <v>23497.5</v>
      </c>
      <c r="T507" s="91" t="s">
        <v>41</v>
      </c>
    </row>
    <row r="508" spans="1:20" s="27" customFormat="1" x14ac:dyDescent="0.25">
      <c r="A508" s="86">
        <v>502</v>
      </c>
      <c r="B508" s="87" t="s">
        <v>652</v>
      </c>
      <c r="C508" s="87" t="s">
        <v>789</v>
      </c>
      <c r="D508" s="87" t="s">
        <v>207</v>
      </c>
      <c r="E508" s="87" t="s">
        <v>35</v>
      </c>
      <c r="F508" s="88" t="s">
        <v>796</v>
      </c>
      <c r="G508" s="89">
        <v>45000</v>
      </c>
      <c r="H508" s="46">
        <v>1148.33</v>
      </c>
      <c r="I508" s="90">
        <v>25</v>
      </c>
      <c r="J508" s="46">
        <v>1291.5</v>
      </c>
      <c r="K508" s="48">
        <f t="shared" si="73"/>
        <v>3194.9999999999995</v>
      </c>
      <c r="L508" s="34">
        <f t="shared" si="74"/>
        <v>495.00000000000006</v>
      </c>
      <c r="M508" s="73">
        <v>1368</v>
      </c>
      <c r="N508" s="90">
        <f t="shared" si="70"/>
        <v>3190.5</v>
      </c>
      <c r="O508" s="90"/>
      <c r="P508" s="90">
        <f t="shared" si="72"/>
        <v>2659.5</v>
      </c>
      <c r="Q508" s="90">
        <f t="shared" si="68"/>
        <v>3832.83</v>
      </c>
      <c r="R508" s="90">
        <f t="shared" si="69"/>
        <v>6880.5</v>
      </c>
      <c r="S508" s="90">
        <f t="shared" si="71"/>
        <v>41167.17</v>
      </c>
      <c r="T508" s="91" t="s">
        <v>41</v>
      </c>
    </row>
    <row r="509" spans="1:20" s="27" customFormat="1" x14ac:dyDescent="0.25">
      <c r="A509" s="86">
        <v>503</v>
      </c>
      <c r="B509" s="87" t="s">
        <v>656</v>
      </c>
      <c r="C509" s="87" t="s">
        <v>789</v>
      </c>
      <c r="D509" s="87" t="s">
        <v>207</v>
      </c>
      <c r="E509" s="87" t="s">
        <v>63</v>
      </c>
      <c r="F509" s="88" t="s">
        <v>795</v>
      </c>
      <c r="G509" s="89">
        <v>25000</v>
      </c>
      <c r="H509" s="87">
        <v>0</v>
      </c>
      <c r="I509" s="90">
        <v>25</v>
      </c>
      <c r="J509" s="46">
        <v>717.5</v>
      </c>
      <c r="K509" s="48">
        <f t="shared" si="73"/>
        <v>1774.9999999999998</v>
      </c>
      <c r="L509" s="34">
        <f t="shared" si="74"/>
        <v>275</v>
      </c>
      <c r="M509" s="73">
        <v>760</v>
      </c>
      <c r="N509" s="90">
        <f t="shared" si="70"/>
        <v>1772.5000000000002</v>
      </c>
      <c r="O509" s="90"/>
      <c r="P509" s="90">
        <f t="shared" si="72"/>
        <v>1477.5</v>
      </c>
      <c r="Q509" s="90">
        <f t="shared" si="68"/>
        <v>1502.5</v>
      </c>
      <c r="R509" s="90">
        <f t="shared" si="69"/>
        <v>3822.5</v>
      </c>
      <c r="S509" s="90">
        <f t="shared" si="71"/>
        <v>23497.5</v>
      </c>
      <c r="T509" s="91" t="s">
        <v>41</v>
      </c>
    </row>
    <row r="510" spans="1:20" s="27" customFormat="1" x14ac:dyDescent="0.25">
      <c r="A510" s="86">
        <v>504</v>
      </c>
      <c r="B510" s="87" t="s">
        <v>657</v>
      </c>
      <c r="C510" s="87" t="s">
        <v>789</v>
      </c>
      <c r="D510" s="87" t="s">
        <v>207</v>
      </c>
      <c r="E510" s="87" t="s">
        <v>63</v>
      </c>
      <c r="F510" s="88" t="s">
        <v>795</v>
      </c>
      <c r="G510" s="89">
        <v>25000</v>
      </c>
      <c r="H510" s="87">
        <v>0</v>
      </c>
      <c r="I510" s="90">
        <v>25</v>
      </c>
      <c r="J510" s="46">
        <v>717.5</v>
      </c>
      <c r="K510" s="48">
        <f t="shared" si="73"/>
        <v>1774.9999999999998</v>
      </c>
      <c r="L510" s="34">
        <f t="shared" si="74"/>
        <v>275</v>
      </c>
      <c r="M510" s="73">
        <v>760</v>
      </c>
      <c r="N510" s="90">
        <f t="shared" si="70"/>
        <v>1772.5000000000002</v>
      </c>
      <c r="O510" s="90"/>
      <c r="P510" s="90">
        <f t="shared" si="72"/>
        <v>1477.5</v>
      </c>
      <c r="Q510" s="90">
        <f t="shared" si="68"/>
        <v>1502.5</v>
      </c>
      <c r="R510" s="90">
        <f t="shared" si="69"/>
        <v>3822.5</v>
      </c>
      <c r="S510" s="90">
        <f t="shared" si="71"/>
        <v>23497.5</v>
      </c>
      <c r="T510" s="91" t="s">
        <v>41</v>
      </c>
    </row>
    <row r="511" spans="1:20" s="27" customFormat="1" x14ac:dyDescent="0.25">
      <c r="A511" s="86">
        <v>505</v>
      </c>
      <c r="B511" s="87" t="s">
        <v>1142</v>
      </c>
      <c r="C511" s="87" t="s">
        <v>790</v>
      </c>
      <c r="D511" s="87" t="s">
        <v>207</v>
      </c>
      <c r="E511" s="87" t="s">
        <v>63</v>
      </c>
      <c r="F511" s="88" t="s">
        <v>795</v>
      </c>
      <c r="G511" s="89">
        <v>35000</v>
      </c>
      <c r="H511" s="87">
        <v>0</v>
      </c>
      <c r="I511" s="90">
        <v>25</v>
      </c>
      <c r="J511" s="46">
        <v>1004.5</v>
      </c>
      <c r="K511" s="48">
        <f t="shared" si="73"/>
        <v>2485</v>
      </c>
      <c r="L511" s="34">
        <f t="shared" si="74"/>
        <v>385.00000000000006</v>
      </c>
      <c r="M511" s="73">
        <v>1064</v>
      </c>
      <c r="N511" s="90">
        <f t="shared" si="70"/>
        <v>2481.5</v>
      </c>
      <c r="O511" s="90"/>
      <c r="P511" s="90">
        <f t="shared" si="72"/>
        <v>2068.5</v>
      </c>
      <c r="Q511" s="90">
        <f t="shared" si="68"/>
        <v>2093.5</v>
      </c>
      <c r="R511" s="90">
        <f t="shared" si="69"/>
        <v>5351.5</v>
      </c>
      <c r="S511" s="90">
        <f t="shared" si="71"/>
        <v>32906.5</v>
      </c>
      <c r="T511" s="91" t="s">
        <v>41</v>
      </c>
    </row>
    <row r="512" spans="1:20" s="27" customFormat="1" x14ac:dyDescent="0.25">
      <c r="A512" s="86">
        <v>506</v>
      </c>
      <c r="B512" s="87" t="s">
        <v>757</v>
      </c>
      <c r="C512" s="87" t="s">
        <v>789</v>
      </c>
      <c r="D512" s="87" t="s">
        <v>207</v>
      </c>
      <c r="E512" s="87" t="s">
        <v>63</v>
      </c>
      <c r="F512" s="88" t="s">
        <v>795</v>
      </c>
      <c r="G512" s="89">
        <v>25000</v>
      </c>
      <c r="H512" s="87">
        <v>0</v>
      </c>
      <c r="I512" s="90">
        <v>25</v>
      </c>
      <c r="J512" s="46">
        <v>717.5</v>
      </c>
      <c r="K512" s="48">
        <f t="shared" si="73"/>
        <v>1774.9999999999998</v>
      </c>
      <c r="L512" s="34">
        <f t="shared" si="74"/>
        <v>275</v>
      </c>
      <c r="M512" s="73">
        <v>760</v>
      </c>
      <c r="N512" s="90">
        <f t="shared" si="70"/>
        <v>1772.5000000000002</v>
      </c>
      <c r="O512" s="90"/>
      <c r="P512" s="90">
        <f t="shared" si="72"/>
        <v>1477.5</v>
      </c>
      <c r="Q512" s="90">
        <f t="shared" si="68"/>
        <v>1502.5</v>
      </c>
      <c r="R512" s="90">
        <f t="shared" si="69"/>
        <v>3822.5</v>
      </c>
      <c r="S512" s="90">
        <f t="shared" si="71"/>
        <v>23497.5</v>
      </c>
      <c r="T512" s="91" t="s">
        <v>41</v>
      </c>
    </row>
    <row r="513" spans="1:20" s="27" customFormat="1" x14ac:dyDescent="0.25">
      <c r="A513" s="86">
        <v>507</v>
      </c>
      <c r="B513" s="87" t="s">
        <v>646</v>
      </c>
      <c r="C513" s="87" t="s">
        <v>789</v>
      </c>
      <c r="D513" s="87" t="s">
        <v>207</v>
      </c>
      <c r="E513" s="87" t="s">
        <v>58</v>
      </c>
      <c r="F513" s="88" t="s">
        <v>795</v>
      </c>
      <c r="G513" s="89">
        <v>25000</v>
      </c>
      <c r="H513" s="87">
        <v>0</v>
      </c>
      <c r="I513" s="90">
        <v>25</v>
      </c>
      <c r="J513" s="46">
        <v>717.5</v>
      </c>
      <c r="K513" s="48">
        <f t="shared" si="73"/>
        <v>1774.9999999999998</v>
      </c>
      <c r="L513" s="34">
        <f t="shared" si="74"/>
        <v>275</v>
      </c>
      <c r="M513" s="73">
        <v>760</v>
      </c>
      <c r="N513" s="90">
        <f t="shared" si="70"/>
        <v>1772.5000000000002</v>
      </c>
      <c r="O513" s="90"/>
      <c r="P513" s="90">
        <f t="shared" si="72"/>
        <v>1477.5</v>
      </c>
      <c r="Q513" s="90">
        <f t="shared" si="68"/>
        <v>1502.5</v>
      </c>
      <c r="R513" s="90">
        <f t="shared" si="69"/>
        <v>3822.5</v>
      </c>
      <c r="S513" s="90">
        <f t="shared" si="71"/>
        <v>23497.5</v>
      </c>
      <c r="T513" s="91" t="s">
        <v>41</v>
      </c>
    </row>
    <row r="514" spans="1:20" s="27" customFormat="1" x14ac:dyDescent="0.25">
      <c r="A514" s="86">
        <v>508</v>
      </c>
      <c r="B514" s="87" t="s">
        <v>655</v>
      </c>
      <c r="C514" s="87" t="s">
        <v>790</v>
      </c>
      <c r="D514" s="87" t="s">
        <v>207</v>
      </c>
      <c r="E514" s="87" t="s">
        <v>39</v>
      </c>
      <c r="F514" s="88" t="s">
        <v>796</v>
      </c>
      <c r="G514" s="89">
        <v>24000</v>
      </c>
      <c r="H514" s="87">
        <v>0</v>
      </c>
      <c r="I514" s="90">
        <v>25</v>
      </c>
      <c r="J514" s="46">
        <v>688.8</v>
      </c>
      <c r="K514" s="48">
        <f t="shared" si="73"/>
        <v>1703.9999999999998</v>
      </c>
      <c r="L514" s="34">
        <f t="shared" si="74"/>
        <v>264</v>
      </c>
      <c r="M514" s="73">
        <v>729.6</v>
      </c>
      <c r="N514" s="90">
        <f t="shared" si="70"/>
        <v>1701.6000000000001</v>
      </c>
      <c r="O514" s="90"/>
      <c r="P514" s="90">
        <f t="shared" si="72"/>
        <v>1418.4</v>
      </c>
      <c r="Q514" s="90">
        <f t="shared" si="68"/>
        <v>1443.4</v>
      </c>
      <c r="R514" s="90">
        <f t="shared" si="69"/>
        <v>3669.6</v>
      </c>
      <c r="S514" s="90">
        <f t="shared" si="71"/>
        <v>22556.6</v>
      </c>
      <c r="T514" s="91" t="s">
        <v>41</v>
      </c>
    </row>
    <row r="515" spans="1:20" s="27" customFormat="1" x14ac:dyDescent="0.25">
      <c r="A515" s="86">
        <v>509</v>
      </c>
      <c r="B515" s="87" t="s">
        <v>759</v>
      </c>
      <c r="C515" s="87" t="s">
        <v>789</v>
      </c>
      <c r="D515" s="87" t="s">
        <v>207</v>
      </c>
      <c r="E515" s="87" t="s">
        <v>64</v>
      </c>
      <c r="F515" s="88" t="s">
        <v>793</v>
      </c>
      <c r="G515" s="89">
        <v>18000</v>
      </c>
      <c r="H515" s="87">
        <v>0</v>
      </c>
      <c r="I515" s="90">
        <v>25</v>
      </c>
      <c r="J515" s="46">
        <v>516.6</v>
      </c>
      <c r="K515" s="48">
        <f t="shared" si="73"/>
        <v>1277.9999999999998</v>
      </c>
      <c r="L515" s="34">
        <f t="shared" si="74"/>
        <v>198.00000000000003</v>
      </c>
      <c r="M515" s="73">
        <v>547.20000000000005</v>
      </c>
      <c r="N515" s="90">
        <f t="shared" si="70"/>
        <v>1276.2</v>
      </c>
      <c r="O515" s="90"/>
      <c r="P515" s="90">
        <f t="shared" si="72"/>
        <v>1063.8000000000002</v>
      </c>
      <c r="Q515" s="90">
        <f t="shared" si="68"/>
        <v>1088.8000000000002</v>
      </c>
      <c r="R515" s="90">
        <f t="shared" si="69"/>
        <v>2752.2</v>
      </c>
      <c r="S515" s="90">
        <f t="shared" si="71"/>
        <v>16911.2</v>
      </c>
      <c r="T515" s="91" t="s">
        <v>41</v>
      </c>
    </row>
    <row r="516" spans="1:20" s="27" customFormat="1" x14ac:dyDescent="0.25">
      <c r="A516" s="86">
        <v>510</v>
      </c>
      <c r="B516" s="87" t="s">
        <v>829</v>
      </c>
      <c r="C516" s="87" t="s">
        <v>789</v>
      </c>
      <c r="D516" s="87" t="s">
        <v>207</v>
      </c>
      <c r="E516" s="87" t="s">
        <v>63</v>
      </c>
      <c r="F516" s="88" t="s">
        <v>793</v>
      </c>
      <c r="G516" s="89">
        <v>25000</v>
      </c>
      <c r="H516" s="87">
        <v>0</v>
      </c>
      <c r="I516" s="90">
        <v>25</v>
      </c>
      <c r="J516" s="46">
        <v>717.5</v>
      </c>
      <c r="K516" s="48">
        <f t="shared" si="73"/>
        <v>1774.9999999999998</v>
      </c>
      <c r="L516" s="34">
        <f t="shared" si="74"/>
        <v>275</v>
      </c>
      <c r="M516" s="73">
        <v>760</v>
      </c>
      <c r="N516" s="90">
        <f t="shared" si="70"/>
        <v>1772.5000000000002</v>
      </c>
      <c r="O516" s="90"/>
      <c r="P516" s="90">
        <f t="shared" si="72"/>
        <v>1477.5</v>
      </c>
      <c r="Q516" s="90">
        <f t="shared" si="68"/>
        <v>1502.5</v>
      </c>
      <c r="R516" s="90">
        <f t="shared" si="69"/>
        <v>3822.5</v>
      </c>
      <c r="S516" s="90">
        <f t="shared" si="71"/>
        <v>23497.5</v>
      </c>
      <c r="T516" s="91" t="s">
        <v>41</v>
      </c>
    </row>
    <row r="517" spans="1:20" s="27" customFormat="1" x14ac:dyDescent="0.25">
      <c r="A517" s="86">
        <v>511</v>
      </c>
      <c r="B517" s="87" t="s">
        <v>830</v>
      </c>
      <c r="C517" s="87" t="s">
        <v>789</v>
      </c>
      <c r="D517" s="87" t="s">
        <v>207</v>
      </c>
      <c r="E517" s="87" t="s">
        <v>153</v>
      </c>
      <c r="F517" s="88" t="s">
        <v>793</v>
      </c>
      <c r="G517" s="89">
        <v>16000</v>
      </c>
      <c r="H517" s="87">
        <v>0</v>
      </c>
      <c r="I517" s="90">
        <v>25</v>
      </c>
      <c r="J517" s="46">
        <v>459.2</v>
      </c>
      <c r="K517" s="48">
        <f t="shared" si="73"/>
        <v>1136</v>
      </c>
      <c r="L517" s="34">
        <f t="shared" si="74"/>
        <v>176.00000000000003</v>
      </c>
      <c r="M517" s="73">
        <v>486.4</v>
      </c>
      <c r="N517" s="90">
        <f t="shared" si="70"/>
        <v>1134.4000000000001</v>
      </c>
      <c r="O517" s="90"/>
      <c r="P517" s="90">
        <f t="shared" si="72"/>
        <v>945.59999999999991</v>
      </c>
      <c r="Q517" s="90">
        <f t="shared" si="68"/>
        <v>970.59999999999991</v>
      </c>
      <c r="R517" s="90">
        <f t="shared" si="69"/>
        <v>2446.4</v>
      </c>
      <c r="S517" s="90">
        <f t="shared" si="71"/>
        <v>15029.4</v>
      </c>
      <c r="T517" s="91" t="s">
        <v>41</v>
      </c>
    </row>
    <row r="518" spans="1:20" s="27" customFormat="1" x14ac:dyDescent="0.25">
      <c r="A518" s="86">
        <v>512</v>
      </c>
      <c r="B518" s="87" t="s">
        <v>852</v>
      </c>
      <c r="C518" s="87" t="s">
        <v>789</v>
      </c>
      <c r="D518" s="87" t="s">
        <v>207</v>
      </c>
      <c r="E518" s="87" t="s">
        <v>63</v>
      </c>
      <c r="F518" s="88" t="s">
        <v>793</v>
      </c>
      <c r="G518" s="89">
        <v>25000</v>
      </c>
      <c r="H518" s="87">
        <v>0</v>
      </c>
      <c r="I518" s="90">
        <v>25</v>
      </c>
      <c r="J518" s="46">
        <v>717.5</v>
      </c>
      <c r="K518" s="48">
        <f t="shared" si="73"/>
        <v>1774.9999999999998</v>
      </c>
      <c r="L518" s="34">
        <f t="shared" si="74"/>
        <v>275</v>
      </c>
      <c r="M518" s="73">
        <v>760</v>
      </c>
      <c r="N518" s="90">
        <f t="shared" si="70"/>
        <v>1772.5000000000002</v>
      </c>
      <c r="O518" s="90"/>
      <c r="P518" s="90">
        <f t="shared" si="72"/>
        <v>1477.5</v>
      </c>
      <c r="Q518" s="90">
        <f t="shared" si="68"/>
        <v>1502.5</v>
      </c>
      <c r="R518" s="90">
        <f t="shared" si="69"/>
        <v>3822.5</v>
      </c>
      <c r="S518" s="90">
        <f t="shared" si="71"/>
        <v>23497.5</v>
      </c>
      <c r="T518" s="91" t="s">
        <v>41</v>
      </c>
    </row>
    <row r="519" spans="1:20" s="27" customFormat="1" x14ac:dyDescent="0.25">
      <c r="A519" s="86">
        <v>513</v>
      </c>
      <c r="B519" s="87" t="s">
        <v>877</v>
      </c>
      <c r="C519" s="87" t="s">
        <v>789</v>
      </c>
      <c r="D519" s="87" t="s">
        <v>207</v>
      </c>
      <c r="E519" s="87" t="s">
        <v>63</v>
      </c>
      <c r="F519" s="88" t="s">
        <v>793</v>
      </c>
      <c r="G519" s="89">
        <v>25000</v>
      </c>
      <c r="H519" s="87">
        <v>0</v>
      </c>
      <c r="I519" s="90">
        <v>25</v>
      </c>
      <c r="J519" s="46">
        <v>717.5</v>
      </c>
      <c r="K519" s="48">
        <f t="shared" si="73"/>
        <v>1774.9999999999998</v>
      </c>
      <c r="L519" s="34">
        <f t="shared" si="74"/>
        <v>275</v>
      </c>
      <c r="M519" s="73">
        <v>760</v>
      </c>
      <c r="N519" s="90">
        <f t="shared" si="70"/>
        <v>1772.5000000000002</v>
      </c>
      <c r="O519" s="90"/>
      <c r="P519" s="90">
        <f t="shared" si="72"/>
        <v>1477.5</v>
      </c>
      <c r="Q519" s="90">
        <f t="shared" si="68"/>
        <v>1502.5</v>
      </c>
      <c r="R519" s="90">
        <f t="shared" si="69"/>
        <v>3822.5</v>
      </c>
      <c r="S519" s="90">
        <f t="shared" si="71"/>
        <v>23497.5</v>
      </c>
      <c r="T519" s="91" t="s">
        <v>41</v>
      </c>
    </row>
    <row r="520" spans="1:20" s="27" customFormat="1" x14ac:dyDescent="0.25">
      <c r="A520" s="86">
        <v>514</v>
      </c>
      <c r="B520" s="87" t="s">
        <v>1074</v>
      </c>
      <c r="C520" s="87" t="s">
        <v>789</v>
      </c>
      <c r="D520" s="87" t="s">
        <v>207</v>
      </c>
      <c r="E520" s="87" t="s">
        <v>63</v>
      </c>
      <c r="F520" s="88" t="s">
        <v>793</v>
      </c>
      <c r="G520" s="89">
        <v>35000</v>
      </c>
      <c r="H520" s="87">
        <v>0</v>
      </c>
      <c r="I520" s="90">
        <v>25</v>
      </c>
      <c r="J520" s="46">
        <v>1004.5</v>
      </c>
      <c r="K520" s="48">
        <f t="shared" si="73"/>
        <v>2485</v>
      </c>
      <c r="L520" s="34">
        <f t="shared" si="74"/>
        <v>385.00000000000006</v>
      </c>
      <c r="M520" s="73">
        <v>1064</v>
      </c>
      <c r="N520" s="90">
        <f t="shared" si="70"/>
        <v>2481.5</v>
      </c>
      <c r="O520" s="90"/>
      <c r="P520" s="90">
        <f t="shared" si="72"/>
        <v>2068.5</v>
      </c>
      <c r="Q520" s="90">
        <f t="shared" si="68"/>
        <v>2093.5</v>
      </c>
      <c r="R520" s="90">
        <f t="shared" si="69"/>
        <v>5351.5</v>
      </c>
      <c r="S520" s="90">
        <f t="shared" si="71"/>
        <v>32906.5</v>
      </c>
      <c r="T520" s="91" t="s">
        <v>41</v>
      </c>
    </row>
    <row r="521" spans="1:20" s="27" customFormat="1" x14ac:dyDescent="0.25">
      <c r="A521" s="86">
        <v>515</v>
      </c>
      <c r="B521" s="87" t="s">
        <v>791</v>
      </c>
      <c r="C521" s="87" t="s">
        <v>789</v>
      </c>
      <c r="D521" s="87" t="s">
        <v>207</v>
      </c>
      <c r="E521" s="87" t="s">
        <v>153</v>
      </c>
      <c r="F521" s="88" t="s">
        <v>793</v>
      </c>
      <c r="G521" s="89">
        <v>16000</v>
      </c>
      <c r="H521" s="87">
        <v>0</v>
      </c>
      <c r="I521" s="90">
        <v>25</v>
      </c>
      <c r="J521" s="46">
        <v>459.2</v>
      </c>
      <c r="K521" s="48">
        <f t="shared" si="73"/>
        <v>1136</v>
      </c>
      <c r="L521" s="34">
        <f t="shared" si="74"/>
        <v>176.00000000000003</v>
      </c>
      <c r="M521" s="73">
        <v>486.4</v>
      </c>
      <c r="N521" s="90">
        <f t="shared" si="70"/>
        <v>1134.4000000000001</v>
      </c>
      <c r="O521" s="90"/>
      <c r="P521" s="90">
        <f t="shared" si="72"/>
        <v>945.59999999999991</v>
      </c>
      <c r="Q521" s="90">
        <f t="shared" si="68"/>
        <v>970.59999999999991</v>
      </c>
      <c r="R521" s="90">
        <f t="shared" si="69"/>
        <v>2446.4</v>
      </c>
      <c r="S521" s="90">
        <f t="shared" si="71"/>
        <v>15029.4</v>
      </c>
      <c r="T521" s="91" t="s">
        <v>41</v>
      </c>
    </row>
    <row r="522" spans="1:20" s="27" customFormat="1" x14ac:dyDescent="0.25">
      <c r="A522" s="86">
        <v>516</v>
      </c>
      <c r="B522" s="87" t="s">
        <v>1075</v>
      </c>
      <c r="C522" s="87" t="s">
        <v>789</v>
      </c>
      <c r="D522" s="87" t="s">
        <v>207</v>
      </c>
      <c r="E522" s="87" t="s">
        <v>153</v>
      </c>
      <c r="F522" s="88" t="s">
        <v>793</v>
      </c>
      <c r="G522" s="89">
        <v>20000</v>
      </c>
      <c r="H522" s="87">
        <v>0</v>
      </c>
      <c r="I522" s="90">
        <v>25</v>
      </c>
      <c r="J522" s="46">
        <v>574</v>
      </c>
      <c r="K522" s="48">
        <f t="shared" si="73"/>
        <v>1419.9999999999998</v>
      </c>
      <c r="L522" s="34">
        <f t="shared" si="74"/>
        <v>220.00000000000003</v>
      </c>
      <c r="M522" s="73">
        <v>608</v>
      </c>
      <c r="N522" s="90">
        <f t="shared" si="70"/>
        <v>1418</v>
      </c>
      <c r="O522" s="90"/>
      <c r="P522" s="90">
        <f t="shared" si="72"/>
        <v>1182</v>
      </c>
      <c r="Q522" s="90">
        <f t="shared" si="68"/>
        <v>1207</v>
      </c>
      <c r="R522" s="90">
        <f t="shared" si="69"/>
        <v>3058</v>
      </c>
      <c r="S522" s="90">
        <f t="shared" si="71"/>
        <v>18793</v>
      </c>
      <c r="T522" s="91" t="s">
        <v>41</v>
      </c>
    </row>
    <row r="523" spans="1:20" s="30" customFormat="1" x14ac:dyDescent="0.25">
      <c r="A523" s="86">
        <v>517</v>
      </c>
      <c r="B523" s="87" t="s">
        <v>671</v>
      </c>
      <c r="C523" s="87" t="s">
        <v>789</v>
      </c>
      <c r="D523" s="87" t="s">
        <v>658</v>
      </c>
      <c r="E523" s="87" t="s">
        <v>817</v>
      </c>
      <c r="F523" s="88" t="s">
        <v>796</v>
      </c>
      <c r="G523" s="96">
        <v>85000</v>
      </c>
      <c r="H523" s="96">
        <v>8576.99</v>
      </c>
      <c r="I523" s="90">
        <v>25</v>
      </c>
      <c r="J523" s="65">
        <v>2439.5</v>
      </c>
      <c r="K523" s="50">
        <f t="shared" si="73"/>
        <v>6034.9999999999991</v>
      </c>
      <c r="L523" s="34">
        <v>953.69</v>
      </c>
      <c r="M523" s="76">
        <v>2584</v>
      </c>
      <c r="N523" s="125">
        <f t="shared" si="70"/>
        <v>6026.5</v>
      </c>
      <c r="O523" s="125"/>
      <c r="P523" s="125">
        <f t="shared" si="72"/>
        <v>5023.5</v>
      </c>
      <c r="Q523" s="90">
        <f t="shared" si="68"/>
        <v>13625.49</v>
      </c>
      <c r="R523" s="90">
        <f t="shared" si="69"/>
        <v>13015.189999999999</v>
      </c>
      <c r="S523" s="125">
        <f t="shared" si="71"/>
        <v>71374.509999999995</v>
      </c>
      <c r="T523" s="91" t="s">
        <v>41</v>
      </c>
    </row>
    <row r="524" spans="1:20" s="27" customFormat="1" x14ac:dyDescent="0.25">
      <c r="A524" s="86">
        <v>518</v>
      </c>
      <c r="B524" s="87" t="s">
        <v>589</v>
      </c>
      <c r="C524" s="87" t="s">
        <v>789</v>
      </c>
      <c r="D524" s="87" t="s">
        <v>658</v>
      </c>
      <c r="E524" s="87" t="s">
        <v>733</v>
      </c>
      <c r="F524" s="88" t="s">
        <v>796</v>
      </c>
      <c r="G524" s="96">
        <v>85000</v>
      </c>
      <c r="H524" s="96">
        <v>8576.99</v>
      </c>
      <c r="I524" s="90">
        <v>25</v>
      </c>
      <c r="J524" s="65">
        <v>2439.5</v>
      </c>
      <c r="K524" s="50">
        <f t="shared" si="73"/>
        <v>6034.9999999999991</v>
      </c>
      <c r="L524" s="34">
        <v>953.69</v>
      </c>
      <c r="M524" s="75">
        <v>2584</v>
      </c>
      <c r="N524" s="98">
        <f t="shared" si="70"/>
        <v>6026.5</v>
      </c>
      <c r="O524" s="98"/>
      <c r="P524" s="98">
        <f t="shared" si="72"/>
        <v>5023.5</v>
      </c>
      <c r="Q524" s="90">
        <f t="shared" si="68"/>
        <v>13625.49</v>
      </c>
      <c r="R524" s="90">
        <f t="shared" si="69"/>
        <v>13015.189999999999</v>
      </c>
      <c r="S524" s="98">
        <f t="shared" si="71"/>
        <v>71374.509999999995</v>
      </c>
      <c r="T524" s="91" t="s">
        <v>41</v>
      </c>
    </row>
    <row r="525" spans="1:20" s="27" customFormat="1" x14ac:dyDescent="0.25">
      <c r="A525" s="86">
        <v>519</v>
      </c>
      <c r="B525" s="87" t="s">
        <v>962</v>
      </c>
      <c r="C525" s="87" t="s">
        <v>790</v>
      </c>
      <c r="D525" s="87" t="s">
        <v>658</v>
      </c>
      <c r="E525" s="87" t="s">
        <v>736</v>
      </c>
      <c r="F525" s="88" t="s">
        <v>796</v>
      </c>
      <c r="G525" s="96">
        <v>75000</v>
      </c>
      <c r="H525" s="96">
        <v>6309.38</v>
      </c>
      <c r="I525" s="90">
        <v>25</v>
      </c>
      <c r="J525" s="65">
        <v>2152.5</v>
      </c>
      <c r="K525" s="50">
        <f t="shared" si="73"/>
        <v>5324.9999999999991</v>
      </c>
      <c r="L525" s="34">
        <f t="shared" si="74"/>
        <v>825.00000000000011</v>
      </c>
      <c r="M525" s="75">
        <v>2280</v>
      </c>
      <c r="N525" s="98">
        <f t="shared" si="70"/>
        <v>5317.5</v>
      </c>
      <c r="O525" s="98"/>
      <c r="P525" s="98">
        <f t="shared" si="72"/>
        <v>4432.5</v>
      </c>
      <c r="Q525" s="90">
        <f t="shared" si="68"/>
        <v>10766.880000000001</v>
      </c>
      <c r="R525" s="90">
        <f t="shared" si="69"/>
        <v>11467.5</v>
      </c>
      <c r="S525" s="98">
        <f t="shared" si="71"/>
        <v>64233.119999999995</v>
      </c>
      <c r="T525" s="91" t="s">
        <v>41</v>
      </c>
    </row>
    <row r="526" spans="1:20" s="27" customFormat="1" x14ac:dyDescent="0.25">
      <c r="A526" s="86">
        <v>520</v>
      </c>
      <c r="B526" s="87" t="s">
        <v>665</v>
      </c>
      <c r="C526" s="87" t="s">
        <v>789</v>
      </c>
      <c r="D526" s="87" t="s">
        <v>658</v>
      </c>
      <c r="E526" s="87" t="s">
        <v>736</v>
      </c>
      <c r="F526" s="88" t="s">
        <v>796</v>
      </c>
      <c r="G526" s="96">
        <v>75000</v>
      </c>
      <c r="H526" s="96">
        <v>6309.38</v>
      </c>
      <c r="I526" s="90">
        <v>25</v>
      </c>
      <c r="J526" s="65">
        <v>2152.5</v>
      </c>
      <c r="K526" s="50">
        <f t="shared" si="73"/>
        <v>5324.9999999999991</v>
      </c>
      <c r="L526" s="34">
        <f t="shared" si="74"/>
        <v>825.00000000000011</v>
      </c>
      <c r="M526" s="75">
        <v>2280</v>
      </c>
      <c r="N526" s="98">
        <f t="shared" si="70"/>
        <v>5317.5</v>
      </c>
      <c r="O526" s="98"/>
      <c r="P526" s="98">
        <f t="shared" si="72"/>
        <v>4432.5</v>
      </c>
      <c r="Q526" s="90">
        <f t="shared" si="68"/>
        <v>10766.880000000001</v>
      </c>
      <c r="R526" s="90">
        <f t="shared" si="69"/>
        <v>11467.5</v>
      </c>
      <c r="S526" s="98">
        <f t="shared" si="71"/>
        <v>64233.119999999995</v>
      </c>
      <c r="T526" s="91" t="s">
        <v>41</v>
      </c>
    </row>
    <row r="527" spans="1:20" s="27" customFormat="1" x14ac:dyDescent="0.25">
      <c r="A527" s="86">
        <v>521</v>
      </c>
      <c r="B527" s="87" t="s">
        <v>684</v>
      </c>
      <c r="C527" s="87" t="s">
        <v>789</v>
      </c>
      <c r="D527" s="87" t="s">
        <v>658</v>
      </c>
      <c r="E527" s="87" t="s">
        <v>736</v>
      </c>
      <c r="F527" s="88" t="s">
        <v>796</v>
      </c>
      <c r="G527" s="96">
        <v>75000</v>
      </c>
      <c r="H527" s="96">
        <v>6309.38</v>
      </c>
      <c r="I527" s="90">
        <v>25</v>
      </c>
      <c r="J527" s="65">
        <v>2152.5</v>
      </c>
      <c r="K527" s="50">
        <f t="shared" si="73"/>
        <v>5324.9999999999991</v>
      </c>
      <c r="L527" s="34">
        <f t="shared" si="74"/>
        <v>825.00000000000011</v>
      </c>
      <c r="M527" s="75">
        <v>2280</v>
      </c>
      <c r="N527" s="98">
        <f t="shared" si="70"/>
        <v>5317.5</v>
      </c>
      <c r="O527" s="98"/>
      <c r="P527" s="98">
        <f t="shared" si="72"/>
        <v>4432.5</v>
      </c>
      <c r="Q527" s="90">
        <f t="shared" si="68"/>
        <v>10766.880000000001</v>
      </c>
      <c r="R527" s="90">
        <f t="shared" si="69"/>
        <v>11467.5</v>
      </c>
      <c r="S527" s="98">
        <f t="shared" si="71"/>
        <v>64233.119999999995</v>
      </c>
      <c r="T527" s="91" t="s">
        <v>41</v>
      </c>
    </row>
    <row r="528" spans="1:20" s="27" customFormat="1" x14ac:dyDescent="0.25">
      <c r="A528" s="86">
        <v>522</v>
      </c>
      <c r="B528" s="87" t="s">
        <v>629</v>
      </c>
      <c r="C528" s="87" t="s">
        <v>789</v>
      </c>
      <c r="D528" s="87" t="s">
        <v>658</v>
      </c>
      <c r="E528" s="87" t="s">
        <v>123</v>
      </c>
      <c r="F528" s="88" t="s">
        <v>796</v>
      </c>
      <c r="G528" s="89">
        <v>70000</v>
      </c>
      <c r="H528" s="89">
        <v>5368.48</v>
      </c>
      <c r="I528" s="90">
        <v>25</v>
      </c>
      <c r="J528" s="46">
        <v>2009</v>
      </c>
      <c r="K528" s="48">
        <f>+G528*7.1%</f>
        <v>4970</v>
      </c>
      <c r="L528" s="34">
        <f>+G528*1.1%</f>
        <v>770.00000000000011</v>
      </c>
      <c r="M528" s="73">
        <v>2128</v>
      </c>
      <c r="N528" s="90">
        <f t="shared" si="70"/>
        <v>4963</v>
      </c>
      <c r="O528" s="90"/>
      <c r="P528" s="90">
        <f t="shared" si="72"/>
        <v>4137</v>
      </c>
      <c r="Q528" s="90">
        <f t="shared" si="68"/>
        <v>9530.48</v>
      </c>
      <c r="R528" s="90">
        <f t="shared" si="69"/>
        <v>10703</v>
      </c>
      <c r="S528" s="90">
        <f t="shared" si="71"/>
        <v>60469.520000000004</v>
      </c>
      <c r="T528" s="91" t="s">
        <v>41</v>
      </c>
    </row>
    <row r="529" spans="1:20" s="27" customFormat="1" x14ac:dyDescent="0.25">
      <c r="A529" s="86">
        <v>523</v>
      </c>
      <c r="B529" s="87" t="s">
        <v>664</v>
      </c>
      <c r="C529" s="87" t="s">
        <v>789</v>
      </c>
      <c r="D529" s="87" t="s">
        <v>658</v>
      </c>
      <c r="E529" s="87" t="s">
        <v>123</v>
      </c>
      <c r="F529" s="88" t="s">
        <v>796</v>
      </c>
      <c r="G529" s="96">
        <v>70000</v>
      </c>
      <c r="H529" s="89">
        <v>5368.48</v>
      </c>
      <c r="I529" s="90">
        <v>25</v>
      </c>
      <c r="J529" s="65">
        <v>2009</v>
      </c>
      <c r="K529" s="50">
        <f t="shared" si="73"/>
        <v>4970</v>
      </c>
      <c r="L529" s="34">
        <f t="shared" si="74"/>
        <v>770.00000000000011</v>
      </c>
      <c r="M529" s="75">
        <v>2128</v>
      </c>
      <c r="N529" s="98">
        <f t="shared" si="70"/>
        <v>4963</v>
      </c>
      <c r="O529" s="98"/>
      <c r="P529" s="98">
        <f t="shared" si="72"/>
        <v>4137</v>
      </c>
      <c r="Q529" s="90">
        <f t="shared" si="68"/>
        <v>9530.48</v>
      </c>
      <c r="R529" s="90">
        <f t="shared" si="69"/>
        <v>10703</v>
      </c>
      <c r="S529" s="98">
        <f t="shared" si="71"/>
        <v>60469.520000000004</v>
      </c>
      <c r="T529" s="91" t="s">
        <v>41</v>
      </c>
    </row>
    <row r="530" spans="1:20" s="27" customFormat="1" x14ac:dyDescent="0.25">
      <c r="A530" s="86">
        <v>524</v>
      </c>
      <c r="B530" s="87" t="s">
        <v>683</v>
      </c>
      <c r="C530" s="87" t="s">
        <v>790</v>
      </c>
      <c r="D530" s="87" t="s">
        <v>658</v>
      </c>
      <c r="E530" s="87" t="s">
        <v>123</v>
      </c>
      <c r="F530" s="88" t="s">
        <v>796</v>
      </c>
      <c r="G530" s="96">
        <v>70000</v>
      </c>
      <c r="H530" s="89">
        <v>5368.48</v>
      </c>
      <c r="I530" s="90">
        <v>25</v>
      </c>
      <c r="J530" s="65">
        <v>2009</v>
      </c>
      <c r="K530" s="50">
        <f t="shared" si="73"/>
        <v>4970</v>
      </c>
      <c r="L530" s="34">
        <f t="shared" si="74"/>
        <v>770.00000000000011</v>
      </c>
      <c r="M530" s="75">
        <v>2128</v>
      </c>
      <c r="N530" s="98">
        <f t="shared" si="70"/>
        <v>4963</v>
      </c>
      <c r="O530" s="98"/>
      <c r="P530" s="98">
        <f t="shared" si="72"/>
        <v>4137</v>
      </c>
      <c r="Q530" s="90">
        <f t="shared" si="68"/>
        <v>9530.48</v>
      </c>
      <c r="R530" s="90">
        <f t="shared" si="69"/>
        <v>10703</v>
      </c>
      <c r="S530" s="98">
        <f t="shared" si="71"/>
        <v>60469.520000000004</v>
      </c>
      <c r="T530" s="91" t="s">
        <v>41</v>
      </c>
    </row>
    <row r="531" spans="1:20" s="27" customFormat="1" x14ac:dyDescent="0.25">
      <c r="A531" s="86">
        <v>525</v>
      </c>
      <c r="B531" s="87" t="s">
        <v>685</v>
      </c>
      <c r="C531" s="87" t="s">
        <v>789</v>
      </c>
      <c r="D531" s="87" t="s">
        <v>658</v>
      </c>
      <c r="E531" s="87" t="s">
        <v>123</v>
      </c>
      <c r="F531" s="88" t="s">
        <v>796</v>
      </c>
      <c r="G531" s="96">
        <v>70000</v>
      </c>
      <c r="H531" s="89">
        <v>5368.48</v>
      </c>
      <c r="I531" s="90">
        <v>25</v>
      </c>
      <c r="J531" s="65">
        <v>2009</v>
      </c>
      <c r="K531" s="50">
        <f t="shared" si="73"/>
        <v>4970</v>
      </c>
      <c r="L531" s="34">
        <f t="shared" si="74"/>
        <v>770.00000000000011</v>
      </c>
      <c r="M531" s="75">
        <v>2128</v>
      </c>
      <c r="N531" s="98">
        <f t="shared" si="70"/>
        <v>4963</v>
      </c>
      <c r="O531" s="98"/>
      <c r="P531" s="98">
        <f t="shared" si="72"/>
        <v>4137</v>
      </c>
      <c r="Q531" s="90">
        <f t="shared" ref="Q531:Q593" si="75">+H531+I531+J531+M531+O531</f>
        <v>9530.48</v>
      </c>
      <c r="R531" s="90">
        <f t="shared" ref="R531:R593" si="76">+K531+L531+N531</f>
        <v>10703</v>
      </c>
      <c r="S531" s="98">
        <f t="shared" si="71"/>
        <v>60469.520000000004</v>
      </c>
      <c r="T531" s="91" t="s">
        <v>41</v>
      </c>
    </row>
    <row r="532" spans="1:20" s="27" customFormat="1" x14ac:dyDescent="0.25">
      <c r="A532" s="86">
        <v>526</v>
      </c>
      <c r="B532" s="87" t="s">
        <v>672</v>
      </c>
      <c r="C532" s="87" t="s">
        <v>789</v>
      </c>
      <c r="D532" s="87" t="s">
        <v>658</v>
      </c>
      <c r="E532" s="87" t="s">
        <v>123</v>
      </c>
      <c r="F532" s="88" t="s">
        <v>796</v>
      </c>
      <c r="G532" s="96">
        <v>70000</v>
      </c>
      <c r="H532" s="89">
        <v>5368.48</v>
      </c>
      <c r="I532" s="90">
        <v>25</v>
      </c>
      <c r="J532" s="65">
        <v>2009</v>
      </c>
      <c r="K532" s="50">
        <f t="shared" ref="K532:K589" si="77">+G532*7.1%</f>
        <v>4970</v>
      </c>
      <c r="L532" s="34">
        <f t="shared" ref="L532:L589" si="78">+G532*1.1%</f>
        <v>770.00000000000011</v>
      </c>
      <c r="M532" s="75">
        <v>2128</v>
      </c>
      <c r="N532" s="98">
        <f t="shared" si="70"/>
        <v>4963</v>
      </c>
      <c r="O532" s="98"/>
      <c r="P532" s="98">
        <f t="shared" si="72"/>
        <v>4137</v>
      </c>
      <c r="Q532" s="90">
        <f t="shared" si="75"/>
        <v>9530.48</v>
      </c>
      <c r="R532" s="90">
        <f t="shared" si="76"/>
        <v>10703</v>
      </c>
      <c r="S532" s="98">
        <f t="shared" si="71"/>
        <v>60469.520000000004</v>
      </c>
      <c r="T532" s="91" t="s">
        <v>41</v>
      </c>
    </row>
    <row r="533" spans="1:20" s="27" customFormat="1" x14ac:dyDescent="0.25">
      <c r="A533" s="86">
        <v>527</v>
      </c>
      <c r="B533" s="87" t="s">
        <v>676</v>
      </c>
      <c r="C533" s="87" t="s">
        <v>790</v>
      </c>
      <c r="D533" s="87" t="s">
        <v>658</v>
      </c>
      <c r="E533" s="87" t="s">
        <v>123</v>
      </c>
      <c r="F533" s="88" t="s">
        <v>796</v>
      </c>
      <c r="G533" s="96">
        <v>70000</v>
      </c>
      <c r="H533" s="89">
        <v>5368.48</v>
      </c>
      <c r="I533" s="90">
        <v>25</v>
      </c>
      <c r="J533" s="65">
        <v>2009</v>
      </c>
      <c r="K533" s="50">
        <f t="shared" si="77"/>
        <v>4970</v>
      </c>
      <c r="L533" s="34">
        <f t="shared" si="78"/>
        <v>770.00000000000011</v>
      </c>
      <c r="M533" s="75">
        <v>2128</v>
      </c>
      <c r="N533" s="98">
        <f t="shared" si="70"/>
        <v>4963</v>
      </c>
      <c r="O533" s="98"/>
      <c r="P533" s="98">
        <f t="shared" si="72"/>
        <v>4137</v>
      </c>
      <c r="Q533" s="90">
        <f t="shared" si="75"/>
        <v>9530.48</v>
      </c>
      <c r="R533" s="90">
        <f t="shared" si="76"/>
        <v>10703</v>
      </c>
      <c r="S533" s="98">
        <f t="shared" si="71"/>
        <v>60469.520000000004</v>
      </c>
      <c r="T533" s="91" t="s">
        <v>41</v>
      </c>
    </row>
    <row r="534" spans="1:20" s="27" customFormat="1" x14ac:dyDescent="0.25">
      <c r="A534" s="86">
        <v>528</v>
      </c>
      <c r="B534" s="87" t="s">
        <v>678</v>
      </c>
      <c r="C534" s="87" t="s">
        <v>790</v>
      </c>
      <c r="D534" s="87" t="s">
        <v>658</v>
      </c>
      <c r="E534" s="87" t="s">
        <v>123</v>
      </c>
      <c r="F534" s="88" t="s">
        <v>796</v>
      </c>
      <c r="G534" s="96">
        <v>70000</v>
      </c>
      <c r="H534" s="89">
        <v>5368.48</v>
      </c>
      <c r="I534" s="90">
        <v>25</v>
      </c>
      <c r="J534" s="65">
        <v>2009</v>
      </c>
      <c r="K534" s="50">
        <f t="shared" si="77"/>
        <v>4970</v>
      </c>
      <c r="L534" s="34">
        <f t="shared" si="78"/>
        <v>770.00000000000011</v>
      </c>
      <c r="M534" s="75">
        <v>2128</v>
      </c>
      <c r="N534" s="98">
        <f t="shared" si="70"/>
        <v>4963</v>
      </c>
      <c r="O534" s="98"/>
      <c r="P534" s="98">
        <f t="shared" si="72"/>
        <v>4137</v>
      </c>
      <c r="Q534" s="90">
        <f t="shared" si="75"/>
        <v>9530.48</v>
      </c>
      <c r="R534" s="90">
        <f t="shared" si="76"/>
        <v>10703</v>
      </c>
      <c r="S534" s="98">
        <f t="shared" si="71"/>
        <v>60469.520000000004</v>
      </c>
      <c r="T534" s="91" t="s">
        <v>41</v>
      </c>
    </row>
    <row r="535" spans="1:20" s="27" customFormat="1" x14ac:dyDescent="0.25">
      <c r="A535" s="86">
        <v>529</v>
      </c>
      <c r="B535" s="87" t="s">
        <v>594</v>
      </c>
      <c r="C535" s="87" t="s">
        <v>789</v>
      </c>
      <c r="D535" s="87" t="s">
        <v>658</v>
      </c>
      <c r="E535" s="87" t="s">
        <v>123</v>
      </c>
      <c r="F535" s="88" t="s">
        <v>796</v>
      </c>
      <c r="G535" s="96">
        <v>70000</v>
      </c>
      <c r="H535" s="89">
        <v>5368.48</v>
      </c>
      <c r="I535" s="90">
        <v>25</v>
      </c>
      <c r="J535" s="65">
        <v>2009</v>
      </c>
      <c r="K535" s="50">
        <f t="shared" si="77"/>
        <v>4970</v>
      </c>
      <c r="L535" s="34">
        <f t="shared" si="78"/>
        <v>770.00000000000011</v>
      </c>
      <c r="M535" s="75">
        <v>2128</v>
      </c>
      <c r="N535" s="98">
        <f t="shared" si="70"/>
        <v>4963</v>
      </c>
      <c r="O535" s="98"/>
      <c r="P535" s="98">
        <f t="shared" si="72"/>
        <v>4137</v>
      </c>
      <c r="Q535" s="90">
        <f t="shared" si="75"/>
        <v>9530.48</v>
      </c>
      <c r="R535" s="90">
        <f t="shared" si="76"/>
        <v>10703</v>
      </c>
      <c r="S535" s="98">
        <f t="shared" si="71"/>
        <v>60469.520000000004</v>
      </c>
      <c r="T535" s="91" t="s">
        <v>41</v>
      </c>
    </row>
    <row r="536" spans="1:20" s="27" customFormat="1" x14ac:dyDescent="0.25">
      <c r="A536" s="86">
        <v>530</v>
      </c>
      <c r="B536" s="87" t="s">
        <v>679</v>
      </c>
      <c r="C536" s="87" t="s">
        <v>789</v>
      </c>
      <c r="D536" s="87" t="s">
        <v>658</v>
      </c>
      <c r="E536" s="87" t="s">
        <v>123</v>
      </c>
      <c r="F536" s="88" t="s">
        <v>796</v>
      </c>
      <c r="G536" s="96">
        <v>70000</v>
      </c>
      <c r="H536" s="89">
        <v>5368.48</v>
      </c>
      <c r="I536" s="90">
        <v>25</v>
      </c>
      <c r="J536" s="65">
        <v>2009</v>
      </c>
      <c r="K536" s="50">
        <f t="shared" si="77"/>
        <v>4970</v>
      </c>
      <c r="L536" s="34">
        <f t="shared" si="78"/>
        <v>770.00000000000011</v>
      </c>
      <c r="M536" s="75">
        <v>2128</v>
      </c>
      <c r="N536" s="98">
        <f t="shared" si="70"/>
        <v>4963</v>
      </c>
      <c r="O536" s="98"/>
      <c r="P536" s="98">
        <f t="shared" si="72"/>
        <v>4137</v>
      </c>
      <c r="Q536" s="90">
        <f t="shared" si="75"/>
        <v>9530.48</v>
      </c>
      <c r="R536" s="90">
        <f t="shared" si="76"/>
        <v>10703</v>
      </c>
      <c r="S536" s="98">
        <f t="shared" si="71"/>
        <v>60469.520000000004</v>
      </c>
      <c r="T536" s="91" t="s">
        <v>41</v>
      </c>
    </row>
    <row r="537" spans="1:20" s="27" customFormat="1" x14ac:dyDescent="0.25">
      <c r="A537" s="86">
        <v>531</v>
      </c>
      <c r="B537" s="87" t="s">
        <v>681</v>
      </c>
      <c r="C537" s="87" t="s">
        <v>789</v>
      </c>
      <c r="D537" s="87" t="s">
        <v>658</v>
      </c>
      <c r="E537" s="87" t="s">
        <v>123</v>
      </c>
      <c r="F537" s="88" t="s">
        <v>796</v>
      </c>
      <c r="G537" s="96">
        <v>70000</v>
      </c>
      <c r="H537" s="89">
        <v>5368.48</v>
      </c>
      <c r="I537" s="90">
        <v>25</v>
      </c>
      <c r="J537" s="65">
        <v>2009</v>
      </c>
      <c r="K537" s="50">
        <f t="shared" si="77"/>
        <v>4970</v>
      </c>
      <c r="L537" s="34">
        <f t="shared" si="78"/>
        <v>770.00000000000011</v>
      </c>
      <c r="M537" s="75">
        <v>2128</v>
      </c>
      <c r="N537" s="98">
        <f t="shared" si="70"/>
        <v>4963</v>
      </c>
      <c r="O537" s="98"/>
      <c r="P537" s="98">
        <f t="shared" si="72"/>
        <v>4137</v>
      </c>
      <c r="Q537" s="90">
        <f t="shared" si="75"/>
        <v>9530.48</v>
      </c>
      <c r="R537" s="90">
        <f t="shared" si="76"/>
        <v>10703</v>
      </c>
      <c r="S537" s="98">
        <f t="shared" si="71"/>
        <v>60469.520000000004</v>
      </c>
      <c r="T537" s="91" t="s">
        <v>41</v>
      </c>
    </row>
    <row r="538" spans="1:20" s="27" customFormat="1" x14ac:dyDescent="0.25">
      <c r="A538" s="86">
        <v>532</v>
      </c>
      <c r="B538" s="87" t="s">
        <v>370</v>
      </c>
      <c r="C538" s="87" t="s">
        <v>790</v>
      </c>
      <c r="D538" s="87" t="s">
        <v>658</v>
      </c>
      <c r="E538" s="87" t="s">
        <v>123</v>
      </c>
      <c r="F538" s="88" t="s">
        <v>796</v>
      </c>
      <c r="G538" s="89">
        <v>70000</v>
      </c>
      <c r="H538" s="89">
        <v>5368.48</v>
      </c>
      <c r="I538" s="90">
        <v>25</v>
      </c>
      <c r="J538" s="46">
        <v>2009</v>
      </c>
      <c r="K538" s="48">
        <f t="shared" si="77"/>
        <v>4970</v>
      </c>
      <c r="L538" s="34">
        <f t="shared" si="78"/>
        <v>770.00000000000011</v>
      </c>
      <c r="M538" s="73">
        <v>2128</v>
      </c>
      <c r="N538" s="90">
        <f t="shared" si="70"/>
        <v>4963</v>
      </c>
      <c r="O538" s="90"/>
      <c r="P538" s="90">
        <f t="shared" si="72"/>
        <v>4137</v>
      </c>
      <c r="Q538" s="90">
        <f t="shared" si="75"/>
        <v>9530.48</v>
      </c>
      <c r="R538" s="90">
        <f t="shared" si="76"/>
        <v>10703</v>
      </c>
      <c r="S538" s="90">
        <f t="shared" si="71"/>
        <v>60469.520000000004</v>
      </c>
      <c r="T538" s="91" t="s">
        <v>41</v>
      </c>
    </row>
    <row r="539" spans="1:20" s="27" customFormat="1" x14ac:dyDescent="0.25">
      <c r="A539" s="86">
        <v>533</v>
      </c>
      <c r="B539" s="87" t="s">
        <v>667</v>
      </c>
      <c r="C539" s="87" t="s">
        <v>790</v>
      </c>
      <c r="D539" s="87" t="s">
        <v>658</v>
      </c>
      <c r="E539" s="87" t="s">
        <v>139</v>
      </c>
      <c r="F539" s="88" t="s">
        <v>796</v>
      </c>
      <c r="G539" s="96">
        <v>45000</v>
      </c>
      <c r="H539" s="65">
        <v>1148.33</v>
      </c>
      <c r="I539" s="90">
        <v>25</v>
      </c>
      <c r="J539" s="65">
        <v>1291.5</v>
      </c>
      <c r="K539" s="50">
        <f t="shared" si="77"/>
        <v>3194.9999999999995</v>
      </c>
      <c r="L539" s="34">
        <f t="shared" si="78"/>
        <v>495.00000000000006</v>
      </c>
      <c r="M539" s="75">
        <v>1368</v>
      </c>
      <c r="N539" s="98">
        <f t="shared" ref="N539:N603" si="79">+G539*7.09%</f>
        <v>3190.5</v>
      </c>
      <c r="O539" s="98"/>
      <c r="P539" s="98">
        <f t="shared" si="72"/>
        <v>2659.5</v>
      </c>
      <c r="Q539" s="90">
        <f t="shared" si="75"/>
        <v>3832.83</v>
      </c>
      <c r="R539" s="90">
        <f t="shared" si="76"/>
        <v>6880.5</v>
      </c>
      <c r="S539" s="98">
        <f t="shared" si="71"/>
        <v>41167.17</v>
      </c>
      <c r="T539" s="91" t="s">
        <v>41</v>
      </c>
    </row>
    <row r="540" spans="1:20" s="27" customFormat="1" x14ac:dyDescent="0.25">
      <c r="A540" s="86">
        <v>534</v>
      </c>
      <c r="B540" s="87" t="s">
        <v>682</v>
      </c>
      <c r="C540" s="87" t="s">
        <v>790</v>
      </c>
      <c r="D540" s="87" t="s">
        <v>658</v>
      </c>
      <c r="E540" s="87" t="s">
        <v>139</v>
      </c>
      <c r="F540" s="88" t="s">
        <v>796</v>
      </c>
      <c r="G540" s="96">
        <v>45000</v>
      </c>
      <c r="H540" s="65">
        <v>1148.33</v>
      </c>
      <c r="I540" s="90">
        <v>25</v>
      </c>
      <c r="J540" s="65">
        <v>1291.5</v>
      </c>
      <c r="K540" s="50">
        <f t="shared" si="77"/>
        <v>3194.9999999999995</v>
      </c>
      <c r="L540" s="34">
        <f t="shared" si="78"/>
        <v>495.00000000000006</v>
      </c>
      <c r="M540" s="75">
        <v>1368</v>
      </c>
      <c r="N540" s="98">
        <f t="shared" si="79"/>
        <v>3190.5</v>
      </c>
      <c r="O540" s="98"/>
      <c r="P540" s="98">
        <f t="shared" si="72"/>
        <v>2659.5</v>
      </c>
      <c r="Q540" s="90">
        <f t="shared" si="75"/>
        <v>3832.83</v>
      </c>
      <c r="R540" s="90">
        <f t="shared" si="76"/>
        <v>6880.5</v>
      </c>
      <c r="S540" s="98">
        <f t="shared" ref="S540:S604" si="80">+G540-Q540</f>
        <v>41167.17</v>
      </c>
      <c r="T540" s="91" t="s">
        <v>41</v>
      </c>
    </row>
    <row r="541" spans="1:20" s="92" customFormat="1" x14ac:dyDescent="0.25">
      <c r="A541" s="86">
        <v>535</v>
      </c>
      <c r="B541" s="87" t="s">
        <v>660</v>
      </c>
      <c r="C541" s="87" t="s">
        <v>790</v>
      </c>
      <c r="D541" s="87" t="s">
        <v>658</v>
      </c>
      <c r="E541" s="87" t="s">
        <v>764</v>
      </c>
      <c r="F541" s="88" t="s">
        <v>796</v>
      </c>
      <c r="G541" s="96">
        <v>41000</v>
      </c>
      <c r="H541" s="97">
        <v>583.79</v>
      </c>
      <c r="I541" s="90">
        <v>25</v>
      </c>
      <c r="J541" s="65">
        <v>1176.7</v>
      </c>
      <c r="K541" s="50">
        <f t="shared" si="77"/>
        <v>2910.9999999999995</v>
      </c>
      <c r="L541" s="34">
        <f t="shared" si="78"/>
        <v>451.00000000000006</v>
      </c>
      <c r="M541" s="75">
        <v>1246.4000000000001</v>
      </c>
      <c r="N541" s="98">
        <f t="shared" si="79"/>
        <v>2906.9</v>
      </c>
      <c r="O541" s="98"/>
      <c r="P541" s="98">
        <f t="shared" si="72"/>
        <v>2423.1000000000004</v>
      </c>
      <c r="Q541" s="90">
        <f t="shared" si="75"/>
        <v>3031.8900000000003</v>
      </c>
      <c r="R541" s="90">
        <f t="shared" si="76"/>
        <v>6268.9</v>
      </c>
      <c r="S541" s="98">
        <f t="shared" si="80"/>
        <v>37968.11</v>
      </c>
      <c r="T541" s="91" t="s">
        <v>41</v>
      </c>
    </row>
    <row r="542" spans="1:20" s="27" customFormat="1" x14ac:dyDescent="0.25">
      <c r="A542" s="86">
        <v>536</v>
      </c>
      <c r="B542" s="87" t="s">
        <v>669</v>
      </c>
      <c r="C542" s="87" t="s">
        <v>790</v>
      </c>
      <c r="D542" s="87" t="s">
        <v>658</v>
      </c>
      <c r="E542" s="87" t="s">
        <v>100</v>
      </c>
      <c r="F542" s="88" t="s">
        <v>795</v>
      </c>
      <c r="G542" s="96">
        <v>42000</v>
      </c>
      <c r="H542" s="96">
        <v>724.92</v>
      </c>
      <c r="I542" s="90">
        <v>25</v>
      </c>
      <c r="J542" s="65">
        <v>1205.4000000000001</v>
      </c>
      <c r="K542" s="50">
        <f t="shared" si="77"/>
        <v>2981.9999999999995</v>
      </c>
      <c r="L542" s="34">
        <f t="shared" si="78"/>
        <v>462.00000000000006</v>
      </c>
      <c r="M542" s="75">
        <v>1276.8</v>
      </c>
      <c r="N542" s="98">
        <f t="shared" si="79"/>
        <v>2977.8</v>
      </c>
      <c r="O542" s="98"/>
      <c r="P542" s="98">
        <f t="shared" si="72"/>
        <v>2482.1999999999998</v>
      </c>
      <c r="Q542" s="90">
        <f t="shared" si="75"/>
        <v>3232.12</v>
      </c>
      <c r="R542" s="90">
        <f t="shared" si="76"/>
        <v>6421.7999999999993</v>
      </c>
      <c r="S542" s="98">
        <f t="shared" si="80"/>
        <v>38767.879999999997</v>
      </c>
      <c r="T542" s="91" t="s">
        <v>41</v>
      </c>
    </row>
    <row r="543" spans="1:20" s="27" customFormat="1" x14ac:dyDescent="0.25">
      <c r="A543" s="86">
        <v>537</v>
      </c>
      <c r="B543" s="87" t="s">
        <v>659</v>
      </c>
      <c r="C543" s="87" t="s">
        <v>789</v>
      </c>
      <c r="D543" s="87" t="s">
        <v>658</v>
      </c>
      <c r="E543" s="87" t="s">
        <v>90</v>
      </c>
      <c r="F543" s="88" t="s">
        <v>796</v>
      </c>
      <c r="G543" s="96">
        <v>25000</v>
      </c>
      <c r="H543" s="97">
        <v>0</v>
      </c>
      <c r="I543" s="90">
        <v>25</v>
      </c>
      <c r="J543" s="65">
        <v>717.5</v>
      </c>
      <c r="K543" s="50">
        <f t="shared" si="77"/>
        <v>1774.9999999999998</v>
      </c>
      <c r="L543" s="34">
        <f t="shared" si="78"/>
        <v>275</v>
      </c>
      <c r="M543" s="75">
        <v>760</v>
      </c>
      <c r="N543" s="98">
        <f t="shared" si="79"/>
        <v>1772.5000000000002</v>
      </c>
      <c r="O543" s="98"/>
      <c r="P543" s="98">
        <f t="shared" ref="P543:P607" si="81">+J543+M543</f>
        <v>1477.5</v>
      </c>
      <c r="Q543" s="90">
        <f t="shared" si="75"/>
        <v>1502.5</v>
      </c>
      <c r="R543" s="90">
        <f t="shared" si="76"/>
        <v>3822.5</v>
      </c>
      <c r="S543" s="98">
        <f t="shared" si="80"/>
        <v>23497.5</v>
      </c>
      <c r="T543" s="91" t="s">
        <v>41</v>
      </c>
    </row>
    <row r="544" spans="1:20" s="27" customFormat="1" x14ac:dyDescent="0.25">
      <c r="A544" s="86">
        <v>538</v>
      </c>
      <c r="B544" s="87" t="s">
        <v>1113</v>
      </c>
      <c r="C544" s="87" t="s">
        <v>789</v>
      </c>
      <c r="D544" s="87" t="s">
        <v>658</v>
      </c>
      <c r="E544" s="87" t="s">
        <v>101</v>
      </c>
      <c r="F544" s="88" t="s">
        <v>796</v>
      </c>
      <c r="G544" s="96">
        <v>25000</v>
      </c>
      <c r="H544" s="97">
        <v>0</v>
      </c>
      <c r="I544" s="90">
        <v>25</v>
      </c>
      <c r="J544" s="65">
        <v>717.5</v>
      </c>
      <c r="K544" s="50">
        <f t="shared" si="77"/>
        <v>1774.9999999999998</v>
      </c>
      <c r="L544" s="34">
        <f t="shared" si="78"/>
        <v>275</v>
      </c>
      <c r="M544" s="75">
        <v>760</v>
      </c>
      <c r="N544" s="98">
        <f t="shared" si="79"/>
        <v>1772.5000000000002</v>
      </c>
      <c r="O544" s="98"/>
      <c r="P544" s="98">
        <f t="shared" si="81"/>
        <v>1477.5</v>
      </c>
      <c r="Q544" s="90">
        <f t="shared" si="75"/>
        <v>1502.5</v>
      </c>
      <c r="R544" s="90">
        <f t="shared" si="76"/>
        <v>3822.5</v>
      </c>
      <c r="S544" s="98">
        <f t="shared" si="80"/>
        <v>23497.5</v>
      </c>
      <c r="T544" s="91" t="s">
        <v>41</v>
      </c>
    </row>
    <row r="545" spans="1:20" s="27" customFormat="1" x14ac:dyDescent="0.25">
      <c r="A545" s="86">
        <v>539</v>
      </c>
      <c r="B545" s="87" t="s">
        <v>661</v>
      </c>
      <c r="C545" s="87" t="s">
        <v>789</v>
      </c>
      <c r="D545" s="87" t="s">
        <v>658</v>
      </c>
      <c r="E545" s="87" t="s">
        <v>35</v>
      </c>
      <c r="F545" s="88" t="s">
        <v>796</v>
      </c>
      <c r="G545" s="96">
        <v>25000</v>
      </c>
      <c r="H545" s="97">
        <v>0</v>
      </c>
      <c r="I545" s="90">
        <v>25</v>
      </c>
      <c r="J545" s="65">
        <v>717.5</v>
      </c>
      <c r="K545" s="50">
        <f t="shared" si="77"/>
        <v>1774.9999999999998</v>
      </c>
      <c r="L545" s="34">
        <f t="shared" si="78"/>
        <v>275</v>
      </c>
      <c r="M545" s="75">
        <v>760</v>
      </c>
      <c r="N545" s="98">
        <f t="shared" si="79"/>
        <v>1772.5000000000002</v>
      </c>
      <c r="O545" s="98"/>
      <c r="P545" s="98">
        <f t="shared" si="81"/>
        <v>1477.5</v>
      </c>
      <c r="Q545" s="90">
        <f t="shared" si="75"/>
        <v>1502.5</v>
      </c>
      <c r="R545" s="90">
        <f t="shared" si="76"/>
        <v>3822.5</v>
      </c>
      <c r="S545" s="98">
        <f t="shared" si="80"/>
        <v>23497.5</v>
      </c>
      <c r="T545" s="91" t="s">
        <v>41</v>
      </c>
    </row>
    <row r="546" spans="1:20" s="27" customFormat="1" x14ac:dyDescent="0.25">
      <c r="A546" s="86">
        <v>540</v>
      </c>
      <c r="B546" s="87" t="s">
        <v>663</v>
      </c>
      <c r="C546" s="87" t="s">
        <v>789</v>
      </c>
      <c r="D546" s="87" t="s">
        <v>658</v>
      </c>
      <c r="E546" s="87" t="s">
        <v>35</v>
      </c>
      <c r="F546" s="88" t="s">
        <v>796</v>
      </c>
      <c r="G546" s="96">
        <v>25000</v>
      </c>
      <c r="H546" s="97">
        <v>0</v>
      </c>
      <c r="I546" s="90">
        <v>25</v>
      </c>
      <c r="J546" s="65">
        <v>717.5</v>
      </c>
      <c r="K546" s="50">
        <f t="shared" si="77"/>
        <v>1774.9999999999998</v>
      </c>
      <c r="L546" s="34">
        <f t="shared" si="78"/>
        <v>275</v>
      </c>
      <c r="M546" s="75">
        <v>760</v>
      </c>
      <c r="N546" s="98">
        <f t="shared" si="79"/>
        <v>1772.5000000000002</v>
      </c>
      <c r="O546" s="98"/>
      <c r="P546" s="98">
        <f t="shared" si="81"/>
        <v>1477.5</v>
      </c>
      <c r="Q546" s="90">
        <f t="shared" si="75"/>
        <v>1502.5</v>
      </c>
      <c r="R546" s="90">
        <f t="shared" si="76"/>
        <v>3822.5</v>
      </c>
      <c r="S546" s="98">
        <f t="shared" si="80"/>
        <v>23497.5</v>
      </c>
      <c r="T546" s="91" t="s">
        <v>41</v>
      </c>
    </row>
    <row r="547" spans="1:20" s="27" customFormat="1" x14ac:dyDescent="0.25">
      <c r="A547" s="86">
        <v>541</v>
      </c>
      <c r="B547" s="87" t="s">
        <v>668</v>
      </c>
      <c r="C547" s="87" t="s">
        <v>790</v>
      </c>
      <c r="D547" s="87" t="s">
        <v>658</v>
      </c>
      <c r="E547" s="87" t="s">
        <v>35</v>
      </c>
      <c r="F547" s="88" t="s">
        <v>796</v>
      </c>
      <c r="G547" s="96">
        <v>25000</v>
      </c>
      <c r="H547" s="97">
        <v>0</v>
      </c>
      <c r="I547" s="90">
        <v>25</v>
      </c>
      <c r="J547" s="65">
        <v>717.5</v>
      </c>
      <c r="K547" s="50">
        <f t="shared" si="77"/>
        <v>1774.9999999999998</v>
      </c>
      <c r="L547" s="34">
        <f t="shared" si="78"/>
        <v>275</v>
      </c>
      <c r="M547" s="75">
        <v>760</v>
      </c>
      <c r="N547" s="98">
        <f t="shared" si="79"/>
        <v>1772.5000000000002</v>
      </c>
      <c r="O547" s="98"/>
      <c r="P547" s="98">
        <f t="shared" si="81"/>
        <v>1477.5</v>
      </c>
      <c r="Q547" s="90">
        <f t="shared" si="75"/>
        <v>1502.5</v>
      </c>
      <c r="R547" s="90">
        <f t="shared" si="76"/>
        <v>3822.5</v>
      </c>
      <c r="S547" s="98">
        <f t="shared" si="80"/>
        <v>23497.5</v>
      </c>
      <c r="T547" s="91" t="s">
        <v>41</v>
      </c>
    </row>
    <row r="548" spans="1:20" s="27" customFormat="1" x14ac:dyDescent="0.25">
      <c r="A548" s="86">
        <v>542</v>
      </c>
      <c r="B548" s="87" t="s">
        <v>674</v>
      </c>
      <c r="C548" s="87" t="s">
        <v>789</v>
      </c>
      <c r="D548" s="87" t="s">
        <v>658</v>
      </c>
      <c r="E548" s="87" t="s">
        <v>63</v>
      </c>
      <c r="F548" s="88" t="s">
        <v>795</v>
      </c>
      <c r="G548" s="96">
        <v>25000</v>
      </c>
      <c r="H548" s="97">
        <v>0</v>
      </c>
      <c r="I548" s="90">
        <v>25</v>
      </c>
      <c r="J548" s="65">
        <v>717.5</v>
      </c>
      <c r="K548" s="50">
        <f t="shared" si="77"/>
        <v>1774.9999999999998</v>
      </c>
      <c r="L548" s="34">
        <f t="shared" si="78"/>
        <v>275</v>
      </c>
      <c r="M548" s="75">
        <v>760</v>
      </c>
      <c r="N548" s="98">
        <f t="shared" si="79"/>
        <v>1772.5000000000002</v>
      </c>
      <c r="O548" s="98"/>
      <c r="P548" s="98">
        <f t="shared" si="81"/>
        <v>1477.5</v>
      </c>
      <c r="Q548" s="90">
        <f t="shared" si="75"/>
        <v>1502.5</v>
      </c>
      <c r="R548" s="90">
        <f t="shared" si="76"/>
        <v>3822.5</v>
      </c>
      <c r="S548" s="98">
        <f t="shared" si="80"/>
        <v>23497.5</v>
      </c>
      <c r="T548" s="91" t="s">
        <v>41</v>
      </c>
    </row>
    <row r="549" spans="1:20" s="27" customFormat="1" x14ac:dyDescent="0.25">
      <c r="A549" s="86">
        <v>543</v>
      </c>
      <c r="B549" s="87" t="s">
        <v>662</v>
      </c>
      <c r="C549" s="87" t="s">
        <v>789</v>
      </c>
      <c r="D549" s="87" t="s">
        <v>658</v>
      </c>
      <c r="E549" s="87" t="s">
        <v>60</v>
      </c>
      <c r="F549" s="88" t="s">
        <v>796</v>
      </c>
      <c r="G549" s="96">
        <v>25000</v>
      </c>
      <c r="H549" s="97">
        <v>0</v>
      </c>
      <c r="I549" s="90">
        <v>25</v>
      </c>
      <c r="J549" s="65">
        <v>717.5</v>
      </c>
      <c r="K549" s="50">
        <f t="shared" si="77"/>
        <v>1774.9999999999998</v>
      </c>
      <c r="L549" s="34">
        <f t="shared" si="78"/>
        <v>275</v>
      </c>
      <c r="M549" s="75">
        <v>760</v>
      </c>
      <c r="N549" s="98">
        <f t="shared" si="79"/>
        <v>1772.5000000000002</v>
      </c>
      <c r="O549" s="98"/>
      <c r="P549" s="98">
        <f t="shared" si="81"/>
        <v>1477.5</v>
      </c>
      <c r="Q549" s="90">
        <f t="shared" si="75"/>
        <v>1502.5</v>
      </c>
      <c r="R549" s="90">
        <f t="shared" si="76"/>
        <v>3822.5</v>
      </c>
      <c r="S549" s="98">
        <f t="shared" si="80"/>
        <v>23497.5</v>
      </c>
      <c r="T549" s="91" t="s">
        <v>41</v>
      </c>
    </row>
    <row r="550" spans="1:20" s="27" customFormat="1" x14ac:dyDescent="0.25">
      <c r="A550" s="86">
        <v>544</v>
      </c>
      <c r="B550" s="87" t="s">
        <v>670</v>
      </c>
      <c r="C550" s="87" t="s">
        <v>789</v>
      </c>
      <c r="D550" s="87" t="s">
        <v>658</v>
      </c>
      <c r="E550" s="87" t="s">
        <v>57</v>
      </c>
      <c r="F550" s="88" t="s">
        <v>796</v>
      </c>
      <c r="G550" s="96">
        <v>25000</v>
      </c>
      <c r="H550" s="97">
        <v>0</v>
      </c>
      <c r="I550" s="90">
        <v>25</v>
      </c>
      <c r="J550" s="65">
        <v>717.5</v>
      </c>
      <c r="K550" s="50">
        <f t="shared" si="77"/>
        <v>1774.9999999999998</v>
      </c>
      <c r="L550" s="34">
        <f t="shared" si="78"/>
        <v>275</v>
      </c>
      <c r="M550" s="75">
        <v>760</v>
      </c>
      <c r="N550" s="98">
        <f t="shared" si="79"/>
        <v>1772.5000000000002</v>
      </c>
      <c r="O550" s="98"/>
      <c r="P550" s="98">
        <f t="shared" si="81"/>
        <v>1477.5</v>
      </c>
      <c r="Q550" s="90">
        <f t="shared" si="75"/>
        <v>1502.5</v>
      </c>
      <c r="R550" s="90">
        <f t="shared" si="76"/>
        <v>3822.5</v>
      </c>
      <c r="S550" s="98">
        <f t="shared" si="80"/>
        <v>23497.5</v>
      </c>
      <c r="T550" s="91" t="s">
        <v>41</v>
      </c>
    </row>
    <row r="551" spans="1:20" s="27" customFormat="1" x14ac:dyDescent="0.25">
      <c r="A551" s="86">
        <v>545</v>
      </c>
      <c r="B551" s="87" t="s">
        <v>666</v>
      </c>
      <c r="C551" s="87" t="s">
        <v>789</v>
      </c>
      <c r="D551" s="87" t="s">
        <v>658</v>
      </c>
      <c r="E551" s="87" t="s">
        <v>116</v>
      </c>
      <c r="F551" s="88" t="s">
        <v>796</v>
      </c>
      <c r="G551" s="96">
        <v>25000</v>
      </c>
      <c r="H551" s="97">
        <v>0</v>
      </c>
      <c r="I551" s="90">
        <v>25</v>
      </c>
      <c r="J551" s="65">
        <v>717.5</v>
      </c>
      <c r="K551" s="50">
        <f t="shared" si="77"/>
        <v>1774.9999999999998</v>
      </c>
      <c r="L551" s="34">
        <f t="shared" si="78"/>
        <v>275</v>
      </c>
      <c r="M551" s="75">
        <v>760</v>
      </c>
      <c r="N551" s="98">
        <f t="shared" si="79"/>
        <v>1772.5000000000002</v>
      </c>
      <c r="O551" s="98"/>
      <c r="P551" s="98">
        <f t="shared" si="81"/>
        <v>1477.5</v>
      </c>
      <c r="Q551" s="90">
        <f t="shared" si="75"/>
        <v>1502.5</v>
      </c>
      <c r="R551" s="90">
        <f t="shared" si="76"/>
        <v>3822.5</v>
      </c>
      <c r="S551" s="98">
        <f t="shared" si="80"/>
        <v>23497.5</v>
      </c>
      <c r="T551" s="91" t="s">
        <v>41</v>
      </c>
    </row>
    <row r="552" spans="1:20" s="27" customFormat="1" x14ac:dyDescent="0.25">
      <c r="A552" s="86">
        <v>546</v>
      </c>
      <c r="B552" s="87" t="s">
        <v>868</v>
      </c>
      <c r="C552" s="87" t="s">
        <v>790</v>
      </c>
      <c r="D552" s="87" t="s">
        <v>658</v>
      </c>
      <c r="E552" s="87" t="s">
        <v>123</v>
      </c>
      <c r="F552" s="88" t="s">
        <v>796</v>
      </c>
      <c r="G552" s="96">
        <v>50500</v>
      </c>
      <c r="H552" s="65">
        <v>1924.57</v>
      </c>
      <c r="I552" s="90">
        <v>25</v>
      </c>
      <c r="J552" s="65">
        <v>1449.35</v>
      </c>
      <c r="K552" s="50">
        <f t="shared" si="77"/>
        <v>3585.4999999999995</v>
      </c>
      <c r="L552" s="34">
        <f t="shared" si="78"/>
        <v>555.5</v>
      </c>
      <c r="M552" s="75">
        <v>1535.2</v>
      </c>
      <c r="N552" s="98">
        <f t="shared" si="79"/>
        <v>3580.4500000000003</v>
      </c>
      <c r="O552" s="98"/>
      <c r="P552" s="98">
        <f t="shared" si="81"/>
        <v>2984.55</v>
      </c>
      <c r="Q552" s="90">
        <f t="shared" si="75"/>
        <v>4934.12</v>
      </c>
      <c r="R552" s="90">
        <f t="shared" si="76"/>
        <v>7721.4500000000007</v>
      </c>
      <c r="S552" s="98">
        <f t="shared" si="80"/>
        <v>45565.88</v>
      </c>
      <c r="T552" s="91" t="s">
        <v>41</v>
      </c>
    </row>
    <row r="553" spans="1:20" s="27" customFormat="1" x14ac:dyDescent="0.25">
      <c r="A553" s="86">
        <v>547</v>
      </c>
      <c r="B553" s="87" t="s">
        <v>673</v>
      </c>
      <c r="C553" s="87" t="s">
        <v>789</v>
      </c>
      <c r="D553" s="87" t="s">
        <v>658</v>
      </c>
      <c r="E553" s="87" t="s">
        <v>153</v>
      </c>
      <c r="F553" s="88" t="s">
        <v>793</v>
      </c>
      <c r="G553" s="96">
        <v>16000</v>
      </c>
      <c r="H553" s="97">
        <v>0</v>
      </c>
      <c r="I553" s="90">
        <v>25</v>
      </c>
      <c r="J553" s="65">
        <v>459.2</v>
      </c>
      <c r="K553" s="50">
        <f t="shared" si="77"/>
        <v>1136</v>
      </c>
      <c r="L553" s="34">
        <f t="shared" si="78"/>
        <v>176.00000000000003</v>
      </c>
      <c r="M553" s="75">
        <v>486.4</v>
      </c>
      <c r="N553" s="98">
        <f t="shared" si="79"/>
        <v>1134.4000000000001</v>
      </c>
      <c r="O553" s="98"/>
      <c r="P553" s="98">
        <f t="shared" si="81"/>
        <v>945.59999999999991</v>
      </c>
      <c r="Q553" s="90">
        <f t="shared" si="75"/>
        <v>970.59999999999991</v>
      </c>
      <c r="R553" s="90">
        <f t="shared" si="76"/>
        <v>2446.4</v>
      </c>
      <c r="S553" s="98">
        <f t="shared" si="80"/>
        <v>15029.4</v>
      </c>
      <c r="T553" s="91" t="s">
        <v>41</v>
      </c>
    </row>
    <row r="554" spans="1:20" s="32" customFormat="1" x14ac:dyDescent="0.25">
      <c r="A554" s="86">
        <v>548</v>
      </c>
      <c r="B554" s="87" t="s">
        <v>511</v>
      </c>
      <c r="C554" s="87" t="s">
        <v>789</v>
      </c>
      <c r="D554" s="87" t="s">
        <v>206</v>
      </c>
      <c r="E554" s="87" t="s">
        <v>733</v>
      </c>
      <c r="F554" s="88" t="s">
        <v>796</v>
      </c>
      <c r="G554" s="89">
        <v>85000</v>
      </c>
      <c r="H554" s="89">
        <v>8148.13</v>
      </c>
      <c r="I554" s="90">
        <v>25</v>
      </c>
      <c r="J554" s="46">
        <v>2439.5</v>
      </c>
      <c r="K554" s="48">
        <f t="shared" si="77"/>
        <v>6034.9999999999991</v>
      </c>
      <c r="L554" s="34">
        <v>953.69</v>
      </c>
      <c r="M554" s="73">
        <v>2584</v>
      </c>
      <c r="N554" s="90">
        <f t="shared" si="79"/>
        <v>6026.5</v>
      </c>
      <c r="O554" s="90"/>
      <c r="P554" s="90">
        <f t="shared" si="81"/>
        <v>5023.5</v>
      </c>
      <c r="Q554" s="90">
        <f t="shared" si="75"/>
        <v>13196.630000000001</v>
      </c>
      <c r="R554" s="90">
        <f t="shared" si="76"/>
        <v>13015.189999999999</v>
      </c>
      <c r="S554" s="90">
        <f t="shared" si="80"/>
        <v>71803.37</v>
      </c>
      <c r="T554" s="91" t="s">
        <v>41</v>
      </c>
    </row>
    <row r="555" spans="1:20" s="27" customFormat="1" x14ac:dyDescent="0.25">
      <c r="A555" s="86">
        <v>549</v>
      </c>
      <c r="B555" s="87" t="s">
        <v>622</v>
      </c>
      <c r="C555" s="87" t="s">
        <v>789</v>
      </c>
      <c r="D555" s="87" t="s">
        <v>206</v>
      </c>
      <c r="E555" s="87" t="s">
        <v>736</v>
      </c>
      <c r="F555" s="88" t="s">
        <v>796</v>
      </c>
      <c r="G555" s="89">
        <v>75000</v>
      </c>
      <c r="H555" s="89">
        <v>5966.28</v>
      </c>
      <c r="I555" s="90">
        <v>25</v>
      </c>
      <c r="J555" s="46">
        <v>2152.5</v>
      </c>
      <c r="K555" s="48">
        <f t="shared" si="77"/>
        <v>5324.9999999999991</v>
      </c>
      <c r="L555" s="34">
        <f t="shared" si="78"/>
        <v>825.00000000000011</v>
      </c>
      <c r="M555" s="73">
        <v>2280</v>
      </c>
      <c r="N555" s="90">
        <f t="shared" si="79"/>
        <v>5317.5</v>
      </c>
      <c r="O555" s="90"/>
      <c r="P555" s="90">
        <f t="shared" si="81"/>
        <v>4432.5</v>
      </c>
      <c r="Q555" s="90">
        <f t="shared" si="75"/>
        <v>10423.779999999999</v>
      </c>
      <c r="R555" s="90">
        <f t="shared" si="76"/>
        <v>11467.5</v>
      </c>
      <c r="S555" s="90">
        <f t="shared" si="80"/>
        <v>64576.22</v>
      </c>
      <c r="T555" s="91" t="s">
        <v>41</v>
      </c>
    </row>
    <row r="556" spans="1:20" s="27" customFormat="1" x14ac:dyDescent="0.25">
      <c r="A556" s="86">
        <v>550</v>
      </c>
      <c r="B556" s="87" t="s">
        <v>600</v>
      </c>
      <c r="C556" s="87" t="s">
        <v>790</v>
      </c>
      <c r="D556" s="87" t="s">
        <v>206</v>
      </c>
      <c r="E556" s="87" t="s">
        <v>123</v>
      </c>
      <c r="F556" s="88" t="s">
        <v>796</v>
      </c>
      <c r="G556" s="89">
        <v>70000</v>
      </c>
      <c r="H556" s="89">
        <v>5025.38</v>
      </c>
      <c r="I556" s="90">
        <v>25</v>
      </c>
      <c r="J556" s="46">
        <v>2009</v>
      </c>
      <c r="K556" s="48">
        <f t="shared" si="77"/>
        <v>4970</v>
      </c>
      <c r="L556" s="34">
        <f t="shared" si="78"/>
        <v>770.00000000000011</v>
      </c>
      <c r="M556" s="73">
        <v>2128</v>
      </c>
      <c r="N556" s="90">
        <f t="shared" si="79"/>
        <v>4963</v>
      </c>
      <c r="O556" s="90"/>
      <c r="P556" s="90">
        <f t="shared" si="81"/>
        <v>4137</v>
      </c>
      <c r="Q556" s="90">
        <f t="shared" si="75"/>
        <v>9187.380000000001</v>
      </c>
      <c r="R556" s="90">
        <f t="shared" si="76"/>
        <v>10703</v>
      </c>
      <c r="S556" s="90">
        <f t="shared" si="80"/>
        <v>60812.619999999995</v>
      </c>
      <c r="T556" s="91" t="s">
        <v>41</v>
      </c>
    </row>
    <row r="557" spans="1:20" s="27" customFormat="1" x14ac:dyDescent="0.25">
      <c r="A557" s="86">
        <v>551</v>
      </c>
      <c r="B557" s="87" t="s">
        <v>614</v>
      </c>
      <c r="C557" s="87" t="s">
        <v>789</v>
      </c>
      <c r="D557" s="87" t="s">
        <v>206</v>
      </c>
      <c r="E557" s="87" t="s">
        <v>123</v>
      </c>
      <c r="F557" s="88" t="s">
        <v>796</v>
      </c>
      <c r="G557" s="89">
        <v>70000</v>
      </c>
      <c r="H557" s="89">
        <v>5368.48</v>
      </c>
      <c r="I557" s="90">
        <v>25</v>
      </c>
      <c r="J557" s="46">
        <v>2009</v>
      </c>
      <c r="K557" s="48">
        <f t="shared" si="77"/>
        <v>4970</v>
      </c>
      <c r="L557" s="34">
        <f t="shared" si="78"/>
        <v>770.00000000000011</v>
      </c>
      <c r="M557" s="73">
        <v>2128</v>
      </c>
      <c r="N557" s="90">
        <f t="shared" si="79"/>
        <v>4963</v>
      </c>
      <c r="O557" s="90"/>
      <c r="P557" s="90">
        <f t="shared" si="81"/>
        <v>4137</v>
      </c>
      <c r="Q557" s="90">
        <f t="shared" si="75"/>
        <v>9530.48</v>
      </c>
      <c r="R557" s="90">
        <f t="shared" si="76"/>
        <v>10703</v>
      </c>
      <c r="S557" s="90">
        <f t="shared" si="80"/>
        <v>60469.520000000004</v>
      </c>
      <c r="T557" s="91" t="s">
        <v>41</v>
      </c>
    </row>
    <row r="558" spans="1:20" s="27" customFormat="1" x14ac:dyDescent="0.25">
      <c r="A558" s="86">
        <v>552</v>
      </c>
      <c r="B558" s="87" t="s">
        <v>616</v>
      </c>
      <c r="C558" s="87" t="s">
        <v>789</v>
      </c>
      <c r="D558" s="87" t="s">
        <v>206</v>
      </c>
      <c r="E558" s="87" t="s">
        <v>123</v>
      </c>
      <c r="F558" s="88" t="s">
        <v>796</v>
      </c>
      <c r="G558" s="89">
        <v>70000</v>
      </c>
      <c r="H558" s="89">
        <v>5368.48</v>
      </c>
      <c r="I558" s="90">
        <v>25</v>
      </c>
      <c r="J558" s="46">
        <v>2009</v>
      </c>
      <c r="K558" s="48">
        <f t="shared" si="77"/>
        <v>4970</v>
      </c>
      <c r="L558" s="34">
        <f t="shared" si="78"/>
        <v>770.00000000000011</v>
      </c>
      <c r="M558" s="73">
        <v>2128</v>
      </c>
      <c r="N558" s="90">
        <f t="shared" si="79"/>
        <v>4963</v>
      </c>
      <c r="O558" s="90"/>
      <c r="P558" s="90">
        <f t="shared" si="81"/>
        <v>4137</v>
      </c>
      <c r="Q558" s="90">
        <f t="shared" si="75"/>
        <v>9530.48</v>
      </c>
      <c r="R558" s="90">
        <f t="shared" si="76"/>
        <v>10703</v>
      </c>
      <c r="S558" s="90">
        <f t="shared" si="80"/>
        <v>60469.520000000004</v>
      </c>
      <c r="T558" s="91" t="s">
        <v>41</v>
      </c>
    </row>
    <row r="559" spans="1:20" s="27" customFormat="1" x14ac:dyDescent="0.25">
      <c r="A559" s="86">
        <v>553</v>
      </c>
      <c r="B559" s="87" t="s">
        <v>618</v>
      </c>
      <c r="C559" s="87" t="s">
        <v>790</v>
      </c>
      <c r="D559" s="87" t="s">
        <v>206</v>
      </c>
      <c r="E559" s="87" t="s">
        <v>123</v>
      </c>
      <c r="F559" s="88" t="s">
        <v>796</v>
      </c>
      <c r="G559" s="89">
        <v>70000</v>
      </c>
      <c r="H559" s="89">
        <v>5368.48</v>
      </c>
      <c r="I559" s="90">
        <v>25</v>
      </c>
      <c r="J559" s="46">
        <v>2009</v>
      </c>
      <c r="K559" s="48">
        <f t="shared" si="77"/>
        <v>4970</v>
      </c>
      <c r="L559" s="34">
        <f t="shared" si="78"/>
        <v>770.00000000000011</v>
      </c>
      <c r="M559" s="73">
        <v>2128</v>
      </c>
      <c r="N559" s="90">
        <f t="shared" si="79"/>
        <v>4963</v>
      </c>
      <c r="O559" s="90"/>
      <c r="P559" s="90">
        <f t="shared" si="81"/>
        <v>4137</v>
      </c>
      <c r="Q559" s="90">
        <f t="shared" si="75"/>
        <v>9530.48</v>
      </c>
      <c r="R559" s="90">
        <f t="shared" si="76"/>
        <v>10703</v>
      </c>
      <c r="S559" s="90">
        <f t="shared" si="80"/>
        <v>60469.520000000004</v>
      </c>
      <c r="T559" s="91" t="s">
        <v>41</v>
      </c>
    </row>
    <row r="560" spans="1:20" s="27" customFormat="1" x14ac:dyDescent="0.25">
      <c r="A560" s="86">
        <v>554</v>
      </c>
      <c r="B560" s="87" t="s">
        <v>621</v>
      </c>
      <c r="C560" s="87" t="s">
        <v>789</v>
      </c>
      <c r="D560" s="87" t="s">
        <v>206</v>
      </c>
      <c r="E560" s="87" t="s">
        <v>123</v>
      </c>
      <c r="F560" s="88" t="s">
        <v>796</v>
      </c>
      <c r="G560" s="89">
        <v>70000</v>
      </c>
      <c r="H560" s="89">
        <v>5368.48</v>
      </c>
      <c r="I560" s="90">
        <v>25</v>
      </c>
      <c r="J560" s="46">
        <v>2009</v>
      </c>
      <c r="K560" s="48">
        <f t="shared" si="77"/>
        <v>4970</v>
      </c>
      <c r="L560" s="34">
        <f t="shared" si="78"/>
        <v>770.00000000000011</v>
      </c>
      <c r="M560" s="73">
        <v>2128</v>
      </c>
      <c r="N560" s="90">
        <f t="shared" si="79"/>
        <v>4963</v>
      </c>
      <c r="O560" s="90"/>
      <c r="P560" s="90">
        <f t="shared" si="81"/>
        <v>4137</v>
      </c>
      <c r="Q560" s="90">
        <f t="shared" si="75"/>
        <v>9530.48</v>
      </c>
      <c r="R560" s="90">
        <f t="shared" si="76"/>
        <v>10703</v>
      </c>
      <c r="S560" s="90">
        <f t="shared" si="80"/>
        <v>60469.520000000004</v>
      </c>
      <c r="T560" s="91" t="s">
        <v>41</v>
      </c>
    </row>
    <row r="561" spans="1:20" s="27" customFormat="1" x14ac:dyDescent="0.25">
      <c r="A561" s="86">
        <v>555</v>
      </c>
      <c r="B561" s="87" t="s">
        <v>623</v>
      </c>
      <c r="C561" s="87" t="s">
        <v>789</v>
      </c>
      <c r="D561" s="87" t="s">
        <v>206</v>
      </c>
      <c r="E561" s="87" t="s">
        <v>123</v>
      </c>
      <c r="F561" s="88" t="s">
        <v>796</v>
      </c>
      <c r="G561" s="89">
        <v>70000</v>
      </c>
      <c r="H561" s="89">
        <v>5025.38</v>
      </c>
      <c r="I561" s="90">
        <v>25</v>
      </c>
      <c r="J561" s="46">
        <v>2009</v>
      </c>
      <c r="K561" s="48">
        <f t="shared" si="77"/>
        <v>4970</v>
      </c>
      <c r="L561" s="34">
        <f t="shared" si="78"/>
        <v>770.00000000000011</v>
      </c>
      <c r="M561" s="73">
        <v>2128</v>
      </c>
      <c r="N561" s="90">
        <f t="shared" si="79"/>
        <v>4963</v>
      </c>
      <c r="O561" s="90"/>
      <c r="P561" s="90">
        <f t="shared" si="81"/>
        <v>4137</v>
      </c>
      <c r="Q561" s="90">
        <f t="shared" si="75"/>
        <v>9187.380000000001</v>
      </c>
      <c r="R561" s="90">
        <f t="shared" si="76"/>
        <v>10703</v>
      </c>
      <c r="S561" s="90">
        <f t="shared" si="80"/>
        <v>60812.619999999995</v>
      </c>
      <c r="T561" s="91" t="s">
        <v>41</v>
      </c>
    </row>
    <row r="562" spans="1:20" s="27" customFormat="1" x14ac:dyDescent="0.25">
      <c r="A562" s="86">
        <v>556</v>
      </c>
      <c r="B562" s="87" t="s">
        <v>554</v>
      </c>
      <c r="C562" s="87" t="s">
        <v>789</v>
      </c>
      <c r="D562" s="87" t="s">
        <v>206</v>
      </c>
      <c r="E562" s="87" t="s">
        <v>123</v>
      </c>
      <c r="F562" s="88" t="s">
        <v>796</v>
      </c>
      <c r="G562" s="96">
        <v>70000</v>
      </c>
      <c r="H562" s="96">
        <v>5025.38</v>
      </c>
      <c r="I562" s="90">
        <v>25</v>
      </c>
      <c r="J562" s="65">
        <v>2009</v>
      </c>
      <c r="K562" s="50">
        <f t="shared" si="77"/>
        <v>4970</v>
      </c>
      <c r="L562" s="34">
        <f t="shared" si="78"/>
        <v>770.00000000000011</v>
      </c>
      <c r="M562" s="75">
        <v>2128</v>
      </c>
      <c r="N562" s="98">
        <f t="shared" si="79"/>
        <v>4963</v>
      </c>
      <c r="O562" s="98"/>
      <c r="P562" s="98">
        <f t="shared" si="81"/>
        <v>4137</v>
      </c>
      <c r="Q562" s="90">
        <f t="shared" si="75"/>
        <v>9187.380000000001</v>
      </c>
      <c r="R562" s="90">
        <f t="shared" si="76"/>
        <v>10703</v>
      </c>
      <c r="S562" s="98">
        <f t="shared" si="80"/>
        <v>60812.619999999995</v>
      </c>
      <c r="T562" s="91" t="s">
        <v>41</v>
      </c>
    </row>
    <row r="563" spans="1:20" s="27" customFormat="1" x14ac:dyDescent="0.25">
      <c r="A563" s="86">
        <v>557</v>
      </c>
      <c r="B563" s="87" t="s">
        <v>710</v>
      </c>
      <c r="C563" s="87" t="s">
        <v>790</v>
      </c>
      <c r="D563" s="87" t="s">
        <v>206</v>
      </c>
      <c r="E563" s="87" t="s">
        <v>82</v>
      </c>
      <c r="F563" s="88" t="s">
        <v>795</v>
      </c>
      <c r="G563" s="89">
        <v>50000</v>
      </c>
      <c r="H563" s="89">
        <v>1854</v>
      </c>
      <c r="I563" s="90">
        <v>25</v>
      </c>
      <c r="J563" s="46">
        <v>1435</v>
      </c>
      <c r="K563" s="48">
        <f t="shared" si="77"/>
        <v>3549.9999999999995</v>
      </c>
      <c r="L563" s="34">
        <f t="shared" si="78"/>
        <v>550</v>
      </c>
      <c r="M563" s="73">
        <v>1520</v>
      </c>
      <c r="N563" s="90">
        <f t="shared" si="79"/>
        <v>3545.0000000000005</v>
      </c>
      <c r="O563" s="90"/>
      <c r="P563" s="90">
        <f t="shared" si="81"/>
        <v>2955</v>
      </c>
      <c r="Q563" s="90">
        <f t="shared" si="75"/>
        <v>4834</v>
      </c>
      <c r="R563" s="90">
        <f t="shared" si="76"/>
        <v>7645</v>
      </c>
      <c r="S563" s="90">
        <f t="shared" si="80"/>
        <v>45166</v>
      </c>
      <c r="T563" s="91" t="s">
        <v>41</v>
      </c>
    </row>
    <row r="564" spans="1:20" s="92" customFormat="1" x14ac:dyDescent="0.25">
      <c r="A564" s="86">
        <v>558</v>
      </c>
      <c r="B564" s="87" t="s">
        <v>606</v>
      </c>
      <c r="C564" s="87" t="s">
        <v>790</v>
      </c>
      <c r="D564" s="87" t="s">
        <v>206</v>
      </c>
      <c r="E564" s="87" t="s">
        <v>139</v>
      </c>
      <c r="F564" s="88" t="s">
        <v>796</v>
      </c>
      <c r="G564" s="89">
        <v>45000</v>
      </c>
      <c r="H564" s="87">
        <v>891.01</v>
      </c>
      <c r="I564" s="90">
        <v>25</v>
      </c>
      <c r="J564" s="46">
        <v>1291.5</v>
      </c>
      <c r="K564" s="48">
        <f t="shared" si="77"/>
        <v>3194.9999999999995</v>
      </c>
      <c r="L564" s="34">
        <f t="shared" si="78"/>
        <v>495.00000000000006</v>
      </c>
      <c r="M564" s="73">
        <v>1368</v>
      </c>
      <c r="N564" s="90">
        <f t="shared" si="79"/>
        <v>3190.5</v>
      </c>
      <c r="O564" s="90"/>
      <c r="P564" s="90">
        <f t="shared" si="81"/>
        <v>2659.5</v>
      </c>
      <c r="Q564" s="90">
        <f t="shared" si="75"/>
        <v>3575.51</v>
      </c>
      <c r="R564" s="90">
        <f t="shared" si="76"/>
        <v>6880.5</v>
      </c>
      <c r="S564" s="90">
        <f t="shared" si="80"/>
        <v>41424.49</v>
      </c>
      <c r="T564" s="91" t="s">
        <v>41</v>
      </c>
    </row>
    <row r="565" spans="1:20" s="27" customFormat="1" x14ac:dyDescent="0.25">
      <c r="A565" s="86">
        <v>559</v>
      </c>
      <c r="B565" s="87" t="s">
        <v>607</v>
      </c>
      <c r="C565" s="87" t="s">
        <v>790</v>
      </c>
      <c r="D565" s="87" t="s">
        <v>206</v>
      </c>
      <c r="E565" s="87" t="s">
        <v>139</v>
      </c>
      <c r="F565" s="88" t="s">
        <v>796</v>
      </c>
      <c r="G565" s="89">
        <v>45000</v>
      </c>
      <c r="H565" s="46">
        <v>1148.33</v>
      </c>
      <c r="I565" s="90">
        <v>25</v>
      </c>
      <c r="J565" s="46">
        <v>1291.5</v>
      </c>
      <c r="K565" s="48">
        <f t="shared" si="77"/>
        <v>3194.9999999999995</v>
      </c>
      <c r="L565" s="34">
        <f t="shared" si="78"/>
        <v>495.00000000000006</v>
      </c>
      <c r="M565" s="73">
        <v>1368</v>
      </c>
      <c r="N565" s="90">
        <f t="shared" si="79"/>
        <v>3190.5</v>
      </c>
      <c r="O565" s="90"/>
      <c r="P565" s="90">
        <f t="shared" si="81"/>
        <v>2659.5</v>
      </c>
      <c r="Q565" s="90">
        <f t="shared" si="75"/>
        <v>3832.83</v>
      </c>
      <c r="R565" s="90">
        <f t="shared" si="76"/>
        <v>6880.5</v>
      </c>
      <c r="S565" s="90">
        <f t="shared" si="80"/>
        <v>41167.17</v>
      </c>
      <c r="T565" s="91" t="s">
        <v>41</v>
      </c>
    </row>
    <row r="566" spans="1:20" s="27" customFormat="1" x14ac:dyDescent="0.25">
      <c r="A566" s="86">
        <v>560</v>
      </c>
      <c r="B566" s="87" t="s">
        <v>608</v>
      </c>
      <c r="C566" s="87" t="s">
        <v>790</v>
      </c>
      <c r="D566" s="87" t="s">
        <v>206</v>
      </c>
      <c r="E566" s="87" t="s">
        <v>139</v>
      </c>
      <c r="F566" s="88" t="s">
        <v>796</v>
      </c>
      <c r="G566" s="89">
        <v>45000</v>
      </c>
      <c r="H566" s="46">
        <v>1148.33</v>
      </c>
      <c r="I566" s="90">
        <v>25</v>
      </c>
      <c r="J566" s="46">
        <v>1291.5</v>
      </c>
      <c r="K566" s="48">
        <f t="shared" si="77"/>
        <v>3194.9999999999995</v>
      </c>
      <c r="L566" s="34">
        <f t="shared" si="78"/>
        <v>495.00000000000006</v>
      </c>
      <c r="M566" s="73">
        <v>1368</v>
      </c>
      <c r="N566" s="90">
        <f t="shared" si="79"/>
        <v>3190.5</v>
      </c>
      <c r="O566" s="90"/>
      <c r="P566" s="90">
        <f t="shared" si="81"/>
        <v>2659.5</v>
      </c>
      <c r="Q566" s="90">
        <f t="shared" si="75"/>
        <v>3832.83</v>
      </c>
      <c r="R566" s="90">
        <f t="shared" si="76"/>
        <v>6880.5</v>
      </c>
      <c r="S566" s="90">
        <f t="shared" si="80"/>
        <v>41167.17</v>
      </c>
      <c r="T566" s="91" t="s">
        <v>41</v>
      </c>
    </row>
    <row r="567" spans="1:20" s="27" customFormat="1" x14ac:dyDescent="0.25">
      <c r="A567" s="86">
        <v>561</v>
      </c>
      <c r="B567" s="87" t="s">
        <v>927</v>
      </c>
      <c r="C567" s="87" t="s">
        <v>789</v>
      </c>
      <c r="D567" s="87" t="s">
        <v>206</v>
      </c>
      <c r="E567" s="87" t="s">
        <v>139</v>
      </c>
      <c r="F567" s="88" t="s">
        <v>796</v>
      </c>
      <c r="G567" s="89">
        <v>45000</v>
      </c>
      <c r="H567" s="46">
        <v>1148.33</v>
      </c>
      <c r="I567" s="90">
        <v>25</v>
      </c>
      <c r="J567" s="46">
        <v>1291.5</v>
      </c>
      <c r="K567" s="48">
        <f t="shared" si="77"/>
        <v>3194.9999999999995</v>
      </c>
      <c r="L567" s="34">
        <f t="shared" si="78"/>
        <v>495.00000000000006</v>
      </c>
      <c r="M567" s="73">
        <v>1368</v>
      </c>
      <c r="N567" s="90">
        <f t="shared" si="79"/>
        <v>3190.5</v>
      </c>
      <c r="O567" s="90"/>
      <c r="P567" s="90">
        <f t="shared" si="81"/>
        <v>2659.5</v>
      </c>
      <c r="Q567" s="90">
        <f t="shared" si="75"/>
        <v>3832.83</v>
      </c>
      <c r="R567" s="90">
        <f t="shared" si="76"/>
        <v>6880.5</v>
      </c>
      <c r="S567" s="90">
        <f t="shared" si="80"/>
        <v>41167.17</v>
      </c>
      <c r="T567" s="91" t="s">
        <v>41</v>
      </c>
    </row>
    <row r="568" spans="1:20" s="27" customFormat="1" x14ac:dyDescent="0.25">
      <c r="A568" s="86">
        <v>562</v>
      </c>
      <c r="B568" s="87" t="s">
        <v>610</v>
      </c>
      <c r="C568" s="87" t="s">
        <v>789</v>
      </c>
      <c r="D568" s="87" t="s">
        <v>206</v>
      </c>
      <c r="E568" s="87" t="s">
        <v>139</v>
      </c>
      <c r="F568" s="88" t="s">
        <v>796</v>
      </c>
      <c r="G568" s="89">
        <v>45000</v>
      </c>
      <c r="H568" s="46">
        <v>1148.33</v>
      </c>
      <c r="I568" s="90">
        <v>25</v>
      </c>
      <c r="J568" s="46">
        <v>1291.5</v>
      </c>
      <c r="K568" s="48">
        <f t="shared" si="77"/>
        <v>3194.9999999999995</v>
      </c>
      <c r="L568" s="34">
        <f t="shared" si="78"/>
        <v>495.00000000000006</v>
      </c>
      <c r="M568" s="73">
        <v>1368</v>
      </c>
      <c r="N568" s="90">
        <f t="shared" si="79"/>
        <v>3190.5</v>
      </c>
      <c r="O568" s="90"/>
      <c r="P568" s="90">
        <f t="shared" si="81"/>
        <v>2659.5</v>
      </c>
      <c r="Q568" s="90">
        <f t="shared" si="75"/>
        <v>3832.83</v>
      </c>
      <c r="R568" s="90">
        <f t="shared" si="76"/>
        <v>6880.5</v>
      </c>
      <c r="S568" s="90">
        <f t="shared" si="80"/>
        <v>41167.17</v>
      </c>
      <c r="T568" s="91" t="s">
        <v>41</v>
      </c>
    </row>
    <row r="569" spans="1:20" s="27" customFormat="1" x14ac:dyDescent="0.25">
      <c r="A569" s="86">
        <v>563</v>
      </c>
      <c r="B569" s="87" t="s">
        <v>510</v>
      </c>
      <c r="C569" s="87" t="s">
        <v>789</v>
      </c>
      <c r="D569" s="87" t="s">
        <v>206</v>
      </c>
      <c r="E569" s="87" t="s">
        <v>123</v>
      </c>
      <c r="F569" s="88" t="s">
        <v>796</v>
      </c>
      <c r="G569" s="89">
        <v>70000</v>
      </c>
      <c r="H569" s="89">
        <v>5025.38</v>
      </c>
      <c r="I569" s="90">
        <v>25</v>
      </c>
      <c r="J569" s="46">
        <v>2009</v>
      </c>
      <c r="K569" s="48">
        <f t="shared" si="77"/>
        <v>4970</v>
      </c>
      <c r="L569" s="34">
        <f t="shared" si="78"/>
        <v>770.00000000000011</v>
      </c>
      <c r="M569" s="73">
        <v>2128</v>
      </c>
      <c r="N569" s="90">
        <f t="shared" si="79"/>
        <v>4963</v>
      </c>
      <c r="O569" s="90"/>
      <c r="P569" s="90">
        <f t="shared" si="81"/>
        <v>4137</v>
      </c>
      <c r="Q569" s="90">
        <f t="shared" si="75"/>
        <v>9187.380000000001</v>
      </c>
      <c r="R569" s="90">
        <f t="shared" si="76"/>
        <v>10703</v>
      </c>
      <c r="S569" s="90">
        <f t="shared" si="80"/>
        <v>60812.619999999995</v>
      </c>
      <c r="T569" s="91" t="s">
        <v>41</v>
      </c>
    </row>
    <row r="570" spans="1:20" s="27" customFormat="1" x14ac:dyDescent="0.25">
      <c r="A570" s="86">
        <v>564</v>
      </c>
      <c r="B570" s="87" t="s">
        <v>609</v>
      </c>
      <c r="C570" s="87" t="s">
        <v>789</v>
      </c>
      <c r="D570" s="87" t="s">
        <v>206</v>
      </c>
      <c r="E570" s="87" t="s">
        <v>764</v>
      </c>
      <c r="F570" s="88" t="s">
        <v>796</v>
      </c>
      <c r="G570" s="89">
        <v>41000</v>
      </c>
      <c r="H570" s="87">
        <v>583.79</v>
      </c>
      <c r="I570" s="90">
        <v>25</v>
      </c>
      <c r="J570" s="46">
        <v>1176.7</v>
      </c>
      <c r="K570" s="48">
        <f t="shared" si="77"/>
        <v>2910.9999999999995</v>
      </c>
      <c r="L570" s="34">
        <f t="shared" si="78"/>
        <v>451.00000000000006</v>
      </c>
      <c r="M570" s="73">
        <v>1246.4000000000001</v>
      </c>
      <c r="N570" s="90">
        <f t="shared" si="79"/>
        <v>2906.9</v>
      </c>
      <c r="O570" s="90"/>
      <c r="P570" s="90">
        <f t="shared" si="81"/>
        <v>2423.1000000000004</v>
      </c>
      <c r="Q570" s="90">
        <f t="shared" si="75"/>
        <v>3031.8900000000003</v>
      </c>
      <c r="R570" s="90">
        <f t="shared" si="76"/>
        <v>6268.9</v>
      </c>
      <c r="S570" s="90">
        <f t="shared" si="80"/>
        <v>37968.11</v>
      </c>
      <c r="T570" s="91" t="s">
        <v>41</v>
      </c>
    </row>
    <row r="571" spans="1:20" s="27" customFormat="1" x14ac:dyDescent="0.25">
      <c r="A571" s="86">
        <v>565</v>
      </c>
      <c r="B571" s="87" t="s">
        <v>611</v>
      </c>
      <c r="C571" s="87" t="s">
        <v>789</v>
      </c>
      <c r="D571" s="87" t="s">
        <v>206</v>
      </c>
      <c r="E571" s="87" t="s">
        <v>764</v>
      </c>
      <c r="F571" s="88" t="s">
        <v>796</v>
      </c>
      <c r="G571" s="89">
        <v>41000</v>
      </c>
      <c r="H571" s="87">
        <v>583.79</v>
      </c>
      <c r="I571" s="90">
        <v>25</v>
      </c>
      <c r="J571" s="46">
        <v>1176.7</v>
      </c>
      <c r="K571" s="48">
        <f t="shared" si="77"/>
        <v>2910.9999999999995</v>
      </c>
      <c r="L571" s="34">
        <f t="shared" si="78"/>
        <v>451.00000000000006</v>
      </c>
      <c r="M571" s="73">
        <v>1246.4000000000001</v>
      </c>
      <c r="N571" s="90">
        <f t="shared" si="79"/>
        <v>2906.9</v>
      </c>
      <c r="O571" s="90"/>
      <c r="P571" s="90">
        <f t="shared" si="81"/>
        <v>2423.1000000000004</v>
      </c>
      <c r="Q571" s="90">
        <f t="shared" si="75"/>
        <v>3031.8900000000003</v>
      </c>
      <c r="R571" s="90">
        <f t="shared" si="76"/>
        <v>6268.9</v>
      </c>
      <c r="S571" s="90">
        <f t="shared" si="80"/>
        <v>37968.11</v>
      </c>
      <c r="T571" s="91" t="s">
        <v>41</v>
      </c>
    </row>
    <row r="572" spans="1:20" s="27" customFormat="1" x14ac:dyDescent="0.25">
      <c r="A572" s="86">
        <v>566</v>
      </c>
      <c r="B572" s="87" t="s">
        <v>612</v>
      </c>
      <c r="C572" s="87" t="s">
        <v>790</v>
      </c>
      <c r="D572" s="87" t="s">
        <v>206</v>
      </c>
      <c r="E572" s="87" t="s">
        <v>764</v>
      </c>
      <c r="F572" s="88" t="s">
        <v>796</v>
      </c>
      <c r="G572" s="89">
        <v>41000</v>
      </c>
      <c r="H572" s="87">
        <v>583.79</v>
      </c>
      <c r="I572" s="90">
        <v>25</v>
      </c>
      <c r="J572" s="46">
        <v>1176.7</v>
      </c>
      <c r="K572" s="48">
        <f t="shared" si="77"/>
        <v>2910.9999999999995</v>
      </c>
      <c r="L572" s="34">
        <f t="shared" si="78"/>
        <v>451.00000000000006</v>
      </c>
      <c r="M572" s="73">
        <v>1246.4000000000001</v>
      </c>
      <c r="N572" s="90">
        <f t="shared" si="79"/>
        <v>2906.9</v>
      </c>
      <c r="O572" s="90"/>
      <c r="P572" s="90">
        <f t="shared" si="81"/>
        <v>2423.1000000000004</v>
      </c>
      <c r="Q572" s="90">
        <f t="shared" si="75"/>
        <v>3031.8900000000003</v>
      </c>
      <c r="R572" s="90">
        <f t="shared" si="76"/>
        <v>6268.9</v>
      </c>
      <c r="S572" s="90">
        <f t="shared" si="80"/>
        <v>37968.11</v>
      </c>
      <c r="T572" s="91" t="s">
        <v>41</v>
      </c>
    </row>
    <row r="573" spans="1:20" s="27" customFormat="1" x14ac:dyDescent="0.25">
      <c r="A573" s="86">
        <v>567</v>
      </c>
      <c r="B573" s="87" t="s">
        <v>1107</v>
      </c>
      <c r="C573" s="87" t="s">
        <v>790</v>
      </c>
      <c r="D573" s="87" t="s">
        <v>206</v>
      </c>
      <c r="E573" s="87" t="s">
        <v>740</v>
      </c>
      <c r="F573" s="88" t="s">
        <v>796</v>
      </c>
      <c r="G573" s="89">
        <v>50000</v>
      </c>
      <c r="H573" s="46">
        <v>1854</v>
      </c>
      <c r="I573" s="90">
        <v>25</v>
      </c>
      <c r="J573" s="46">
        <v>1435</v>
      </c>
      <c r="K573" s="48">
        <f t="shared" si="77"/>
        <v>3549.9999999999995</v>
      </c>
      <c r="L573" s="34">
        <f t="shared" si="78"/>
        <v>550</v>
      </c>
      <c r="M573" s="73">
        <v>1520</v>
      </c>
      <c r="N573" s="90">
        <f t="shared" si="79"/>
        <v>3545.0000000000005</v>
      </c>
      <c r="O573" s="90"/>
      <c r="P573" s="90">
        <f t="shared" si="81"/>
        <v>2955</v>
      </c>
      <c r="Q573" s="90">
        <f t="shared" si="75"/>
        <v>4834</v>
      </c>
      <c r="R573" s="90">
        <f t="shared" si="76"/>
        <v>7645</v>
      </c>
      <c r="S573" s="90">
        <f t="shared" si="80"/>
        <v>45166</v>
      </c>
      <c r="T573" s="91" t="s">
        <v>41</v>
      </c>
    </row>
    <row r="574" spans="1:20" s="27" customFormat="1" x14ac:dyDescent="0.25">
      <c r="A574" s="86">
        <v>568</v>
      </c>
      <c r="B574" s="87" t="s">
        <v>702</v>
      </c>
      <c r="C574" s="87" t="s">
        <v>789</v>
      </c>
      <c r="D574" s="87" t="s">
        <v>206</v>
      </c>
      <c r="E574" s="87" t="s">
        <v>737</v>
      </c>
      <c r="F574" s="88" t="s">
        <v>796</v>
      </c>
      <c r="G574" s="89">
        <v>42000</v>
      </c>
      <c r="H574" s="87">
        <v>724.92</v>
      </c>
      <c r="I574" s="90">
        <v>25</v>
      </c>
      <c r="J574" s="46">
        <v>1205.4000000000001</v>
      </c>
      <c r="K574" s="48">
        <f t="shared" si="77"/>
        <v>2981.9999999999995</v>
      </c>
      <c r="L574" s="34">
        <f t="shared" si="78"/>
        <v>462.00000000000006</v>
      </c>
      <c r="M574" s="73">
        <v>1276.8</v>
      </c>
      <c r="N574" s="90">
        <f t="shared" si="79"/>
        <v>2977.8</v>
      </c>
      <c r="O574" s="90"/>
      <c r="P574" s="90">
        <f t="shared" si="81"/>
        <v>2482.1999999999998</v>
      </c>
      <c r="Q574" s="90">
        <f t="shared" si="75"/>
        <v>3232.12</v>
      </c>
      <c r="R574" s="90">
        <f t="shared" si="76"/>
        <v>6421.7999999999993</v>
      </c>
      <c r="S574" s="90">
        <f t="shared" si="80"/>
        <v>38767.879999999997</v>
      </c>
      <c r="T574" s="91" t="s">
        <v>41</v>
      </c>
    </row>
    <row r="575" spans="1:20" s="27" customFormat="1" x14ac:dyDescent="0.25">
      <c r="A575" s="86">
        <v>569</v>
      </c>
      <c r="B575" s="87" t="s">
        <v>613</v>
      </c>
      <c r="C575" s="87" t="s">
        <v>789</v>
      </c>
      <c r="D575" s="87" t="s">
        <v>206</v>
      </c>
      <c r="E575" s="87" t="s">
        <v>83</v>
      </c>
      <c r="F575" s="88" t="s">
        <v>796</v>
      </c>
      <c r="G575" s="89">
        <v>25000</v>
      </c>
      <c r="H575" s="87">
        <v>0</v>
      </c>
      <c r="I575" s="90">
        <v>25</v>
      </c>
      <c r="J575" s="46">
        <v>717.5</v>
      </c>
      <c r="K575" s="48">
        <f t="shared" si="77"/>
        <v>1774.9999999999998</v>
      </c>
      <c r="L575" s="34">
        <f t="shared" si="78"/>
        <v>275</v>
      </c>
      <c r="M575" s="73">
        <v>760</v>
      </c>
      <c r="N575" s="90">
        <f t="shared" si="79"/>
        <v>1772.5000000000002</v>
      </c>
      <c r="O575" s="90"/>
      <c r="P575" s="90">
        <f t="shared" si="81"/>
        <v>1477.5</v>
      </c>
      <c r="Q575" s="90">
        <f t="shared" si="75"/>
        <v>1502.5</v>
      </c>
      <c r="R575" s="90">
        <f t="shared" si="76"/>
        <v>3822.5</v>
      </c>
      <c r="S575" s="90">
        <f t="shared" si="80"/>
        <v>23497.5</v>
      </c>
      <c r="T575" s="91" t="s">
        <v>41</v>
      </c>
    </row>
    <row r="576" spans="1:20" s="27" customFormat="1" x14ac:dyDescent="0.25">
      <c r="A576" s="86">
        <v>570</v>
      </c>
      <c r="B576" s="87" t="s">
        <v>601</v>
      </c>
      <c r="C576" s="87" t="s">
        <v>789</v>
      </c>
      <c r="D576" s="87" t="s">
        <v>206</v>
      </c>
      <c r="E576" s="87" t="s">
        <v>90</v>
      </c>
      <c r="F576" s="88" t="s">
        <v>796</v>
      </c>
      <c r="G576" s="89">
        <v>25000</v>
      </c>
      <c r="H576" s="87">
        <v>0</v>
      </c>
      <c r="I576" s="90">
        <v>25</v>
      </c>
      <c r="J576" s="46">
        <v>717.5</v>
      </c>
      <c r="K576" s="48">
        <f t="shared" si="77"/>
        <v>1774.9999999999998</v>
      </c>
      <c r="L576" s="34">
        <f t="shared" si="78"/>
        <v>275</v>
      </c>
      <c r="M576" s="73">
        <v>760</v>
      </c>
      <c r="N576" s="90">
        <f t="shared" si="79"/>
        <v>1772.5000000000002</v>
      </c>
      <c r="O576" s="90"/>
      <c r="P576" s="90">
        <f t="shared" si="81"/>
        <v>1477.5</v>
      </c>
      <c r="Q576" s="90">
        <f t="shared" si="75"/>
        <v>1502.5</v>
      </c>
      <c r="R576" s="90">
        <f t="shared" si="76"/>
        <v>3822.5</v>
      </c>
      <c r="S576" s="90">
        <f t="shared" si="80"/>
        <v>23497.5</v>
      </c>
      <c r="T576" s="91" t="s">
        <v>41</v>
      </c>
    </row>
    <row r="577" spans="1:20" s="27" customFormat="1" x14ac:dyDescent="0.25">
      <c r="A577" s="86">
        <v>571</v>
      </c>
      <c r="B577" s="87" t="s">
        <v>602</v>
      </c>
      <c r="C577" s="87" t="s">
        <v>789</v>
      </c>
      <c r="D577" s="87" t="s">
        <v>206</v>
      </c>
      <c r="E577" s="87" t="s">
        <v>90</v>
      </c>
      <c r="F577" s="88" t="s">
        <v>796</v>
      </c>
      <c r="G577" s="89">
        <v>25000</v>
      </c>
      <c r="H577" s="87">
        <v>0</v>
      </c>
      <c r="I577" s="90">
        <v>25</v>
      </c>
      <c r="J577" s="46">
        <v>717.5</v>
      </c>
      <c r="K577" s="48">
        <f t="shared" si="77"/>
        <v>1774.9999999999998</v>
      </c>
      <c r="L577" s="34">
        <f t="shared" si="78"/>
        <v>275</v>
      </c>
      <c r="M577" s="73">
        <v>760</v>
      </c>
      <c r="N577" s="90">
        <f t="shared" si="79"/>
        <v>1772.5000000000002</v>
      </c>
      <c r="O577" s="90"/>
      <c r="P577" s="90">
        <f t="shared" si="81"/>
        <v>1477.5</v>
      </c>
      <c r="Q577" s="90">
        <f t="shared" si="75"/>
        <v>1502.5</v>
      </c>
      <c r="R577" s="90">
        <f t="shared" si="76"/>
        <v>3822.5</v>
      </c>
      <c r="S577" s="90">
        <f t="shared" si="80"/>
        <v>23497.5</v>
      </c>
      <c r="T577" s="91" t="s">
        <v>41</v>
      </c>
    </row>
    <row r="578" spans="1:20" s="27" customFormat="1" x14ac:dyDescent="0.25">
      <c r="A578" s="86">
        <v>572</v>
      </c>
      <c r="B578" s="87" t="s">
        <v>1111</v>
      </c>
      <c r="C578" s="87" t="s">
        <v>789</v>
      </c>
      <c r="D578" s="87" t="s">
        <v>206</v>
      </c>
      <c r="E578" s="87" t="s">
        <v>90</v>
      </c>
      <c r="F578" s="88" t="s">
        <v>796</v>
      </c>
      <c r="G578" s="89">
        <v>25000</v>
      </c>
      <c r="H578" s="87">
        <v>0</v>
      </c>
      <c r="I578" s="90">
        <v>25</v>
      </c>
      <c r="J578" s="46">
        <v>717.5</v>
      </c>
      <c r="K578" s="48">
        <f t="shared" si="77"/>
        <v>1774.9999999999998</v>
      </c>
      <c r="L578" s="34">
        <f t="shared" si="78"/>
        <v>275</v>
      </c>
      <c r="M578" s="73">
        <v>760</v>
      </c>
      <c r="N578" s="90">
        <f t="shared" si="79"/>
        <v>1772.5000000000002</v>
      </c>
      <c r="O578" s="90"/>
      <c r="P578" s="90">
        <f t="shared" si="81"/>
        <v>1477.5</v>
      </c>
      <c r="Q578" s="90">
        <f t="shared" si="75"/>
        <v>1502.5</v>
      </c>
      <c r="R578" s="90">
        <f t="shared" si="76"/>
        <v>3822.5</v>
      </c>
      <c r="S578" s="90">
        <f t="shared" si="80"/>
        <v>23497.5</v>
      </c>
      <c r="T578" s="91" t="s">
        <v>41</v>
      </c>
    </row>
    <row r="579" spans="1:20" s="27" customFormat="1" x14ac:dyDescent="0.25">
      <c r="A579" s="86">
        <v>573</v>
      </c>
      <c r="B579" s="87" t="s">
        <v>603</v>
      </c>
      <c r="C579" s="87" t="s">
        <v>789</v>
      </c>
      <c r="D579" s="87" t="s">
        <v>206</v>
      </c>
      <c r="E579" s="87" t="s">
        <v>35</v>
      </c>
      <c r="F579" s="88" t="s">
        <v>796</v>
      </c>
      <c r="G579" s="89">
        <v>25000</v>
      </c>
      <c r="H579" s="87">
        <v>0</v>
      </c>
      <c r="I579" s="90">
        <v>25</v>
      </c>
      <c r="J579" s="46">
        <v>717.5</v>
      </c>
      <c r="K579" s="48">
        <f t="shared" si="77"/>
        <v>1774.9999999999998</v>
      </c>
      <c r="L579" s="34">
        <f t="shared" si="78"/>
        <v>275</v>
      </c>
      <c r="M579" s="73">
        <v>760</v>
      </c>
      <c r="N579" s="90">
        <f t="shared" si="79"/>
        <v>1772.5000000000002</v>
      </c>
      <c r="O579" s="90"/>
      <c r="P579" s="90">
        <f t="shared" si="81"/>
        <v>1477.5</v>
      </c>
      <c r="Q579" s="90">
        <f t="shared" si="75"/>
        <v>1502.5</v>
      </c>
      <c r="R579" s="90">
        <f t="shared" si="76"/>
        <v>3822.5</v>
      </c>
      <c r="S579" s="90">
        <f t="shared" si="80"/>
        <v>23497.5</v>
      </c>
      <c r="T579" s="91" t="s">
        <v>41</v>
      </c>
    </row>
    <row r="580" spans="1:20" s="27" customFormat="1" x14ac:dyDescent="0.25">
      <c r="A580" s="86">
        <v>574</v>
      </c>
      <c r="B580" s="87" t="s">
        <v>604</v>
      </c>
      <c r="C580" s="87" t="s">
        <v>789</v>
      </c>
      <c r="D580" s="87" t="s">
        <v>206</v>
      </c>
      <c r="E580" s="87" t="s">
        <v>35</v>
      </c>
      <c r="F580" s="88" t="s">
        <v>796</v>
      </c>
      <c r="G580" s="89">
        <v>25000</v>
      </c>
      <c r="H580" s="87">
        <v>0</v>
      </c>
      <c r="I580" s="90">
        <v>25</v>
      </c>
      <c r="J580" s="46">
        <v>717.5</v>
      </c>
      <c r="K580" s="48">
        <f t="shared" si="77"/>
        <v>1774.9999999999998</v>
      </c>
      <c r="L580" s="34">
        <f t="shared" si="78"/>
        <v>275</v>
      </c>
      <c r="M580" s="73">
        <v>760</v>
      </c>
      <c r="N580" s="90">
        <f t="shared" si="79"/>
        <v>1772.5000000000002</v>
      </c>
      <c r="O580" s="90"/>
      <c r="P580" s="90">
        <f t="shared" si="81"/>
        <v>1477.5</v>
      </c>
      <c r="Q580" s="90">
        <f t="shared" si="75"/>
        <v>1502.5</v>
      </c>
      <c r="R580" s="90">
        <f t="shared" si="76"/>
        <v>3822.5</v>
      </c>
      <c r="S580" s="90">
        <f t="shared" si="80"/>
        <v>23497.5</v>
      </c>
      <c r="T580" s="91" t="s">
        <v>41</v>
      </c>
    </row>
    <row r="581" spans="1:20" s="27" customFormat="1" x14ac:dyDescent="0.25">
      <c r="A581" s="86">
        <v>575</v>
      </c>
      <c r="B581" s="87" t="s">
        <v>605</v>
      </c>
      <c r="C581" s="87" t="s">
        <v>789</v>
      </c>
      <c r="D581" s="87" t="s">
        <v>206</v>
      </c>
      <c r="E581" s="87" t="s">
        <v>35</v>
      </c>
      <c r="F581" s="88" t="s">
        <v>795</v>
      </c>
      <c r="G581" s="89">
        <v>25000</v>
      </c>
      <c r="H581" s="87">
        <v>0</v>
      </c>
      <c r="I581" s="90">
        <v>25</v>
      </c>
      <c r="J581" s="46">
        <v>717.5</v>
      </c>
      <c r="K581" s="48">
        <f t="shared" si="77"/>
        <v>1774.9999999999998</v>
      </c>
      <c r="L581" s="34">
        <f t="shared" si="78"/>
        <v>275</v>
      </c>
      <c r="M581" s="73">
        <v>760</v>
      </c>
      <c r="N581" s="90">
        <f t="shared" si="79"/>
        <v>1772.5000000000002</v>
      </c>
      <c r="O581" s="90"/>
      <c r="P581" s="90">
        <f t="shared" si="81"/>
        <v>1477.5</v>
      </c>
      <c r="Q581" s="90">
        <f t="shared" si="75"/>
        <v>1502.5</v>
      </c>
      <c r="R581" s="90">
        <f t="shared" si="76"/>
        <v>3822.5</v>
      </c>
      <c r="S581" s="90">
        <f t="shared" si="80"/>
        <v>23497.5</v>
      </c>
      <c r="T581" s="91" t="s">
        <v>41</v>
      </c>
    </row>
    <row r="582" spans="1:20" s="27" customFormat="1" x14ac:dyDescent="0.25">
      <c r="A582" s="86">
        <v>576</v>
      </c>
      <c r="B582" s="87" t="s">
        <v>619</v>
      </c>
      <c r="C582" s="87" t="s">
        <v>790</v>
      </c>
      <c r="D582" s="87" t="s">
        <v>206</v>
      </c>
      <c r="E582" s="87" t="s">
        <v>35</v>
      </c>
      <c r="F582" s="88" t="s">
        <v>795</v>
      </c>
      <c r="G582" s="89">
        <v>25000</v>
      </c>
      <c r="H582" s="87">
        <v>0</v>
      </c>
      <c r="I582" s="90">
        <v>25</v>
      </c>
      <c r="J582" s="46">
        <v>717.5</v>
      </c>
      <c r="K582" s="48">
        <f t="shared" si="77"/>
        <v>1774.9999999999998</v>
      </c>
      <c r="L582" s="34">
        <f t="shared" si="78"/>
        <v>275</v>
      </c>
      <c r="M582" s="73">
        <v>760</v>
      </c>
      <c r="N582" s="90">
        <f t="shared" si="79"/>
        <v>1772.5000000000002</v>
      </c>
      <c r="O582" s="90"/>
      <c r="P582" s="90">
        <f t="shared" si="81"/>
        <v>1477.5</v>
      </c>
      <c r="Q582" s="90">
        <f t="shared" si="75"/>
        <v>1502.5</v>
      </c>
      <c r="R582" s="90">
        <f t="shared" si="76"/>
        <v>3822.5</v>
      </c>
      <c r="S582" s="90">
        <f t="shared" si="80"/>
        <v>23497.5</v>
      </c>
      <c r="T582" s="91" t="s">
        <v>41</v>
      </c>
    </row>
    <row r="583" spans="1:20" s="27" customFormat="1" x14ac:dyDescent="0.25">
      <c r="A583" s="86">
        <v>577</v>
      </c>
      <c r="B583" s="87" t="s">
        <v>711</v>
      </c>
      <c r="C583" s="87" t="s">
        <v>789</v>
      </c>
      <c r="D583" s="87" t="s">
        <v>206</v>
      </c>
      <c r="E583" s="87" t="s">
        <v>35</v>
      </c>
      <c r="F583" s="88" t="s">
        <v>795</v>
      </c>
      <c r="G583" s="89">
        <v>25000</v>
      </c>
      <c r="H583" s="87">
        <v>0</v>
      </c>
      <c r="I583" s="90">
        <v>25</v>
      </c>
      <c r="J583" s="46">
        <v>717.5</v>
      </c>
      <c r="K583" s="48">
        <f t="shared" si="77"/>
        <v>1774.9999999999998</v>
      </c>
      <c r="L583" s="34">
        <f t="shared" si="78"/>
        <v>275</v>
      </c>
      <c r="M583" s="73">
        <v>760</v>
      </c>
      <c r="N583" s="90">
        <f t="shared" si="79"/>
        <v>1772.5000000000002</v>
      </c>
      <c r="O583" s="90"/>
      <c r="P583" s="90">
        <f t="shared" si="81"/>
        <v>1477.5</v>
      </c>
      <c r="Q583" s="90">
        <f t="shared" si="75"/>
        <v>1502.5</v>
      </c>
      <c r="R583" s="90">
        <f t="shared" si="76"/>
        <v>3822.5</v>
      </c>
      <c r="S583" s="90">
        <f t="shared" si="80"/>
        <v>23497.5</v>
      </c>
      <c r="T583" s="91" t="s">
        <v>41</v>
      </c>
    </row>
    <row r="584" spans="1:20" s="27" customFormat="1" x14ac:dyDescent="0.25">
      <c r="A584" s="86">
        <v>578</v>
      </c>
      <c r="B584" s="87" t="s">
        <v>620</v>
      </c>
      <c r="C584" s="87" t="s">
        <v>789</v>
      </c>
      <c r="D584" s="87" t="s">
        <v>206</v>
      </c>
      <c r="E584" s="87" t="s">
        <v>63</v>
      </c>
      <c r="F584" s="88" t="s">
        <v>795</v>
      </c>
      <c r="G584" s="89">
        <v>25000</v>
      </c>
      <c r="H584" s="87">
        <v>0</v>
      </c>
      <c r="I584" s="90">
        <v>25</v>
      </c>
      <c r="J584" s="46">
        <v>717.5</v>
      </c>
      <c r="K584" s="48">
        <f t="shared" si="77"/>
        <v>1774.9999999999998</v>
      </c>
      <c r="L584" s="34">
        <f t="shared" si="78"/>
        <v>275</v>
      </c>
      <c r="M584" s="73">
        <v>760</v>
      </c>
      <c r="N584" s="90">
        <f t="shared" si="79"/>
        <v>1772.5000000000002</v>
      </c>
      <c r="O584" s="90"/>
      <c r="P584" s="90">
        <f t="shared" si="81"/>
        <v>1477.5</v>
      </c>
      <c r="Q584" s="90">
        <f t="shared" si="75"/>
        <v>1502.5</v>
      </c>
      <c r="R584" s="90">
        <f t="shared" si="76"/>
        <v>3822.5</v>
      </c>
      <c r="S584" s="90">
        <f t="shared" si="80"/>
        <v>23497.5</v>
      </c>
      <c r="T584" s="91" t="s">
        <v>41</v>
      </c>
    </row>
    <row r="585" spans="1:20" s="32" customFormat="1" x14ac:dyDescent="0.25">
      <c r="A585" s="86">
        <v>579</v>
      </c>
      <c r="B585" s="87" t="s">
        <v>1153</v>
      </c>
      <c r="C585" s="87" t="s">
        <v>789</v>
      </c>
      <c r="D585" s="87" t="s">
        <v>206</v>
      </c>
      <c r="E585" s="87" t="s">
        <v>63</v>
      </c>
      <c r="F585" s="88" t="s">
        <v>795</v>
      </c>
      <c r="G585" s="89">
        <v>40000</v>
      </c>
      <c r="H585" s="87">
        <v>442.65</v>
      </c>
      <c r="I585" s="90">
        <v>25</v>
      </c>
      <c r="J585" s="46">
        <v>1148</v>
      </c>
      <c r="K585" s="48">
        <f t="shared" si="77"/>
        <v>2839.9999999999995</v>
      </c>
      <c r="L585" s="34">
        <f t="shared" si="78"/>
        <v>440.00000000000006</v>
      </c>
      <c r="M585" s="73">
        <v>1216</v>
      </c>
      <c r="N585" s="90">
        <f t="shared" si="79"/>
        <v>2836</v>
      </c>
      <c r="O585" s="90"/>
      <c r="P585" s="90">
        <f t="shared" si="81"/>
        <v>2364</v>
      </c>
      <c r="Q585" s="90">
        <f t="shared" si="75"/>
        <v>2831.65</v>
      </c>
      <c r="R585" s="90">
        <f t="shared" si="76"/>
        <v>6116</v>
      </c>
      <c r="S585" s="90">
        <f t="shared" si="80"/>
        <v>37168.35</v>
      </c>
      <c r="T585" s="91" t="s">
        <v>41</v>
      </c>
    </row>
    <row r="586" spans="1:20" s="27" customFormat="1" x14ac:dyDescent="0.25">
      <c r="A586" s="86">
        <v>580</v>
      </c>
      <c r="B586" s="87" t="s">
        <v>1073</v>
      </c>
      <c r="C586" s="87" t="s">
        <v>790</v>
      </c>
      <c r="D586" s="87" t="s">
        <v>206</v>
      </c>
      <c r="E586" s="87" t="s">
        <v>185</v>
      </c>
      <c r="F586" s="88" t="s">
        <v>793</v>
      </c>
      <c r="G586" s="89">
        <v>24000</v>
      </c>
      <c r="H586" s="87">
        <v>0</v>
      </c>
      <c r="I586" s="90">
        <v>25</v>
      </c>
      <c r="J586" s="46">
        <v>688.8</v>
      </c>
      <c r="K586" s="48">
        <f t="shared" si="77"/>
        <v>1703.9999999999998</v>
      </c>
      <c r="L586" s="34">
        <f t="shared" si="78"/>
        <v>264</v>
      </c>
      <c r="M586" s="73">
        <v>729.6</v>
      </c>
      <c r="N586" s="90">
        <f t="shared" si="79"/>
        <v>1701.6000000000001</v>
      </c>
      <c r="O586" s="90"/>
      <c r="P586" s="90">
        <f t="shared" si="81"/>
        <v>1418.4</v>
      </c>
      <c r="Q586" s="90">
        <f t="shared" si="75"/>
        <v>1443.4</v>
      </c>
      <c r="R586" s="90">
        <f t="shared" si="76"/>
        <v>3669.6</v>
      </c>
      <c r="S586" s="90">
        <f t="shared" si="80"/>
        <v>22556.6</v>
      </c>
      <c r="T586" s="91" t="s">
        <v>41</v>
      </c>
    </row>
    <row r="587" spans="1:20" s="32" customFormat="1" x14ac:dyDescent="0.25">
      <c r="A587" s="86">
        <v>581</v>
      </c>
      <c r="B587" s="87" t="s">
        <v>550</v>
      </c>
      <c r="C587" s="87" t="s">
        <v>790</v>
      </c>
      <c r="D587" s="87" t="s">
        <v>571</v>
      </c>
      <c r="E587" s="87" t="s">
        <v>733</v>
      </c>
      <c r="F587" s="88" t="s">
        <v>796</v>
      </c>
      <c r="G587" s="96">
        <v>85000</v>
      </c>
      <c r="H587" s="96">
        <v>8576.99</v>
      </c>
      <c r="I587" s="90">
        <v>25</v>
      </c>
      <c r="J587" s="65">
        <v>2439.5</v>
      </c>
      <c r="K587" s="50">
        <f t="shared" si="77"/>
        <v>6034.9999999999991</v>
      </c>
      <c r="L587" s="34">
        <v>953.69</v>
      </c>
      <c r="M587" s="75">
        <v>2584</v>
      </c>
      <c r="N587" s="98">
        <f t="shared" si="79"/>
        <v>6026.5</v>
      </c>
      <c r="O587" s="98"/>
      <c r="P587" s="98">
        <f t="shared" si="81"/>
        <v>5023.5</v>
      </c>
      <c r="Q587" s="90">
        <f t="shared" si="75"/>
        <v>13625.49</v>
      </c>
      <c r="R587" s="90">
        <f t="shared" si="76"/>
        <v>13015.189999999999</v>
      </c>
      <c r="S587" s="98">
        <f t="shared" si="80"/>
        <v>71374.509999999995</v>
      </c>
      <c r="T587" s="91" t="s">
        <v>41</v>
      </c>
    </row>
    <row r="588" spans="1:20" s="32" customFormat="1" x14ac:dyDescent="0.25">
      <c r="A588" s="86">
        <v>582</v>
      </c>
      <c r="B588" s="87" t="s">
        <v>572</v>
      </c>
      <c r="C588" s="87" t="s">
        <v>789</v>
      </c>
      <c r="D588" s="87" t="s">
        <v>571</v>
      </c>
      <c r="E588" s="87" t="s">
        <v>123</v>
      </c>
      <c r="F588" s="88" t="s">
        <v>796</v>
      </c>
      <c r="G588" s="96">
        <v>70000</v>
      </c>
      <c r="H588" s="96">
        <v>5368.48</v>
      </c>
      <c r="I588" s="90">
        <v>25</v>
      </c>
      <c r="J588" s="65">
        <v>2009</v>
      </c>
      <c r="K588" s="50">
        <f t="shared" si="77"/>
        <v>4970</v>
      </c>
      <c r="L588" s="34">
        <f t="shared" si="78"/>
        <v>770.00000000000011</v>
      </c>
      <c r="M588" s="75">
        <v>2128</v>
      </c>
      <c r="N588" s="98">
        <f t="shared" si="79"/>
        <v>4963</v>
      </c>
      <c r="O588" s="98"/>
      <c r="P588" s="98">
        <f t="shared" si="81"/>
        <v>4137</v>
      </c>
      <c r="Q588" s="90">
        <f t="shared" si="75"/>
        <v>9530.48</v>
      </c>
      <c r="R588" s="90">
        <f t="shared" si="76"/>
        <v>10703</v>
      </c>
      <c r="S588" s="98">
        <f t="shared" si="80"/>
        <v>60469.520000000004</v>
      </c>
      <c r="T588" s="91" t="s">
        <v>41</v>
      </c>
    </row>
    <row r="589" spans="1:20" s="32" customFormat="1" x14ac:dyDescent="0.25">
      <c r="A589" s="86">
        <v>583</v>
      </c>
      <c r="B589" s="87" t="s">
        <v>573</v>
      </c>
      <c r="C589" s="87" t="s">
        <v>789</v>
      </c>
      <c r="D589" s="87" t="s">
        <v>571</v>
      </c>
      <c r="E589" s="87" t="s">
        <v>123</v>
      </c>
      <c r="F589" s="88" t="s">
        <v>796</v>
      </c>
      <c r="G589" s="96">
        <v>70000</v>
      </c>
      <c r="H589" s="96">
        <v>5368.48</v>
      </c>
      <c r="I589" s="90">
        <v>25</v>
      </c>
      <c r="J589" s="65">
        <v>2009</v>
      </c>
      <c r="K589" s="50">
        <f t="shared" si="77"/>
        <v>4970</v>
      </c>
      <c r="L589" s="34">
        <f t="shared" si="78"/>
        <v>770.00000000000011</v>
      </c>
      <c r="M589" s="75">
        <v>2128</v>
      </c>
      <c r="N589" s="98">
        <f t="shared" si="79"/>
        <v>4963</v>
      </c>
      <c r="O589" s="98"/>
      <c r="P589" s="98">
        <f t="shared" si="81"/>
        <v>4137</v>
      </c>
      <c r="Q589" s="90">
        <f t="shared" si="75"/>
        <v>9530.48</v>
      </c>
      <c r="R589" s="90">
        <f t="shared" si="76"/>
        <v>10703</v>
      </c>
      <c r="S589" s="98">
        <f t="shared" si="80"/>
        <v>60469.520000000004</v>
      </c>
      <c r="T589" s="91" t="s">
        <v>41</v>
      </c>
    </row>
    <row r="590" spans="1:20" s="27" customFormat="1" x14ac:dyDescent="0.25">
      <c r="A590" s="86">
        <v>584</v>
      </c>
      <c r="B590" s="87" t="s">
        <v>420</v>
      </c>
      <c r="C590" s="87" t="s">
        <v>789</v>
      </c>
      <c r="D590" s="87" t="s">
        <v>571</v>
      </c>
      <c r="E590" s="87" t="s">
        <v>123</v>
      </c>
      <c r="F590" s="88" t="s">
        <v>796</v>
      </c>
      <c r="G590" s="89">
        <v>70000</v>
      </c>
      <c r="H590" s="89">
        <v>5368.48</v>
      </c>
      <c r="I590" s="90">
        <v>25</v>
      </c>
      <c r="J590" s="46">
        <v>2009</v>
      </c>
      <c r="K590" s="48">
        <f t="shared" ref="K590:K649" si="82">+G590*7.1%</f>
        <v>4970</v>
      </c>
      <c r="L590" s="34">
        <f t="shared" ref="L590:L649" si="83">+G590*1.1%</f>
        <v>770.00000000000011</v>
      </c>
      <c r="M590" s="73">
        <v>2128</v>
      </c>
      <c r="N590" s="90">
        <f t="shared" si="79"/>
        <v>4963</v>
      </c>
      <c r="O590" s="90"/>
      <c r="P590" s="90">
        <f t="shared" si="81"/>
        <v>4137</v>
      </c>
      <c r="Q590" s="90">
        <f t="shared" si="75"/>
        <v>9530.48</v>
      </c>
      <c r="R590" s="90">
        <f t="shared" si="76"/>
        <v>10703</v>
      </c>
      <c r="S590" s="90">
        <f t="shared" si="80"/>
        <v>60469.520000000004</v>
      </c>
      <c r="T590" s="91" t="s">
        <v>41</v>
      </c>
    </row>
    <row r="591" spans="1:20" s="27" customFormat="1" x14ac:dyDescent="0.25">
      <c r="A591" s="86">
        <v>585</v>
      </c>
      <c r="B591" s="87" t="s">
        <v>575</v>
      </c>
      <c r="C591" s="87" t="s">
        <v>790</v>
      </c>
      <c r="D591" s="87" t="s">
        <v>571</v>
      </c>
      <c r="E591" s="87" t="s">
        <v>123</v>
      </c>
      <c r="F591" s="88" t="s">
        <v>796</v>
      </c>
      <c r="G591" s="96">
        <v>70000</v>
      </c>
      <c r="H591" s="96">
        <v>5368.48</v>
      </c>
      <c r="I591" s="90">
        <v>25</v>
      </c>
      <c r="J591" s="65">
        <v>2009</v>
      </c>
      <c r="K591" s="50">
        <f t="shared" si="82"/>
        <v>4970</v>
      </c>
      <c r="L591" s="34">
        <f t="shared" si="83"/>
        <v>770.00000000000011</v>
      </c>
      <c r="M591" s="75">
        <v>2128</v>
      </c>
      <c r="N591" s="98">
        <f t="shared" si="79"/>
        <v>4963</v>
      </c>
      <c r="O591" s="98"/>
      <c r="P591" s="98">
        <f t="shared" si="81"/>
        <v>4137</v>
      </c>
      <c r="Q591" s="90">
        <f t="shared" si="75"/>
        <v>9530.48</v>
      </c>
      <c r="R591" s="90">
        <f t="shared" si="76"/>
        <v>10703</v>
      </c>
      <c r="S591" s="98">
        <f t="shared" si="80"/>
        <v>60469.520000000004</v>
      </c>
      <c r="T591" s="91" t="s">
        <v>41</v>
      </c>
    </row>
    <row r="592" spans="1:20" s="32" customFormat="1" x14ac:dyDescent="0.25">
      <c r="A592" s="86">
        <v>586</v>
      </c>
      <c r="B592" s="87" t="s">
        <v>574</v>
      </c>
      <c r="C592" s="87" t="s">
        <v>789</v>
      </c>
      <c r="D592" s="87" t="s">
        <v>571</v>
      </c>
      <c r="E592" s="87" t="s">
        <v>90</v>
      </c>
      <c r="F592" s="88" t="s">
        <v>796</v>
      </c>
      <c r="G592" s="96">
        <v>25000</v>
      </c>
      <c r="H592" s="97">
        <v>0</v>
      </c>
      <c r="I592" s="90">
        <v>25</v>
      </c>
      <c r="J592" s="65">
        <v>717.5</v>
      </c>
      <c r="K592" s="50">
        <f t="shared" si="82"/>
        <v>1774.9999999999998</v>
      </c>
      <c r="L592" s="34">
        <f t="shared" si="83"/>
        <v>275</v>
      </c>
      <c r="M592" s="35">
        <v>760</v>
      </c>
      <c r="N592" s="98">
        <f t="shared" si="79"/>
        <v>1772.5000000000002</v>
      </c>
      <c r="O592" s="98"/>
      <c r="P592" s="98">
        <f t="shared" si="81"/>
        <v>1477.5</v>
      </c>
      <c r="Q592" s="90">
        <f t="shared" si="75"/>
        <v>1502.5</v>
      </c>
      <c r="R592" s="90">
        <f t="shared" si="76"/>
        <v>3822.5</v>
      </c>
      <c r="S592" s="98">
        <f t="shared" si="80"/>
        <v>23497.5</v>
      </c>
      <c r="T592" s="91" t="s">
        <v>41</v>
      </c>
    </row>
    <row r="593" spans="1:20" s="32" customFormat="1" x14ac:dyDescent="0.25">
      <c r="A593" s="86">
        <v>587</v>
      </c>
      <c r="B593" s="87" t="s">
        <v>1110</v>
      </c>
      <c r="C593" s="87" t="s">
        <v>789</v>
      </c>
      <c r="D593" s="87" t="s">
        <v>571</v>
      </c>
      <c r="E593" s="87" t="s">
        <v>90</v>
      </c>
      <c r="F593" s="88" t="s">
        <v>796</v>
      </c>
      <c r="G593" s="96">
        <v>25000</v>
      </c>
      <c r="H593" s="97">
        <v>0</v>
      </c>
      <c r="I593" s="90">
        <v>25</v>
      </c>
      <c r="J593" s="65">
        <v>717.5</v>
      </c>
      <c r="K593" s="50">
        <f t="shared" si="82"/>
        <v>1774.9999999999998</v>
      </c>
      <c r="L593" s="34">
        <f t="shared" si="83"/>
        <v>275</v>
      </c>
      <c r="M593" s="35">
        <v>760</v>
      </c>
      <c r="N593" s="98">
        <f t="shared" si="79"/>
        <v>1772.5000000000002</v>
      </c>
      <c r="O593" s="98"/>
      <c r="P593" s="98">
        <f t="shared" si="81"/>
        <v>1477.5</v>
      </c>
      <c r="Q593" s="90">
        <f t="shared" si="75"/>
        <v>1502.5</v>
      </c>
      <c r="R593" s="90">
        <f t="shared" si="76"/>
        <v>3822.5</v>
      </c>
      <c r="S593" s="98">
        <f t="shared" si="80"/>
        <v>23497.5</v>
      </c>
      <c r="T593" s="91" t="s">
        <v>41</v>
      </c>
    </row>
    <row r="594" spans="1:20" s="32" customFormat="1" x14ac:dyDescent="0.25">
      <c r="A594" s="86">
        <v>588</v>
      </c>
      <c r="B594" s="87" t="s">
        <v>813</v>
      </c>
      <c r="C594" s="87" t="s">
        <v>789</v>
      </c>
      <c r="D594" s="87" t="s">
        <v>571</v>
      </c>
      <c r="E594" s="87" t="s">
        <v>153</v>
      </c>
      <c r="F594" s="88" t="s">
        <v>793</v>
      </c>
      <c r="G594" s="96">
        <v>16000</v>
      </c>
      <c r="H594" s="87">
        <v>0</v>
      </c>
      <c r="I594" s="90">
        <v>25</v>
      </c>
      <c r="J594" s="65">
        <v>459.2</v>
      </c>
      <c r="K594" s="50">
        <f t="shared" si="82"/>
        <v>1136</v>
      </c>
      <c r="L594" s="34">
        <f t="shared" si="83"/>
        <v>176.00000000000003</v>
      </c>
      <c r="M594" s="35">
        <v>486.4</v>
      </c>
      <c r="N594" s="98">
        <f t="shared" si="79"/>
        <v>1134.4000000000001</v>
      </c>
      <c r="O594" s="98"/>
      <c r="P594" s="98">
        <f t="shared" si="81"/>
        <v>945.59999999999991</v>
      </c>
      <c r="Q594" s="90">
        <f t="shared" ref="Q594:Q659" si="84">+H594+I594+J594+M594+O594</f>
        <v>970.59999999999991</v>
      </c>
      <c r="R594" s="90">
        <f t="shared" ref="R594:R659" si="85">+K594+L594+N594</f>
        <v>2446.4</v>
      </c>
      <c r="S594" s="98">
        <f t="shared" si="80"/>
        <v>15029.4</v>
      </c>
      <c r="T594" s="91" t="s">
        <v>41</v>
      </c>
    </row>
    <row r="595" spans="1:20" s="27" customFormat="1" x14ac:dyDescent="0.25">
      <c r="A595" s="86">
        <v>589</v>
      </c>
      <c r="B595" s="87" t="s">
        <v>1150</v>
      </c>
      <c r="C595" s="87" t="s">
        <v>789</v>
      </c>
      <c r="D595" s="87" t="s">
        <v>571</v>
      </c>
      <c r="E595" s="87" t="s">
        <v>63</v>
      </c>
      <c r="F595" s="88" t="s">
        <v>793</v>
      </c>
      <c r="G595" s="96">
        <v>40000</v>
      </c>
      <c r="H595" s="87">
        <v>442.65</v>
      </c>
      <c r="I595" s="90">
        <v>25</v>
      </c>
      <c r="J595" s="65">
        <v>1148</v>
      </c>
      <c r="K595" s="50">
        <f>+G595*7.1%</f>
        <v>2839.9999999999995</v>
      </c>
      <c r="L595" s="34">
        <f>+G595*1.1%</f>
        <v>440.00000000000006</v>
      </c>
      <c r="M595" s="35">
        <v>1216</v>
      </c>
      <c r="N595" s="98">
        <f>+G595*7.09%</f>
        <v>2836</v>
      </c>
      <c r="O595" s="98"/>
      <c r="P595" s="98">
        <f t="shared" si="81"/>
        <v>2364</v>
      </c>
      <c r="Q595" s="90">
        <f t="shared" si="84"/>
        <v>2831.65</v>
      </c>
      <c r="R595" s="90">
        <f t="shared" si="85"/>
        <v>6116</v>
      </c>
      <c r="S595" s="98">
        <f>+G595-Q595</f>
        <v>37168.35</v>
      </c>
      <c r="T595" s="91" t="s">
        <v>41</v>
      </c>
    </row>
    <row r="596" spans="1:20" s="27" customFormat="1" x14ac:dyDescent="0.25">
      <c r="A596" s="86">
        <v>590</v>
      </c>
      <c r="B596" s="87" t="s">
        <v>1162</v>
      </c>
      <c r="C596" s="87" t="s">
        <v>789</v>
      </c>
      <c r="D596" s="87" t="s">
        <v>571</v>
      </c>
      <c r="E596" s="87" t="s">
        <v>63</v>
      </c>
      <c r="F596" s="88" t="s">
        <v>793</v>
      </c>
      <c r="G596" s="96">
        <v>40000</v>
      </c>
      <c r="H596" s="87">
        <v>442.65</v>
      </c>
      <c r="I596" s="90">
        <v>25</v>
      </c>
      <c r="J596" s="65">
        <v>1148</v>
      </c>
      <c r="K596" s="50">
        <f>+G596*7.1%</f>
        <v>2839.9999999999995</v>
      </c>
      <c r="L596" s="34">
        <f>+G596*1.1%</f>
        <v>440.00000000000006</v>
      </c>
      <c r="M596" s="35">
        <v>1216</v>
      </c>
      <c r="N596" s="98">
        <f>+G596*7.09%</f>
        <v>2836</v>
      </c>
      <c r="O596" s="98"/>
      <c r="P596" s="98">
        <f t="shared" si="81"/>
        <v>2364</v>
      </c>
      <c r="Q596" s="90">
        <f t="shared" si="84"/>
        <v>2831.65</v>
      </c>
      <c r="R596" s="90">
        <f t="shared" si="85"/>
        <v>6116</v>
      </c>
      <c r="S596" s="98">
        <f>+G596-Q596</f>
        <v>37168.35</v>
      </c>
      <c r="T596" s="91" t="s">
        <v>41</v>
      </c>
    </row>
    <row r="597" spans="1:20" s="32" customFormat="1" x14ac:dyDescent="0.25">
      <c r="A597" s="86">
        <v>591</v>
      </c>
      <c r="B597" s="87" t="s">
        <v>926</v>
      </c>
      <c r="C597" s="87" t="s">
        <v>789</v>
      </c>
      <c r="D597" s="87" t="s">
        <v>571</v>
      </c>
      <c r="E597" s="87" t="s">
        <v>90</v>
      </c>
      <c r="F597" s="88" t="s">
        <v>796</v>
      </c>
      <c r="G597" s="96">
        <v>25000</v>
      </c>
      <c r="H597" s="97">
        <v>0</v>
      </c>
      <c r="I597" s="90">
        <v>25</v>
      </c>
      <c r="J597" s="65">
        <v>717.5</v>
      </c>
      <c r="K597" s="50">
        <f t="shared" si="82"/>
        <v>1774.9999999999998</v>
      </c>
      <c r="L597" s="34">
        <f t="shared" si="83"/>
        <v>275</v>
      </c>
      <c r="M597" s="75">
        <v>760</v>
      </c>
      <c r="N597" s="98">
        <f t="shared" si="79"/>
        <v>1772.5000000000002</v>
      </c>
      <c r="O597" s="98"/>
      <c r="P597" s="98">
        <f t="shared" si="81"/>
        <v>1477.5</v>
      </c>
      <c r="Q597" s="90">
        <f t="shared" si="84"/>
        <v>1502.5</v>
      </c>
      <c r="R597" s="90">
        <f t="shared" si="85"/>
        <v>3822.5</v>
      </c>
      <c r="S597" s="98">
        <f t="shared" si="80"/>
        <v>23497.5</v>
      </c>
      <c r="T597" s="91" t="s">
        <v>41</v>
      </c>
    </row>
    <row r="598" spans="1:20" s="32" customFormat="1" x14ac:dyDescent="0.25">
      <c r="A598" s="86">
        <v>592</v>
      </c>
      <c r="B598" s="87" t="s">
        <v>581</v>
      </c>
      <c r="C598" s="87" t="s">
        <v>790</v>
      </c>
      <c r="D598" s="87" t="s">
        <v>577</v>
      </c>
      <c r="E598" s="87" t="s">
        <v>123</v>
      </c>
      <c r="F598" s="88" t="s">
        <v>796</v>
      </c>
      <c r="G598" s="96">
        <v>70000</v>
      </c>
      <c r="H598" s="96">
        <v>5368.48</v>
      </c>
      <c r="I598" s="90">
        <v>25</v>
      </c>
      <c r="J598" s="65">
        <v>2009</v>
      </c>
      <c r="K598" s="50">
        <f t="shared" si="82"/>
        <v>4970</v>
      </c>
      <c r="L598" s="34">
        <f t="shared" si="83"/>
        <v>770.00000000000011</v>
      </c>
      <c r="M598" s="75">
        <v>2128</v>
      </c>
      <c r="N598" s="98">
        <f t="shared" si="79"/>
        <v>4963</v>
      </c>
      <c r="O598" s="98"/>
      <c r="P598" s="98">
        <f t="shared" si="81"/>
        <v>4137</v>
      </c>
      <c r="Q598" s="90">
        <f t="shared" si="84"/>
        <v>9530.48</v>
      </c>
      <c r="R598" s="90">
        <f t="shared" si="85"/>
        <v>10703</v>
      </c>
      <c r="S598" s="98">
        <f t="shared" si="80"/>
        <v>60469.520000000004</v>
      </c>
      <c r="T598" s="91" t="s">
        <v>41</v>
      </c>
    </row>
    <row r="599" spans="1:20" s="32" customFormat="1" x14ac:dyDescent="0.25">
      <c r="A599" s="86">
        <v>593</v>
      </c>
      <c r="B599" s="87" t="s">
        <v>582</v>
      </c>
      <c r="C599" s="87" t="s">
        <v>789</v>
      </c>
      <c r="D599" s="87" t="s">
        <v>577</v>
      </c>
      <c r="E599" s="87" t="s">
        <v>123</v>
      </c>
      <c r="F599" s="88" t="s">
        <v>796</v>
      </c>
      <c r="G599" s="96">
        <v>70000</v>
      </c>
      <c r="H599" s="96">
        <v>5368.48</v>
      </c>
      <c r="I599" s="90">
        <v>25</v>
      </c>
      <c r="J599" s="65">
        <v>2009</v>
      </c>
      <c r="K599" s="50">
        <f t="shared" si="82"/>
        <v>4970</v>
      </c>
      <c r="L599" s="34">
        <f t="shared" si="83"/>
        <v>770.00000000000011</v>
      </c>
      <c r="M599" s="75">
        <v>2128</v>
      </c>
      <c r="N599" s="98">
        <f t="shared" si="79"/>
        <v>4963</v>
      </c>
      <c r="O599" s="98"/>
      <c r="P599" s="98">
        <f t="shared" si="81"/>
        <v>4137</v>
      </c>
      <c r="Q599" s="90">
        <f t="shared" si="84"/>
        <v>9530.48</v>
      </c>
      <c r="R599" s="90">
        <f t="shared" si="85"/>
        <v>10703</v>
      </c>
      <c r="S599" s="98">
        <f t="shared" si="80"/>
        <v>60469.520000000004</v>
      </c>
      <c r="T599" s="91" t="s">
        <v>41</v>
      </c>
    </row>
    <row r="600" spans="1:20" s="27" customFormat="1" x14ac:dyDescent="0.25">
      <c r="A600" s="86">
        <v>594</v>
      </c>
      <c r="B600" s="87" t="s">
        <v>579</v>
      </c>
      <c r="C600" s="87" t="s">
        <v>789</v>
      </c>
      <c r="D600" s="87" t="s">
        <v>577</v>
      </c>
      <c r="E600" s="87" t="s">
        <v>90</v>
      </c>
      <c r="F600" s="88" t="s">
        <v>796</v>
      </c>
      <c r="G600" s="96">
        <v>25000</v>
      </c>
      <c r="H600" s="97">
        <v>0</v>
      </c>
      <c r="I600" s="90">
        <v>25</v>
      </c>
      <c r="J600" s="65">
        <v>717.5</v>
      </c>
      <c r="K600" s="50">
        <f t="shared" si="82"/>
        <v>1774.9999999999998</v>
      </c>
      <c r="L600" s="34">
        <f t="shared" si="83"/>
        <v>275</v>
      </c>
      <c r="M600" s="75">
        <v>760</v>
      </c>
      <c r="N600" s="98">
        <f t="shared" si="79"/>
        <v>1772.5000000000002</v>
      </c>
      <c r="O600" s="98"/>
      <c r="P600" s="98">
        <f t="shared" si="81"/>
        <v>1477.5</v>
      </c>
      <c r="Q600" s="90">
        <f t="shared" si="84"/>
        <v>1502.5</v>
      </c>
      <c r="R600" s="90">
        <f t="shared" si="85"/>
        <v>3822.5</v>
      </c>
      <c r="S600" s="98">
        <f t="shared" si="80"/>
        <v>23497.5</v>
      </c>
      <c r="T600" s="91" t="s">
        <v>41</v>
      </c>
    </row>
    <row r="601" spans="1:20" s="27" customFormat="1" x14ac:dyDescent="0.25">
      <c r="A601" s="86">
        <v>595</v>
      </c>
      <c r="B601" s="87" t="s">
        <v>943</v>
      </c>
      <c r="C601" s="87" t="s">
        <v>789</v>
      </c>
      <c r="D601" s="87" t="s">
        <v>577</v>
      </c>
      <c r="E601" s="87" t="s">
        <v>63</v>
      </c>
      <c r="F601" s="88" t="s">
        <v>793</v>
      </c>
      <c r="G601" s="96">
        <v>30000</v>
      </c>
      <c r="H601" s="97">
        <v>0</v>
      </c>
      <c r="I601" s="90">
        <v>25</v>
      </c>
      <c r="J601" s="65">
        <v>861</v>
      </c>
      <c r="K601" s="50">
        <f t="shared" si="82"/>
        <v>2130</v>
      </c>
      <c r="L601" s="34">
        <f t="shared" si="83"/>
        <v>330.00000000000006</v>
      </c>
      <c r="M601" s="75">
        <v>912</v>
      </c>
      <c r="N601" s="98">
        <f t="shared" si="79"/>
        <v>2127</v>
      </c>
      <c r="O601" s="98"/>
      <c r="P601" s="98">
        <f t="shared" si="81"/>
        <v>1773</v>
      </c>
      <c r="Q601" s="90">
        <f t="shared" si="84"/>
        <v>1798</v>
      </c>
      <c r="R601" s="90">
        <f t="shared" si="85"/>
        <v>4587</v>
      </c>
      <c r="S601" s="98">
        <f t="shared" si="80"/>
        <v>28202</v>
      </c>
      <c r="T601" s="91" t="s">
        <v>41</v>
      </c>
    </row>
    <row r="602" spans="1:20" s="27" customFormat="1" x14ac:dyDescent="0.25">
      <c r="A602" s="86">
        <v>596</v>
      </c>
      <c r="B602" s="87" t="s">
        <v>949</v>
      </c>
      <c r="C602" s="87" t="s">
        <v>790</v>
      </c>
      <c r="D602" s="87" t="s">
        <v>577</v>
      </c>
      <c r="E602" s="87" t="s">
        <v>59</v>
      </c>
      <c r="F602" s="88" t="s">
        <v>793</v>
      </c>
      <c r="G602" s="96">
        <v>18000</v>
      </c>
      <c r="H602" s="87">
        <v>0</v>
      </c>
      <c r="I602" s="90">
        <v>25</v>
      </c>
      <c r="J602" s="65">
        <v>516.6</v>
      </c>
      <c r="K602" s="50">
        <f t="shared" si="82"/>
        <v>1277.9999999999998</v>
      </c>
      <c r="L602" s="34">
        <f t="shared" si="83"/>
        <v>198.00000000000003</v>
      </c>
      <c r="M602" s="75">
        <v>547.20000000000005</v>
      </c>
      <c r="N602" s="98">
        <f t="shared" si="79"/>
        <v>1276.2</v>
      </c>
      <c r="O602" s="98"/>
      <c r="P602" s="98">
        <f t="shared" si="81"/>
        <v>1063.8000000000002</v>
      </c>
      <c r="Q602" s="90">
        <f t="shared" si="84"/>
        <v>1088.8000000000002</v>
      </c>
      <c r="R602" s="90">
        <f t="shared" si="85"/>
        <v>2752.2</v>
      </c>
      <c r="S602" s="98">
        <f t="shared" si="80"/>
        <v>16911.2</v>
      </c>
      <c r="T602" s="91" t="s">
        <v>41</v>
      </c>
    </row>
    <row r="603" spans="1:20" x14ac:dyDescent="0.25">
      <c r="A603" s="86">
        <v>597</v>
      </c>
      <c r="B603" s="87" t="s">
        <v>915</v>
      </c>
      <c r="C603" s="87" t="s">
        <v>789</v>
      </c>
      <c r="D603" s="87" t="s">
        <v>577</v>
      </c>
      <c r="E603" s="87" t="s">
        <v>153</v>
      </c>
      <c r="F603" s="88" t="s">
        <v>793</v>
      </c>
      <c r="G603" s="96">
        <v>16000</v>
      </c>
      <c r="H603" s="87">
        <v>0</v>
      </c>
      <c r="I603" s="90">
        <v>25</v>
      </c>
      <c r="J603" s="65">
        <v>459.2</v>
      </c>
      <c r="K603" s="50">
        <f t="shared" si="82"/>
        <v>1136</v>
      </c>
      <c r="L603" s="34">
        <f t="shared" si="83"/>
        <v>176.00000000000003</v>
      </c>
      <c r="M603" s="77">
        <v>486.4</v>
      </c>
      <c r="N603" s="98">
        <f t="shared" si="79"/>
        <v>1134.4000000000001</v>
      </c>
      <c r="O603" s="87"/>
      <c r="P603" s="98">
        <f t="shared" si="81"/>
        <v>945.59999999999991</v>
      </c>
      <c r="Q603" s="90">
        <f t="shared" si="84"/>
        <v>970.59999999999991</v>
      </c>
      <c r="R603" s="90">
        <f t="shared" si="85"/>
        <v>2446.4</v>
      </c>
      <c r="S603" s="66">
        <f t="shared" si="80"/>
        <v>15029.4</v>
      </c>
      <c r="T603" s="91" t="s">
        <v>41</v>
      </c>
    </row>
    <row r="604" spans="1:20" s="32" customFormat="1" x14ac:dyDescent="0.25">
      <c r="A604" s="86">
        <v>598</v>
      </c>
      <c r="B604" s="87" t="s">
        <v>378</v>
      </c>
      <c r="C604" s="87" t="s">
        <v>790</v>
      </c>
      <c r="D604" s="87" t="s">
        <v>583</v>
      </c>
      <c r="E604" s="87" t="s">
        <v>123</v>
      </c>
      <c r="F604" s="88" t="s">
        <v>796</v>
      </c>
      <c r="G604" s="89">
        <v>85000</v>
      </c>
      <c r="H604" s="89">
        <v>8576.99</v>
      </c>
      <c r="I604" s="90">
        <v>25</v>
      </c>
      <c r="J604" s="46">
        <v>2439.5</v>
      </c>
      <c r="K604" s="48">
        <f t="shared" si="82"/>
        <v>6034.9999999999991</v>
      </c>
      <c r="L604" s="34">
        <v>953.69</v>
      </c>
      <c r="M604" s="73">
        <v>2584</v>
      </c>
      <c r="N604" s="90">
        <f t="shared" ref="N604:N667" si="86">+G604*7.09%</f>
        <v>6026.5</v>
      </c>
      <c r="O604" s="90"/>
      <c r="P604" s="90">
        <f t="shared" si="81"/>
        <v>5023.5</v>
      </c>
      <c r="Q604" s="90">
        <f>+H611+I604+J604+M604+O604</f>
        <v>13625.49</v>
      </c>
      <c r="R604" s="90">
        <f t="shared" si="85"/>
        <v>13015.189999999999</v>
      </c>
      <c r="S604" s="90">
        <f t="shared" si="80"/>
        <v>71374.509999999995</v>
      </c>
      <c r="T604" s="91" t="s">
        <v>41</v>
      </c>
    </row>
    <row r="605" spans="1:20" s="27" customFormat="1" x14ac:dyDescent="0.25">
      <c r="A605" s="86">
        <v>599</v>
      </c>
      <c r="B605" s="87" t="s">
        <v>814</v>
      </c>
      <c r="C605" s="87" t="s">
        <v>789</v>
      </c>
      <c r="D605" s="87" t="s">
        <v>583</v>
      </c>
      <c r="E605" s="87" t="s">
        <v>101</v>
      </c>
      <c r="F605" s="88" t="s">
        <v>795</v>
      </c>
      <c r="G605" s="96">
        <v>25000</v>
      </c>
      <c r="H605" s="87">
        <v>0</v>
      </c>
      <c r="I605" s="90">
        <v>25</v>
      </c>
      <c r="J605" s="65">
        <v>717.5</v>
      </c>
      <c r="K605" s="50">
        <f t="shared" si="82"/>
        <v>1774.9999999999998</v>
      </c>
      <c r="L605" s="34">
        <f t="shared" si="83"/>
        <v>275</v>
      </c>
      <c r="M605" s="75">
        <v>760</v>
      </c>
      <c r="N605" s="98">
        <f t="shared" si="86"/>
        <v>1772.5000000000002</v>
      </c>
      <c r="O605" s="98"/>
      <c r="P605" s="98">
        <f t="shared" si="81"/>
        <v>1477.5</v>
      </c>
      <c r="Q605" s="90">
        <f t="shared" si="84"/>
        <v>1502.5</v>
      </c>
      <c r="R605" s="90">
        <f t="shared" si="85"/>
        <v>3822.5</v>
      </c>
      <c r="S605" s="98">
        <f t="shared" ref="S605:S668" si="87">+G605-Q605</f>
        <v>23497.5</v>
      </c>
      <c r="T605" s="91" t="s">
        <v>41</v>
      </c>
    </row>
    <row r="606" spans="1:20" s="27" customFormat="1" x14ac:dyDescent="0.25">
      <c r="A606" s="86">
        <v>600</v>
      </c>
      <c r="B606" s="87" t="s">
        <v>488</v>
      </c>
      <c r="C606" s="87" t="s">
        <v>790</v>
      </c>
      <c r="D606" s="87" t="s">
        <v>583</v>
      </c>
      <c r="E606" s="87" t="s">
        <v>123</v>
      </c>
      <c r="F606" s="88" t="s">
        <v>796</v>
      </c>
      <c r="G606" s="96">
        <v>70000</v>
      </c>
      <c r="H606" s="96">
        <v>5368.48</v>
      </c>
      <c r="I606" s="90">
        <v>25</v>
      </c>
      <c r="J606" s="65">
        <v>2009</v>
      </c>
      <c r="K606" s="50">
        <f t="shared" si="82"/>
        <v>4970</v>
      </c>
      <c r="L606" s="34">
        <f t="shared" si="83"/>
        <v>770.00000000000011</v>
      </c>
      <c r="M606" s="75">
        <v>2128</v>
      </c>
      <c r="N606" s="98">
        <f t="shared" si="86"/>
        <v>4963</v>
      </c>
      <c r="O606" s="98"/>
      <c r="P606" s="98">
        <f t="shared" si="81"/>
        <v>4137</v>
      </c>
      <c r="Q606" s="90">
        <f t="shared" si="84"/>
        <v>9530.48</v>
      </c>
      <c r="R606" s="90">
        <f t="shared" si="85"/>
        <v>10703</v>
      </c>
      <c r="S606" s="98">
        <f t="shared" si="87"/>
        <v>60469.520000000004</v>
      </c>
      <c r="T606" s="91" t="s">
        <v>41</v>
      </c>
    </row>
    <row r="607" spans="1:20" s="27" customFormat="1" x14ac:dyDescent="0.25">
      <c r="A607" s="86">
        <v>601</v>
      </c>
      <c r="B607" s="87" t="s">
        <v>815</v>
      </c>
      <c r="C607" s="87" t="s">
        <v>790</v>
      </c>
      <c r="D607" s="87" t="s">
        <v>583</v>
      </c>
      <c r="E607" s="87" t="s">
        <v>153</v>
      </c>
      <c r="F607" s="88" t="s">
        <v>793</v>
      </c>
      <c r="G607" s="96">
        <v>16000</v>
      </c>
      <c r="H607" s="87">
        <v>0</v>
      </c>
      <c r="I607" s="90">
        <v>25</v>
      </c>
      <c r="J607" s="65">
        <v>459.2</v>
      </c>
      <c r="K607" s="50">
        <f t="shared" si="82"/>
        <v>1136</v>
      </c>
      <c r="L607" s="34">
        <f t="shared" si="83"/>
        <v>176.00000000000003</v>
      </c>
      <c r="M607" s="75">
        <v>486.4</v>
      </c>
      <c r="N607" s="98">
        <f t="shared" si="86"/>
        <v>1134.4000000000001</v>
      </c>
      <c r="O607" s="98"/>
      <c r="P607" s="98">
        <f t="shared" si="81"/>
        <v>945.59999999999991</v>
      </c>
      <c r="Q607" s="90">
        <f t="shared" si="84"/>
        <v>970.59999999999991</v>
      </c>
      <c r="R607" s="90">
        <f t="shared" si="85"/>
        <v>2446.4</v>
      </c>
      <c r="S607" s="98">
        <f t="shared" si="87"/>
        <v>15029.4</v>
      </c>
      <c r="T607" s="91" t="s">
        <v>41</v>
      </c>
    </row>
    <row r="608" spans="1:20" s="27" customFormat="1" x14ac:dyDescent="0.25">
      <c r="A608" s="86">
        <v>602</v>
      </c>
      <c r="B608" s="87" t="s">
        <v>584</v>
      </c>
      <c r="C608" s="87" t="s">
        <v>789</v>
      </c>
      <c r="D608" s="87" t="s">
        <v>583</v>
      </c>
      <c r="E608" s="87" t="s">
        <v>90</v>
      </c>
      <c r="F608" s="88" t="s">
        <v>796</v>
      </c>
      <c r="G608" s="96">
        <v>25000</v>
      </c>
      <c r="H608" s="97">
        <v>0</v>
      </c>
      <c r="I608" s="90">
        <v>25</v>
      </c>
      <c r="J608" s="65">
        <v>717.5</v>
      </c>
      <c r="K608" s="50">
        <f t="shared" si="82"/>
        <v>1774.9999999999998</v>
      </c>
      <c r="L608" s="34">
        <f t="shared" si="83"/>
        <v>275</v>
      </c>
      <c r="M608" s="75">
        <v>760</v>
      </c>
      <c r="N608" s="98">
        <f t="shared" si="86"/>
        <v>1772.5000000000002</v>
      </c>
      <c r="O608" s="98"/>
      <c r="P608" s="98">
        <f t="shared" ref="P608:P671" si="88">+J608+M608</f>
        <v>1477.5</v>
      </c>
      <c r="Q608" s="90">
        <f t="shared" si="84"/>
        <v>1502.5</v>
      </c>
      <c r="R608" s="90">
        <f t="shared" si="85"/>
        <v>3822.5</v>
      </c>
      <c r="S608" s="98">
        <f t="shared" si="87"/>
        <v>23497.5</v>
      </c>
      <c r="T608" s="91" t="s">
        <v>41</v>
      </c>
    </row>
    <row r="609" spans="1:20" s="27" customFormat="1" x14ac:dyDescent="0.25">
      <c r="A609" s="86">
        <v>603</v>
      </c>
      <c r="B609" s="87" t="s">
        <v>756</v>
      </c>
      <c r="C609" s="87" t="s">
        <v>789</v>
      </c>
      <c r="D609" s="87" t="s">
        <v>583</v>
      </c>
      <c r="E609" s="87" t="s">
        <v>63</v>
      </c>
      <c r="F609" s="88" t="s">
        <v>795</v>
      </c>
      <c r="G609" s="96">
        <v>25000</v>
      </c>
      <c r="H609" s="97">
        <v>0</v>
      </c>
      <c r="I609" s="90">
        <v>25</v>
      </c>
      <c r="J609" s="65">
        <v>717.5</v>
      </c>
      <c r="K609" s="50">
        <f t="shared" si="82"/>
        <v>1774.9999999999998</v>
      </c>
      <c r="L609" s="34">
        <f t="shared" si="83"/>
        <v>275</v>
      </c>
      <c r="M609" s="75">
        <v>760</v>
      </c>
      <c r="N609" s="98">
        <f t="shared" si="86"/>
        <v>1772.5000000000002</v>
      </c>
      <c r="O609" s="98"/>
      <c r="P609" s="98">
        <f t="shared" si="88"/>
        <v>1477.5</v>
      </c>
      <c r="Q609" s="90">
        <f t="shared" si="84"/>
        <v>1502.5</v>
      </c>
      <c r="R609" s="90">
        <f t="shared" si="85"/>
        <v>3822.5</v>
      </c>
      <c r="S609" s="98">
        <f t="shared" si="87"/>
        <v>23497.5</v>
      </c>
      <c r="T609" s="91" t="s">
        <v>41</v>
      </c>
    </row>
    <row r="610" spans="1:20" s="27" customFormat="1" x14ac:dyDescent="0.25">
      <c r="A610" s="86">
        <v>604</v>
      </c>
      <c r="B610" s="87" t="s">
        <v>585</v>
      </c>
      <c r="C610" s="87" t="s">
        <v>790</v>
      </c>
      <c r="D610" s="87" t="s">
        <v>583</v>
      </c>
      <c r="E610" s="87" t="s">
        <v>59</v>
      </c>
      <c r="F610" s="88" t="s">
        <v>793</v>
      </c>
      <c r="G610" s="96">
        <v>18000</v>
      </c>
      <c r="H610" s="97">
        <v>0</v>
      </c>
      <c r="I610" s="90">
        <v>25</v>
      </c>
      <c r="J610" s="65">
        <v>516.6</v>
      </c>
      <c r="K610" s="50">
        <f t="shared" si="82"/>
        <v>1277.9999999999998</v>
      </c>
      <c r="L610" s="34">
        <f t="shared" si="83"/>
        <v>198.00000000000003</v>
      </c>
      <c r="M610" s="75">
        <v>547.20000000000005</v>
      </c>
      <c r="N610" s="98">
        <f t="shared" si="86"/>
        <v>1276.2</v>
      </c>
      <c r="O610" s="98"/>
      <c r="P610" s="98">
        <f t="shared" si="88"/>
        <v>1063.8000000000002</v>
      </c>
      <c r="Q610" s="90">
        <f t="shared" si="84"/>
        <v>1088.8000000000002</v>
      </c>
      <c r="R610" s="90">
        <f t="shared" si="85"/>
        <v>2752.2</v>
      </c>
      <c r="S610" s="98">
        <f t="shared" si="87"/>
        <v>16911.2</v>
      </c>
      <c r="T610" s="91" t="s">
        <v>41</v>
      </c>
    </row>
    <row r="611" spans="1:20" s="32" customFormat="1" x14ac:dyDescent="0.25">
      <c r="A611" s="86">
        <v>605</v>
      </c>
      <c r="B611" s="87" t="s">
        <v>634</v>
      </c>
      <c r="C611" s="87" t="s">
        <v>789</v>
      </c>
      <c r="D611" s="87" t="s">
        <v>588</v>
      </c>
      <c r="E611" s="87" t="s">
        <v>733</v>
      </c>
      <c r="F611" s="88" t="s">
        <v>796</v>
      </c>
      <c r="G611" s="89">
        <v>85000</v>
      </c>
      <c r="H611" s="89">
        <v>8576.99</v>
      </c>
      <c r="I611" s="90">
        <v>25</v>
      </c>
      <c r="J611" s="46">
        <v>2439.5</v>
      </c>
      <c r="K611" s="48">
        <f t="shared" si="82"/>
        <v>6034.9999999999991</v>
      </c>
      <c r="L611" s="34">
        <v>953.69</v>
      </c>
      <c r="M611" s="73">
        <v>2584</v>
      </c>
      <c r="N611" s="90">
        <f t="shared" si="86"/>
        <v>6026.5</v>
      </c>
      <c r="O611" s="90"/>
      <c r="P611" s="90">
        <f t="shared" si="88"/>
        <v>5023.5</v>
      </c>
      <c r="Q611" s="90">
        <f t="shared" si="84"/>
        <v>13625.49</v>
      </c>
      <c r="R611" s="90">
        <f t="shared" si="85"/>
        <v>13015.189999999999</v>
      </c>
      <c r="S611" s="90">
        <f t="shared" si="87"/>
        <v>71374.509999999995</v>
      </c>
      <c r="T611" s="91" t="s">
        <v>41</v>
      </c>
    </row>
    <row r="612" spans="1:20" s="27" customFormat="1" x14ac:dyDescent="0.25">
      <c r="A612" s="86">
        <v>606</v>
      </c>
      <c r="B612" s="87" t="s">
        <v>593</v>
      </c>
      <c r="C612" s="87" t="s">
        <v>790</v>
      </c>
      <c r="D612" s="87" t="s">
        <v>588</v>
      </c>
      <c r="E612" s="87" t="s">
        <v>736</v>
      </c>
      <c r="F612" s="88" t="s">
        <v>796</v>
      </c>
      <c r="G612" s="96">
        <v>75000</v>
      </c>
      <c r="H612" s="96">
        <v>6309.38</v>
      </c>
      <c r="I612" s="90">
        <v>25</v>
      </c>
      <c r="J612" s="65">
        <v>2152.5</v>
      </c>
      <c r="K612" s="50">
        <f t="shared" si="82"/>
        <v>5324.9999999999991</v>
      </c>
      <c r="L612" s="34">
        <f t="shared" si="83"/>
        <v>825.00000000000011</v>
      </c>
      <c r="M612" s="75">
        <v>2280</v>
      </c>
      <c r="N612" s="98">
        <f t="shared" si="86"/>
        <v>5317.5</v>
      </c>
      <c r="O612" s="98"/>
      <c r="P612" s="98">
        <f t="shared" si="88"/>
        <v>4432.5</v>
      </c>
      <c r="Q612" s="90">
        <f t="shared" si="84"/>
        <v>10766.880000000001</v>
      </c>
      <c r="R612" s="90">
        <f t="shared" si="85"/>
        <v>11467.5</v>
      </c>
      <c r="S612" s="98">
        <f t="shared" si="87"/>
        <v>64233.119999999995</v>
      </c>
      <c r="T612" s="91" t="s">
        <v>41</v>
      </c>
    </row>
    <row r="613" spans="1:20" s="27" customFormat="1" x14ac:dyDescent="0.25">
      <c r="A613" s="86">
        <v>607</v>
      </c>
      <c r="B613" s="87" t="s">
        <v>596</v>
      </c>
      <c r="C613" s="87" t="s">
        <v>789</v>
      </c>
      <c r="D613" s="87" t="s">
        <v>588</v>
      </c>
      <c r="E613" s="87" t="s">
        <v>123</v>
      </c>
      <c r="F613" s="88" t="s">
        <v>796</v>
      </c>
      <c r="G613" s="96">
        <v>70000</v>
      </c>
      <c r="H613" s="96">
        <v>5368.48</v>
      </c>
      <c r="I613" s="90">
        <v>25</v>
      </c>
      <c r="J613" s="65">
        <v>2009</v>
      </c>
      <c r="K613" s="50">
        <f t="shared" si="82"/>
        <v>4970</v>
      </c>
      <c r="L613" s="34">
        <f t="shared" si="83"/>
        <v>770.00000000000011</v>
      </c>
      <c r="M613" s="75">
        <v>2128</v>
      </c>
      <c r="N613" s="98">
        <f t="shared" si="86"/>
        <v>4963</v>
      </c>
      <c r="O613" s="98"/>
      <c r="P613" s="98">
        <f t="shared" si="88"/>
        <v>4137</v>
      </c>
      <c r="Q613" s="90">
        <f t="shared" si="84"/>
        <v>9530.48</v>
      </c>
      <c r="R613" s="90">
        <f t="shared" si="85"/>
        <v>10703</v>
      </c>
      <c r="S613" s="98">
        <f t="shared" si="87"/>
        <v>60469.520000000004</v>
      </c>
      <c r="T613" s="91" t="s">
        <v>41</v>
      </c>
    </row>
    <row r="614" spans="1:20" s="27" customFormat="1" x14ac:dyDescent="0.25">
      <c r="A614" s="86">
        <v>608</v>
      </c>
      <c r="B614" s="87" t="s">
        <v>597</v>
      </c>
      <c r="C614" s="87" t="s">
        <v>789</v>
      </c>
      <c r="D614" s="87" t="s">
        <v>588</v>
      </c>
      <c r="E614" s="87" t="s">
        <v>123</v>
      </c>
      <c r="F614" s="88" t="s">
        <v>796</v>
      </c>
      <c r="G614" s="96">
        <v>70000</v>
      </c>
      <c r="H614" s="96">
        <v>5368.48</v>
      </c>
      <c r="I614" s="90">
        <v>25</v>
      </c>
      <c r="J614" s="65">
        <v>2009</v>
      </c>
      <c r="K614" s="50">
        <f t="shared" si="82"/>
        <v>4970</v>
      </c>
      <c r="L614" s="34">
        <f t="shared" si="83"/>
        <v>770.00000000000011</v>
      </c>
      <c r="M614" s="75">
        <v>2128</v>
      </c>
      <c r="N614" s="98">
        <f t="shared" si="86"/>
        <v>4963</v>
      </c>
      <c r="O614" s="98"/>
      <c r="P614" s="98">
        <f t="shared" si="88"/>
        <v>4137</v>
      </c>
      <c r="Q614" s="90">
        <f t="shared" si="84"/>
        <v>9530.48</v>
      </c>
      <c r="R614" s="90">
        <f t="shared" si="85"/>
        <v>10703</v>
      </c>
      <c r="S614" s="98">
        <f t="shared" si="87"/>
        <v>60469.520000000004</v>
      </c>
      <c r="T614" s="91" t="s">
        <v>41</v>
      </c>
    </row>
    <row r="615" spans="1:20" s="32" customFormat="1" x14ac:dyDescent="0.25">
      <c r="A615" s="86">
        <v>609</v>
      </c>
      <c r="B615" s="87" t="s">
        <v>595</v>
      </c>
      <c r="C615" s="87" t="s">
        <v>789</v>
      </c>
      <c r="D615" s="87" t="s">
        <v>588</v>
      </c>
      <c r="E615" s="87" t="s">
        <v>123</v>
      </c>
      <c r="F615" s="88" t="s">
        <v>796</v>
      </c>
      <c r="G615" s="96">
        <v>70000</v>
      </c>
      <c r="H615" s="96">
        <v>5368.48</v>
      </c>
      <c r="I615" s="90">
        <v>25</v>
      </c>
      <c r="J615" s="65">
        <v>2009</v>
      </c>
      <c r="K615" s="50">
        <f t="shared" si="82"/>
        <v>4970</v>
      </c>
      <c r="L615" s="34">
        <f t="shared" si="83"/>
        <v>770.00000000000011</v>
      </c>
      <c r="M615" s="75">
        <v>2128</v>
      </c>
      <c r="N615" s="98">
        <f t="shared" si="86"/>
        <v>4963</v>
      </c>
      <c r="O615" s="98"/>
      <c r="P615" s="98">
        <f t="shared" si="88"/>
        <v>4137</v>
      </c>
      <c r="Q615" s="90">
        <f t="shared" si="84"/>
        <v>9530.48</v>
      </c>
      <c r="R615" s="90">
        <f t="shared" si="85"/>
        <v>10703</v>
      </c>
      <c r="S615" s="98">
        <f t="shared" si="87"/>
        <v>60469.520000000004</v>
      </c>
      <c r="T615" s="91" t="s">
        <v>41</v>
      </c>
    </row>
    <row r="616" spans="1:20" s="27" customFormat="1" x14ac:dyDescent="0.25">
      <c r="A616" s="86">
        <v>610</v>
      </c>
      <c r="B616" s="87" t="s">
        <v>1041</v>
      </c>
      <c r="C616" s="87" t="s">
        <v>790</v>
      </c>
      <c r="D616" s="87" t="s">
        <v>588</v>
      </c>
      <c r="E616" s="87" t="s">
        <v>63</v>
      </c>
      <c r="F616" s="88" t="s">
        <v>793</v>
      </c>
      <c r="G616" s="96">
        <v>45000</v>
      </c>
      <c r="H616" s="96">
        <v>1148.33</v>
      </c>
      <c r="I616" s="90">
        <v>25</v>
      </c>
      <c r="J616" s="65">
        <v>1291.5</v>
      </c>
      <c r="K616" s="50">
        <f t="shared" si="82"/>
        <v>3194.9999999999995</v>
      </c>
      <c r="L616" s="34">
        <f t="shared" si="83"/>
        <v>495.00000000000006</v>
      </c>
      <c r="M616" s="75">
        <v>1368</v>
      </c>
      <c r="N616" s="98">
        <f t="shared" si="86"/>
        <v>3190.5</v>
      </c>
      <c r="O616" s="98"/>
      <c r="P616" s="98">
        <f t="shared" si="88"/>
        <v>2659.5</v>
      </c>
      <c r="Q616" s="90">
        <f t="shared" si="84"/>
        <v>3832.83</v>
      </c>
      <c r="R616" s="90">
        <f t="shared" si="85"/>
        <v>6880.5</v>
      </c>
      <c r="S616" s="98">
        <f t="shared" si="87"/>
        <v>41167.17</v>
      </c>
      <c r="T616" s="91" t="s">
        <v>41</v>
      </c>
    </row>
    <row r="617" spans="1:20" s="27" customFormat="1" x14ac:dyDescent="0.25">
      <c r="A617" s="86">
        <v>611</v>
      </c>
      <c r="B617" s="87" t="s">
        <v>590</v>
      </c>
      <c r="C617" s="87" t="s">
        <v>789</v>
      </c>
      <c r="D617" s="87" t="s">
        <v>588</v>
      </c>
      <c r="E617" s="87" t="s">
        <v>90</v>
      </c>
      <c r="F617" s="88" t="s">
        <v>796</v>
      </c>
      <c r="G617" s="96">
        <v>25000</v>
      </c>
      <c r="H617" s="97">
        <v>0</v>
      </c>
      <c r="I617" s="90">
        <v>25</v>
      </c>
      <c r="J617" s="65">
        <v>717.5</v>
      </c>
      <c r="K617" s="50">
        <f t="shared" si="82"/>
        <v>1774.9999999999998</v>
      </c>
      <c r="L617" s="34">
        <f t="shared" si="83"/>
        <v>275</v>
      </c>
      <c r="M617" s="75">
        <v>760</v>
      </c>
      <c r="N617" s="98">
        <f t="shared" si="86"/>
        <v>1772.5000000000002</v>
      </c>
      <c r="O617" s="98"/>
      <c r="P617" s="98">
        <f t="shared" si="88"/>
        <v>1477.5</v>
      </c>
      <c r="Q617" s="90">
        <f t="shared" si="84"/>
        <v>1502.5</v>
      </c>
      <c r="R617" s="90">
        <f t="shared" si="85"/>
        <v>3822.5</v>
      </c>
      <c r="S617" s="98">
        <f t="shared" si="87"/>
        <v>23497.5</v>
      </c>
      <c r="T617" s="91" t="s">
        <v>41</v>
      </c>
    </row>
    <row r="618" spans="1:20" s="27" customFormat="1" x14ac:dyDescent="0.25">
      <c r="A618" s="86">
        <v>612</v>
      </c>
      <c r="B618" s="87" t="s">
        <v>591</v>
      </c>
      <c r="C618" s="87" t="s">
        <v>789</v>
      </c>
      <c r="D618" s="87" t="s">
        <v>588</v>
      </c>
      <c r="E618" s="87" t="s">
        <v>101</v>
      </c>
      <c r="F618" s="88" t="s">
        <v>796</v>
      </c>
      <c r="G618" s="96">
        <v>25000</v>
      </c>
      <c r="H618" s="97">
        <v>0</v>
      </c>
      <c r="I618" s="90">
        <v>25</v>
      </c>
      <c r="J618" s="65">
        <v>717.5</v>
      </c>
      <c r="K618" s="50">
        <f t="shared" si="82"/>
        <v>1774.9999999999998</v>
      </c>
      <c r="L618" s="34">
        <f t="shared" si="83"/>
        <v>275</v>
      </c>
      <c r="M618" s="75">
        <v>760</v>
      </c>
      <c r="N618" s="98">
        <f t="shared" si="86"/>
        <v>1772.5000000000002</v>
      </c>
      <c r="O618" s="98"/>
      <c r="P618" s="98">
        <f t="shared" si="88"/>
        <v>1477.5</v>
      </c>
      <c r="Q618" s="90">
        <f t="shared" si="84"/>
        <v>1502.5</v>
      </c>
      <c r="R618" s="90">
        <f t="shared" si="85"/>
        <v>3822.5</v>
      </c>
      <c r="S618" s="98">
        <f t="shared" si="87"/>
        <v>23497.5</v>
      </c>
      <c r="T618" s="91" t="s">
        <v>41</v>
      </c>
    </row>
    <row r="619" spans="1:20" s="27" customFormat="1" x14ac:dyDescent="0.25">
      <c r="A619" s="86">
        <v>613</v>
      </c>
      <c r="B619" s="87" t="s">
        <v>957</v>
      </c>
      <c r="C619" s="87" t="s">
        <v>789</v>
      </c>
      <c r="D619" s="87" t="s">
        <v>588</v>
      </c>
      <c r="E619" s="87" t="s">
        <v>153</v>
      </c>
      <c r="F619" s="88" t="s">
        <v>793</v>
      </c>
      <c r="G619" s="96">
        <v>16000</v>
      </c>
      <c r="H619" s="97">
        <v>0</v>
      </c>
      <c r="I619" s="90">
        <v>25</v>
      </c>
      <c r="J619" s="65">
        <v>459.2</v>
      </c>
      <c r="K619" s="50">
        <f t="shared" si="82"/>
        <v>1136</v>
      </c>
      <c r="L619" s="34">
        <f t="shared" si="83"/>
        <v>176.00000000000003</v>
      </c>
      <c r="M619" s="75">
        <v>486.4</v>
      </c>
      <c r="N619" s="98">
        <f t="shared" si="86"/>
        <v>1134.4000000000001</v>
      </c>
      <c r="O619" s="98"/>
      <c r="P619" s="98">
        <f t="shared" si="88"/>
        <v>945.59999999999991</v>
      </c>
      <c r="Q619" s="90">
        <f t="shared" si="84"/>
        <v>970.59999999999991</v>
      </c>
      <c r="R619" s="90">
        <f t="shared" si="85"/>
        <v>2446.4</v>
      </c>
      <c r="S619" s="98">
        <f t="shared" si="87"/>
        <v>15029.4</v>
      </c>
      <c r="T619" s="91" t="s">
        <v>41</v>
      </c>
    </row>
    <row r="620" spans="1:20" s="27" customFormat="1" x14ac:dyDescent="0.25">
      <c r="A620" s="86">
        <v>614</v>
      </c>
      <c r="B620" s="87" t="s">
        <v>592</v>
      </c>
      <c r="C620" s="87" t="s">
        <v>789</v>
      </c>
      <c r="D620" s="87" t="s">
        <v>588</v>
      </c>
      <c r="E620" s="87" t="s">
        <v>63</v>
      </c>
      <c r="F620" s="88" t="s">
        <v>793</v>
      </c>
      <c r="G620" s="96">
        <v>25000</v>
      </c>
      <c r="H620" s="97">
        <v>0</v>
      </c>
      <c r="I620" s="90">
        <v>25</v>
      </c>
      <c r="J620" s="65">
        <v>717.5</v>
      </c>
      <c r="K620" s="50">
        <f t="shared" si="82"/>
        <v>1774.9999999999998</v>
      </c>
      <c r="L620" s="34">
        <f t="shared" si="83"/>
        <v>275</v>
      </c>
      <c r="M620" s="75">
        <v>760</v>
      </c>
      <c r="N620" s="98">
        <f t="shared" si="86"/>
        <v>1772.5000000000002</v>
      </c>
      <c r="O620" s="98"/>
      <c r="P620" s="98">
        <f t="shared" si="88"/>
        <v>1477.5</v>
      </c>
      <c r="Q620" s="90">
        <f t="shared" si="84"/>
        <v>1502.5</v>
      </c>
      <c r="R620" s="90">
        <f t="shared" si="85"/>
        <v>3822.5</v>
      </c>
      <c r="S620" s="98">
        <f t="shared" si="87"/>
        <v>23497.5</v>
      </c>
      <c r="T620" s="91" t="s">
        <v>41</v>
      </c>
    </row>
    <row r="621" spans="1:20" s="27" customFormat="1" x14ac:dyDescent="0.25">
      <c r="A621" s="86">
        <v>615</v>
      </c>
      <c r="B621" s="87" t="s">
        <v>758</v>
      </c>
      <c r="C621" s="87" t="s">
        <v>789</v>
      </c>
      <c r="D621" s="87" t="s">
        <v>588</v>
      </c>
      <c r="E621" s="87" t="s">
        <v>63</v>
      </c>
      <c r="F621" s="88" t="s">
        <v>793</v>
      </c>
      <c r="G621" s="96">
        <v>25000</v>
      </c>
      <c r="H621" s="87">
        <v>0</v>
      </c>
      <c r="I621" s="90">
        <v>25</v>
      </c>
      <c r="J621" s="65">
        <v>717.5</v>
      </c>
      <c r="K621" s="50">
        <f t="shared" si="82"/>
        <v>1774.9999999999998</v>
      </c>
      <c r="L621" s="34">
        <f t="shared" si="83"/>
        <v>275</v>
      </c>
      <c r="M621" s="75">
        <v>760</v>
      </c>
      <c r="N621" s="98">
        <f t="shared" si="86"/>
        <v>1772.5000000000002</v>
      </c>
      <c r="O621" s="98"/>
      <c r="P621" s="98">
        <f t="shared" si="88"/>
        <v>1477.5</v>
      </c>
      <c r="Q621" s="90">
        <f t="shared" si="84"/>
        <v>1502.5</v>
      </c>
      <c r="R621" s="90">
        <f t="shared" si="85"/>
        <v>3822.5</v>
      </c>
      <c r="S621" s="98">
        <f t="shared" si="87"/>
        <v>23497.5</v>
      </c>
      <c r="T621" s="91" t="s">
        <v>41</v>
      </c>
    </row>
    <row r="622" spans="1:20" s="27" customFormat="1" x14ac:dyDescent="0.25">
      <c r="A622" s="86">
        <v>616</v>
      </c>
      <c r="B622" s="87" t="s">
        <v>1072</v>
      </c>
      <c r="C622" s="87" t="s">
        <v>790</v>
      </c>
      <c r="D622" s="87" t="s">
        <v>588</v>
      </c>
      <c r="E622" s="87" t="s">
        <v>63</v>
      </c>
      <c r="F622" s="88" t="s">
        <v>793</v>
      </c>
      <c r="G622" s="96">
        <v>30000</v>
      </c>
      <c r="H622" s="87"/>
      <c r="I622" s="90">
        <v>25</v>
      </c>
      <c r="J622" s="65">
        <v>861</v>
      </c>
      <c r="K622" s="50">
        <f t="shared" si="82"/>
        <v>2130</v>
      </c>
      <c r="L622" s="34">
        <f t="shared" si="83"/>
        <v>330.00000000000006</v>
      </c>
      <c r="M622" s="75">
        <v>912</v>
      </c>
      <c r="N622" s="98">
        <f t="shared" si="86"/>
        <v>2127</v>
      </c>
      <c r="O622" s="98"/>
      <c r="P622" s="98">
        <f t="shared" si="88"/>
        <v>1773</v>
      </c>
      <c r="Q622" s="90">
        <f t="shared" si="84"/>
        <v>1798</v>
      </c>
      <c r="R622" s="90">
        <f t="shared" si="85"/>
        <v>4587</v>
      </c>
      <c r="S622" s="98">
        <f t="shared" si="87"/>
        <v>28202</v>
      </c>
      <c r="T622" s="91" t="s">
        <v>41</v>
      </c>
    </row>
    <row r="623" spans="1:20" s="32" customFormat="1" x14ac:dyDescent="0.25">
      <c r="A623" s="86">
        <v>617</v>
      </c>
      <c r="B623" s="87" t="s">
        <v>560</v>
      </c>
      <c r="C623" s="87" t="s">
        <v>789</v>
      </c>
      <c r="D623" s="87" t="s">
        <v>506</v>
      </c>
      <c r="E623" s="87" t="s">
        <v>733</v>
      </c>
      <c r="F623" s="88" t="s">
        <v>796</v>
      </c>
      <c r="G623" s="96">
        <v>85000</v>
      </c>
      <c r="H623" s="96">
        <v>8576.99</v>
      </c>
      <c r="I623" s="90">
        <v>25</v>
      </c>
      <c r="J623" s="65">
        <v>2439.5</v>
      </c>
      <c r="K623" s="50">
        <f t="shared" si="82"/>
        <v>6034.9999999999991</v>
      </c>
      <c r="L623" s="34">
        <v>953.69</v>
      </c>
      <c r="M623" s="75">
        <v>2584</v>
      </c>
      <c r="N623" s="98">
        <f t="shared" si="86"/>
        <v>6026.5</v>
      </c>
      <c r="O623" s="98"/>
      <c r="P623" s="98">
        <f t="shared" si="88"/>
        <v>5023.5</v>
      </c>
      <c r="Q623" s="90">
        <f t="shared" si="84"/>
        <v>13625.49</v>
      </c>
      <c r="R623" s="90">
        <f t="shared" si="85"/>
        <v>13015.189999999999</v>
      </c>
      <c r="S623" s="98">
        <f t="shared" si="87"/>
        <v>71374.509999999995</v>
      </c>
      <c r="T623" s="91" t="s">
        <v>41</v>
      </c>
    </row>
    <row r="624" spans="1:20" s="32" customFormat="1" x14ac:dyDescent="0.25">
      <c r="A624" s="86">
        <v>618</v>
      </c>
      <c r="B624" s="87" t="s">
        <v>508</v>
      </c>
      <c r="C624" s="87" t="s">
        <v>790</v>
      </c>
      <c r="D624" s="87" t="s">
        <v>506</v>
      </c>
      <c r="E624" s="87" t="s">
        <v>123</v>
      </c>
      <c r="F624" s="88" t="s">
        <v>796</v>
      </c>
      <c r="G624" s="96">
        <v>70000</v>
      </c>
      <c r="H624" s="96">
        <v>5368.48</v>
      </c>
      <c r="I624" s="90">
        <v>25</v>
      </c>
      <c r="J624" s="65">
        <v>2009</v>
      </c>
      <c r="K624" s="50">
        <f t="shared" si="82"/>
        <v>4970</v>
      </c>
      <c r="L624" s="34">
        <f t="shared" si="83"/>
        <v>770.00000000000011</v>
      </c>
      <c r="M624" s="75">
        <v>2128</v>
      </c>
      <c r="N624" s="98">
        <f t="shared" si="86"/>
        <v>4963</v>
      </c>
      <c r="O624" s="98"/>
      <c r="P624" s="98">
        <f t="shared" si="88"/>
        <v>4137</v>
      </c>
      <c r="Q624" s="90">
        <f t="shared" si="84"/>
        <v>9530.48</v>
      </c>
      <c r="R624" s="90">
        <f t="shared" si="85"/>
        <v>10703</v>
      </c>
      <c r="S624" s="98">
        <f t="shared" si="87"/>
        <v>60469.520000000004</v>
      </c>
      <c r="T624" s="91" t="s">
        <v>41</v>
      </c>
    </row>
    <row r="625" spans="1:20" s="32" customFormat="1" x14ac:dyDescent="0.25">
      <c r="A625" s="86">
        <v>619</v>
      </c>
      <c r="B625" s="87" t="s">
        <v>509</v>
      </c>
      <c r="C625" s="87" t="s">
        <v>790</v>
      </c>
      <c r="D625" s="87" t="s">
        <v>506</v>
      </c>
      <c r="E625" s="87" t="s">
        <v>123</v>
      </c>
      <c r="F625" s="88" t="s">
        <v>796</v>
      </c>
      <c r="G625" s="96">
        <v>70000</v>
      </c>
      <c r="H625" s="96">
        <v>5368.48</v>
      </c>
      <c r="I625" s="90">
        <v>25</v>
      </c>
      <c r="J625" s="65">
        <v>2009</v>
      </c>
      <c r="K625" s="50">
        <f t="shared" si="82"/>
        <v>4970</v>
      </c>
      <c r="L625" s="34">
        <f t="shared" si="83"/>
        <v>770.00000000000011</v>
      </c>
      <c r="M625" s="75">
        <v>2128</v>
      </c>
      <c r="N625" s="98">
        <f t="shared" si="86"/>
        <v>4963</v>
      </c>
      <c r="O625" s="98"/>
      <c r="P625" s="98">
        <f t="shared" si="88"/>
        <v>4137</v>
      </c>
      <c r="Q625" s="90">
        <f t="shared" si="84"/>
        <v>9530.48</v>
      </c>
      <c r="R625" s="90">
        <f t="shared" si="85"/>
        <v>10703</v>
      </c>
      <c r="S625" s="98">
        <f t="shared" si="87"/>
        <v>60469.520000000004</v>
      </c>
      <c r="T625" s="91" t="s">
        <v>41</v>
      </c>
    </row>
    <row r="626" spans="1:20" s="32" customFormat="1" x14ac:dyDescent="0.25">
      <c r="A626" s="86">
        <v>620</v>
      </c>
      <c r="B626" s="87" t="s">
        <v>783</v>
      </c>
      <c r="C626" s="87" t="s">
        <v>789</v>
      </c>
      <c r="D626" s="87" t="s">
        <v>506</v>
      </c>
      <c r="E626" s="87" t="s">
        <v>63</v>
      </c>
      <c r="F626" s="88" t="s">
        <v>795</v>
      </c>
      <c r="G626" s="96">
        <v>25000</v>
      </c>
      <c r="H626" s="97">
        <v>0</v>
      </c>
      <c r="I626" s="90">
        <v>25</v>
      </c>
      <c r="J626" s="65">
        <v>717.5</v>
      </c>
      <c r="K626" s="50">
        <f t="shared" si="82"/>
        <v>1774.9999999999998</v>
      </c>
      <c r="L626" s="34">
        <f t="shared" si="83"/>
        <v>275</v>
      </c>
      <c r="M626" s="75">
        <v>760</v>
      </c>
      <c r="N626" s="98">
        <f t="shared" si="86"/>
        <v>1772.5000000000002</v>
      </c>
      <c r="O626" s="98"/>
      <c r="P626" s="98">
        <f t="shared" si="88"/>
        <v>1477.5</v>
      </c>
      <c r="Q626" s="90">
        <f t="shared" si="84"/>
        <v>1502.5</v>
      </c>
      <c r="R626" s="90">
        <f t="shared" si="85"/>
        <v>3822.5</v>
      </c>
      <c r="S626" s="98">
        <f t="shared" si="87"/>
        <v>23497.5</v>
      </c>
      <c r="T626" s="91" t="s">
        <v>41</v>
      </c>
    </row>
    <row r="627" spans="1:20" s="32" customFormat="1" x14ac:dyDescent="0.25">
      <c r="A627" s="86">
        <v>621</v>
      </c>
      <c r="B627" s="87" t="s">
        <v>531</v>
      </c>
      <c r="C627" s="87" t="s">
        <v>790</v>
      </c>
      <c r="D627" s="87" t="s">
        <v>559</v>
      </c>
      <c r="E627" s="87" t="s">
        <v>733</v>
      </c>
      <c r="F627" s="88" t="s">
        <v>796</v>
      </c>
      <c r="G627" s="89">
        <v>85000</v>
      </c>
      <c r="H627" s="89">
        <v>8576.99</v>
      </c>
      <c r="I627" s="90">
        <v>25</v>
      </c>
      <c r="J627" s="46">
        <v>2439.5</v>
      </c>
      <c r="K627" s="48">
        <f t="shared" si="82"/>
        <v>6034.9999999999991</v>
      </c>
      <c r="L627" s="34">
        <v>953.69</v>
      </c>
      <c r="M627" s="73">
        <v>2584</v>
      </c>
      <c r="N627" s="90">
        <f t="shared" si="86"/>
        <v>6026.5</v>
      </c>
      <c r="O627" s="90"/>
      <c r="P627" s="90">
        <f t="shared" si="88"/>
        <v>5023.5</v>
      </c>
      <c r="Q627" s="90">
        <f t="shared" si="84"/>
        <v>13625.49</v>
      </c>
      <c r="R627" s="90">
        <f t="shared" si="85"/>
        <v>13015.189999999999</v>
      </c>
      <c r="S627" s="90">
        <f t="shared" si="87"/>
        <v>71374.509999999995</v>
      </c>
      <c r="T627" s="91" t="s">
        <v>41</v>
      </c>
    </row>
    <row r="628" spans="1:20" s="32" customFormat="1" x14ac:dyDescent="0.25">
      <c r="A628" s="86">
        <v>622</v>
      </c>
      <c r="B628" s="87" t="s">
        <v>561</v>
      </c>
      <c r="C628" s="87" t="s">
        <v>789</v>
      </c>
      <c r="D628" s="87" t="s">
        <v>559</v>
      </c>
      <c r="E628" s="87" t="s">
        <v>123</v>
      </c>
      <c r="F628" s="88" t="s">
        <v>796</v>
      </c>
      <c r="G628" s="96">
        <v>70000</v>
      </c>
      <c r="H628" s="96">
        <v>5368.48</v>
      </c>
      <c r="I628" s="90">
        <v>25</v>
      </c>
      <c r="J628" s="65">
        <v>2009</v>
      </c>
      <c r="K628" s="50">
        <f t="shared" si="82"/>
        <v>4970</v>
      </c>
      <c r="L628" s="34">
        <f t="shared" si="83"/>
        <v>770.00000000000011</v>
      </c>
      <c r="M628" s="75">
        <v>2128</v>
      </c>
      <c r="N628" s="98">
        <f t="shared" si="86"/>
        <v>4963</v>
      </c>
      <c r="O628" s="98"/>
      <c r="P628" s="98">
        <f t="shared" si="88"/>
        <v>4137</v>
      </c>
      <c r="Q628" s="90">
        <f t="shared" si="84"/>
        <v>9530.48</v>
      </c>
      <c r="R628" s="90">
        <f t="shared" si="85"/>
        <v>10703</v>
      </c>
      <c r="S628" s="98">
        <f t="shared" si="87"/>
        <v>60469.520000000004</v>
      </c>
      <c r="T628" s="91" t="s">
        <v>41</v>
      </c>
    </row>
    <row r="629" spans="1:20" s="32" customFormat="1" x14ac:dyDescent="0.25">
      <c r="A629" s="86">
        <v>623</v>
      </c>
      <c r="B629" s="87" t="s">
        <v>564</v>
      </c>
      <c r="C629" s="87" t="s">
        <v>789</v>
      </c>
      <c r="D629" s="87" t="s">
        <v>559</v>
      </c>
      <c r="E629" s="87" t="s">
        <v>123</v>
      </c>
      <c r="F629" s="88" t="s">
        <v>796</v>
      </c>
      <c r="G629" s="96">
        <v>70000</v>
      </c>
      <c r="H629" s="96">
        <v>5368.48</v>
      </c>
      <c r="I629" s="90">
        <v>25</v>
      </c>
      <c r="J629" s="65">
        <v>2009</v>
      </c>
      <c r="K629" s="50">
        <f t="shared" si="82"/>
        <v>4970</v>
      </c>
      <c r="L629" s="34">
        <f t="shared" si="83"/>
        <v>770.00000000000011</v>
      </c>
      <c r="M629" s="75">
        <v>2128</v>
      </c>
      <c r="N629" s="98">
        <f t="shared" si="86"/>
        <v>4963</v>
      </c>
      <c r="O629" s="98"/>
      <c r="P629" s="98">
        <f t="shared" si="88"/>
        <v>4137</v>
      </c>
      <c r="Q629" s="90">
        <f t="shared" si="84"/>
        <v>9530.48</v>
      </c>
      <c r="R629" s="90">
        <f t="shared" si="85"/>
        <v>10703</v>
      </c>
      <c r="S629" s="98">
        <f t="shared" si="87"/>
        <v>60469.520000000004</v>
      </c>
      <c r="T629" s="91" t="s">
        <v>41</v>
      </c>
    </row>
    <row r="630" spans="1:20" s="32" customFormat="1" x14ac:dyDescent="0.25">
      <c r="A630" s="86">
        <v>624</v>
      </c>
      <c r="B630" s="87" t="s">
        <v>566</v>
      </c>
      <c r="C630" s="87" t="s">
        <v>790</v>
      </c>
      <c r="D630" s="87" t="s">
        <v>559</v>
      </c>
      <c r="E630" s="87" t="s">
        <v>123</v>
      </c>
      <c r="F630" s="88" t="s">
        <v>796</v>
      </c>
      <c r="G630" s="96">
        <v>70000</v>
      </c>
      <c r="H630" s="96">
        <v>5368.48</v>
      </c>
      <c r="I630" s="90">
        <v>25</v>
      </c>
      <c r="J630" s="65">
        <v>2009</v>
      </c>
      <c r="K630" s="50">
        <f t="shared" si="82"/>
        <v>4970</v>
      </c>
      <c r="L630" s="34">
        <f t="shared" si="83"/>
        <v>770.00000000000011</v>
      </c>
      <c r="M630" s="75">
        <v>2128</v>
      </c>
      <c r="N630" s="98">
        <f t="shared" si="86"/>
        <v>4963</v>
      </c>
      <c r="O630" s="98"/>
      <c r="P630" s="98">
        <f t="shared" si="88"/>
        <v>4137</v>
      </c>
      <c r="Q630" s="90">
        <f t="shared" si="84"/>
        <v>9530.48</v>
      </c>
      <c r="R630" s="90">
        <f t="shared" si="85"/>
        <v>10703</v>
      </c>
      <c r="S630" s="98">
        <f t="shared" si="87"/>
        <v>60469.520000000004</v>
      </c>
      <c r="T630" s="91" t="s">
        <v>41</v>
      </c>
    </row>
    <row r="631" spans="1:20" s="32" customFormat="1" x14ac:dyDescent="0.25">
      <c r="A631" s="86">
        <v>625</v>
      </c>
      <c r="B631" s="87" t="s">
        <v>404</v>
      </c>
      <c r="C631" s="87" t="s">
        <v>789</v>
      </c>
      <c r="D631" s="87" t="s">
        <v>559</v>
      </c>
      <c r="E631" s="87" t="s">
        <v>123</v>
      </c>
      <c r="F631" s="88" t="s">
        <v>796</v>
      </c>
      <c r="G631" s="89">
        <v>70000</v>
      </c>
      <c r="H631" s="96">
        <v>5368.48</v>
      </c>
      <c r="I631" s="90">
        <v>25</v>
      </c>
      <c r="J631" s="46">
        <v>2009</v>
      </c>
      <c r="K631" s="48">
        <f t="shared" si="82"/>
        <v>4970</v>
      </c>
      <c r="L631" s="34">
        <f t="shared" si="83"/>
        <v>770.00000000000011</v>
      </c>
      <c r="M631" s="73">
        <v>2128</v>
      </c>
      <c r="N631" s="90">
        <f t="shared" si="86"/>
        <v>4963</v>
      </c>
      <c r="O631" s="90"/>
      <c r="P631" s="90">
        <f t="shared" si="88"/>
        <v>4137</v>
      </c>
      <c r="Q631" s="90">
        <f t="shared" si="84"/>
        <v>9530.48</v>
      </c>
      <c r="R631" s="90">
        <f t="shared" si="85"/>
        <v>10703</v>
      </c>
      <c r="S631" s="90">
        <f t="shared" si="87"/>
        <v>60469.520000000004</v>
      </c>
      <c r="T631" s="91" t="s">
        <v>41</v>
      </c>
    </row>
    <row r="632" spans="1:20" s="32" customFormat="1" x14ac:dyDescent="0.25">
      <c r="A632" s="86">
        <v>626</v>
      </c>
      <c r="B632" s="87" t="s">
        <v>568</v>
      </c>
      <c r="C632" s="87" t="s">
        <v>789</v>
      </c>
      <c r="D632" s="87" t="s">
        <v>559</v>
      </c>
      <c r="E632" s="87" t="s">
        <v>123</v>
      </c>
      <c r="F632" s="88" t="s">
        <v>796</v>
      </c>
      <c r="G632" s="96">
        <v>70000</v>
      </c>
      <c r="H632" s="96">
        <v>5368.48</v>
      </c>
      <c r="I632" s="90">
        <v>25</v>
      </c>
      <c r="J632" s="65">
        <v>2009</v>
      </c>
      <c r="K632" s="50">
        <f t="shared" si="82"/>
        <v>4970</v>
      </c>
      <c r="L632" s="34">
        <f t="shared" si="83"/>
        <v>770.00000000000011</v>
      </c>
      <c r="M632" s="75">
        <v>2128</v>
      </c>
      <c r="N632" s="98">
        <f t="shared" si="86"/>
        <v>4963</v>
      </c>
      <c r="O632" s="98"/>
      <c r="P632" s="98">
        <f t="shared" si="88"/>
        <v>4137</v>
      </c>
      <c r="Q632" s="90">
        <f t="shared" si="84"/>
        <v>9530.48</v>
      </c>
      <c r="R632" s="90">
        <f t="shared" si="85"/>
        <v>10703</v>
      </c>
      <c r="S632" s="98">
        <f t="shared" si="87"/>
        <v>60469.520000000004</v>
      </c>
      <c r="T632" s="91" t="s">
        <v>41</v>
      </c>
    </row>
    <row r="633" spans="1:20" s="32" customFormat="1" x14ac:dyDescent="0.25">
      <c r="A633" s="86">
        <v>627</v>
      </c>
      <c r="B633" s="87" t="s">
        <v>570</v>
      </c>
      <c r="C633" s="87" t="s">
        <v>789</v>
      </c>
      <c r="D633" s="87" t="s">
        <v>559</v>
      </c>
      <c r="E633" s="87" t="s">
        <v>123</v>
      </c>
      <c r="F633" s="88" t="s">
        <v>796</v>
      </c>
      <c r="G633" s="96">
        <v>70000</v>
      </c>
      <c r="H633" s="96">
        <v>5368.48</v>
      </c>
      <c r="I633" s="90">
        <v>25</v>
      </c>
      <c r="J633" s="65">
        <v>2009</v>
      </c>
      <c r="K633" s="50">
        <f t="shared" si="82"/>
        <v>4970</v>
      </c>
      <c r="L633" s="34">
        <f t="shared" si="83"/>
        <v>770.00000000000011</v>
      </c>
      <c r="M633" s="75">
        <v>2128</v>
      </c>
      <c r="N633" s="98">
        <f t="shared" si="86"/>
        <v>4963</v>
      </c>
      <c r="O633" s="98"/>
      <c r="P633" s="98">
        <f t="shared" si="88"/>
        <v>4137</v>
      </c>
      <c r="Q633" s="90">
        <f t="shared" si="84"/>
        <v>9530.48</v>
      </c>
      <c r="R633" s="90">
        <f t="shared" si="85"/>
        <v>10703</v>
      </c>
      <c r="S633" s="98">
        <f t="shared" si="87"/>
        <v>60469.520000000004</v>
      </c>
      <c r="T633" s="91" t="s">
        <v>41</v>
      </c>
    </row>
    <row r="634" spans="1:20" s="32" customFormat="1" x14ac:dyDescent="0.25">
      <c r="A634" s="86">
        <v>628</v>
      </c>
      <c r="B634" s="87" t="s">
        <v>569</v>
      </c>
      <c r="C634" s="87" t="s">
        <v>790</v>
      </c>
      <c r="D634" s="87" t="s">
        <v>559</v>
      </c>
      <c r="E634" s="87" t="s">
        <v>139</v>
      </c>
      <c r="F634" s="88" t="s">
        <v>796</v>
      </c>
      <c r="G634" s="96">
        <v>45000</v>
      </c>
      <c r="H634" s="65">
        <v>1148.33</v>
      </c>
      <c r="I634" s="90">
        <v>25</v>
      </c>
      <c r="J634" s="65">
        <v>1291.5</v>
      </c>
      <c r="K634" s="50">
        <f t="shared" si="82"/>
        <v>3194.9999999999995</v>
      </c>
      <c r="L634" s="34">
        <f t="shared" si="83"/>
        <v>495.00000000000006</v>
      </c>
      <c r="M634" s="75">
        <v>1368</v>
      </c>
      <c r="N634" s="98">
        <f t="shared" si="86"/>
        <v>3190.5</v>
      </c>
      <c r="O634" s="98"/>
      <c r="P634" s="98">
        <f t="shared" si="88"/>
        <v>2659.5</v>
      </c>
      <c r="Q634" s="90">
        <f t="shared" si="84"/>
        <v>3832.83</v>
      </c>
      <c r="R634" s="90">
        <f t="shared" si="85"/>
        <v>6880.5</v>
      </c>
      <c r="S634" s="98">
        <f t="shared" si="87"/>
        <v>41167.17</v>
      </c>
      <c r="T634" s="91" t="s">
        <v>41</v>
      </c>
    </row>
    <row r="635" spans="1:20" s="32" customFormat="1" x14ac:dyDescent="0.25">
      <c r="A635" s="86">
        <v>629</v>
      </c>
      <c r="B635" s="87" t="s">
        <v>562</v>
      </c>
      <c r="C635" s="87" t="s">
        <v>789</v>
      </c>
      <c r="D635" s="87" t="s">
        <v>559</v>
      </c>
      <c r="E635" s="87" t="s">
        <v>90</v>
      </c>
      <c r="F635" s="88" t="s">
        <v>796</v>
      </c>
      <c r="G635" s="96">
        <v>25000</v>
      </c>
      <c r="H635" s="97">
        <v>0</v>
      </c>
      <c r="I635" s="90">
        <v>25</v>
      </c>
      <c r="J635" s="65">
        <v>717.5</v>
      </c>
      <c r="K635" s="50">
        <f t="shared" si="82"/>
        <v>1774.9999999999998</v>
      </c>
      <c r="L635" s="34">
        <f t="shared" si="83"/>
        <v>275</v>
      </c>
      <c r="M635" s="75">
        <v>760</v>
      </c>
      <c r="N635" s="98">
        <f t="shared" si="86"/>
        <v>1772.5000000000002</v>
      </c>
      <c r="O635" s="98"/>
      <c r="P635" s="98">
        <f t="shared" si="88"/>
        <v>1477.5</v>
      </c>
      <c r="Q635" s="90">
        <f t="shared" si="84"/>
        <v>1502.5</v>
      </c>
      <c r="R635" s="90">
        <f t="shared" si="85"/>
        <v>3822.5</v>
      </c>
      <c r="S635" s="98">
        <f t="shared" si="87"/>
        <v>23497.5</v>
      </c>
      <c r="T635" s="91" t="s">
        <v>41</v>
      </c>
    </row>
    <row r="636" spans="1:20" s="32" customFormat="1" x14ac:dyDescent="0.25">
      <c r="A636" s="86">
        <v>630</v>
      </c>
      <c r="B636" s="87" t="s">
        <v>565</v>
      </c>
      <c r="C636" s="87" t="s">
        <v>790</v>
      </c>
      <c r="D636" s="87" t="s">
        <v>559</v>
      </c>
      <c r="E636" s="87" t="s">
        <v>64</v>
      </c>
      <c r="F636" s="88" t="s">
        <v>793</v>
      </c>
      <c r="G636" s="96">
        <v>18000</v>
      </c>
      <c r="H636" s="97">
        <v>0</v>
      </c>
      <c r="I636" s="90">
        <v>25</v>
      </c>
      <c r="J636" s="65">
        <v>516.6</v>
      </c>
      <c r="K636" s="50">
        <f t="shared" si="82"/>
        <v>1277.9999999999998</v>
      </c>
      <c r="L636" s="34">
        <f t="shared" si="83"/>
        <v>198.00000000000003</v>
      </c>
      <c r="M636" s="75">
        <v>547.20000000000005</v>
      </c>
      <c r="N636" s="98">
        <f t="shared" si="86"/>
        <v>1276.2</v>
      </c>
      <c r="O636" s="98"/>
      <c r="P636" s="98">
        <f t="shared" si="88"/>
        <v>1063.8000000000002</v>
      </c>
      <c r="Q636" s="90">
        <f t="shared" si="84"/>
        <v>1088.8000000000002</v>
      </c>
      <c r="R636" s="90">
        <f t="shared" si="85"/>
        <v>2752.2</v>
      </c>
      <c r="S636" s="98">
        <f t="shared" si="87"/>
        <v>16911.2</v>
      </c>
      <c r="T636" s="91" t="s">
        <v>41</v>
      </c>
    </row>
    <row r="637" spans="1:20" s="32" customFormat="1" x14ac:dyDescent="0.25">
      <c r="A637" s="86">
        <v>631</v>
      </c>
      <c r="B637" s="87" t="s">
        <v>812</v>
      </c>
      <c r="C637" s="87" t="s">
        <v>789</v>
      </c>
      <c r="D637" s="87" t="s">
        <v>559</v>
      </c>
      <c r="E637" s="87" t="s">
        <v>153</v>
      </c>
      <c r="F637" s="88" t="s">
        <v>793</v>
      </c>
      <c r="G637" s="96">
        <v>16000</v>
      </c>
      <c r="H637" s="87">
        <v>0</v>
      </c>
      <c r="I637" s="90">
        <v>25</v>
      </c>
      <c r="J637" s="65">
        <v>459.2</v>
      </c>
      <c r="K637" s="50">
        <f t="shared" si="82"/>
        <v>1136</v>
      </c>
      <c r="L637" s="34">
        <f t="shared" si="83"/>
        <v>176.00000000000003</v>
      </c>
      <c r="M637" s="75">
        <v>486.4</v>
      </c>
      <c r="N637" s="98">
        <f t="shared" si="86"/>
        <v>1134.4000000000001</v>
      </c>
      <c r="O637" s="98"/>
      <c r="P637" s="98">
        <f t="shared" si="88"/>
        <v>945.59999999999991</v>
      </c>
      <c r="Q637" s="90">
        <f t="shared" si="84"/>
        <v>970.59999999999991</v>
      </c>
      <c r="R637" s="90">
        <f t="shared" si="85"/>
        <v>2446.4</v>
      </c>
      <c r="S637" s="98">
        <f t="shared" si="87"/>
        <v>15029.4</v>
      </c>
      <c r="T637" s="91" t="s">
        <v>41</v>
      </c>
    </row>
    <row r="638" spans="1:20" s="32" customFormat="1" x14ac:dyDescent="0.25">
      <c r="A638" s="86">
        <v>632</v>
      </c>
      <c r="B638" s="87" t="s">
        <v>442</v>
      </c>
      <c r="C638" s="87" t="s">
        <v>789</v>
      </c>
      <c r="D638" s="87" t="s">
        <v>559</v>
      </c>
      <c r="E638" s="87" t="s">
        <v>736</v>
      </c>
      <c r="F638" s="88" t="s">
        <v>796</v>
      </c>
      <c r="G638" s="89">
        <v>75000</v>
      </c>
      <c r="H638" s="89">
        <v>6309.38</v>
      </c>
      <c r="I638" s="90">
        <v>25</v>
      </c>
      <c r="J638" s="46">
        <v>2152.5</v>
      </c>
      <c r="K638" s="48">
        <f t="shared" si="82"/>
        <v>5324.9999999999991</v>
      </c>
      <c r="L638" s="34">
        <f t="shared" si="83"/>
        <v>825.00000000000011</v>
      </c>
      <c r="M638" s="73">
        <v>2280</v>
      </c>
      <c r="N638" s="90">
        <f t="shared" si="86"/>
        <v>5317.5</v>
      </c>
      <c r="O638" s="90"/>
      <c r="P638" s="90">
        <f t="shared" si="88"/>
        <v>4432.5</v>
      </c>
      <c r="Q638" s="90">
        <f t="shared" si="84"/>
        <v>10766.880000000001</v>
      </c>
      <c r="R638" s="90">
        <f t="shared" si="85"/>
        <v>11467.5</v>
      </c>
      <c r="S638" s="90">
        <f t="shared" si="87"/>
        <v>64233.119999999995</v>
      </c>
      <c r="T638" s="91" t="s">
        <v>41</v>
      </c>
    </row>
    <row r="639" spans="1:20" s="32" customFormat="1" x14ac:dyDescent="0.25">
      <c r="A639" s="86">
        <v>633</v>
      </c>
      <c r="B639" s="87" t="s">
        <v>563</v>
      </c>
      <c r="C639" s="87" t="s">
        <v>789</v>
      </c>
      <c r="D639" s="87" t="s">
        <v>559</v>
      </c>
      <c r="E639" s="87" t="s">
        <v>153</v>
      </c>
      <c r="F639" s="88" t="s">
        <v>793</v>
      </c>
      <c r="G639" s="96">
        <v>16000</v>
      </c>
      <c r="H639" s="97">
        <v>0</v>
      </c>
      <c r="I639" s="90">
        <v>25</v>
      </c>
      <c r="J639" s="65">
        <v>459.2</v>
      </c>
      <c r="K639" s="50">
        <f t="shared" si="82"/>
        <v>1136</v>
      </c>
      <c r="L639" s="34">
        <f t="shared" si="83"/>
        <v>176.00000000000003</v>
      </c>
      <c r="M639" s="75">
        <v>486.4</v>
      </c>
      <c r="N639" s="98">
        <f t="shared" si="86"/>
        <v>1134.4000000000001</v>
      </c>
      <c r="O639" s="98"/>
      <c r="P639" s="98">
        <f t="shared" si="88"/>
        <v>945.59999999999991</v>
      </c>
      <c r="Q639" s="90">
        <f t="shared" si="84"/>
        <v>970.59999999999991</v>
      </c>
      <c r="R639" s="90">
        <f t="shared" si="85"/>
        <v>2446.4</v>
      </c>
      <c r="S639" s="98">
        <f t="shared" si="87"/>
        <v>15029.4</v>
      </c>
      <c r="T639" s="91" t="s">
        <v>41</v>
      </c>
    </row>
    <row r="640" spans="1:20" s="32" customFormat="1" x14ac:dyDescent="0.25">
      <c r="A640" s="86">
        <v>634</v>
      </c>
      <c r="B640" s="87" t="s">
        <v>512</v>
      </c>
      <c r="C640" s="87" t="s">
        <v>789</v>
      </c>
      <c r="D640" s="87" t="s">
        <v>287</v>
      </c>
      <c r="E640" s="87" t="s">
        <v>733</v>
      </c>
      <c r="F640" s="88" t="s">
        <v>796</v>
      </c>
      <c r="G640" s="89">
        <v>85000</v>
      </c>
      <c r="H640" s="89">
        <v>8148.13</v>
      </c>
      <c r="I640" s="90">
        <v>25</v>
      </c>
      <c r="J640" s="46">
        <v>2439.5</v>
      </c>
      <c r="K640" s="48">
        <f t="shared" si="82"/>
        <v>6034.9999999999991</v>
      </c>
      <c r="L640" s="34">
        <v>953.69</v>
      </c>
      <c r="M640" s="73">
        <v>2584</v>
      </c>
      <c r="N640" s="90">
        <f t="shared" si="86"/>
        <v>6026.5</v>
      </c>
      <c r="O640" s="90"/>
      <c r="P640" s="90">
        <f t="shared" si="88"/>
        <v>5023.5</v>
      </c>
      <c r="Q640" s="90">
        <f t="shared" si="84"/>
        <v>13196.630000000001</v>
      </c>
      <c r="R640" s="90">
        <f t="shared" si="85"/>
        <v>13015.189999999999</v>
      </c>
      <c r="S640" s="90">
        <f t="shared" si="87"/>
        <v>71803.37</v>
      </c>
      <c r="T640" s="91" t="s">
        <v>41</v>
      </c>
    </row>
    <row r="641" spans="1:20" s="32" customFormat="1" x14ac:dyDescent="0.25">
      <c r="A641" s="86">
        <v>635</v>
      </c>
      <c r="B641" s="87" t="s">
        <v>542</v>
      </c>
      <c r="C641" s="87" t="s">
        <v>790</v>
      </c>
      <c r="D641" s="87" t="s">
        <v>287</v>
      </c>
      <c r="E641" s="87" t="s">
        <v>123</v>
      </c>
      <c r="F641" s="88" t="s">
        <v>796</v>
      </c>
      <c r="G641" s="96">
        <v>70000</v>
      </c>
      <c r="H641" s="96">
        <v>5368.48</v>
      </c>
      <c r="I641" s="90">
        <v>25</v>
      </c>
      <c r="J641" s="65">
        <v>2009</v>
      </c>
      <c r="K641" s="50">
        <f t="shared" si="82"/>
        <v>4970</v>
      </c>
      <c r="L641" s="34">
        <f t="shared" si="83"/>
        <v>770.00000000000011</v>
      </c>
      <c r="M641" s="75">
        <v>2128</v>
      </c>
      <c r="N641" s="98">
        <f t="shared" si="86"/>
        <v>4963</v>
      </c>
      <c r="O641" s="98"/>
      <c r="P641" s="98">
        <f t="shared" si="88"/>
        <v>4137</v>
      </c>
      <c r="Q641" s="90">
        <f t="shared" si="84"/>
        <v>9530.48</v>
      </c>
      <c r="R641" s="90">
        <f t="shared" si="85"/>
        <v>10703</v>
      </c>
      <c r="S641" s="98">
        <f t="shared" si="87"/>
        <v>60469.520000000004</v>
      </c>
      <c r="T641" s="91" t="s">
        <v>41</v>
      </c>
    </row>
    <row r="642" spans="1:20" s="32" customFormat="1" x14ac:dyDescent="0.25">
      <c r="A642" s="86">
        <v>636</v>
      </c>
      <c r="B642" s="87" t="s">
        <v>543</v>
      </c>
      <c r="C642" s="87" t="s">
        <v>790</v>
      </c>
      <c r="D642" s="87" t="s">
        <v>287</v>
      </c>
      <c r="E642" s="87" t="s">
        <v>123</v>
      </c>
      <c r="F642" s="88" t="s">
        <v>796</v>
      </c>
      <c r="G642" s="96">
        <v>70000</v>
      </c>
      <c r="H642" s="96">
        <v>5368.48</v>
      </c>
      <c r="I642" s="90">
        <v>25</v>
      </c>
      <c r="J642" s="65">
        <v>2009</v>
      </c>
      <c r="K642" s="50">
        <f t="shared" si="82"/>
        <v>4970</v>
      </c>
      <c r="L642" s="34">
        <f t="shared" si="83"/>
        <v>770.00000000000011</v>
      </c>
      <c r="M642" s="75">
        <v>2128</v>
      </c>
      <c r="N642" s="98">
        <f t="shared" si="86"/>
        <v>4963</v>
      </c>
      <c r="O642" s="98"/>
      <c r="P642" s="98">
        <f t="shared" si="88"/>
        <v>4137</v>
      </c>
      <c r="Q642" s="90">
        <f t="shared" si="84"/>
        <v>9530.48</v>
      </c>
      <c r="R642" s="90">
        <f t="shared" si="85"/>
        <v>10703</v>
      </c>
      <c r="S642" s="98">
        <f t="shared" si="87"/>
        <v>60469.520000000004</v>
      </c>
      <c r="T642" s="91" t="s">
        <v>41</v>
      </c>
    </row>
    <row r="643" spans="1:20" s="32" customFormat="1" x14ac:dyDescent="0.25">
      <c r="A643" s="86">
        <v>637</v>
      </c>
      <c r="B643" s="87" t="s">
        <v>544</v>
      </c>
      <c r="C643" s="87" t="s">
        <v>789</v>
      </c>
      <c r="D643" s="87" t="s">
        <v>287</v>
      </c>
      <c r="E643" s="87" t="s">
        <v>123</v>
      </c>
      <c r="F643" s="88" t="s">
        <v>796</v>
      </c>
      <c r="G643" s="96">
        <v>70000</v>
      </c>
      <c r="H643" s="96">
        <v>5368.48</v>
      </c>
      <c r="I643" s="90">
        <v>25</v>
      </c>
      <c r="J643" s="65">
        <v>2009</v>
      </c>
      <c r="K643" s="50">
        <f t="shared" si="82"/>
        <v>4970</v>
      </c>
      <c r="L643" s="34">
        <f t="shared" si="83"/>
        <v>770.00000000000011</v>
      </c>
      <c r="M643" s="75">
        <v>2128</v>
      </c>
      <c r="N643" s="98">
        <f t="shared" si="86"/>
        <v>4963</v>
      </c>
      <c r="O643" s="98"/>
      <c r="P643" s="98">
        <f t="shared" si="88"/>
        <v>4137</v>
      </c>
      <c r="Q643" s="90">
        <f t="shared" si="84"/>
        <v>9530.48</v>
      </c>
      <c r="R643" s="90">
        <f t="shared" si="85"/>
        <v>10703</v>
      </c>
      <c r="S643" s="98">
        <f t="shared" si="87"/>
        <v>60469.520000000004</v>
      </c>
      <c r="T643" s="91" t="s">
        <v>41</v>
      </c>
    </row>
    <row r="644" spans="1:20" s="32" customFormat="1" x14ac:dyDescent="0.25">
      <c r="A644" s="86">
        <v>638</v>
      </c>
      <c r="B644" s="87" t="s">
        <v>547</v>
      </c>
      <c r="C644" s="87" t="s">
        <v>790</v>
      </c>
      <c r="D644" s="87" t="s">
        <v>287</v>
      </c>
      <c r="E644" s="87" t="s">
        <v>123</v>
      </c>
      <c r="F644" s="88" t="s">
        <v>796</v>
      </c>
      <c r="G644" s="96">
        <v>70000</v>
      </c>
      <c r="H644" s="96">
        <v>5368.48</v>
      </c>
      <c r="I644" s="90">
        <v>25</v>
      </c>
      <c r="J644" s="65">
        <v>2009</v>
      </c>
      <c r="K644" s="50">
        <f t="shared" si="82"/>
        <v>4970</v>
      </c>
      <c r="L644" s="34">
        <f t="shared" si="83"/>
        <v>770.00000000000011</v>
      </c>
      <c r="M644" s="75">
        <v>2128</v>
      </c>
      <c r="N644" s="98">
        <f t="shared" si="86"/>
        <v>4963</v>
      </c>
      <c r="O644" s="98"/>
      <c r="P644" s="98">
        <f t="shared" si="88"/>
        <v>4137</v>
      </c>
      <c r="Q644" s="90">
        <f t="shared" si="84"/>
        <v>9530.48</v>
      </c>
      <c r="R644" s="90">
        <f t="shared" si="85"/>
        <v>10703</v>
      </c>
      <c r="S644" s="98">
        <f t="shared" si="87"/>
        <v>60469.520000000004</v>
      </c>
      <c r="T644" s="91" t="s">
        <v>41</v>
      </c>
    </row>
    <row r="645" spans="1:20" s="32" customFormat="1" x14ac:dyDescent="0.25">
      <c r="A645" s="86">
        <v>639</v>
      </c>
      <c r="B645" s="87" t="s">
        <v>548</v>
      </c>
      <c r="C645" s="87" t="s">
        <v>790</v>
      </c>
      <c r="D645" s="87" t="s">
        <v>287</v>
      </c>
      <c r="E645" s="87" t="s">
        <v>123</v>
      </c>
      <c r="F645" s="88" t="s">
        <v>796</v>
      </c>
      <c r="G645" s="96">
        <v>70000</v>
      </c>
      <c r="H645" s="96">
        <v>5025.38</v>
      </c>
      <c r="I645" s="90">
        <v>25</v>
      </c>
      <c r="J645" s="65">
        <v>2009</v>
      </c>
      <c r="K645" s="50">
        <f t="shared" si="82"/>
        <v>4970</v>
      </c>
      <c r="L645" s="34">
        <f t="shared" si="83"/>
        <v>770.00000000000011</v>
      </c>
      <c r="M645" s="75">
        <v>2128</v>
      </c>
      <c r="N645" s="98">
        <f t="shared" si="86"/>
        <v>4963</v>
      </c>
      <c r="O645" s="98"/>
      <c r="P645" s="98">
        <f t="shared" si="88"/>
        <v>4137</v>
      </c>
      <c r="Q645" s="90">
        <f t="shared" si="84"/>
        <v>9187.380000000001</v>
      </c>
      <c r="R645" s="90">
        <f t="shared" si="85"/>
        <v>10703</v>
      </c>
      <c r="S645" s="98">
        <f t="shared" si="87"/>
        <v>60812.619999999995</v>
      </c>
      <c r="T645" s="91" t="s">
        <v>41</v>
      </c>
    </row>
    <row r="646" spans="1:20" s="32" customFormat="1" x14ac:dyDescent="0.25">
      <c r="A646" s="86">
        <v>640</v>
      </c>
      <c r="B646" s="87" t="s">
        <v>823</v>
      </c>
      <c r="C646" s="87" t="s">
        <v>790</v>
      </c>
      <c r="D646" s="87" t="s">
        <v>287</v>
      </c>
      <c r="E646" s="87" t="s">
        <v>824</v>
      </c>
      <c r="F646" s="88" t="s">
        <v>793</v>
      </c>
      <c r="G646" s="96">
        <v>46000</v>
      </c>
      <c r="H646" s="96">
        <v>1032.1400000000001</v>
      </c>
      <c r="I646" s="90">
        <v>25</v>
      </c>
      <c r="J646" s="65">
        <v>1320.2</v>
      </c>
      <c r="K646" s="50">
        <f t="shared" si="82"/>
        <v>3265.9999999999995</v>
      </c>
      <c r="L646" s="34">
        <f t="shared" si="83"/>
        <v>506.00000000000006</v>
      </c>
      <c r="M646" s="75">
        <v>1398.4</v>
      </c>
      <c r="N646" s="98">
        <f t="shared" si="86"/>
        <v>3261.4</v>
      </c>
      <c r="O646" s="98"/>
      <c r="P646" s="98">
        <f t="shared" si="88"/>
        <v>2718.6000000000004</v>
      </c>
      <c r="Q646" s="90">
        <f t="shared" si="84"/>
        <v>3775.7400000000002</v>
      </c>
      <c r="R646" s="90">
        <f t="shared" si="85"/>
        <v>7033.4</v>
      </c>
      <c r="S646" s="90">
        <f t="shared" si="87"/>
        <v>42224.26</v>
      </c>
      <c r="T646" s="91" t="s">
        <v>41</v>
      </c>
    </row>
    <row r="647" spans="1:20" s="32" customFormat="1" x14ac:dyDescent="0.25">
      <c r="A647" s="86">
        <v>641</v>
      </c>
      <c r="B647" s="87" t="s">
        <v>538</v>
      </c>
      <c r="C647" s="87" t="s">
        <v>790</v>
      </c>
      <c r="D647" s="87" t="s">
        <v>287</v>
      </c>
      <c r="E647" s="87" t="s">
        <v>139</v>
      </c>
      <c r="F647" s="88" t="s">
        <v>796</v>
      </c>
      <c r="G647" s="96">
        <v>45000</v>
      </c>
      <c r="H647" s="65">
        <v>891.01</v>
      </c>
      <c r="I647" s="90">
        <v>25</v>
      </c>
      <c r="J647" s="65">
        <v>1291.5</v>
      </c>
      <c r="K647" s="50">
        <f t="shared" si="82"/>
        <v>3194.9999999999995</v>
      </c>
      <c r="L647" s="34">
        <f t="shared" si="83"/>
        <v>495.00000000000006</v>
      </c>
      <c r="M647" s="75">
        <v>1368</v>
      </c>
      <c r="N647" s="98">
        <f t="shared" si="86"/>
        <v>3190.5</v>
      </c>
      <c r="O647" s="98"/>
      <c r="P647" s="98">
        <f t="shared" si="88"/>
        <v>2659.5</v>
      </c>
      <c r="Q647" s="90">
        <f t="shared" si="84"/>
        <v>3575.51</v>
      </c>
      <c r="R647" s="90">
        <f t="shared" si="85"/>
        <v>6880.5</v>
      </c>
      <c r="S647" s="98">
        <f t="shared" si="87"/>
        <v>41424.49</v>
      </c>
      <c r="T647" s="91" t="s">
        <v>41</v>
      </c>
    </row>
    <row r="648" spans="1:20" s="32" customFormat="1" x14ac:dyDescent="0.25">
      <c r="A648" s="86">
        <v>642</v>
      </c>
      <c r="B648" s="87" t="s">
        <v>539</v>
      </c>
      <c r="C648" s="87" t="s">
        <v>789</v>
      </c>
      <c r="D648" s="87" t="s">
        <v>287</v>
      </c>
      <c r="E648" s="87" t="s">
        <v>90</v>
      </c>
      <c r="F648" s="88" t="s">
        <v>796</v>
      </c>
      <c r="G648" s="96">
        <v>25000</v>
      </c>
      <c r="H648" s="97">
        <v>0</v>
      </c>
      <c r="I648" s="90">
        <v>25</v>
      </c>
      <c r="J648" s="65">
        <v>717.5</v>
      </c>
      <c r="K648" s="50">
        <f t="shared" si="82"/>
        <v>1774.9999999999998</v>
      </c>
      <c r="L648" s="34">
        <f t="shared" si="83"/>
        <v>275</v>
      </c>
      <c r="M648" s="75">
        <v>760</v>
      </c>
      <c r="N648" s="98">
        <f t="shared" si="86"/>
        <v>1772.5000000000002</v>
      </c>
      <c r="O648" s="98"/>
      <c r="P648" s="98">
        <f t="shared" si="88"/>
        <v>1477.5</v>
      </c>
      <c r="Q648" s="90">
        <f t="shared" si="84"/>
        <v>1502.5</v>
      </c>
      <c r="R648" s="90">
        <f t="shared" si="85"/>
        <v>3822.5</v>
      </c>
      <c r="S648" s="98">
        <f t="shared" si="87"/>
        <v>23497.5</v>
      </c>
      <c r="T648" s="91" t="s">
        <v>41</v>
      </c>
    </row>
    <row r="649" spans="1:20" s="32" customFormat="1" x14ac:dyDescent="0.25">
      <c r="A649" s="86">
        <v>643</v>
      </c>
      <c r="B649" s="87" t="s">
        <v>540</v>
      </c>
      <c r="C649" s="87" t="s">
        <v>789</v>
      </c>
      <c r="D649" s="87" t="s">
        <v>287</v>
      </c>
      <c r="E649" s="87" t="s">
        <v>90</v>
      </c>
      <c r="F649" s="88" t="s">
        <v>796</v>
      </c>
      <c r="G649" s="96">
        <v>25000</v>
      </c>
      <c r="H649" s="97">
        <v>0</v>
      </c>
      <c r="I649" s="90">
        <v>25</v>
      </c>
      <c r="J649" s="65">
        <v>717.5</v>
      </c>
      <c r="K649" s="50">
        <f t="shared" si="82"/>
        <v>1774.9999999999998</v>
      </c>
      <c r="L649" s="34">
        <f t="shared" si="83"/>
        <v>275</v>
      </c>
      <c r="M649" s="75">
        <v>760</v>
      </c>
      <c r="N649" s="98">
        <f t="shared" si="86"/>
        <v>1772.5000000000002</v>
      </c>
      <c r="O649" s="98"/>
      <c r="P649" s="98">
        <f t="shared" si="88"/>
        <v>1477.5</v>
      </c>
      <c r="Q649" s="90">
        <f t="shared" si="84"/>
        <v>1502.5</v>
      </c>
      <c r="R649" s="90">
        <f t="shared" si="85"/>
        <v>3822.5</v>
      </c>
      <c r="S649" s="98">
        <f t="shared" si="87"/>
        <v>23497.5</v>
      </c>
      <c r="T649" s="91" t="s">
        <v>41</v>
      </c>
    </row>
    <row r="650" spans="1:20" s="32" customFormat="1" x14ac:dyDescent="0.25">
      <c r="A650" s="86">
        <v>644</v>
      </c>
      <c r="B650" s="87" t="s">
        <v>541</v>
      </c>
      <c r="C650" s="87" t="s">
        <v>790</v>
      </c>
      <c r="D650" s="87" t="s">
        <v>287</v>
      </c>
      <c r="E650" s="87" t="s">
        <v>35</v>
      </c>
      <c r="F650" s="88" t="s">
        <v>796</v>
      </c>
      <c r="G650" s="96">
        <v>25000</v>
      </c>
      <c r="H650" s="97">
        <v>0</v>
      </c>
      <c r="I650" s="90">
        <v>25</v>
      </c>
      <c r="J650" s="65">
        <v>717.5</v>
      </c>
      <c r="K650" s="50">
        <f t="shared" ref="K650:K708" si="89">+G650*7.1%</f>
        <v>1774.9999999999998</v>
      </c>
      <c r="L650" s="34">
        <f t="shared" ref="L650:L708" si="90">+G650*1.1%</f>
        <v>275</v>
      </c>
      <c r="M650" s="75">
        <v>760</v>
      </c>
      <c r="N650" s="98">
        <f t="shared" si="86"/>
        <v>1772.5000000000002</v>
      </c>
      <c r="O650" s="98"/>
      <c r="P650" s="98">
        <f t="shared" si="88"/>
        <v>1477.5</v>
      </c>
      <c r="Q650" s="90">
        <f t="shared" si="84"/>
        <v>1502.5</v>
      </c>
      <c r="R650" s="90">
        <f t="shared" si="85"/>
        <v>3822.5</v>
      </c>
      <c r="S650" s="98">
        <f t="shared" si="87"/>
        <v>23497.5</v>
      </c>
      <c r="T650" s="91" t="s">
        <v>41</v>
      </c>
    </row>
    <row r="651" spans="1:20" s="32" customFormat="1" x14ac:dyDescent="0.25">
      <c r="A651" s="86">
        <v>645</v>
      </c>
      <c r="B651" s="87" t="s">
        <v>545</v>
      </c>
      <c r="C651" s="87" t="s">
        <v>790</v>
      </c>
      <c r="D651" s="87" t="s">
        <v>287</v>
      </c>
      <c r="E651" s="87" t="s">
        <v>64</v>
      </c>
      <c r="F651" s="88" t="s">
        <v>793</v>
      </c>
      <c r="G651" s="96">
        <v>18000</v>
      </c>
      <c r="H651" s="97">
        <v>0</v>
      </c>
      <c r="I651" s="90">
        <v>25</v>
      </c>
      <c r="J651" s="65">
        <v>516.6</v>
      </c>
      <c r="K651" s="50">
        <f t="shared" si="89"/>
        <v>1277.9999999999998</v>
      </c>
      <c r="L651" s="34">
        <f t="shared" si="90"/>
        <v>198.00000000000003</v>
      </c>
      <c r="M651" s="75">
        <v>547.20000000000005</v>
      </c>
      <c r="N651" s="98">
        <f t="shared" si="86"/>
        <v>1276.2</v>
      </c>
      <c r="O651" s="98"/>
      <c r="P651" s="98">
        <f t="shared" si="88"/>
        <v>1063.8000000000002</v>
      </c>
      <c r="Q651" s="90">
        <f t="shared" si="84"/>
        <v>1088.8000000000002</v>
      </c>
      <c r="R651" s="90">
        <f t="shared" si="85"/>
        <v>2752.2</v>
      </c>
      <c r="S651" s="98">
        <f t="shared" si="87"/>
        <v>16911.2</v>
      </c>
      <c r="T651" s="91" t="s">
        <v>41</v>
      </c>
    </row>
    <row r="652" spans="1:20" s="32" customFormat="1" x14ac:dyDescent="0.25">
      <c r="A652" s="86">
        <v>646</v>
      </c>
      <c r="B652" s="87" t="s">
        <v>553</v>
      </c>
      <c r="C652" s="87" t="s">
        <v>790</v>
      </c>
      <c r="D652" s="87" t="s">
        <v>549</v>
      </c>
      <c r="E652" s="87" t="s">
        <v>139</v>
      </c>
      <c r="F652" s="88" t="s">
        <v>796</v>
      </c>
      <c r="G652" s="96">
        <v>45000</v>
      </c>
      <c r="H652" s="65">
        <v>891.01</v>
      </c>
      <c r="I652" s="90">
        <v>25</v>
      </c>
      <c r="J652" s="65">
        <v>1291.5</v>
      </c>
      <c r="K652" s="50">
        <f t="shared" si="89"/>
        <v>3194.9999999999995</v>
      </c>
      <c r="L652" s="34">
        <f t="shared" si="90"/>
        <v>495.00000000000006</v>
      </c>
      <c r="M652" s="75">
        <v>1368</v>
      </c>
      <c r="N652" s="98">
        <f t="shared" si="86"/>
        <v>3190.5</v>
      </c>
      <c r="O652" s="98"/>
      <c r="P652" s="98">
        <f t="shared" si="88"/>
        <v>2659.5</v>
      </c>
      <c r="Q652" s="90">
        <f t="shared" si="84"/>
        <v>3575.51</v>
      </c>
      <c r="R652" s="90">
        <f t="shared" si="85"/>
        <v>6880.5</v>
      </c>
      <c r="S652" s="98">
        <f t="shared" si="87"/>
        <v>41424.49</v>
      </c>
      <c r="T652" s="91" t="s">
        <v>41</v>
      </c>
    </row>
    <row r="653" spans="1:20" s="32" customFormat="1" x14ac:dyDescent="0.25">
      <c r="A653" s="86">
        <v>647</v>
      </c>
      <c r="B653" s="87" t="s">
        <v>863</v>
      </c>
      <c r="C653" s="87" t="s">
        <v>864</v>
      </c>
      <c r="D653" s="87" t="s">
        <v>549</v>
      </c>
      <c r="E653" s="87" t="s">
        <v>801</v>
      </c>
      <c r="F653" s="88" t="s">
        <v>795</v>
      </c>
      <c r="G653" s="96">
        <v>25000</v>
      </c>
      <c r="H653" s="97">
        <v>0</v>
      </c>
      <c r="I653" s="90">
        <v>25</v>
      </c>
      <c r="J653" s="65">
        <v>717.5</v>
      </c>
      <c r="K653" s="50">
        <f t="shared" si="89"/>
        <v>1774.9999999999998</v>
      </c>
      <c r="L653" s="34">
        <f t="shared" si="90"/>
        <v>275</v>
      </c>
      <c r="M653" s="75">
        <v>760</v>
      </c>
      <c r="N653" s="98">
        <f t="shared" si="86"/>
        <v>1772.5000000000002</v>
      </c>
      <c r="O653" s="98"/>
      <c r="P653" s="98">
        <f t="shared" si="88"/>
        <v>1477.5</v>
      </c>
      <c r="Q653" s="90">
        <f t="shared" si="84"/>
        <v>1502.5</v>
      </c>
      <c r="R653" s="90">
        <f t="shared" si="85"/>
        <v>3822.5</v>
      </c>
      <c r="S653" s="98">
        <f t="shared" si="87"/>
        <v>23497.5</v>
      </c>
      <c r="T653" s="91" t="s">
        <v>41</v>
      </c>
    </row>
    <row r="654" spans="1:20" s="32" customFormat="1" x14ac:dyDescent="0.25">
      <c r="A654" s="86">
        <v>648</v>
      </c>
      <c r="B654" s="87" t="s">
        <v>500</v>
      </c>
      <c r="C654" s="87" t="s">
        <v>789</v>
      </c>
      <c r="D654" s="87" t="s">
        <v>549</v>
      </c>
      <c r="E654" s="87" t="s">
        <v>123</v>
      </c>
      <c r="F654" s="88" t="s">
        <v>796</v>
      </c>
      <c r="G654" s="96">
        <v>85000</v>
      </c>
      <c r="H654" s="96">
        <v>8576.99</v>
      </c>
      <c r="I654" s="90">
        <v>25</v>
      </c>
      <c r="J654" s="65">
        <v>2439.5</v>
      </c>
      <c r="K654" s="50">
        <f t="shared" si="89"/>
        <v>6034.9999999999991</v>
      </c>
      <c r="L654" s="34">
        <v>953.69</v>
      </c>
      <c r="M654" s="75">
        <v>2584</v>
      </c>
      <c r="N654" s="98">
        <f t="shared" si="86"/>
        <v>6026.5</v>
      </c>
      <c r="O654" s="98"/>
      <c r="P654" s="98">
        <f t="shared" si="88"/>
        <v>5023.5</v>
      </c>
      <c r="Q654" s="90">
        <f t="shared" si="84"/>
        <v>13625.49</v>
      </c>
      <c r="R654" s="90">
        <f t="shared" si="85"/>
        <v>13015.189999999999</v>
      </c>
      <c r="S654" s="98">
        <f t="shared" si="87"/>
        <v>71374.509999999995</v>
      </c>
      <c r="T654" s="91" t="s">
        <v>41</v>
      </c>
    </row>
    <row r="655" spans="1:20" s="32" customFormat="1" x14ac:dyDescent="0.25">
      <c r="A655" s="86">
        <v>649</v>
      </c>
      <c r="B655" s="87" t="s">
        <v>551</v>
      </c>
      <c r="C655" s="87" t="s">
        <v>789</v>
      </c>
      <c r="D655" s="87" t="s">
        <v>549</v>
      </c>
      <c r="E655" s="87" t="s">
        <v>90</v>
      </c>
      <c r="F655" s="88" t="s">
        <v>796</v>
      </c>
      <c r="G655" s="96">
        <v>25000</v>
      </c>
      <c r="H655" s="97">
        <v>0</v>
      </c>
      <c r="I655" s="90">
        <v>25</v>
      </c>
      <c r="J655" s="65">
        <v>717.5</v>
      </c>
      <c r="K655" s="50">
        <f t="shared" si="89"/>
        <v>1774.9999999999998</v>
      </c>
      <c r="L655" s="34">
        <f t="shared" si="90"/>
        <v>275</v>
      </c>
      <c r="M655" s="75">
        <v>760</v>
      </c>
      <c r="N655" s="98">
        <f t="shared" si="86"/>
        <v>1772.5000000000002</v>
      </c>
      <c r="O655" s="98"/>
      <c r="P655" s="98">
        <f t="shared" si="88"/>
        <v>1477.5</v>
      </c>
      <c r="Q655" s="90">
        <f t="shared" si="84"/>
        <v>1502.5</v>
      </c>
      <c r="R655" s="90">
        <f t="shared" si="85"/>
        <v>3822.5</v>
      </c>
      <c r="S655" s="98">
        <f t="shared" si="87"/>
        <v>23497.5</v>
      </c>
      <c r="T655" s="91" t="s">
        <v>41</v>
      </c>
    </row>
    <row r="656" spans="1:20" s="32" customFormat="1" x14ac:dyDescent="0.25">
      <c r="A656" s="86">
        <v>650</v>
      </c>
      <c r="B656" s="87" t="s">
        <v>552</v>
      </c>
      <c r="C656" s="87" t="s">
        <v>789</v>
      </c>
      <c r="D656" s="87" t="s">
        <v>549</v>
      </c>
      <c r="E656" s="87" t="s">
        <v>153</v>
      </c>
      <c r="F656" s="88" t="s">
        <v>793</v>
      </c>
      <c r="G656" s="96">
        <v>16000</v>
      </c>
      <c r="H656" s="97">
        <v>0</v>
      </c>
      <c r="I656" s="90">
        <v>25</v>
      </c>
      <c r="J656" s="65">
        <v>459.2</v>
      </c>
      <c r="K656" s="50">
        <f t="shared" si="89"/>
        <v>1136</v>
      </c>
      <c r="L656" s="34">
        <f t="shared" si="90"/>
        <v>176.00000000000003</v>
      </c>
      <c r="M656" s="75">
        <v>486.4</v>
      </c>
      <c r="N656" s="98">
        <f t="shared" si="86"/>
        <v>1134.4000000000001</v>
      </c>
      <c r="O656" s="98"/>
      <c r="P656" s="98">
        <f t="shared" si="88"/>
        <v>945.59999999999991</v>
      </c>
      <c r="Q656" s="90">
        <f t="shared" si="84"/>
        <v>970.59999999999991</v>
      </c>
      <c r="R656" s="90">
        <f t="shared" si="85"/>
        <v>2446.4</v>
      </c>
      <c r="S656" s="98">
        <f t="shared" si="87"/>
        <v>15029.4</v>
      </c>
      <c r="T656" s="91" t="s">
        <v>41</v>
      </c>
    </row>
    <row r="657" spans="1:20" s="32" customFormat="1" x14ac:dyDescent="0.25">
      <c r="A657" s="86">
        <v>651</v>
      </c>
      <c r="B657" s="87" t="s">
        <v>546</v>
      </c>
      <c r="C657" s="87" t="s">
        <v>790</v>
      </c>
      <c r="D657" s="87" t="s">
        <v>282</v>
      </c>
      <c r="E657" s="87" t="s">
        <v>733</v>
      </c>
      <c r="F657" s="88" t="s">
        <v>796</v>
      </c>
      <c r="G657" s="96">
        <v>85000</v>
      </c>
      <c r="H657" s="96">
        <v>8576.99</v>
      </c>
      <c r="I657" s="90">
        <v>25</v>
      </c>
      <c r="J657" s="65">
        <v>2439.5</v>
      </c>
      <c r="K657" s="50">
        <f t="shared" si="89"/>
        <v>6034.9999999999991</v>
      </c>
      <c r="L657" s="34">
        <v>953.69</v>
      </c>
      <c r="M657" s="75">
        <v>2584</v>
      </c>
      <c r="N657" s="98">
        <f t="shared" si="86"/>
        <v>6026.5</v>
      </c>
      <c r="O657" s="98"/>
      <c r="P657" s="98">
        <f t="shared" si="88"/>
        <v>5023.5</v>
      </c>
      <c r="Q657" s="90">
        <f t="shared" si="84"/>
        <v>13625.49</v>
      </c>
      <c r="R657" s="90">
        <f t="shared" si="85"/>
        <v>13015.189999999999</v>
      </c>
      <c r="S657" s="98">
        <f t="shared" si="87"/>
        <v>71374.509999999995</v>
      </c>
      <c r="T657" s="91" t="s">
        <v>41</v>
      </c>
    </row>
    <row r="658" spans="1:20" s="27" customFormat="1" x14ac:dyDescent="0.25">
      <c r="A658" s="86">
        <v>652</v>
      </c>
      <c r="B658" s="87" t="s">
        <v>464</v>
      </c>
      <c r="C658" s="87" t="s">
        <v>790</v>
      </c>
      <c r="D658" s="87" t="s">
        <v>282</v>
      </c>
      <c r="E658" s="87" t="s">
        <v>123</v>
      </c>
      <c r="F658" s="88" t="s">
        <v>796</v>
      </c>
      <c r="G658" s="96">
        <v>70000</v>
      </c>
      <c r="H658" s="96">
        <v>5368.48</v>
      </c>
      <c r="I658" s="90">
        <v>25</v>
      </c>
      <c r="J658" s="65">
        <v>2009</v>
      </c>
      <c r="K658" s="50">
        <f t="shared" si="89"/>
        <v>4970</v>
      </c>
      <c r="L658" s="34">
        <f t="shared" si="90"/>
        <v>770.00000000000011</v>
      </c>
      <c r="M658" s="75">
        <v>2128</v>
      </c>
      <c r="N658" s="98">
        <f t="shared" si="86"/>
        <v>4963</v>
      </c>
      <c r="O658" s="98"/>
      <c r="P658" s="98">
        <f t="shared" si="88"/>
        <v>4137</v>
      </c>
      <c r="Q658" s="90">
        <f t="shared" si="84"/>
        <v>9530.48</v>
      </c>
      <c r="R658" s="90">
        <f t="shared" si="85"/>
        <v>10703</v>
      </c>
      <c r="S658" s="98">
        <f t="shared" si="87"/>
        <v>60469.520000000004</v>
      </c>
      <c r="T658" s="91" t="s">
        <v>41</v>
      </c>
    </row>
    <row r="659" spans="1:20" s="32" customFormat="1" x14ac:dyDescent="0.25">
      <c r="A659" s="86">
        <v>653</v>
      </c>
      <c r="B659" s="87" t="s">
        <v>283</v>
      </c>
      <c r="C659" s="87" t="s">
        <v>789</v>
      </c>
      <c r="D659" s="87" t="s">
        <v>282</v>
      </c>
      <c r="E659" s="87" t="s">
        <v>63</v>
      </c>
      <c r="F659" s="88" t="s">
        <v>795</v>
      </c>
      <c r="G659" s="96">
        <v>25000</v>
      </c>
      <c r="H659" s="97">
        <v>0</v>
      </c>
      <c r="I659" s="90">
        <v>25</v>
      </c>
      <c r="J659" s="65">
        <v>717.5</v>
      </c>
      <c r="K659" s="50">
        <f t="shared" si="89"/>
        <v>1774.9999999999998</v>
      </c>
      <c r="L659" s="34">
        <f t="shared" si="90"/>
        <v>275</v>
      </c>
      <c r="M659" s="75">
        <v>760</v>
      </c>
      <c r="N659" s="98">
        <f t="shared" si="86"/>
        <v>1772.5000000000002</v>
      </c>
      <c r="O659" s="98"/>
      <c r="P659" s="98">
        <f t="shared" si="88"/>
        <v>1477.5</v>
      </c>
      <c r="Q659" s="90">
        <f t="shared" si="84"/>
        <v>1502.5</v>
      </c>
      <c r="R659" s="90">
        <f t="shared" si="85"/>
        <v>3822.5</v>
      </c>
      <c r="S659" s="98">
        <f t="shared" si="87"/>
        <v>23497.5</v>
      </c>
      <c r="T659" s="91" t="s">
        <v>41</v>
      </c>
    </row>
    <row r="660" spans="1:20" s="32" customFormat="1" x14ac:dyDescent="0.25">
      <c r="A660" s="86">
        <v>654</v>
      </c>
      <c r="B660" s="87" t="s">
        <v>687</v>
      </c>
      <c r="C660" s="87" t="s">
        <v>790</v>
      </c>
      <c r="D660" s="87" t="s">
        <v>686</v>
      </c>
      <c r="E660" s="87" t="s">
        <v>123</v>
      </c>
      <c r="F660" s="88" t="s">
        <v>796</v>
      </c>
      <c r="G660" s="96">
        <v>85000</v>
      </c>
      <c r="H660" s="96">
        <v>8576.99</v>
      </c>
      <c r="I660" s="90">
        <v>25</v>
      </c>
      <c r="J660" s="65">
        <v>2439.5</v>
      </c>
      <c r="K660" s="50">
        <f t="shared" si="89"/>
        <v>6034.9999999999991</v>
      </c>
      <c r="L660" s="34">
        <v>953.69</v>
      </c>
      <c r="M660" s="75">
        <v>2584</v>
      </c>
      <c r="N660" s="98">
        <f t="shared" si="86"/>
        <v>6026.5</v>
      </c>
      <c r="O660" s="98"/>
      <c r="P660" s="98">
        <f t="shared" si="88"/>
        <v>5023.5</v>
      </c>
      <c r="Q660" s="90">
        <f t="shared" ref="Q660:Q722" si="91">+H660+I660+J660+M660+O660</f>
        <v>13625.49</v>
      </c>
      <c r="R660" s="90">
        <f t="shared" ref="R660:R722" si="92">+K660+L660+N660</f>
        <v>13015.189999999999</v>
      </c>
      <c r="S660" s="98">
        <f t="shared" si="87"/>
        <v>71374.509999999995</v>
      </c>
      <c r="T660" s="91" t="s">
        <v>41</v>
      </c>
    </row>
    <row r="661" spans="1:20" s="27" customFormat="1" x14ac:dyDescent="0.25">
      <c r="A661" s="86">
        <v>655</v>
      </c>
      <c r="B661" s="87" t="s">
        <v>692</v>
      </c>
      <c r="C661" s="87" t="s">
        <v>790</v>
      </c>
      <c r="D661" s="87" t="s">
        <v>686</v>
      </c>
      <c r="E661" s="87" t="s">
        <v>123</v>
      </c>
      <c r="F661" s="88" t="s">
        <v>796</v>
      </c>
      <c r="G661" s="96">
        <v>70000</v>
      </c>
      <c r="H661" s="96">
        <v>5368.48</v>
      </c>
      <c r="I661" s="90">
        <v>25</v>
      </c>
      <c r="J661" s="65">
        <v>2009</v>
      </c>
      <c r="K661" s="50">
        <f t="shared" si="89"/>
        <v>4970</v>
      </c>
      <c r="L661" s="34">
        <f t="shared" si="90"/>
        <v>770.00000000000011</v>
      </c>
      <c r="M661" s="75">
        <v>2128</v>
      </c>
      <c r="N661" s="98">
        <f t="shared" si="86"/>
        <v>4963</v>
      </c>
      <c r="O661" s="98"/>
      <c r="P661" s="98">
        <f t="shared" si="88"/>
        <v>4137</v>
      </c>
      <c r="Q661" s="90">
        <f t="shared" si="91"/>
        <v>9530.48</v>
      </c>
      <c r="R661" s="90">
        <f t="shared" si="92"/>
        <v>10703</v>
      </c>
      <c r="S661" s="98">
        <f t="shared" si="87"/>
        <v>60469.520000000004</v>
      </c>
      <c r="T661" s="91" t="s">
        <v>41</v>
      </c>
    </row>
    <row r="662" spans="1:20" s="27" customFormat="1" x14ac:dyDescent="0.25">
      <c r="A662" s="86">
        <v>656</v>
      </c>
      <c r="B662" s="87" t="s">
        <v>1112</v>
      </c>
      <c r="C662" s="87" t="s">
        <v>789</v>
      </c>
      <c r="D662" s="87" t="s">
        <v>686</v>
      </c>
      <c r="E662" s="87" t="s">
        <v>123</v>
      </c>
      <c r="F662" s="88" t="s">
        <v>796</v>
      </c>
      <c r="G662" s="96">
        <v>70000</v>
      </c>
      <c r="H662" s="96">
        <v>5368.48</v>
      </c>
      <c r="I662" s="90">
        <v>25</v>
      </c>
      <c r="J662" s="65">
        <v>2009</v>
      </c>
      <c r="K662" s="50">
        <f t="shared" si="89"/>
        <v>4970</v>
      </c>
      <c r="L662" s="34">
        <f t="shared" si="90"/>
        <v>770.00000000000011</v>
      </c>
      <c r="M662" s="75">
        <v>2128</v>
      </c>
      <c r="N662" s="98">
        <f t="shared" si="86"/>
        <v>4963</v>
      </c>
      <c r="O662" s="98"/>
      <c r="P662" s="98">
        <f t="shared" si="88"/>
        <v>4137</v>
      </c>
      <c r="Q662" s="90">
        <f t="shared" si="91"/>
        <v>9530.48</v>
      </c>
      <c r="R662" s="90">
        <f t="shared" si="92"/>
        <v>10703</v>
      </c>
      <c r="S662" s="98">
        <f t="shared" si="87"/>
        <v>60469.520000000004</v>
      </c>
      <c r="T662" s="91" t="s">
        <v>41</v>
      </c>
    </row>
    <row r="663" spans="1:20" s="27" customFormat="1" x14ac:dyDescent="0.25">
      <c r="A663" s="86">
        <v>657</v>
      </c>
      <c r="B663" s="87" t="s">
        <v>537</v>
      </c>
      <c r="C663" s="87" t="s">
        <v>790</v>
      </c>
      <c r="D663" s="87" t="s">
        <v>686</v>
      </c>
      <c r="E663" s="87" t="s">
        <v>123</v>
      </c>
      <c r="F663" s="88" t="s">
        <v>796</v>
      </c>
      <c r="G663" s="89">
        <v>70000</v>
      </c>
      <c r="H663" s="89">
        <v>5368.48</v>
      </c>
      <c r="I663" s="90">
        <v>25</v>
      </c>
      <c r="J663" s="46">
        <v>2009</v>
      </c>
      <c r="K663" s="48">
        <f t="shared" si="89"/>
        <v>4970</v>
      </c>
      <c r="L663" s="34">
        <f t="shared" si="90"/>
        <v>770.00000000000011</v>
      </c>
      <c r="M663" s="73">
        <v>2128</v>
      </c>
      <c r="N663" s="90">
        <f t="shared" si="86"/>
        <v>4963</v>
      </c>
      <c r="O663" s="90"/>
      <c r="P663" s="90">
        <f t="shared" si="88"/>
        <v>4137</v>
      </c>
      <c r="Q663" s="90">
        <f t="shared" si="91"/>
        <v>9530.48</v>
      </c>
      <c r="R663" s="90">
        <f t="shared" si="92"/>
        <v>10703</v>
      </c>
      <c r="S663" s="90">
        <f t="shared" si="87"/>
        <v>60469.520000000004</v>
      </c>
      <c r="T663" s="91" t="s">
        <v>41</v>
      </c>
    </row>
    <row r="664" spans="1:20" s="27" customFormat="1" x14ac:dyDescent="0.25">
      <c r="A664" s="86">
        <v>658</v>
      </c>
      <c r="B664" s="87" t="s">
        <v>691</v>
      </c>
      <c r="C664" s="87" t="s">
        <v>789</v>
      </c>
      <c r="D664" s="87" t="s">
        <v>686</v>
      </c>
      <c r="E664" s="87" t="s">
        <v>139</v>
      </c>
      <c r="F664" s="88" t="s">
        <v>796</v>
      </c>
      <c r="G664" s="96">
        <v>45000</v>
      </c>
      <c r="H664" s="97">
        <v>891.01</v>
      </c>
      <c r="I664" s="90">
        <v>25</v>
      </c>
      <c r="J664" s="65">
        <v>1291.5</v>
      </c>
      <c r="K664" s="50">
        <f t="shared" si="89"/>
        <v>3194.9999999999995</v>
      </c>
      <c r="L664" s="34">
        <f t="shared" si="90"/>
        <v>495.00000000000006</v>
      </c>
      <c r="M664" s="75">
        <v>1368</v>
      </c>
      <c r="N664" s="98">
        <f t="shared" si="86"/>
        <v>3190.5</v>
      </c>
      <c r="O664" s="98"/>
      <c r="P664" s="98">
        <f t="shared" si="88"/>
        <v>2659.5</v>
      </c>
      <c r="Q664" s="90">
        <f t="shared" si="91"/>
        <v>3575.51</v>
      </c>
      <c r="R664" s="90">
        <f t="shared" si="92"/>
        <v>6880.5</v>
      </c>
      <c r="S664" s="98">
        <f t="shared" si="87"/>
        <v>41424.49</v>
      </c>
      <c r="T664" s="91" t="s">
        <v>41</v>
      </c>
    </row>
    <row r="665" spans="1:20" s="27" customFormat="1" x14ac:dyDescent="0.25">
      <c r="A665" s="86">
        <v>659</v>
      </c>
      <c r="B665" s="87" t="s">
        <v>688</v>
      </c>
      <c r="C665" s="87" t="s">
        <v>789</v>
      </c>
      <c r="D665" s="87" t="s">
        <v>686</v>
      </c>
      <c r="E665" s="87" t="s">
        <v>90</v>
      </c>
      <c r="F665" s="88" t="s">
        <v>796</v>
      </c>
      <c r="G665" s="96">
        <v>25000</v>
      </c>
      <c r="H665" s="97">
        <v>0</v>
      </c>
      <c r="I665" s="90">
        <v>25</v>
      </c>
      <c r="J665" s="65">
        <v>717.5</v>
      </c>
      <c r="K665" s="50">
        <f t="shared" si="89"/>
        <v>1774.9999999999998</v>
      </c>
      <c r="L665" s="34">
        <f t="shared" si="90"/>
        <v>275</v>
      </c>
      <c r="M665" s="75">
        <v>760</v>
      </c>
      <c r="N665" s="98">
        <f t="shared" si="86"/>
        <v>1772.5000000000002</v>
      </c>
      <c r="O665" s="98"/>
      <c r="P665" s="98">
        <f t="shared" si="88"/>
        <v>1477.5</v>
      </c>
      <c r="Q665" s="90">
        <f t="shared" si="91"/>
        <v>1502.5</v>
      </c>
      <c r="R665" s="90">
        <f t="shared" si="92"/>
        <v>3822.5</v>
      </c>
      <c r="S665" s="98">
        <f t="shared" si="87"/>
        <v>23497.5</v>
      </c>
      <c r="T665" s="91" t="s">
        <v>41</v>
      </c>
    </row>
    <row r="666" spans="1:20" s="27" customFormat="1" x14ac:dyDescent="0.25">
      <c r="A666" s="86">
        <v>660</v>
      </c>
      <c r="B666" s="87" t="s">
        <v>690</v>
      </c>
      <c r="C666" s="87" t="s">
        <v>789</v>
      </c>
      <c r="D666" s="87" t="s">
        <v>686</v>
      </c>
      <c r="E666" s="87" t="s">
        <v>35</v>
      </c>
      <c r="F666" s="88" t="s">
        <v>795</v>
      </c>
      <c r="G666" s="96">
        <v>25000</v>
      </c>
      <c r="H666" s="97">
        <v>0</v>
      </c>
      <c r="I666" s="90">
        <v>25</v>
      </c>
      <c r="J666" s="65">
        <v>717.5</v>
      </c>
      <c r="K666" s="50">
        <f t="shared" si="89"/>
        <v>1774.9999999999998</v>
      </c>
      <c r="L666" s="34">
        <f t="shared" si="90"/>
        <v>275</v>
      </c>
      <c r="M666" s="75">
        <v>760</v>
      </c>
      <c r="N666" s="98">
        <f t="shared" si="86"/>
        <v>1772.5000000000002</v>
      </c>
      <c r="O666" s="98"/>
      <c r="P666" s="98">
        <f t="shared" si="88"/>
        <v>1477.5</v>
      </c>
      <c r="Q666" s="90">
        <f t="shared" si="91"/>
        <v>1502.5</v>
      </c>
      <c r="R666" s="90">
        <f t="shared" si="92"/>
        <v>3822.5</v>
      </c>
      <c r="S666" s="98">
        <f t="shared" si="87"/>
        <v>23497.5</v>
      </c>
      <c r="T666" s="91" t="s">
        <v>41</v>
      </c>
    </row>
    <row r="667" spans="1:20" s="27" customFormat="1" x14ac:dyDescent="0.25">
      <c r="A667" s="86">
        <v>661</v>
      </c>
      <c r="B667" s="87" t="s">
        <v>770</v>
      </c>
      <c r="C667" s="87" t="s">
        <v>789</v>
      </c>
      <c r="D667" s="87" t="s">
        <v>686</v>
      </c>
      <c r="E667" s="87" t="s">
        <v>35</v>
      </c>
      <c r="F667" s="88" t="s">
        <v>795</v>
      </c>
      <c r="G667" s="96">
        <v>25000</v>
      </c>
      <c r="H667" s="87">
        <v>0</v>
      </c>
      <c r="I667" s="90">
        <v>25</v>
      </c>
      <c r="J667" s="65">
        <v>717.5</v>
      </c>
      <c r="K667" s="50">
        <f t="shared" si="89"/>
        <v>1774.9999999999998</v>
      </c>
      <c r="L667" s="34">
        <f t="shared" si="90"/>
        <v>275</v>
      </c>
      <c r="M667" s="75">
        <v>760</v>
      </c>
      <c r="N667" s="98">
        <f t="shared" si="86"/>
        <v>1772.5000000000002</v>
      </c>
      <c r="O667" s="98"/>
      <c r="P667" s="98">
        <f t="shared" si="88"/>
        <v>1477.5</v>
      </c>
      <c r="Q667" s="90">
        <f t="shared" si="91"/>
        <v>1502.5</v>
      </c>
      <c r="R667" s="90">
        <f t="shared" si="92"/>
        <v>3822.5</v>
      </c>
      <c r="S667" s="98">
        <f t="shared" si="87"/>
        <v>23497.5</v>
      </c>
      <c r="T667" s="91" t="s">
        <v>41</v>
      </c>
    </row>
    <row r="668" spans="1:20" s="27" customFormat="1" x14ac:dyDescent="0.25">
      <c r="A668" s="86">
        <v>662</v>
      </c>
      <c r="B668" s="87" t="s">
        <v>689</v>
      </c>
      <c r="C668" s="87" t="s">
        <v>790</v>
      </c>
      <c r="D668" s="87" t="s">
        <v>686</v>
      </c>
      <c r="E668" s="87" t="s">
        <v>59</v>
      </c>
      <c r="F668" s="88" t="s">
        <v>796</v>
      </c>
      <c r="G668" s="96">
        <v>18000</v>
      </c>
      <c r="H668" s="97">
        <v>0</v>
      </c>
      <c r="I668" s="90">
        <v>25</v>
      </c>
      <c r="J668" s="65">
        <v>516.6</v>
      </c>
      <c r="K668" s="50">
        <f t="shared" si="89"/>
        <v>1277.9999999999998</v>
      </c>
      <c r="L668" s="34">
        <f t="shared" si="90"/>
        <v>198.00000000000003</v>
      </c>
      <c r="M668" s="75">
        <v>547.20000000000005</v>
      </c>
      <c r="N668" s="98">
        <f t="shared" ref="N668:N731" si="93">+G668*7.09%</f>
        <v>1276.2</v>
      </c>
      <c r="O668" s="98"/>
      <c r="P668" s="98">
        <f t="shared" si="88"/>
        <v>1063.8000000000002</v>
      </c>
      <c r="Q668" s="90">
        <f t="shared" si="91"/>
        <v>1088.8000000000002</v>
      </c>
      <c r="R668" s="90">
        <f t="shared" si="92"/>
        <v>2752.2</v>
      </c>
      <c r="S668" s="98">
        <f t="shared" si="87"/>
        <v>16911.2</v>
      </c>
      <c r="T668" s="91" t="s">
        <v>41</v>
      </c>
    </row>
    <row r="669" spans="1:20" s="32" customFormat="1" x14ac:dyDescent="0.25">
      <c r="A669" s="86">
        <v>663</v>
      </c>
      <c r="B669" s="87" t="s">
        <v>576</v>
      </c>
      <c r="C669" s="87" t="s">
        <v>790</v>
      </c>
      <c r="D669" s="87" t="s">
        <v>465</v>
      </c>
      <c r="E669" s="87" t="s">
        <v>733</v>
      </c>
      <c r="F669" s="88" t="s">
        <v>796</v>
      </c>
      <c r="G669" s="96">
        <v>85000</v>
      </c>
      <c r="H669" s="96">
        <v>8576.99</v>
      </c>
      <c r="I669" s="90">
        <v>25</v>
      </c>
      <c r="J669" s="65">
        <v>2439.5</v>
      </c>
      <c r="K669" s="50">
        <f t="shared" si="89"/>
        <v>6034.9999999999991</v>
      </c>
      <c r="L669" s="34">
        <v>953.69</v>
      </c>
      <c r="M669" s="75">
        <v>2584</v>
      </c>
      <c r="N669" s="98">
        <f t="shared" si="93"/>
        <v>6026.5</v>
      </c>
      <c r="O669" s="98"/>
      <c r="P669" s="98">
        <f t="shared" si="88"/>
        <v>5023.5</v>
      </c>
      <c r="Q669" s="90">
        <f t="shared" si="91"/>
        <v>13625.49</v>
      </c>
      <c r="R669" s="90">
        <f t="shared" si="92"/>
        <v>13015.189999999999</v>
      </c>
      <c r="S669" s="98">
        <f t="shared" ref="S669:S732" si="94">+G669-Q669</f>
        <v>71374.509999999995</v>
      </c>
      <c r="T669" s="91" t="s">
        <v>41</v>
      </c>
    </row>
    <row r="670" spans="1:20" s="32" customFormat="1" x14ac:dyDescent="0.25">
      <c r="A670" s="86">
        <v>664</v>
      </c>
      <c r="B670" s="87" t="s">
        <v>468</v>
      </c>
      <c r="C670" s="87" t="s">
        <v>790</v>
      </c>
      <c r="D670" s="87" t="s">
        <v>465</v>
      </c>
      <c r="E670" s="87" t="s">
        <v>123</v>
      </c>
      <c r="F670" s="88" t="s">
        <v>796</v>
      </c>
      <c r="G670" s="96">
        <v>70000</v>
      </c>
      <c r="H670" s="96">
        <v>5368.48</v>
      </c>
      <c r="I670" s="90">
        <v>25</v>
      </c>
      <c r="J670" s="65">
        <v>2009</v>
      </c>
      <c r="K670" s="50">
        <f t="shared" si="89"/>
        <v>4970</v>
      </c>
      <c r="L670" s="34">
        <f t="shared" si="90"/>
        <v>770.00000000000011</v>
      </c>
      <c r="M670" s="75">
        <v>2128</v>
      </c>
      <c r="N670" s="98">
        <f t="shared" si="93"/>
        <v>4963</v>
      </c>
      <c r="O670" s="98"/>
      <c r="P670" s="98">
        <f t="shared" si="88"/>
        <v>4137</v>
      </c>
      <c r="Q670" s="90">
        <f t="shared" si="91"/>
        <v>9530.48</v>
      </c>
      <c r="R670" s="90">
        <f t="shared" si="92"/>
        <v>10703</v>
      </c>
      <c r="S670" s="98">
        <f t="shared" si="94"/>
        <v>60469.520000000004</v>
      </c>
      <c r="T670" s="91" t="s">
        <v>41</v>
      </c>
    </row>
    <row r="671" spans="1:20" s="32" customFormat="1" x14ac:dyDescent="0.25">
      <c r="A671" s="86">
        <v>665</v>
      </c>
      <c r="B671" s="87" t="s">
        <v>466</v>
      </c>
      <c r="C671" s="87" t="s">
        <v>789</v>
      </c>
      <c r="D671" s="87" t="s">
        <v>465</v>
      </c>
      <c r="E671" s="87" t="s">
        <v>90</v>
      </c>
      <c r="F671" s="88" t="s">
        <v>796</v>
      </c>
      <c r="G671" s="96">
        <v>25000</v>
      </c>
      <c r="H671" s="97">
        <v>0</v>
      </c>
      <c r="I671" s="90">
        <v>25</v>
      </c>
      <c r="J671" s="65">
        <v>717.5</v>
      </c>
      <c r="K671" s="50">
        <f t="shared" si="89"/>
        <v>1774.9999999999998</v>
      </c>
      <c r="L671" s="34">
        <f t="shared" si="90"/>
        <v>275</v>
      </c>
      <c r="M671" s="75">
        <v>760</v>
      </c>
      <c r="N671" s="98">
        <f t="shared" si="93"/>
        <v>1772.5000000000002</v>
      </c>
      <c r="O671" s="98"/>
      <c r="P671" s="98">
        <f t="shared" si="88"/>
        <v>1477.5</v>
      </c>
      <c r="Q671" s="90">
        <f t="shared" si="91"/>
        <v>1502.5</v>
      </c>
      <c r="R671" s="90">
        <f t="shared" si="92"/>
        <v>3822.5</v>
      </c>
      <c r="S671" s="98">
        <f t="shared" si="94"/>
        <v>23497.5</v>
      </c>
      <c r="T671" s="91" t="s">
        <v>41</v>
      </c>
    </row>
    <row r="672" spans="1:20" s="32" customFormat="1" x14ac:dyDescent="0.25">
      <c r="A672" s="86">
        <v>666</v>
      </c>
      <c r="B672" s="87" t="s">
        <v>469</v>
      </c>
      <c r="C672" s="87" t="s">
        <v>790</v>
      </c>
      <c r="D672" s="87" t="s">
        <v>465</v>
      </c>
      <c r="E672" s="87" t="s">
        <v>64</v>
      </c>
      <c r="F672" s="88" t="s">
        <v>793</v>
      </c>
      <c r="G672" s="96">
        <v>18000</v>
      </c>
      <c r="H672" s="97">
        <v>0</v>
      </c>
      <c r="I672" s="90">
        <v>25</v>
      </c>
      <c r="J672" s="65">
        <v>516.6</v>
      </c>
      <c r="K672" s="50">
        <f t="shared" si="89"/>
        <v>1277.9999999999998</v>
      </c>
      <c r="L672" s="34">
        <f t="shared" si="90"/>
        <v>198.00000000000003</v>
      </c>
      <c r="M672" s="75">
        <v>547.20000000000005</v>
      </c>
      <c r="N672" s="98">
        <f t="shared" si="93"/>
        <v>1276.2</v>
      </c>
      <c r="O672" s="98"/>
      <c r="P672" s="98">
        <f t="shared" ref="P672:P735" si="95">+J672+M672</f>
        <v>1063.8000000000002</v>
      </c>
      <c r="Q672" s="90">
        <f t="shared" si="91"/>
        <v>1088.8000000000002</v>
      </c>
      <c r="R672" s="90">
        <f t="shared" si="92"/>
        <v>2752.2</v>
      </c>
      <c r="S672" s="98">
        <f t="shared" si="94"/>
        <v>16911.2</v>
      </c>
      <c r="T672" s="91" t="s">
        <v>41</v>
      </c>
    </row>
    <row r="673" spans="1:20" s="32" customFormat="1" x14ac:dyDescent="0.25">
      <c r="A673" s="86">
        <v>667</v>
      </c>
      <c r="B673" s="87" t="s">
        <v>806</v>
      </c>
      <c r="C673" s="87" t="s">
        <v>789</v>
      </c>
      <c r="D673" s="87" t="s">
        <v>465</v>
      </c>
      <c r="E673" s="87" t="s">
        <v>153</v>
      </c>
      <c r="F673" s="88" t="s">
        <v>793</v>
      </c>
      <c r="G673" s="96">
        <v>16000</v>
      </c>
      <c r="H673" s="87">
        <v>0</v>
      </c>
      <c r="I673" s="90">
        <v>25</v>
      </c>
      <c r="J673" s="65">
        <v>459.2</v>
      </c>
      <c r="K673" s="50">
        <f t="shared" si="89"/>
        <v>1136</v>
      </c>
      <c r="L673" s="34">
        <f t="shared" si="90"/>
        <v>176.00000000000003</v>
      </c>
      <c r="M673" s="75">
        <v>486.4</v>
      </c>
      <c r="N673" s="98">
        <f t="shared" si="93"/>
        <v>1134.4000000000001</v>
      </c>
      <c r="O673" s="98"/>
      <c r="P673" s="98">
        <f t="shared" si="95"/>
        <v>945.59999999999991</v>
      </c>
      <c r="Q673" s="90">
        <f t="shared" si="91"/>
        <v>970.59999999999991</v>
      </c>
      <c r="R673" s="90">
        <f t="shared" si="92"/>
        <v>2446.4</v>
      </c>
      <c r="S673" s="98">
        <f t="shared" si="94"/>
        <v>15029.4</v>
      </c>
      <c r="T673" s="91" t="s">
        <v>41</v>
      </c>
    </row>
    <row r="674" spans="1:20" s="32" customFormat="1" x14ac:dyDescent="0.25">
      <c r="A674" s="86">
        <v>668</v>
      </c>
      <c r="B674" s="87" t="s">
        <v>473</v>
      </c>
      <c r="C674" s="87" t="s">
        <v>789</v>
      </c>
      <c r="D674" s="87" t="s">
        <v>816</v>
      </c>
      <c r="E674" s="87" t="s">
        <v>733</v>
      </c>
      <c r="F674" s="88" t="s">
        <v>796</v>
      </c>
      <c r="G674" s="96">
        <v>85000</v>
      </c>
      <c r="H674" s="96">
        <v>8576.99</v>
      </c>
      <c r="I674" s="90">
        <v>25</v>
      </c>
      <c r="J674" s="65">
        <v>2439.5</v>
      </c>
      <c r="K674" s="50">
        <f t="shared" si="89"/>
        <v>6034.9999999999991</v>
      </c>
      <c r="L674" s="34">
        <v>953.69</v>
      </c>
      <c r="M674" s="75">
        <v>2584</v>
      </c>
      <c r="N674" s="98">
        <f t="shared" si="93"/>
        <v>6026.5</v>
      </c>
      <c r="O674" s="98"/>
      <c r="P674" s="98">
        <f t="shared" si="95"/>
        <v>5023.5</v>
      </c>
      <c r="Q674" s="90">
        <f t="shared" si="91"/>
        <v>13625.49</v>
      </c>
      <c r="R674" s="90">
        <f t="shared" si="92"/>
        <v>13015.189999999999</v>
      </c>
      <c r="S674" s="98">
        <f t="shared" si="94"/>
        <v>71374.509999999995</v>
      </c>
      <c r="T674" s="91" t="s">
        <v>41</v>
      </c>
    </row>
    <row r="675" spans="1:20" s="27" customFormat="1" x14ac:dyDescent="0.25">
      <c r="A675" s="86">
        <v>669</v>
      </c>
      <c r="B675" s="87" t="s">
        <v>598</v>
      </c>
      <c r="C675" s="87" t="s">
        <v>790</v>
      </c>
      <c r="D675" s="87" t="s">
        <v>816</v>
      </c>
      <c r="E675" s="87" t="s">
        <v>123</v>
      </c>
      <c r="F675" s="88" t="s">
        <v>796</v>
      </c>
      <c r="G675" s="89">
        <v>70000</v>
      </c>
      <c r="H675" s="89">
        <v>5368.48</v>
      </c>
      <c r="I675" s="90">
        <v>25</v>
      </c>
      <c r="J675" s="46">
        <v>2009</v>
      </c>
      <c r="K675" s="48">
        <f t="shared" si="89"/>
        <v>4970</v>
      </c>
      <c r="L675" s="34">
        <f t="shared" si="90"/>
        <v>770.00000000000011</v>
      </c>
      <c r="M675" s="73">
        <v>2128</v>
      </c>
      <c r="N675" s="90">
        <f t="shared" si="93"/>
        <v>4963</v>
      </c>
      <c r="O675" s="90"/>
      <c r="P675" s="90">
        <f t="shared" si="95"/>
        <v>4137</v>
      </c>
      <c r="Q675" s="90">
        <f t="shared" si="91"/>
        <v>9530.48</v>
      </c>
      <c r="R675" s="90">
        <f t="shared" si="92"/>
        <v>10703</v>
      </c>
      <c r="S675" s="90">
        <f t="shared" si="94"/>
        <v>60469.520000000004</v>
      </c>
      <c r="T675" s="91" t="s">
        <v>41</v>
      </c>
    </row>
    <row r="676" spans="1:20" s="27" customFormat="1" x14ac:dyDescent="0.25">
      <c r="A676" s="86">
        <v>670</v>
      </c>
      <c r="B676" s="87" t="s">
        <v>615</v>
      </c>
      <c r="C676" s="87" t="s">
        <v>790</v>
      </c>
      <c r="D676" s="87" t="s">
        <v>816</v>
      </c>
      <c r="E676" s="87" t="s">
        <v>123</v>
      </c>
      <c r="F676" s="88" t="s">
        <v>796</v>
      </c>
      <c r="G676" s="89">
        <v>70000</v>
      </c>
      <c r="H676" s="89">
        <v>5368.48</v>
      </c>
      <c r="I676" s="90">
        <v>25</v>
      </c>
      <c r="J676" s="46">
        <v>2009</v>
      </c>
      <c r="K676" s="48">
        <f t="shared" si="89"/>
        <v>4970</v>
      </c>
      <c r="L676" s="34">
        <f t="shared" si="90"/>
        <v>770.00000000000011</v>
      </c>
      <c r="M676" s="73">
        <v>2128</v>
      </c>
      <c r="N676" s="90">
        <f t="shared" si="93"/>
        <v>4963</v>
      </c>
      <c r="O676" s="90"/>
      <c r="P676" s="90">
        <f t="shared" si="95"/>
        <v>4137</v>
      </c>
      <c r="Q676" s="90">
        <f t="shared" si="91"/>
        <v>9530.48</v>
      </c>
      <c r="R676" s="90">
        <f t="shared" si="92"/>
        <v>10703</v>
      </c>
      <c r="S676" s="90">
        <f t="shared" si="94"/>
        <v>60469.520000000004</v>
      </c>
      <c r="T676" s="91" t="s">
        <v>41</v>
      </c>
    </row>
    <row r="677" spans="1:20" s="27" customFormat="1" x14ac:dyDescent="0.25">
      <c r="A677" s="86">
        <v>671</v>
      </c>
      <c r="B677" s="87" t="s">
        <v>916</v>
      </c>
      <c r="C677" s="87" t="s">
        <v>789</v>
      </c>
      <c r="D677" s="87" t="s">
        <v>816</v>
      </c>
      <c r="E677" s="87" t="s">
        <v>35</v>
      </c>
      <c r="F677" s="88" t="s">
        <v>793</v>
      </c>
      <c r="G677" s="96">
        <v>25000</v>
      </c>
      <c r="H677" s="87">
        <v>0</v>
      </c>
      <c r="I677" s="90">
        <v>25</v>
      </c>
      <c r="J677" s="65">
        <v>717.5</v>
      </c>
      <c r="K677" s="50">
        <f t="shared" si="89"/>
        <v>1774.9999999999998</v>
      </c>
      <c r="L677" s="34">
        <f t="shared" si="90"/>
        <v>275</v>
      </c>
      <c r="M677" s="75">
        <v>760</v>
      </c>
      <c r="N677" s="98">
        <f t="shared" si="93"/>
        <v>1772.5000000000002</v>
      </c>
      <c r="O677" s="98"/>
      <c r="P677" s="90">
        <f t="shared" si="95"/>
        <v>1477.5</v>
      </c>
      <c r="Q677" s="90">
        <f t="shared" si="91"/>
        <v>1502.5</v>
      </c>
      <c r="R677" s="90">
        <f t="shared" si="92"/>
        <v>3822.5</v>
      </c>
      <c r="S677" s="98">
        <f t="shared" si="94"/>
        <v>23497.5</v>
      </c>
      <c r="T677" s="91" t="s">
        <v>41</v>
      </c>
    </row>
    <row r="678" spans="1:20" s="27" customFormat="1" x14ac:dyDescent="0.25">
      <c r="A678" s="86">
        <v>672</v>
      </c>
      <c r="B678" s="87" t="s">
        <v>567</v>
      </c>
      <c r="C678" s="87" t="s">
        <v>790</v>
      </c>
      <c r="D678" s="87" t="s">
        <v>470</v>
      </c>
      <c r="E678" s="87" t="s">
        <v>736</v>
      </c>
      <c r="F678" s="88" t="s">
        <v>796</v>
      </c>
      <c r="G678" s="96">
        <v>85000</v>
      </c>
      <c r="H678" s="96">
        <v>8576.99</v>
      </c>
      <c r="I678" s="90">
        <v>25</v>
      </c>
      <c r="J678" s="65">
        <v>2439.5</v>
      </c>
      <c r="K678" s="50">
        <f t="shared" si="89"/>
        <v>6034.9999999999991</v>
      </c>
      <c r="L678" s="34">
        <v>953.69</v>
      </c>
      <c r="M678" s="75">
        <v>2584</v>
      </c>
      <c r="N678" s="98">
        <f t="shared" si="93"/>
        <v>6026.5</v>
      </c>
      <c r="O678" s="98"/>
      <c r="P678" s="98">
        <f t="shared" si="95"/>
        <v>5023.5</v>
      </c>
      <c r="Q678" s="90">
        <f t="shared" si="91"/>
        <v>13625.49</v>
      </c>
      <c r="R678" s="90">
        <f t="shared" si="92"/>
        <v>13015.189999999999</v>
      </c>
      <c r="S678" s="98">
        <f t="shared" si="94"/>
        <v>71374.509999999995</v>
      </c>
      <c r="T678" s="91" t="s">
        <v>41</v>
      </c>
    </row>
    <row r="679" spans="1:20" s="32" customFormat="1" x14ac:dyDescent="0.25">
      <c r="A679" s="86">
        <v>673</v>
      </c>
      <c r="B679" s="87" t="s">
        <v>471</v>
      </c>
      <c r="C679" s="87" t="s">
        <v>790</v>
      </c>
      <c r="D679" s="87" t="s">
        <v>470</v>
      </c>
      <c r="E679" s="87" t="s">
        <v>123</v>
      </c>
      <c r="F679" s="88" t="s">
        <v>796</v>
      </c>
      <c r="G679" s="96">
        <v>70000</v>
      </c>
      <c r="H679" s="96">
        <v>5368.48</v>
      </c>
      <c r="I679" s="90">
        <v>25</v>
      </c>
      <c r="J679" s="65">
        <v>2009</v>
      </c>
      <c r="K679" s="50">
        <f t="shared" si="89"/>
        <v>4970</v>
      </c>
      <c r="L679" s="34">
        <f t="shared" si="90"/>
        <v>770.00000000000011</v>
      </c>
      <c r="M679" s="75">
        <v>2128</v>
      </c>
      <c r="N679" s="98">
        <f t="shared" si="93"/>
        <v>4963</v>
      </c>
      <c r="O679" s="98"/>
      <c r="P679" s="98">
        <f t="shared" si="95"/>
        <v>4137</v>
      </c>
      <c r="Q679" s="90">
        <f t="shared" si="91"/>
        <v>9530.48</v>
      </c>
      <c r="R679" s="90">
        <f t="shared" si="92"/>
        <v>10703</v>
      </c>
      <c r="S679" s="98">
        <f t="shared" si="94"/>
        <v>60469.520000000004</v>
      </c>
      <c r="T679" s="91" t="s">
        <v>41</v>
      </c>
    </row>
    <row r="680" spans="1:20" s="32" customFormat="1" x14ac:dyDescent="0.25">
      <c r="A680" s="86">
        <v>674</v>
      </c>
      <c r="B680" s="87" t="s">
        <v>472</v>
      </c>
      <c r="C680" s="87" t="s">
        <v>789</v>
      </c>
      <c r="D680" s="87" t="s">
        <v>470</v>
      </c>
      <c r="E680" s="87" t="s">
        <v>123</v>
      </c>
      <c r="F680" s="88" t="s">
        <v>796</v>
      </c>
      <c r="G680" s="96">
        <v>70000</v>
      </c>
      <c r="H680" s="96">
        <v>5368.48</v>
      </c>
      <c r="I680" s="90">
        <v>25</v>
      </c>
      <c r="J680" s="65">
        <v>2009</v>
      </c>
      <c r="K680" s="50">
        <f t="shared" si="89"/>
        <v>4970</v>
      </c>
      <c r="L680" s="34">
        <f t="shared" si="90"/>
        <v>770.00000000000011</v>
      </c>
      <c r="M680" s="75">
        <v>2128</v>
      </c>
      <c r="N680" s="98">
        <f t="shared" si="93"/>
        <v>4963</v>
      </c>
      <c r="O680" s="98"/>
      <c r="P680" s="98">
        <f t="shared" si="95"/>
        <v>4137</v>
      </c>
      <c r="Q680" s="90">
        <f t="shared" si="91"/>
        <v>9530.48</v>
      </c>
      <c r="R680" s="90">
        <f t="shared" si="92"/>
        <v>10703</v>
      </c>
      <c r="S680" s="98">
        <f t="shared" si="94"/>
        <v>60469.520000000004</v>
      </c>
      <c r="T680" s="91" t="s">
        <v>41</v>
      </c>
    </row>
    <row r="681" spans="1:20" s="32" customFormat="1" x14ac:dyDescent="0.25">
      <c r="A681" s="86">
        <v>675</v>
      </c>
      <c r="B681" s="87" t="s">
        <v>474</v>
      </c>
      <c r="C681" s="87" t="s">
        <v>789</v>
      </c>
      <c r="D681" s="87" t="s">
        <v>470</v>
      </c>
      <c r="E681" s="87" t="s">
        <v>123</v>
      </c>
      <c r="F681" s="88" t="s">
        <v>796</v>
      </c>
      <c r="G681" s="96">
        <v>70000</v>
      </c>
      <c r="H681" s="96">
        <v>5368.48</v>
      </c>
      <c r="I681" s="90">
        <v>25</v>
      </c>
      <c r="J681" s="65">
        <v>2009</v>
      </c>
      <c r="K681" s="50">
        <f t="shared" si="89"/>
        <v>4970</v>
      </c>
      <c r="L681" s="34">
        <f t="shared" si="90"/>
        <v>770.00000000000011</v>
      </c>
      <c r="M681" s="75">
        <v>2128</v>
      </c>
      <c r="N681" s="98">
        <f t="shared" si="93"/>
        <v>4963</v>
      </c>
      <c r="O681" s="98"/>
      <c r="P681" s="98">
        <f t="shared" si="95"/>
        <v>4137</v>
      </c>
      <c r="Q681" s="90">
        <f t="shared" si="91"/>
        <v>9530.48</v>
      </c>
      <c r="R681" s="90">
        <f t="shared" si="92"/>
        <v>10703</v>
      </c>
      <c r="S681" s="98">
        <f t="shared" si="94"/>
        <v>60469.520000000004</v>
      </c>
      <c r="T681" s="91" t="s">
        <v>41</v>
      </c>
    </row>
    <row r="682" spans="1:20" s="32" customFormat="1" x14ac:dyDescent="0.25">
      <c r="A682" s="86">
        <v>676</v>
      </c>
      <c r="B682" s="87" t="s">
        <v>475</v>
      </c>
      <c r="C682" s="87" t="s">
        <v>789</v>
      </c>
      <c r="D682" s="87" t="s">
        <v>470</v>
      </c>
      <c r="E682" s="87" t="s">
        <v>123</v>
      </c>
      <c r="F682" s="88" t="s">
        <v>796</v>
      </c>
      <c r="G682" s="96">
        <v>70000</v>
      </c>
      <c r="H682" s="96">
        <v>5368.48</v>
      </c>
      <c r="I682" s="90">
        <v>25</v>
      </c>
      <c r="J682" s="65">
        <v>2009</v>
      </c>
      <c r="K682" s="50">
        <f t="shared" si="89"/>
        <v>4970</v>
      </c>
      <c r="L682" s="34">
        <f t="shared" si="90"/>
        <v>770.00000000000011</v>
      </c>
      <c r="M682" s="75">
        <v>2128</v>
      </c>
      <c r="N682" s="98">
        <f t="shared" si="93"/>
        <v>4963</v>
      </c>
      <c r="O682" s="98"/>
      <c r="P682" s="98">
        <f t="shared" si="95"/>
        <v>4137</v>
      </c>
      <c r="Q682" s="90">
        <f t="shared" si="91"/>
        <v>9530.48</v>
      </c>
      <c r="R682" s="90">
        <f t="shared" si="92"/>
        <v>10703</v>
      </c>
      <c r="S682" s="98">
        <f t="shared" si="94"/>
        <v>60469.520000000004</v>
      </c>
      <c r="T682" s="91" t="s">
        <v>41</v>
      </c>
    </row>
    <row r="683" spans="1:20" s="32" customFormat="1" x14ac:dyDescent="0.25">
      <c r="A683" s="86">
        <v>677</v>
      </c>
      <c r="B683" s="87" t="s">
        <v>956</v>
      </c>
      <c r="C683" s="87" t="s">
        <v>789</v>
      </c>
      <c r="D683" s="87" t="s">
        <v>470</v>
      </c>
      <c r="E683" s="87" t="s">
        <v>153</v>
      </c>
      <c r="F683" s="88" t="s">
        <v>793</v>
      </c>
      <c r="G683" s="96">
        <v>16000</v>
      </c>
      <c r="H683" s="87">
        <v>0</v>
      </c>
      <c r="I683" s="90">
        <v>25</v>
      </c>
      <c r="J683" s="65">
        <v>459.2</v>
      </c>
      <c r="K683" s="50">
        <f t="shared" si="89"/>
        <v>1136</v>
      </c>
      <c r="L683" s="34">
        <f t="shared" si="90"/>
        <v>176.00000000000003</v>
      </c>
      <c r="M683" s="75">
        <v>486.4</v>
      </c>
      <c r="N683" s="98">
        <f t="shared" si="93"/>
        <v>1134.4000000000001</v>
      </c>
      <c r="O683" s="98"/>
      <c r="P683" s="98">
        <f t="shared" si="95"/>
        <v>945.59999999999991</v>
      </c>
      <c r="Q683" s="90">
        <f t="shared" si="91"/>
        <v>970.59999999999991</v>
      </c>
      <c r="R683" s="90">
        <f t="shared" si="92"/>
        <v>2446.4</v>
      </c>
      <c r="S683" s="98">
        <f t="shared" si="94"/>
        <v>15029.4</v>
      </c>
      <c r="T683" s="91" t="s">
        <v>41</v>
      </c>
    </row>
    <row r="684" spans="1:20" s="32" customFormat="1" x14ac:dyDescent="0.25">
      <c r="A684" s="86">
        <v>678</v>
      </c>
      <c r="B684" s="87" t="s">
        <v>905</v>
      </c>
      <c r="C684" s="87" t="s">
        <v>790</v>
      </c>
      <c r="D684" s="87" t="s">
        <v>470</v>
      </c>
      <c r="E684" s="87" t="s">
        <v>185</v>
      </c>
      <c r="F684" s="88" t="s">
        <v>793</v>
      </c>
      <c r="G684" s="96">
        <v>18000</v>
      </c>
      <c r="H684" s="87">
        <v>0</v>
      </c>
      <c r="I684" s="90">
        <v>25</v>
      </c>
      <c r="J684" s="65">
        <v>516.6</v>
      </c>
      <c r="K684" s="50">
        <f t="shared" si="89"/>
        <v>1277.9999999999998</v>
      </c>
      <c r="L684" s="34">
        <f t="shared" si="90"/>
        <v>198.00000000000003</v>
      </c>
      <c r="M684" s="75">
        <v>547.20000000000005</v>
      </c>
      <c r="N684" s="98">
        <f t="shared" si="93"/>
        <v>1276.2</v>
      </c>
      <c r="O684" s="98"/>
      <c r="P684" s="98">
        <f t="shared" si="95"/>
        <v>1063.8000000000002</v>
      </c>
      <c r="Q684" s="90">
        <f t="shared" si="91"/>
        <v>1088.8000000000002</v>
      </c>
      <c r="R684" s="90">
        <f t="shared" si="92"/>
        <v>2752.2</v>
      </c>
      <c r="S684" s="98">
        <f t="shared" si="94"/>
        <v>16911.2</v>
      </c>
      <c r="T684" s="91" t="s">
        <v>41</v>
      </c>
    </row>
    <row r="685" spans="1:20" s="32" customFormat="1" x14ac:dyDescent="0.25">
      <c r="A685" s="86">
        <v>679</v>
      </c>
      <c r="B685" s="87" t="s">
        <v>807</v>
      </c>
      <c r="C685" s="87" t="s">
        <v>789</v>
      </c>
      <c r="D685" s="87" t="s">
        <v>470</v>
      </c>
      <c r="E685" s="87" t="s">
        <v>101</v>
      </c>
      <c r="F685" s="88" t="s">
        <v>793</v>
      </c>
      <c r="G685" s="96">
        <v>25000</v>
      </c>
      <c r="H685" s="87">
        <v>0</v>
      </c>
      <c r="I685" s="90">
        <v>25</v>
      </c>
      <c r="J685" s="65">
        <v>717.5</v>
      </c>
      <c r="K685" s="50">
        <f t="shared" si="89"/>
        <v>1774.9999999999998</v>
      </c>
      <c r="L685" s="34">
        <f t="shared" si="90"/>
        <v>275</v>
      </c>
      <c r="M685" s="75">
        <v>760</v>
      </c>
      <c r="N685" s="98">
        <f t="shared" si="93"/>
        <v>1772.5000000000002</v>
      </c>
      <c r="O685" s="98"/>
      <c r="P685" s="98">
        <f t="shared" si="95"/>
        <v>1477.5</v>
      </c>
      <c r="Q685" s="90">
        <f t="shared" si="91"/>
        <v>1502.5</v>
      </c>
      <c r="R685" s="90">
        <f t="shared" si="92"/>
        <v>3822.5</v>
      </c>
      <c r="S685" s="98">
        <f t="shared" si="94"/>
        <v>23497.5</v>
      </c>
      <c r="T685" s="91" t="s">
        <v>41</v>
      </c>
    </row>
    <row r="686" spans="1:20" s="32" customFormat="1" x14ac:dyDescent="0.25">
      <c r="A686" s="86">
        <v>680</v>
      </c>
      <c r="B686" s="87" t="s">
        <v>368</v>
      </c>
      <c r="C686" s="87" t="s">
        <v>789</v>
      </c>
      <c r="D686" s="87" t="s">
        <v>127</v>
      </c>
      <c r="E686" s="87" t="s">
        <v>733</v>
      </c>
      <c r="F686" s="88" t="s">
        <v>796</v>
      </c>
      <c r="G686" s="89">
        <v>85000</v>
      </c>
      <c r="H686" s="89">
        <v>8576.99</v>
      </c>
      <c r="I686" s="90">
        <v>25</v>
      </c>
      <c r="J686" s="46">
        <v>2439.5</v>
      </c>
      <c r="K686" s="48">
        <f t="shared" si="89"/>
        <v>6034.9999999999991</v>
      </c>
      <c r="L686" s="34">
        <v>953.69</v>
      </c>
      <c r="M686" s="73">
        <v>2584</v>
      </c>
      <c r="N686" s="90">
        <f t="shared" si="93"/>
        <v>6026.5</v>
      </c>
      <c r="O686" s="90"/>
      <c r="P686" s="90">
        <f t="shared" si="95"/>
        <v>5023.5</v>
      </c>
      <c r="Q686" s="90">
        <f t="shared" si="91"/>
        <v>13625.49</v>
      </c>
      <c r="R686" s="90">
        <f t="shared" si="92"/>
        <v>13015.189999999999</v>
      </c>
      <c r="S686" s="90">
        <f t="shared" si="94"/>
        <v>71374.509999999995</v>
      </c>
      <c r="T686" s="91" t="s">
        <v>41</v>
      </c>
    </row>
    <row r="687" spans="1:20" s="32" customFormat="1" x14ac:dyDescent="0.25">
      <c r="A687" s="86">
        <v>681</v>
      </c>
      <c r="B687" s="87" t="s">
        <v>478</v>
      </c>
      <c r="C687" s="87" t="s">
        <v>790</v>
      </c>
      <c r="D687" s="87" t="s">
        <v>127</v>
      </c>
      <c r="E687" s="87" t="s">
        <v>123</v>
      </c>
      <c r="F687" s="88" t="s">
        <v>796</v>
      </c>
      <c r="G687" s="96">
        <v>70000</v>
      </c>
      <c r="H687" s="96">
        <v>5368.48</v>
      </c>
      <c r="I687" s="90">
        <v>25</v>
      </c>
      <c r="J687" s="65">
        <v>2009</v>
      </c>
      <c r="K687" s="50">
        <f t="shared" si="89"/>
        <v>4970</v>
      </c>
      <c r="L687" s="34">
        <f t="shared" si="90"/>
        <v>770.00000000000011</v>
      </c>
      <c r="M687" s="75">
        <v>2128</v>
      </c>
      <c r="N687" s="98">
        <f t="shared" si="93"/>
        <v>4963</v>
      </c>
      <c r="O687" s="98"/>
      <c r="P687" s="98">
        <f t="shared" si="95"/>
        <v>4137</v>
      </c>
      <c r="Q687" s="90">
        <f t="shared" si="91"/>
        <v>9530.48</v>
      </c>
      <c r="R687" s="90">
        <f t="shared" si="92"/>
        <v>10703</v>
      </c>
      <c r="S687" s="98">
        <f t="shared" si="94"/>
        <v>60469.520000000004</v>
      </c>
      <c r="T687" s="91" t="s">
        <v>41</v>
      </c>
    </row>
    <row r="688" spans="1:20" s="27" customFormat="1" x14ac:dyDescent="0.25">
      <c r="A688" s="86">
        <v>682</v>
      </c>
      <c r="B688" s="87" t="s">
        <v>480</v>
      </c>
      <c r="C688" s="87" t="s">
        <v>789</v>
      </c>
      <c r="D688" s="87" t="s">
        <v>127</v>
      </c>
      <c r="E688" s="87" t="s">
        <v>123</v>
      </c>
      <c r="F688" s="88" t="s">
        <v>795</v>
      </c>
      <c r="G688" s="96">
        <v>70000</v>
      </c>
      <c r="H688" s="96">
        <v>5368.48</v>
      </c>
      <c r="I688" s="90">
        <v>25</v>
      </c>
      <c r="J688" s="65">
        <v>2009</v>
      </c>
      <c r="K688" s="50">
        <f t="shared" si="89"/>
        <v>4970</v>
      </c>
      <c r="L688" s="34">
        <f t="shared" si="90"/>
        <v>770.00000000000011</v>
      </c>
      <c r="M688" s="75">
        <v>2128</v>
      </c>
      <c r="N688" s="98">
        <f t="shared" si="93"/>
        <v>4963</v>
      </c>
      <c r="O688" s="98"/>
      <c r="P688" s="98">
        <f t="shared" si="95"/>
        <v>4137</v>
      </c>
      <c r="Q688" s="90">
        <f t="shared" si="91"/>
        <v>9530.48</v>
      </c>
      <c r="R688" s="90">
        <f t="shared" si="92"/>
        <v>10703</v>
      </c>
      <c r="S688" s="98">
        <f t="shared" si="94"/>
        <v>60469.520000000004</v>
      </c>
      <c r="T688" s="91" t="s">
        <v>41</v>
      </c>
    </row>
    <row r="689" spans="1:20" s="32" customFormat="1" x14ac:dyDescent="0.25">
      <c r="A689" s="86">
        <v>683</v>
      </c>
      <c r="B689" s="87" t="s">
        <v>477</v>
      </c>
      <c r="C689" s="87" t="s">
        <v>790</v>
      </c>
      <c r="D689" s="87" t="s">
        <v>127</v>
      </c>
      <c r="E689" s="87" t="s">
        <v>139</v>
      </c>
      <c r="F689" s="88" t="s">
        <v>796</v>
      </c>
      <c r="G689" s="96">
        <v>45000</v>
      </c>
      <c r="H689" s="65">
        <v>1148.33</v>
      </c>
      <c r="I689" s="90">
        <v>25</v>
      </c>
      <c r="J689" s="65">
        <v>1291.5</v>
      </c>
      <c r="K689" s="50">
        <f t="shared" si="89"/>
        <v>3194.9999999999995</v>
      </c>
      <c r="L689" s="34">
        <f t="shared" si="90"/>
        <v>495.00000000000006</v>
      </c>
      <c r="M689" s="75">
        <v>1368</v>
      </c>
      <c r="N689" s="98">
        <f t="shared" si="93"/>
        <v>3190.5</v>
      </c>
      <c r="O689" s="98"/>
      <c r="P689" s="98">
        <f t="shared" si="95"/>
        <v>2659.5</v>
      </c>
      <c r="Q689" s="90">
        <f t="shared" si="91"/>
        <v>3832.83</v>
      </c>
      <c r="R689" s="90">
        <f t="shared" si="92"/>
        <v>6880.5</v>
      </c>
      <c r="S689" s="98">
        <f t="shared" si="94"/>
        <v>41167.17</v>
      </c>
      <c r="T689" s="91" t="s">
        <v>41</v>
      </c>
    </row>
    <row r="690" spans="1:20" s="32" customFormat="1" x14ac:dyDescent="0.25">
      <c r="A690" s="86">
        <v>684</v>
      </c>
      <c r="B690" s="87" t="s">
        <v>1105</v>
      </c>
      <c r="C690" s="87" t="s">
        <v>789</v>
      </c>
      <c r="D690" s="87" t="s">
        <v>127</v>
      </c>
      <c r="E690" s="87" t="s">
        <v>90</v>
      </c>
      <c r="F690" s="88" t="s">
        <v>796</v>
      </c>
      <c r="G690" s="96">
        <v>25000</v>
      </c>
      <c r="H690" s="87">
        <v>0</v>
      </c>
      <c r="I690" s="90">
        <v>25</v>
      </c>
      <c r="J690" s="65">
        <v>717.5</v>
      </c>
      <c r="K690" s="50">
        <f t="shared" si="89"/>
        <v>1774.9999999999998</v>
      </c>
      <c r="L690" s="34">
        <f t="shared" si="90"/>
        <v>275</v>
      </c>
      <c r="M690" s="75">
        <v>760</v>
      </c>
      <c r="N690" s="98">
        <f t="shared" si="93"/>
        <v>1772.5000000000002</v>
      </c>
      <c r="O690" s="98"/>
      <c r="P690" s="98">
        <f t="shared" si="95"/>
        <v>1477.5</v>
      </c>
      <c r="Q690" s="90">
        <f t="shared" si="91"/>
        <v>1502.5</v>
      </c>
      <c r="R690" s="90">
        <f t="shared" si="92"/>
        <v>3822.5</v>
      </c>
      <c r="S690" s="98">
        <f t="shared" si="94"/>
        <v>23497.5</v>
      </c>
      <c r="T690" s="91" t="s">
        <v>41</v>
      </c>
    </row>
    <row r="691" spans="1:20" s="32" customFormat="1" x14ac:dyDescent="0.25">
      <c r="A691" s="86">
        <v>685</v>
      </c>
      <c r="B691" s="87" t="s">
        <v>921</v>
      </c>
      <c r="C691" s="87" t="s">
        <v>789</v>
      </c>
      <c r="D691" s="87" t="s">
        <v>127</v>
      </c>
      <c r="E691" s="87" t="s">
        <v>101</v>
      </c>
      <c r="F691" s="88" t="s">
        <v>793</v>
      </c>
      <c r="G691" s="96">
        <v>25000</v>
      </c>
      <c r="H691" s="97">
        <v>0</v>
      </c>
      <c r="I691" s="90">
        <v>25</v>
      </c>
      <c r="J691" s="65">
        <v>717.5</v>
      </c>
      <c r="K691" s="50">
        <f t="shared" si="89"/>
        <v>1774.9999999999998</v>
      </c>
      <c r="L691" s="34">
        <f t="shared" si="90"/>
        <v>275</v>
      </c>
      <c r="M691" s="75">
        <v>760</v>
      </c>
      <c r="N691" s="98">
        <f t="shared" si="93"/>
        <v>1772.5000000000002</v>
      </c>
      <c r="O691" s="98"/>
      <c r="P691" s="98">
        <f t="shared" si="95"/>
        <v>1477.5</v>
      </c>
      <c r="Q691" s="90">
        <f t="shared" si="91"/>
        <v>1502.5</v>
      </c>
      <c r="R691" s="90">
        <f t="shared" si="92"/>
        <v>3822.5</v>
      </c>
      <c r="S691" s="98">
        <f t="shared" si="94"/>
        <v>23497.5</v>
      </c>
      <c r="T691" s="91" t="s">
        <v>41</v>
      </c>
    </row>
    <row r="692" spans="1:20" s="32" customFormat="1" x14ac:dyDescent="0.25">
      <c r="A692" s="86">
        <v>686</v>
      </c>
      <c r="B692" s="87" t="s">
        <v>479</v>
      </c>
      <c r="C692" s="87" t="s">
        <v>789</v>
      </c>
      <c r="D692" s="87" t="s">
        <v>127</v>
      </c>
      <c r="E692" s="87" t="s">
        <v>116</v>
      </c>
      <c r="F692" s="88" t="s">
        <v>796</v>
      </c>
      <c r="G692" s="96">
        <v>25000</v>
      </c>
      <c r="H692" s="87">
        <v>0</v>
      </c>
      <c r="I692" s="90">
        <v>25</v>
      </c>
      <c r="J692" s="65">
        <v>717.5</v>
      </c>
      <c r="K692" s="50">
        <f t="shared" si="89"/>
        <v>1774.9999999999998</v>
      </c>
      <c r="L692" s="34">
        <f t="shared" si="90"/>
        <v>275</v>
      </c>
      <c r="M692" s="75">
        <v>760</v>
      </c>
      <c r="N692" s="98">
        <f t="shared" si="93"/>
        <v>1772.5000000000002</v>
      </c>
      <c r="O692" s="98"/>
      <c r="P692" s="98">
        <f t="shared" si="95"/>
        <v>1477.5</v>
      </c>
      <c r="Q692" s="90">
        <f t="shared" si="91"/>
        <v>1502.5</v>
      </c>
      <c r="R692" s="90">
        <f t="shared" si="92"/>
        <v>3822.5</v>
      </c>
      <c r="S692" s="98">
        <f t="shared" si="94"/>
        <v>23497.5</v>
      </c>
      <c r="T692" s="91" t="s">
        <v>41</v>
      </c>
    </row>
    <row r="693" spans="1:20" s="32" customFormat="1" x14ac:dyDescent="0.25">
      <c r="A693" s="86">
        <v>687</v>
      </c>
      <c r="B693" s="87" t="s">
        <v>808</v>
      </c>
      <c r="C693" s="87" t="s">
        <v>790</v>
      </c>
      <c r="D693" s="87" t="s">
        <v>127</v>
      </c>
      <c r="E693" s="87" t="s">
        <v>59</v>
      </c>
      <c r="F693" s="88" t="s">
        <v>795</v>
      </c>
      <c r="G693" s="89">
        <v>23000</v>
      </c>
      <c r="H693" s="87">
        <v>0</v>
      </c>
      <c r="I693" s="90">
        <v>25</v>
      </c>
      <c r="J693" s="46">
        <v>660.1</v>
      </c>
      <c r="K693" s="48">
        <f t="shared" si="89"/>
        <v>1632.9999999999998</v>
      </c>
      <c r="L693" s="34">
        <f t="shared" si="90"/>
        <v>253.00000000000003</v>
      </c>
      <c r="M693" s="73">
        <v>699.2</v>
      </c>
      <c r="N693" s="90">
        <f t="shared" si="93"/>
        <v>1630.7</v>
      </c>
      <c r="O693" s="90"/>
      <c r="P693" s="90">
        <f t="shared" si="95"/>
        <v>1359.3000000000002</v>
      </c>
      <c r="Q693" s="90">
        <f t="shared" si="91"/>
        <v>1384.3000000000002</v>
      </c>
      <c r="R693" s="90">
        <f t="shared" si="92"/>
        <v>3516.7</v>
      </c>
      <c r="S693" s="98">
        <f t="shared" si="94"/>
        <v>21615.7</v>
      </c>
      <c r="T693" s="91" t="s">
        <v>41</v>
      </c>
    </row>
    <row r="694" spans="1:20" s="32" customFormat="1" x14ac:dyDescent="0.25">
      <c r="A694" s="86">
        <v>688</v>
      </c>
      <c r="B694" s="87" t="s">
        <v>599</v>
      </c>
      <c r="C694" s="87" t="s">
        <v>790</v>
      </c>
      <c r="D694" s="87" t="s">
        <v>203</v>
      </c>
      <c r="E694" s="87" t="s">
        <v>733</v>
      </c>
      <c r="F694" s="88" t="s">
        <v>796</v>
      </c>
      <c r="G694" s="89">
        <v>85000</v>
      </c>
      <c r="H694" s="89">
        <v>8576.99</v>
      </c>
      <c r="I694" s="90">
        <v>25</v>
      </c>
      <c r="J694" s="46">
        <v>2439.5</v>
      </c>
      <c r="K694" s="48">
        <f t="shared" si="89"/>
        <v>6034.9999999999991</v>
      </c>
      <c r="L694" s="34">
        <v>953.69</v>
      </c>
      <c r="M694" s="73">
        <v>2584</v>
      </c>
      <c r="N694" s="90">
        <f t="shared" si="93"/>
        <v>6026.5</v>
      </c>
      <c r="O694" s="90"/>
      <c r="P694" s="90">
        <f t="shared" si="95"/>
        <v>5023.5</v>
      </c>
      <c r="Q694" s="90">
        <f t="shared" si="91"/>
        <v>13625.49</v>
      </c>
      <c r="R694" s="90">
        <f t="shared" si="92"/>
        <v>13015.189999999999</v>
      </c>
      <c r="S694" s="90">
        <f t="shared" si="94"/>
        <v>71374.509999999995</v>
      </c>
      <c r="T694" s="91" t="s">
        <v>41</v>
      </c>
    </row>
    <row r="695" spans="1:20" s="32" customFormat="1" x14ac:dyDescent="0.25">
      <c r="A695" s="86">
        <v>689</v>
      </c>
      <c r="B695" s="87" t="s">
        <v>481</v>
      </c>
      <c r="C695" s="87" t="s">
        <v>789</v>
      </c>
      <c r="D695" s="87" t="s">
        <v>203</v>
      </c>
      <c r="E695" s="87" t="s">
        <v>123</v>
      </c>
      <c r="F695" s="88" t="s">
        <v>796</v>
      </c>
      <c r="G695" s="89">
        <v>70000</v>
      </c>
      <c r="H695" s="96">
        <v>5368.48</v>
      </c>
      <c r="I695" s="90">
        <v>25</v>
      </c>
      <c r="J695" s="46">
        <v>2009</v>
      </c>
      <c r="K695" s="48">
        <f t="shared" si="89"/>
        <v>4970</v>
      </c>
      <c r="L695" s="34">
        <f t="shared" si="90"/>
        <v>770.00000000000011</v>
      </c>
      <c r="M695" s="73">
        <v>2128</v>
      </c>
      <c r="N695" s="90">
        <f t="shared" si="93"/>
        <v>4963</v>
      </c>
      <c r="O695" s="90"/>
      <c r="P695" s="90">
        <f t="shared" si="95"/>
        <v>4137</v>
      </c>
      <c r="Q695" s="90">
        <f t="shared" si="91"/>
        <v>9530.48</v>
      </c>
      <c r="R695" s="90">
        <f t="shared" si="92"/>
        <v>10703</v>
      </c>
      <c r="S695" s="90">
        <f t="shared" si="94"/>
        <v>60469.520000000004</v>
      </c>
      <c r="T695" s="91" t="s">
        <v>41</v>
      </c>
    </row>
    <row r="696" spans="1:20" s="32" customFormat="1" x14ac:dyDescent="0.25">
      <c r="A696" s="86">
        <v>690</v>
      </c>
      <c r="B696" s="87" t="s">
        <v>677</v>
      </c>
      <c r="C696" s="87" t="s">
        <v>789</v>
      </c>
      <c r="D696" s="87" t="s">
        <v>203</v>
      </c>
      <c r="E696" s="87" t="s">
        <v>123</v>
      </c>
      <c r="F696" s="88" t="s">
        <v>796</v>
      </c>
      <c r="G696" s="96">
        <v>70000</v>
      </c>
      <c r="H696" s="96">
        <v>5368.48</v>
      </c>
      <c r="I696" s="90">
        <v>25</v>
      </c>
      <c r="J696" s="65">
        <v>2009</v>
      </c>
      <c r="K696" s="50">
        <f t="shared" si="89"/>
        <v>4970</v>
      </c>
      <c r="L696" s="34">
        <f t="shared" si="90"/>
        <v>770.00000000000011</v>
      </c>
      <c r="M696" s="75">
        <v>2128</v>
      </c>
      <c r="N696" s="98">
        <f t="shared" si="93"/>
        <v>4963</v>
      </c>
      <c r="O696" s="98"/>
      <c r="P696" s="98">
        <f t="shared" si="95"/>
        <v>4137</v>
      </c>
      <c r="Q696" s="90">
        <f t="shared" si="91"/>
        <v>9530.48</v>
      </c>
      <c r="R696" s="90">
        <f t="shared" si="92"/>
        <v>10703</v>
      </c>
      <c r="S696" s="98">
        <f t="shared" si="94"/>
        <v>60469.520000000004</v>
      </c>
      <c r="T696" s="91" t="s">
        <v>41</v>
      </c>
    </row>
    <row r="697" spans="1:20" s="32" customFormat="1" x14ac:dyDescent="0.25">
      <c r="A697" s="86">
        <v>691</v>
      </c>
      <c r="B697" s="87" t="s">
        <v>482</v>
      </c>
      <c r="C697" s="87" t="s">
        <v>789</v>
      </c>
      <c r="D697" s="87" t="s">
        <v>203</v>
      </c>
      <c r="E697" s="87" t="s">
        <v>123</v>
      </c>
      <c r="F697" s="88" t="s">
        <v>796</v>
      </c>
      <c r="G697" s="89">
        <v>70000</v>
      </c>
      <c r="H697" s="96">
        <v>5368.48</v>
      </c>
      <c r="I697" s="90">
        <v>25</v>
      </c>
      <c r="J697" s="46">
        <v>2009</v>
      </c>
      <c r="K697" s="48">
        <f t="shared" si="89"/>
        <v>4970</v>
      </c>
      <c r="L697" s="34">
        <f t="shared" si="90"/>
        <v>770.00000000000011</v>
      </c>
      <c r="M697" s="73">
        <v>2128</v>
      </c>
      <c r="N697" s="90">
        <f t="shared" si="93"/>
        <v>4963</v>
      </c>
      <c r="O697" s="90"/>
      <c r="P697" s="90">
        <f t="shared" si="95"/>
        <v>4137</v>
      </c>
      <c r="Q697" s="90">
        <f t="shared" si="91"/>
        <v>9530.48</v>
      </c>
      <c r="R697" s="90">
        <f t="shared" si="92"/>
        <v>10703</v>
      </c>
      <c r="S697" s="90">
        <f t="shared" si="94"/>
        <v>60469.520000000004</v>
      </c>
      <c r="T697" s="91" t="s">
        <v>41</v>
      </c>
    </row>
    <row r="698" spans="1:20" s="32" customFormat="1" x14ac:dyDescent="0.25">
      <c r="A698" s="86">
        <v>692</v>
      </c>
      <c r="B698" s="87" t="s">
        <v>484</v>
      </c>
      <c r="C698" s="87" t="s">
        <v>790</v>
      </c>
      <c r="D698" s="87" t="s">
        <v>203</v>
      </c>
      <c r="E698" s="87" t="s">
        <v>123</v>
      </c>
      <c r="F698" s="88" t="s">
        <v>796</v>
      </c>
      <c r="G698" s="89">
        <v>70000</v>
      </c>
      <c r="H698" s="96">
        <v>5368.48</v>
      </c>
      <c r="I698" s="90">
        <v>25</v>
      </c>
      <c r="J698" s="46">
        <v>2009</v>
      </c>
      <c r="K698" s="48">
        <f t="shared" si="89"/>
        <v>4970</v>
      </c>
      <c r="L698" s="34">
        <f t="shared" si="90"/>
        <v>770.00000000000011</v>
      </c>
      <c r="M698" s="73">
        <v>2128</v>
      </c>
      <c r="N698" s="90">
        <f t="shared" si="93"/>
        <v>4963</v>
      </c>
      <c r="O698" s="90"/>
      <c r="P698" s="90">
        <f t="shared" si="95"/>
        <v>4137</v>
      </c>
      <c r="Q698" s="90">
        <f t="shared" si="91"/>
        <v>9530.48</v>
      </c>
      <c r="R698" s="90">
        <f t="shared" si="92"/>
        <v>10703</v>
      </c>
      <c r="S698" s="90">
        <f t="shared" si="94"/>
        <v>60469.520000000004</v>
      </c>
      <c r="T698" s="91" t="s">
        <v>41</v>
      </c>
    </row>
    <row r="699" spans="1:20" s="32" customFormat="1" x14ac:dyDescent="0.25">
      <c r="A699" s="86">
        <v>693</v>
      </c>
      <c r="B699" s="87" t="s">
        <v>1106</v>
      </c>
      <c r="C699" s="87" t="s">
        <v>790</v>
      </c>
      <c r="D699" s="87" t="s">
        <v>203</v>
      </c>
      <c r="E699" s="87" t="s">
        <v>123</v>
      </c>
      <c r="F699" s="88" t="s">
        <v>796</v>
      </c>
      <c r="G699" s="89">
        <v>70000</v>
      </c>
      <c r="H699" s="89">
        <v>5368.48</v>
      </c>
      <c r="I699" s="90">
        <v>25</v>
      </c>
      <c r="J699" s="46">
        <v>2009</v>
      </c>
      <c r="K699" s="48">
        <f t="shared" si="89"/>
        <v>4970</v>
      </c>
      <c r="L699" s="34">
        <f t="shared" si="90"/>
        <v>770.00000000000011</v>
      </c>
      <c r="M699" s="73">
        <v>2128</v>
      </c>
      <c r="N699" s="90">
        <f t="shared" si="93"/>
        <v>4963</v>
      </c>
      <c r="O699" s="90"/>
      <c r="P699" s="90">
        <f t="shared" si="95"/>
        <v>4137</v>
      </c>
      <c r="Q699" s="90">
        <f t="shared" si="91"/>
        <v>9530.48</v>
      </c>
      <c r="R699" s="90">
        <f t="shared" si="92"/>
        <v>10703</v>
      </c>
      <c r="S699" s="90">
        <f t="shared" si="94"/>
        <v>60469.520000000004</v>
      </c>
      <c r="T699" s="91" t="s">
        <v>41</v>
      </c>
    </row>
    <row r="700" spans="1:20" s="32" customFormat="1" x14ac:dyDescent="0.25">
      <c r="A700" s="86">
        <v>694</v>
      </c>
      <c r="B700" s="87" t="s">
        <v>483</v>
      </c>
      <c r="C700" s="87" t="s">
        <v>789</v>
      </c>
      <c r="D700" s="87" t="s">
        <v>203</v>
      </c>
      <c r="E700" s="87" t="s">
        <v>35</v>
      </c>
      <c r="F700" s="88" t="s">
        <v>796</v>
      </c>
      <c r="G700" s="89">
        <v>25000</v>
      </c>
      <c r="H700" s="87">
        <v>0</v>
      </c>
      <c r="I700" s="90">
        <v>25</v>
      </c>
      <c r="J700" s="46">
        <v>717.5</v>
      </c>
      <c r="K700" s="48">
        <f t="shared" si="89"/>
        <v>1774.9999999999998</v>
      </c>
      <c r="L700" s="34">
        <f t="shared" si="90"/>
        <v>275</v>
      </c>
      <c r="M700" s="73">
        <v>760</v>
      </c>
      <c r="N700" s="90">
        <f t="shared" si="93"/>
        <v>1772.5000000000002</v>
      </c>
      <c r="O700" s="90"/>
      <c r="P700" s="90">
        <f t="shared" si="95"/>
        <v>1477.5</v>
      </c>
      <c r="Q700" s="90">
        <f t="shared" si="91"/>
        <v>1502.5</v>
      </c>
      <c r="R700" s="90">
        <f t="shared" si="92"/>
        <v>3822.5</v>
      </c>
      <c r="S700" s="90">
        <f t="shared" si="94"/>
        <v>23497.5</v>
      </c>
      <c r="T700" s="91" t="s">
        <v>41</v>
      </c>
    </row>
    <row r="701" spans="1:20" s="32" customFormat="1" x14ac:dyDescent="0.25">
      <c r="A701" s="86">
        <v>695</v>
      </c>
      <c r="B701" s="87" t="s">
        <v>485</v>
      </c>
      <c r="C701" s="87" t="s">
        <v>789</v>
      </c>
      <c r="D701" s="87" t="s">
        <v>203</v>
      </c>
      <c r="E701" s="87" t="s">
        <v>153</v>
      </c>
      <c r="F701" s="88" t="s">
        <v>793</v>
      </c>
      <c r="G701" s="89">
        <v>16000</v>
      </c>
      <c r="H701" s="87">
        <v>0</v>
      </c>
      <c r="I701" s="90">
        <v>25</v>
      </c>
      <c r="J701" s="46">
        <v>459.2</v>
      </c>
      <c r="K701" s="48">
        <f t="shared" si="89"/>
        <v>1136</v>
      </c>
      <c r="L701" s="34">
        <f t="shared" si="90"/>
        <v>176.00000000000003</v>
      </c>
      <c r="M701" s="73">
        <v>486.4</v>
      </c>
      <c r="N701" s="90">
        <f t="shared" si="93"/>
        <v>1134.4000000000001</v>
      </c>
      <c r="O701" s="90"/>
      <c r="P701" s="90">
        <f t="shared" si="95"/>
        <v>945.59999999999991</v>
      </c>
      <c r="Q701" s="90">
        <f t="shared" si="91"/>
        <v>970.59999999999991</v>
      </c>
      <c r="R701" s="90">
        <f t="shared" si="92"/>
        <v>2446.4</v>
      </c>
      <c r="S701" s="90">
        <f t="shared" si="94"/>
        <v>15029.4</v>
      </c>
      <c r="T701" s="91" t="s">
        <v>41</v>
      </c>
    </row>
    <row r="702" spans="1:20" s="27" customFormat="1" x14ac:dyDescent="0.25">
      <c r="A702" s="86">
        <v>696</v>
      </c>
      <c r="B702" s="87" t="s">
        <v>624</v>
      </c>
      <c r="C702" s="87" t="s">
        <v>789</v>
      </c>
      <c r="D702" s="87" t="s">
        <v>487</v>
      </c>
      <c r="E702" s="87" t="s">
        <v>733</v>
      </c>
      <c r="F702" s="88" t="s">
        <v>796</v>
      </c>
      <c r="G702" s="96">
        <v>85000</v>
      </c>
      <c r="H702" s="96">
        <v>8576.99</v>
      </c>
      <c r="I702" s="90">
        <v>25</v>
      </c>
      <c r="J702" s="65">
        <v>2439.5</v>
      </c>
      <c r="K702" s="50">
        <f t="shared" si="89"/>
        <v>6034.9999999999991</v>
      </c>
      <c r="L702" s="34">
        <v>953.69</v>
      </c>
      <c r="M702" s="75">
        <v>2584</v>
      </c>
      <c r="N702" s="98">
        <f t="shared" si="93"/>
        <v>6026.5</v>
      </c>
      <c r="O702" s="98"/>
      <c r="P702" s="98">
        <f t="shared" si="95"/>
        <v>5023.5</v>
      </c>
      <c r="Q702" s="90">
        <f t="shared" si="91"/>
        <v>13625.49</v>
      </c>
      <c r="R702" s="90">
        <f t="shared" si="92"/>
        <v>13015.189999999999</v>
      </c>
      <c r="S702" s="98">
        <f t="shared" si="94"/>
        <v>71374.509999999995</v>
      </c>
      <c r="T702" s="91" t="s">
        <v>41</v>
      </c>
    </row>
    <row r="703" spans="1:20" s="32" customFormat="1" x14ac:dyDescent="0.25">
      <c r="A703" s="86">
        <v>697</v>
      </c>
      <c r="B703" s="87" t="s">
        <v>587</v>
      </c>
      <c r="C703" s="87" t="s">
        <v>790</v>
      </c>
      <c r="D703" s="87" t="s">
        <v>487</v>
      </c>
      <c r="E703" s="87" t="s">
        <v>123</v>
      </c>
      <c r="F703" s="88" t="s">
        <v>796</v>
      </c>
      <c r="G703" s="96">
        <v>70000</v>
      </c>
      <c r="H703" s="96">
        <v>5368.48</v>
      </c>
      <c r="I703" s="90">
        <v>25</v>
      </c>
      <c r="J703" s="65">
        <v>2009</v>
      </c>
      <c r="K703" s="50">
        <f t="shared" si="89"/>
        <v>4970</v>
      </c>
      <c r="L703" s="34">
        <f t="shared" si="90"/>
        <v>770.00000000000011</v>
      </c>
      <c r="M703" s="75">
        <v>2128</v>
      </c>
      <c r="N703" s="98">
        <f t="shared" si="93"/>
        <v>4963</v>
      </c>
      <c r="O703" s="98"/>
      <c r="P703" s="98">
        <f t="shared" si="95"/>
        <v>4137</v>
      </c>
      <c r="Q703" s="90">
        <f t="shared" si="91"/>
        <v>9530.48</v>
      </c>
      <c r="R703" s="90">
        <f t="shared" si="92"/>
        <v>10703</v>
      </c>
      <c r="S703" s="98">
        <f t="shared" si="94"/>
        <v>60469.520000000004</v>
      </c>
      <c r="T703" s="91" t="s">
        <v>41</v>
      </c>
    </row>
    <row r="704" spans="1:20" s="32" customFormat="1" x14ac:dyDescent="0.25">
      <c r="A704" s="86">
        <v>698</v>
      </c>
      <c r="B704" s="87" t="s">
        <v>489</v>
      </c>
      <c r="C704" s="87" t="s">
        <v>790</v>
      </c>
      <c r="D704" s="87" t="s">
        <v>487</v>
      </c>
      <c r="E704" s="87" t="s">
        <v>123</v>
      </c>
      <c r="F704" s="88" t="s">
        <v>796</v>
      </c>
      <c r="G704" s="96">
        <v>70000</v>
      </c>
      <c r="H704" s="96">
        <v>5368.48</v>
      </c>
      <c r="I704" s="90">
        <v>25</v>
      </c>
      <c r="J704" s="65">
        <v>2009</v>
      </c>
      <c r="K704" s="50">
        <f t="shared" si="89"/>
        <v>4970</v>
      </c>
      <c r="L704" s="34">
        <f t="shared" si="90"/>
        <v>770.00000000000011</v>
      </c>
      <c r="M704" s="75">
        <v>2128</v>
      </c>
      <c r="N704" s="98">
        <f t="shared" si="93"/>
        <v>4963</v>
      </c>
      <c r="O704" s="98"/>
      <c r="P704" s="98">
        <f t="shared" si="95"/>
        <v>4137</v>
      </c>
      <c r="Q704" s="90">
        <f t="shared" si="91"/>
        <v>9530.48</v>
      </c>
      <c r="R704" s="90">
        <f t="shared" si="92"/>
        <v>10703</v>
      </c>
      <c r="S704" s="98">
        <f t="shared" si="94"/>
        <v>60469.520000000004</v>
      </c>
      <c r="T704" s="91" t="s">
        <v>41</v>
      </c>
    </row>
    <row r="705" spans="1:20" s="32" customFormat="1" x14ac:dyDescent="0.25">
      <c r="A705" s="86">
        <v>699</v>
      </c>
      <c r="B705" s="87" t="s">
        <v>490</v>
      </c>
      <c r="C705" s="87" t="s">
        <v>790</v>
      </c>
      <c r="D705" s="87" t="s">
        <v>487</v>
      </c>
      <c r="E705" s="87" t="s">
        <v>123</v>
      </c>
      <c r="F705" s="88" t="s">
        <v>796</v>
      </c>
      <c r="G705" s="96">
        <v>70000</v>
      </c>
      <c r="H705" s="96">
        <v>5368.48</v>
      </c>
      <c r="I705" s="90">
        <v>25</v>
      </c>
      <c r="J705" s="65">
        <v>2009</v>
      </c>
      <c r="K705" s="50">
        <f t="shared" si="89"/>
        <v>4970</v>
      </c>
      <c r="L705" s="34">
        <f t="shared" si="90"/>
        <v>770.00000000000011</v>
      </c>
      <c r="M705" s="75">
        <v>2128</v>
      </c>
      <c r="N705" s="98">
        <f t="shared" si="93"/>
        <v>4963</v>
      </c>
      <c r="O705" s="98"/>
      <c r="P705" s="98">
        <f t="shared" si="95"/>
        <v>4137</v>
      </c>
      <c r="Q705" s="90">
        <f t="shared" si="91"/>
        <v>9530.48</v>
      </c>
      <c r="R705" s="90">
        <f t="shared" si="92"/>
        <v>10703</v>
      </c>
      <c r="S705" s="98">
        <f t="shared" si="94"/>
        <v>60469.520000000004</v>
      </c>
      <c r="T705" s="91" t="s">
        <v>41</v>
      </c>
    </row>
    <row r="706" spans="1:20" s="32" customFormat="1" x14ac:dyDescent="0.25">
      <c r="A706" s="86">
        <v>700</v>
      </c>
      <c r="B706" s="87" t="s">
        <v>492</v>
      </c>
      <c r="C706" s="87" t="s">
        <v>789</v>
      </c>
      <c r="D706" s="87" t="s">
        <v>487</v>
      </c>
      <c r="E706" s="87" t="s">
        <v>123</v>
      </c>
      <c r="F706" s="88" t="s">
        <v>796</v>
      </c>
      <c r="G706" s="96">
        <v>70000</v>
      </c>
      <c r="H706" s="96">
        <v>5368.48</v>
      </c>
      <c r="I706" s="90">
        <v>25</v>
      </c>
      <c r="J706" s="65">
        <v>2009</v>
      </c>
      <c r="K706" s="50">
        <f t="shared" si="89"/>
        <v>4970</v>
      </c>
      <c r="L706" s="34">
        <f t="shared" si="90"/>
        <v>770.00000000000011</v>
      </c>
      <c r="M706" s="75">
        <v>2128</v>
      </c>
      <c r="N706" s="98">
        <f t="shared" si="93"/>
        <v>4963</v>
      </c>
      <c r="O706" s="98"/>
      <c r="P706" s="98">
        <f t="shared" si="95"/>
        <v>4137</v>
      </c>
      <c r="Q706" s="90">
        <f t="shared" si="91"/>
        <v>9530.48</v>
      </c>
      <c r="R706" s="90">
        <f t="shared" si="92"/>
        <v>10703</v>
      </c>
      <c r="S706" s="98">
        <f t="shared" si="94"/>
        <v>60469.520000000004</v>
      </c>
      <c r="T706" s="91" t="s">
        <v>41</v>
      </c>
    </row>
    <row r="707" spans="1:20" s="32" customFormat="1" x14ac:dyDescent="0.25">
      <c r="A707" s="86">
        <v>701</v>
      </c>
      <c r="B707" s="87" t="s">
        <v>496</v>
      </c>
      <c r="C707" s="87" t="s">
        <v>790</v>
      </c>
      <c r="D707" s="87" t="s">
        <v>487</v>
      </c>
      <c r="E707" s="87" t="s">
        <v>123</v>
      </c>
      <c r="F707" s="88" t="s">
        <v>796</v>
      </c>
      <c r="G707" s="96">
        <v>70000</v>
      </c>
      <c r="H707" s="96">
        <v>5368.48</v>
      </c>
      <c r="I707" s="90">
        <v>25</v>
      </c>
      <c r="J707" s="65">
        <v>2009</v>
      </c>
      <c r="K707" s="50">
        <f t="shared" si="89"/>
        <v>4970</v>
      </c>
      <c r="L707" s="34">
        <f t="shared" si="90"/>
        <v>770.00000000000011</v>
      </c>
      <c r="M707" s="75">
        <v>2128</v>
      </c>
      <c r="N707" s="98">
        <f t="shared" si="93"/>
        <v>4963</v>
      </c>
      <c r="O707" s="98"/>
      <c r="P707" s="98">
        <f t="shared" si="95"/>
        <v>4137</v>
      </c>
      <c r="Q707" s="90">
        <f t="shared" si="91"/>
        <v>9530.48</v>
      </c>
      <c r="R707" s="90">
        <f t="shared" si="92"/>
        <v>10703</v>
      </c>
      <c r="S707" s="98">
        <f t="shared" si="94"/>
        <v>60469.520000000004</v>
      </c>
      <c r="T707" s="91" t="s">
        <v>41</v>
      </c>
    </row>
    <row r="708" spans="1:20" s="32" customFormat="1" x14ac:dyDescent="0.25">
      <c r="A708" s="86">
        <v>702</v>
      </c>
      <c r="B708" s="87" t="s">
        <v>709</v>
      </c>
      <c r="C708" s="87" t="s">
        <v>789</v>
      </c>
      <c r="D708" s="87" t="s">
        <v>487</v>
      </c>
      <c r="E708" s="87" t="s">
        <v>739</v>
      </c>
      <c r="F708" s="88" t="s">
        <v>796</v>
      </c>
      <c r="G708" s="96">
        <v>35000</v>
      </c>
      <c r="H708" s="97">
        <v>0</v>
      </c>
      <c r="I708" s="90">
        <v>25</v>
      </c>
      <c r="J708" s="65">
        <v>1004.5</v>
      </c>
      <c r="K708" s="50">
        <f t="shared" si="89"/>
        <v>2485</v>
      </c>
      <c r="L708" s="34">
        <f t="shared" si="90"/>
        <v>385.00000000000006</v>
      </c>
      <c r="M708" s="75">
        <v>1064</v>
      </c>
      <c r="N708" s="98">
        <f t="shared" si="93"/>
        <v>2481.5</v>
      </c>
      <c r="O708" s="98"/>
      <c r="P708" s="98">
        <f t="shared" si="95"/>
        <v>2068.5</v>
      </c>
      <c r="Q708" s="90">
        <f t="shared" si="91"/>
        <v>2093.5</v>
      </c>
      <c r="R708" s="90">
        <f t="shared" si="92"/>
        <v>5351.5</v>
      </c>
      <c r="S708" s="98">
        <f t="shared" si="94"/>
        <v>32906.5</v>
      </c>
      <c r="T708" s="91" t="s">
        <v>41</v>
      </c>
    </row>
    <row r="709" spans="1:20" s="32" customFormat="1" x14ac:dyDescent="0.25">
      <c r="A709" s="86">
        <v>703</v>
      </c>
      <c r="B709" s="87" t="s">
        <v>827</v>
      </c>
      <c r="C709" s="87" t="s">
        <v>789</v>
      </c>
      <c r="D709" s="87" t="s">
        <v>487</v>
      </c>
      <c r="E709" s="87" t="s">
        <v>828</v>
      </c>
      <c r="F709" s="88" t="s">
        <v>793</v>
      </c>
      <c r="G709" s="96">
        <v>25000</v>
      </c>
      <c r="H709" s="97">
        <v>0</v>
      </c>
      <c r="I709" s="90">
        <v>25</v>
      </c>
      <c r="J709" s="65">
        <v>717.5</v>
      </c>
      <c r="K709" s="50">
        <f t="shared" ref="K709:K752" si="96">+G709*7.1%</f>
        <v>1774.9999999999998</v>
      </c>
      <c r="L709" s="34">
        <f t="shared" ref="L709:L768" si="97">+G709*1.1%</f>
        <v>275</v>
      </c>
      <c r="M709" s="75">
        <v>760</v>
      </c>
      <c r="N709" s="98">
        <f t="shared" si="93"/>
        <v>1772.5000000000002</v>
      </c>
      <c r="O709" s="98"/>
      <c r="P709" s="98">
        <f t="shared" si="95"/>
        <v>1477.5</v>
      </c>
      <c r="Q709" s="90">
        <f t="shared" si="91"/>
        <v>1502.5</v>
      </c>
      <c r="R709" s="90">
        <f t="shared" si="92"/>
        <v>3822.5</v>
      </c>
      <c r="S709" s="98">
        <f t="shared" si="94"/>
        <v>23497.5</v>
      </c>
      <c r="T709" s="91" t="s">
        <v>41</v>
      </c>
    </row>
    <row r="710" spans="1:20" s="32" customFormat="1" x14ac:dyDescent="0.25">
      <c r="A710" s="86">
        <v>704</v>
      </c>
      <c r="B710" s="87" t="s">
        <v>494</v>
      </c>
      <c r="C710" s="87" t="s">
        <v>789</v>
      </c>
      <c r="D710" s="87" t="s">
        <v>487</v>
      </c>
      <c r="E710" s="87" t="s">
        <v>63</v>
      </c>
      <c r="F710" s="88" t="s">
        <v>793</v>
      </c>
      <c r="G710" s="96">
        <v>25000</v>
      </c>
      <c r="H710" s="97">
        <v>0</v>
      </c>
      <c r="I710" s="90">
        <v>25</v>
      </c>
      <c r="J710" s="65">
        <v>717.5</v>
      </c>
      <c r="K710" s="50">
        <f t="shared" si="96"/>
        <v>1774.9999999999998</v>
      </c>
      <c r="L710" s="34">
        <f t="shared" si="97"/>
        <v>275</v>
      </c>
      <c r="M710" s="75">
        <v>760</v>
      </c>
      <c r="N710" s="98">
        <f t="shared" si="93"/>
        <v>1772.5000000000002</v>
      </c>
      <c r="O710" s="98"/>
      <c r="P710" s="98">
        <f t="shared" si="95"/>
        <v>1477.5</v>
      </c>
      <c r="Q710" s="90">
        <f t="shared" si="91"/>
        <v>1502.5</v>
      </c>
      <c r="R710" s="90">
        <f t="shared" si="92"/>
        <v>3822.5</v>
      </c>
      <c r="S710" s="98">
        <f t="shared" si="94"/>
        <v>23497.5</v>
      </c>
      <c r="T710" s="91" t="s">
        <v>41</v>
      </c>
    </row>
    <row r="711" spans="1:20" s="32" customFormat="1" x14ac:dyDescent="0.25">
      <c r="A711" s="86">
        <v>705</v>
      </c>
      <c r="B711" s="87" t="s">
        <v>951</v>
      </c>
      <c r="C711" s="87" t="s">
        <v>790</v>
      </c>
      <c r="D711" s="87" t="s">
        <v>487</v>
      </c>
      <c r="E711" s="87" t="s">
        <v>63</v>
      </c>
      <c r="F711" s="88" t="s">
        <v>793</v>
      </c>
      <c r="G711" s="96">
        <v>35000</v>
      </c>
      <c r="H711" s="97">
        <v>0</v>
      </c>
      <c r="I711" s="90">
        <v>25</v>
      </c>
      <c r="J711" s="65">
        <v>1004.5</v>
      </c>
      <c r="K711" s="50">
        <f t="shared" si="96"/>
        <v>2485</v>
      </c>
      <c r="L711" s="34">
        <f t="shared" si="97"/>
        <v>385.00000000000006</v>
      </c>
      <c r="M711" s="75">
        <v>1064</v>
      </c>
      <c r="N711" s="98">
        <f t="shared" si="93"/>
        <v>2481.5</v>
      </c>
      <c r="O711" s="98"/>
      <c r="P711" s="98">
        <f t="shared" si="95"/>
        <v>2068.5</v>
      </c>
      <c r="Q711" s="90">
        <f t="shared" si="91"/>
        <v>2093.5</v>
      </c>
      <c r="R711" s="90">
        <f t="shared" si="92"/>
        <v>5351.5</v>
      </c>
      <c r="S711" s="98">
        <f t="shared" si="94"/>
        <v>32906.5</v>
      </c>
      <c r="T711" s="91" t="s">
        <v>41</v>
      </c>
    </row>
    <row r="712" spans="1:20" s="32" customFormat="1" x14ac:dyDescent="0.25">
      <c r="A712" s="86">
        <v>706</v>
      </c>
      <c r="B712" s="87" t="s">
        <v>493</v>
      </c>
      <c r="C712" s="87" t="s">
        <v>790</v>
      </c>
      <c r="D712" s="87" t="s">
        <v>487</v>
      </c>
      <c r="E712" s="87" t="s">
        <v>64</v>
      </c>
      <c r="F712" s="88" t="s">
        <v>793</v>
      </c>
      <c r="G712" s="96">
        <v>18000</v>
      </c>
      <c r="H712" s="97">
        <v>0</v>
      </c>
      <c r="I712" s="90">
        <v>25</v>
      </c>
      <c r="J712" s="65">
        <v>516.6</v>
      </c>
      <c r="K712" s="50">
        <f t="shared" si="96"/>
        <v>1277.9999999999998</v>
      </c>
      <c r="L712" s="34">
        <f t="shared" si="97"/>
        <v>198.00000000000003</v>
      </c>
      <c r="M712" s="75">
        <v>547.20000000000005</v>
      </c>
      <c r="N712" s="98">
        <f t="shared" si="93"/>
        <v>1276.2</v>
      </c>
      <c r="O712" s="98"/>
      <c r="P712" s="98">
        <f t="shared" si="95"/>
        <v>1063.8000000000002</v>
      </c>
      <c r="Q712" s="90">
        <f t="shared" si="91"/>
        <v>1088.8000000000002</v>
      </c>
      <c r="R712" s="90">
        <f t="shared" si="92"/>
        <v>2752.2</v>
      </c>
      <c r="S712" s="98">
        <f t="shared" si="94"/>
        <v>16911.2</v>
      </c>
      <c r="T712" s="91" t="s">
        <v>41</v>
      </c>
    </row>
    <row r="713" spans="1:20" s="94" customFormat="1" x14ac:dyDescent="0.25">
      <c r="A713" s="86">
        <v>707</v>
      </c>
      <c r="B713" s="87" t="s">
        <v>495</v>
      </c>
      <c r="C713" s="87" t="s">
        <v>789</v>
      </c>
      <c r="D713" s="87" t="s">
        <v>487</v>
      </c>
      <c r="E713" s="87" t="s">
        <v>153</v>
      </c>
      <c r="F713" s="88" t="s">
        <v>793</v>
      </c>
      <c r="G713" s="96">
        <v>16000</v>
      </c>
      <c r="H713" s="97">
        <v>0</v>
      </c>
      <c r="I713" s="90">
        <v>25</v>
      </c>
      <c r="J713" s="65">
        <v>459.2</v>
      </c>
      <c r="K713" s="50">
        <f t="shared" si="96"/>
        <v>1136</v>
      </c>
      <c r="L713" s="34">
        <f t="shared" si="97"/>
        <v>176.00000000000003</v>
      </c>
      <c r="M713" s="75">
        <v>486.4</v>
      </c>
      <c r="N713" s="98">
        <f t="shared" si="93"/>
        <v>1134.4000000000001</v>
      </c>
      <c r="O713" s="98"/>
      <c r="P713" s="98">
        <f t="shared" si="95"/>
        <v>945.59999999999991</v>
      </c>
      <c r="Q713" s="90">
        <f t="shared" si="91"/>
        <v>970.59999999999991</v>
      </c>
      <c r="R713" s="90">
        <f t="shared" si="92"/>
        <v>2446.4</v>
      </c>
      <c r="S713" s="98">
        <f t="shared" si="94"/>
        <v>15029.4</v>
      </c>
      <c r="T713" s="91" t="s">
        <v>41</v>
      </c>
    </row>
    <row r="714" spans="1:20" s="32" customFormat="1" x14ac:dyDescent="0.25">
      <c r="A714" s="86">
        <v>708</v>
      </c>
      <c r="B714" s="87" t="s">
        <v>994</v>
      </c>
      <c r="C714" s="87" t="s">
        <v>789</v>
      </c>
      <c r="D714" s="87" t="s">
        <v>204</v>
      </c>
      <c r="E714" s="87" t="s">
        <v>733</v>
      </c>
      <c r="F714" s="88" t="s">
        <v>796</v>
      </c>
      <c r="G714" s="89">
        <v>85000</v>
      </c>
      <c r="H714" s="89">
        <v>8576.99</v>
      </c>
      <c r="I714" s="90">
        <v>25</v>
      </c>
      <c r="J714" s="46">
        <v>2439.5</v>
      </c>
      <c r="K714" s="48">
        <f t="shared" si="96"/>
        <v>6034.9999999999991</v>
      </c>
      <c r="L714" s="34">
        <v>953.69</v>
      </c>
      <c r="M714" s="73">
        <v>2584</v>
      </c>
      <c r="N714" s="90">
        <f t="shared" si="93"/>
        <v>6026.5</v>
      </c>
      <c r="O714" s="90"/>
      <c r="P714" s="90">
        <f t="shared" si="95"/>
        <v>5023.5</v>
      </c>
      <c r="Q714" s="90">
        <f t="shared" si="91"/>
        <v>13625.49</v>
      </c>
      <c r="R714" s="90">
        <f t="shared" si="92"/>
        <v>13015.189999999999</v>
      </c>
      <c r="S714" s="90">
        <f t="shared" si="94"/>
        <v>71374.509999999995</v>
      </c>
      <c r="T714" s="91" t="s">
        <v>41</v>
      </c>
    </row>
    <row r="715" spans="1:20" s="32" customFormat="1" x14ac:dyDescent="0.25">
      <c r="A715" s="86">
        <v>709</v>
      </c>
      <c r="B715" s="87" t="s">
        <v>497</v>
      </c>
      <c r="C715" s="87" t="s">
        <v>789</v>
      </c>
      <c r="D715" s="87" t="s">
        <v>204</v>
      </c>
      <c r="E715" s="87" t="s">
        <v>123</v>
      </c>
      <c r="F715" s="88" t="s">
        <v>796</v>
      </c>
      <c r="G715" s="96">
        <v>70000</v>
      </c>
      <c r="H715" s="96">
        <v>5368.48</v>
      </c>
      <c r="I715" s="90">
        <v>25</v>
      </c>
      <c r="J715" s="65">
        <v>2009</v>
      </c>
      <c r="K715" s="50">
        <f t="shared" si="96"/>
        <v>4970</v>
      </c>
      <c r="L715" s="34">
        <f t="shared" si="97"/>
        <v>770.00000000000011</v>
      </c>
      <c r="M715" s="75">
        <v>2128</v>
      </c>
      <c r="N715" s="98">
        <f t="shared" si="93"/>
        <v>4963</v>
      </c>
      <c r="O715" s="98"/>
      <c r="P715" s="98">
        <f t="shared" si="95"/>
        <v>4137</v>
      </c>
      <c r="Q715" s="90">
        <f t="shared" si="91"/>
        <v>9530.48</v>
      </c>
      <c r="R715" s="90">
        <f t="shared" si="92"/>
        <v>10703</v>
      </c>
      <c r="S715" s="98">
        <f t="shared" si="94"/>
        <v>60469.520000000004</v>
      </c>
      <c r="T715" s="91" t="s">
        <v>41</v>
      </c>
    </row>
    <row r="716" spans="1:20" s="32" customFormat="1" x14ac:dyDescent="0.25">
      <c r="A716" s="86">
        <v>710</v>
      </c>
      <c r="B716" s="87" t="s">
        <v>498</v>
      </c>
      <c r="C716" s="87" t="s">
        <v>789</v>
      </c>
      <c r="D716" s="87" t="s">
        <v>204</v>
      </c>
      <c r="E716" s="87" t="s">
        <v>123</v>
      </c>
      <c r="F716" s="88" t="s">
        <v>796</v>
      </c>
      <c r="G716" s="96">
        <v>70000</v>
      </c>
      <c r="H716" s="96">
        <v>5368.48</v>
      </c>
      <c r="I716" s="90">
        <v>25</v>
      </c>
      <c r="J716" s="65">
        <v>2009</v>
      </c>
      <c r="K716" s="50">
        <f t="shared" si="96"/>
        <v>4970</v>
      </c>
      <c r="L716" s="34">
        <f t="shared" si="97"/>
        <v>770.00000000000011</v>
      </c>
      <c r="M716" s="75">
        <v>2128</v>
      </c>
      <c r="N716" s="98">
        <f t="shared" si="93"/>
        <v>4963</v>
      </c>
      <c r="O716" s="98"/>
      <c r="P716" s="98">
        <f t="shared" si="95"/>
        <v>4137</v>
      </c>
      <c r="Q716" s="90">
        <f t="shared" si="91"/>
        <v>9530.48</v>
      </c>
      <c r="R716" s="90">
        <f t="shared" si="92"/>
        <v>10703</v>
      </c>
      <c r="S716" s="98">
        <f t="shared" si="94"/>
        <v>60469.520000000004</v>
      </c>
      <c r="T716" s="91" t="s">
        <v>41</v>
      </c>
    </row>
    <row r="717" spans="1:20" s="32" customFormat="1" x14ac:dyDescent="0.25">
      <c r="A717" s="86">
        <v>711</v>
      </c>
      <c r="B717" s="87" t="s">
        <v>499</v>
      </c>
      <c r="C717" s="87" t="s">
        <v>790</v>
      </c>
      <c r="D717" s="87" t="s">
        <v>204</v>
      </c>
      <c r="E717" s="87" t="s">
        <v>123</v>
      </c>
      <c r="F717" s="88" t="s">
        <v>796</v>
      </c>
      <c r="G717" s="96">
        <v>70000</v>
      </c>
      <c r="H717" s="96">
        <v>5368.48</v>
      </c>
      <c r="I717" s="90">
        <v>25</v>
      </c>
      <c r="J717" s="65">
        <v>2009</v>
      </c>
      <c r="K717" s="50">
        <f t="shared" si="96"/>
        <v>4970</v>
      </c>
      <c r="L717" s="34">
        <f t="shared" si="97"/>
        <v>770.00000000000011</v>
      </c>
      <c r="M717" s="75">
        <v>2128</v>
      </c>
      <c r="N717" s="98">
        <f t="shared" si="93"/>
        <v>4963</v>
      </c>
      <c r="O717" s="98"/>
      <c r="P717" s="98">
        <f t="shared" si="95"/>
        <v>4137</v>
      </c>
      <c r="Q717" s="90">
        <f t="shared" si="91"/>
        <v>9530.48</v>
      </c>
      <c r="R717" s="90">
        <f t="shared" si="92"/>
        <v>10703</v>
      </c>
      <c r="S717" s="98">
        <f t="shared" si="94"/>
        <v>60469.520000000004</v>
      </c>
      <c r="T717" s="91" t="s">
        <v>41</v>
      </c>
    </row>
    <row r="718" spans="1:20" s="27" customFormat="1" x14ac:dyDescent="0.25">
      <c r="A718" s="86">
        <v>712</v>
      </c>
      <c r="B718" s="87" t="s">
        <v>373</v>
      </c>
      <c r="C718" s="87" t="s">
        <v>790</v>
      </c>
      <c r="D718" s="87" t="s">
        <v>204</v>
      </c>
      <c r="E718" s="87" t="s">
        <v>764</v>
      </c>
      <c r="F718" s="88" t="s">
        <v>796</v>
      </c>
      <c r="G718" s="89">
        <v>41000</v>
      </c>
      <c r="H718" s="87">
        <v>583.79</v>
      </c>
      <c r="I718" s="90">
        <v>25</v>
      </c>
      <c r="J718" s="46">
        <v>1176.7</v>
      </c>
      <c r="K718" s="48">
        <f t="shared" si="96"/>
        <v>2910.9999999999995</v>
      </c>
      <c r="L718" s="34">
        <f t="shared" si="97"/>
        <v>451.00000000000006</v>
      </c>
      <c r="M718" s="73">
        <v>1246.4000000000001</v>
      </c>
      <c r="N718" s="90">
        <f t="shared" si="93"/>
        <v>2906.9</v>
      </c>
      <c r="O718" s="90"/>
      <c r="P718" s="90">
        <f t="shared" si="95"/>
        <v>2423.1000000000004</v>
      </c>
      <c r="Q718" s="90">
        <f t="shared" si="91"/>
        <v>3031.8900000000003</v>
      </c>
      <c r="R718" s="90">
        <f t="shared" si="92"/>
        <v>6268.9</v>
      </c>
      <c r="S718" s="90">
        <f t="shared" si="94"/>
        <v>37968.11</v>
      </c>
      <c r="T718" s="91" t="s">
        <v>41</v>
      </c>
    </row>
    <row r="719" spans="1:20" s="32" customFormat="1" x14ac:dyDescent="0.25">
      <c r="A719" s="86">
        <v>713</v>
      </c>
      <c r="B719" s="87" t="s">
        <v>501</v>
      </c>
      <c r="C719" s="87" t="s">
        <v>789</v>
      </c>
      <c r="D719" s="87" t="s">
        <v>204</v>
      </c>
      <c r="E719" s="87" t="s">
        <v>90</v>
      </c>
      <c r="F719" s="88" t="s">
        <v>796</v>
      </c>
      <c r="G719" s="96">
        <v>25000</v>
      </c>
      <c r="H719" s="97">
        <v>0</v>
      </c>
      <c r="I719" s="90">
        <v>25</v>
      </c>
      <c r="J719" s="65">
        <v>717.5</v>
      </c>
      <c r="K719" s="50">
        <f t="shared" si="96"/>
        <v>1774.9999999999998</v>
      </c>
      <c r="L719" s="34">
        <f t="shared" si="97"/>
        <v>275</v>
      </c>
      <c r="M719" s="75">
        <v>760</v>
      </c>
      <c r="N719" s="98">
        <f t="shared" si="93"/>
        <v>1772.5000000000002</v>
      </c>
      <c r="O719" s="98"/>
      <c r="P719" s="98">
        <f t="shared" si="95"/>
        <v>1477.5</v>
      </c>
      <c r="Q719" s="90">
        <f t="shared" si="91"/>
        <v>1502.5</v>
      </c>
      <c r="R719" s="90">
        <f t="shared" si="92"/>
        <v>3822.5</v>
      </c>
      <c r="S719" s="98">
        <f t="shared" si="94"/>
        <v>23497.5</v>
      </c>
      <c r="T719" s="91" t="s">
        <v>41</v>
      </c>
    </row>
    <row r="720" spans="1:20" s="32" customFormat="1" x14ac:dyDescent="0.25">
      <c r="A720" s="86">
        <v>714</v>
      </c>
      <c r="B720" s="87" t="s">
        <v>502</v>
      </c>
      <c r="C720" s="87" t="s">
        <v>789</v>
      </c>
      <c r="D720" s="87" t="s">
        <v>204</v>
      </c>
      <c r="E720" s="87" t="s">
        <v>90</v>
      </c>
      <c r="F720" s="88" t="s">
        <v>796</v>
      </c>
      <c r="G720" s="96">
        <v>25000</v>
      </c>
      <c r="H720" s="97">
        <v>0</v>
      </c>
      <c r="I720" s="90">
        <v>25</v>
      </c>
      <c r="J720" s="65">
        <v>717.5</v>
      </c>
      <c r="K720" s="50">
        <f t="shared" si="96"/>
        <v>1774.9999999999998</v>
      </c>
      <c r="L720" s="34">
        <f t="shared" si="97"/>
        <v>275</v>
      </c>
      <c r="M720" s="75">
        <v>760</v>
      </c>
      <c r="N720" s="98">
        <f t="shared" si="93"/>
        <v>1772.5000000000002</v>
      </c>
      <c r="O720" s="98"/>
      <c r="P720" s="98">
        <f t="shared" si="95"/>
        <v>1477.5</v>
      </c>
      <c r="Q720" s="90">
        <f t="shared" si="91"/>
        <v>1502.5</v>
      </c>
      <c r="R720" s="90">
        <f t="shared" si="92"/>
        <v>3822.5</v>
      </c>
      <c r="S720" s="98">
        <f t="shared" si="94"/>
        <v>23497.5</v>
      </c>
      <c r="T720" s="91" t="s">
        <v>41</v>
      </c>
    </row>
    <row r="721" spans="1:20" s="32" customFormat="1" x14ac:dyDescent="0.25">
      <c r="A721" s="86">
        <v>715</v>
      </c>
      <c r="B721" s="87" t="s">
        <v>503</v>
      </c>
      <c r="C721" s="87" t="s">
        <v>790</v>
      </c>
      <c r="D721" s="87" t="s">
        <v>204</v>
      </c>
      <c r="E721" s="87" t="s">
        <v>35</v>
      </c>
      <c r="F721" s="88" t="s">
        <v>796</v>
      </c>
      <c r="G721" s="96">
        <v>25000</v>
      </c>
      <c r="H721" s="97">
        <v>0</v>
      </c>
      <c r="I721" s="90">
        <v>25</v>
      </c>
      <c r="J721" s="65">
        <v>717.5</v>
      </c>
      <c r="K721" s="50">
        <f t="shared" si="96"/>
        <v>1774.9999999999998</v>
      </c>
      <c r="L721" s="34">
        <f t="shared" si="97"/>
        <v>275</v>
      </c>
      <c r="M721" s="75">
        <v>760</v>
      </c>
      <c r="N721" s="98">
        <f t="shared" si="93"/>
        <v>1772.5000000000002</v>
      </c>
      <c r="O721" s="98"/>
      <c r="P721" s="98">
        <f t="shared" si="95"/>
        <v>1477.5</v>
      </c>
      <c r="Q721" s="90">
        <f t="shared" si="91"/>
        <v>1502.5</v>
      </c>
      <c r="R721" s="90">
        <f t="shared" si="92"/>
        <v>3822.5</v>
      </c>
      <c r="S721" s="98">
        <f t="shared" si="94"/>
        <v>23497.5</v>
      </c>
      <c r="T721" s="91" t="s">
        <v>41</v>
      </c>
    </row>
    <row r="722" spans="1:20" s="32" customFormat="1" x14ac:dyDescent="0.25">
      <c r="A722" s="86">
        <v>716</v>
      </c>
      <c r="B722" s="87" t="s">
        <v>504</v>
      </c>
      <c r="C722" s="87" t="s">
        <v>790</v>
      </c>
      <c r="D722" s="87" t="s">
        <v>204</v>
      </c>
      <c r="E722" s="87" t="s">
        <v>35</v>
      </c>
      <c r="F722" s="88" t="s">
        <v>795</v>
      </c>
      <c r="G722" s="96">
        <v>25000</v>
      </c>
      <c r="H722" s="97">
        <v>0</v>
      </c>
      <c r="I722" s="90">
        <v>25</v>
      </c>
      <c r="J722" s="65">
        <v>717.5</v>
      </c>
      <c r="K722" s="50">
        <f t="shared" si="96"/>
        <v>1774.9999999999998</v>
      </c>
      <c r="L722" s="34">
        <f t="shared" si="97"/>
        <v>275</v>
      </c>
      <c r="M722" s="75">
        <v>760</v>
      </c>
      <c r="N722" s="98">
        <f t="shared" si="93"/>
        <v>1772.5000000000002</v>
      </c>
      <c r="O722" s="98"/>
      <c r="P722" s="98">
        <f t="shared" si="95"/>
        <v>1477.5</v>
      </c>
      <c r="Q722" s="90">
        <f t="shared" si="91"/>
        <v>1502.5</v>
      </c>
      <c r="R722" s="90">
        <f t="shared" si="92"/>
        <v>3822.5</v>
      </c>
      <c r="S722" s="98">
        <f t="shared" si="94"/>
        <v>23497.5</v>
      </c>
      <c r="T722" s="91" t="s">
        <v>41</v>
      </c>
    </row>
    <row r="723" spans="1:20" s="32" customFormat="1" x14ac:dyDescent="0.25">
      <c r="A723" s="86">
        <v>717</v>
      </c>
      <c r="B723" s="87" t="s">
        <v>1010</v>
      </c>
      <c r="C723" s="87" t="s">
        <v>789</v>
      </c>
      <c r="D723" s="87" t="s">
        <v>204</v>
      </c>
      <c r="E723" s="87" t="s">
        <v>63</v>
      </c>
      <c r="F723" s="88" t="s">
        <v>795</v>
      </c>
      <c r="G723" s="96">
        <v>25000</v>
      </c>
      <c r="H723" s="97">
        <v>0</v>
      </c>
      <c r="I723" s="90">
        <v>25</v>
      </c>
      <c r="J723" s="65">
        <v>717.5</v>
      </c>
      <c r="K723" s="50">
        <f t="shared" si="96"/>
        <v>1774.9999999999998</v>
      </c>
      <c r="L723" s="34">
        <f t="shared" si="97"/>
        <v>275</v>
      </c>
      <c r="M723" s="75">
        <v>760</v>
      </c>
      <c r="N723" s="98">
        <f t="shared" si="93"/>
        <v>1772.5000000000002</v>
      </c>
      <c r="O723" s="98"/>
      <c r="P723" s="98">
        <f t="shared" si="95"/>
        <v>1477.5</v>
      </c>
      <c r="Q723" s="90">
        <f t="shared" ref="Q723:Q786" si="98">+H723+I723+J723+M723+O723</f>
        <v>1502.5</v>
      </c>
      <c r="R723" s="90">
        <f t="shared" ref="R723:R786" si="99">+K723+L723+N723</f>
        <v>3822.5</v>
      </c>
      <c r="S723" s="98">
        <f t="shared" si="94"/>
        <v>23497.5</v>
      </c>
      <c r="T723" s="91" t="s">
        <v>41</v>
      </c>
    </row>
    <row r="724" spans="1:20" s="32" customFormat="1" x14ac:dyDescent="0.25">
      <c r="A724" s="86">
        <v>718</v>
      </c>
      <c r="B724" s="87" t="s">
        <v>1157</v>
      </c>
      <c r="C724" s="87" t="s">
        <v>790</v>
      </c>
      <c r="D724" s="87" t="s">
        <v>204</v>
      </c>
      <c r="E724" s="87" t="s">
        <v>63</v>
      </c>
      <c r="F724" s="88" t="s">
        <v>795</v>
      </c>
      <c r="G724" s="96">
        <v>40000</v>
      </c>
      <c r="H724" s="97">
        <v>442.65</v>
      </c>
      <c r="I724" s="90">
        <v>25</v>
      </c>
      <c r="J724" s="65">
        <v>1148</v>
      </c>
      <c r="K724" s="50">
        <f t="shared" si="96"/>
        <v>2839.9999999999995</v>
      </c>
      <c r="L724" s="34">
        <f t="shared" si="97"/>
        <v>440.00000000000006</v>
      </c>
      <c r="M724" s="75">
        <v>1216</v>
      </c>
      <c r="N724" s="98">
        <f t="shared" si="93"/>
        <v>2836</v>
      </c>
      <c r="O724" s="98"/>
      <c r="P724" s="98">
        <f t="shared" si="95"/>
        <v>2364</v>
      </c>
      <c r="Q724" s="90">
        <f t="shared" si="98"/>
        <v>2831.65</v>
      </c>
      <c r="R724" s="90">
        <f t="shared" si="99"/>
        <v>6116</v>
      </c>
      <c r="S724" s="98">
        <f t="shared" si="94"/>
        <v>37168.35</v>
      </c>
      <c r="T724" s="91" t="s">
        <v>41</v>
      </c>
    </row>
    <row r="725" spans="1:20" s="32" customFormat="1" x14ac:dyDescent="0.25">
      <c r="A725" s="86">
        <v>719</v>
      </c>
      <c r="B725" s="87" t="s">
        <v>205</v>
      </c>
      <c r="C725" s="87" t="s">
        <v>790</v>
      </c>
      <c r="D725" s="87" t="s">
        <v>204</v>
      </c>
      <c r="E725" s="87" t="s">
        <v>153</v>
      </c>
      <c r="F725" s="88" t="s">
        <v>793</v>
      </c>
      <c r="G725" s="96">
        <v>16000</v>
      </c>
      <c r="H725" s="97">
        <v>0</v>
      </c>
      <c r="I725" s="90">
        <v>25</v>
      </c>
      <c r="J725" s="65">
        <v>459.2</v>
      </c>
      <c r="K725" s="50">
        <f t="shared" si="96"/>
        <v>1136</v>
      </c>
      <c r="L725" s="34">
        <f t="shared" si="97"/>
        <v>176.00000000000003</v>
      </c>
      <c r="M725" s="75">
        <v>486.4</v>
      </c>
      <c r="N725" s="98">
        <f t="shared" si="93"/>
        <v>1134.4000000000001</v>
      </c>
      <c r="O725" s="98"/>
      <c r="P725" s="98">
        <f t="shared" si="95"/>
        <v>945.59999999999991</v>
      </c>
      <c r="Q725" s="90">
        <f t="shared" si="98"/>
        <v>970.59999999999991</v>
      </c>
      <c r="R725" s="90">
        <f t="shared" si="99"/>
        <v>2446.4</v>
      </c>
      <c r="S725" s="98">
        <f t="shared" si="94"/>
        <v>15029.4</v>
      </c>
      <c r="T725" s="91" t="s">
        <v>41</v>
      </c>
    </row>
    <row r="726" spans="1:20" s="32" customFormat="1" x14ac:dyDescent="0.25">
      <c r="A726" s="86">
        <v>720</v>
      </c>
      <c r="B726" s="87" t="s">
        <v>529</v>
      </c>
      <c r="C726" s="87" t="s">
        <v>789</v>
      </c>
      <c r="D726" s="87" t="s">
        <v>284</v>
      </c>
      <c r="E726" s="87" t="s">
        <v>123</v>
      </c>
      <c r="F726" s="88" t="s">
        <v>797</v>
      </c>
      <c r="G726" s="89">
        <v>70000</v>
      </c>
      <c r="H726" s="89">
        <v>5368.48</v>
      </c>
      <c r="I726" s="90">
        <v>25</v>
      </c>
      <c r="J726" s="46">
        <v>2009</v>
      </c>
      <c r="K726" s="48">
        <f t="shared" si="96"/>
        <v>4970</v>
      </c>
      <c r="L726" s="34">
        <f t="shared" si="97"/>
        <v>770.00000000000011</v>
      </c>
      <c r="M726" s="73">
        <v>2128</v>
      </c>
      <c r="N726" s="90">
        <f t="shared" si="93"/>
        <v>4963</v>
      </c>
      <c r="O726" s="90"/>
      <c r="P726" s="90">
        <f t="shared" si="95"/>
        <v>4137</v>
      </c>
      <c r="Q726" s="90">
        <f t="shared" si="98"/>
        <v>9530.48</v>
      </c>
      <c r="R726" s="90">
        <f t="shared" si="99"/>
        <v>10703</v>
      </c>
      <c r="S726" s="90">
        <f t="shared" si="94"/>
        <v>60469.520000000004</v>
      </c>
      <c r="T726" s="91" t="s">
        <v>41</v>
      </c>
    </row>
    <row r="727" spans="1:20" s="27" customFormat="1" x14ac:dyDescent="0.25">
      <c r="A727" s="86">
        <v>721</v>
      </c>
      <c r="B727" s="87" t="s">
        <v>523</v>
      </c>
      <c r="C727" s="87" t="s">
        <v>789</v>
      </c>
      <c r="D727" s="87" t="s">
        <v>284</v>
      </c>
      <c r="E727" s="87" t="s">
        <v>733</v>
      </c>
      <c r="F727" s="88" t="s">
        <v>796</v>
      </c>
      <c r="G727" s="96">
        <v>85000</v>
      </c>
      <c r="H727" s="96">
        <v>8576.99</v>
      </c>
      <c r="I727" s="90">
        <v>25</v>
      </c>
      <c r="J727" s="65">
        <v>2439.5</v>
      </c>
      <c r="K727" s="50">
        <f t="shared" si="96"/>
        <v>6034.9999999999991</v>
      </c>
      <c r="L727" s="34">
        <v>953.69</v>
      </c>
      <c r="M727" s="75">
        <v>2584</v>
      </c>
      <c r="N727" s="98">
        <f t="shared" si="93"/>
        <v>6026.5</v>
      </c>
      <c r="O727" s="98"/>
      <c r="P727" s="98">
        <f t="shared" si="95"/>
        <v>5023.5</v>
      </c>
      <c r="Q727" s="90">
        <f t="shared" si="98"/>
        <v>13625.49</v>
      </c>
      <c r="R727" s="90">
        <f t="shared" si="99"/>
        <v>13015.189999999999</v>
      </c>
      <c r="S727" s="98">
        <f t="shared" si="94"/>
        <v>71374.509999999995</v>
      </c>
      <c r="T727" s="91" t="s">
        <v>41</v>
      </c>
    </row>
    <row r="728" spans="1:20" s="32" customFormat="1" x14ac:dyDescent="0.25">
      <c r="A728" s="86">
        <v>722</v>
      </c>
      <c r="B728" s="87" t="s">
        <v>515</v>
      </c>
      <c r="C728" s="87" t="s">
        <v>790</v>
      </c>
      <c r="D728" s="87" t="s">
        <v>284</v>
      </c>
      <c r="E728" s="87" t="s">
        <v>123</v>
      </c>
      <c r="F728" s="88" t="s">
        <v>796</v>
      </c>
      <c r="G728" s="89">
        <v>70000</v>
      </c>
      <c r="H728" s="89">
        <v>5368.48</v>
      </c>
      <c r="I728" s="90">
        <v>25</v>
      </c>
      <c r="J728" s="46">
        <v>2009</v>
      </c>
      <c r="K728" s="48">
        <f t="shared" si="96"/>
        <v>4970</v>
      </c>
      <c r="L728" s="34">
        <f t="shared" si="97"/>
        <v>770.00000000000011</v>
      </c>
      <c r="M728" s="73">
        <v>2128</v>
      </c>
      <c r="N728" s="90">
        <f t="shared" si="93"/>
        <v>4963</v>
      </c>
      <c r="O728" s="90"/>
      <c r="P728" s="90">
        <f t="shared" si="95"/>
        <v>4137</v>
      </c>
      <c r="Q728" s="90">
        <f t="shared" si="98"/>
        <v>9530.48</v>
      </c>
      <c r="R728" s="90">
        <f t="shared" si="99"/>
        <v>10703</v>
      </c>
      <c r="S728" s="90">
        <f t="shared" si="94"/>
        <v>60469.520000000004</v>
      </c>
      <c r="T728" s="91" t="s">
        <v>41</v>
      </c>
    </row>
    <row r="729" spans="1:20" s="32" customFormat="1" x14ac:dyDescent="0.25">
      <c r="A729" s="86">
        <v>723</v>
      </c>
      <c r="B729" s="87" t="s">
        <v>942</v>
      </c>
      <c r="C729" s="87" t="s">
        <v>789</v>
      </c>
      <c r="D729" s="87" t="s">
        <v>284</v>
      </c>
      <c r="E729" s="87" t="s">
        <v>101</v>
      </c>
      <c r="F729" s="88" t="s">
        <v>793</v>
      </c>
      <c r="G729" s="89">
        <v>25000</v>
      </c>
      <c r="H729" s="87">
        <v>0</v>
      </c>
      <c r="I729" s="90">
        <v>25</v>
      </c>
      <c r="J729" s="46">
        <v>717.5</v>
      </c>
      <c r="K729" s="48">
        <f t="shared" si="96"/>
        <v>1774.9999999999998</v>
      </c>
      <c r="L729" s="34">
        <f t="shared" si="97"/>
        <v>275</v>
      </c>
      <c r="M729" s="73">
        <v>760</v>
      </c>
      <c r="N729" s="90">
        <f t="shared" si="93"/>
        <v>1772.5000000000002</v>
      </c>
      <c r="O729" s="90"/>
      <c r="P729" s="90">
        <f t="shared" si="95"/>
        <v>1477.5</v>
      </c>
      <c r="Q729" s="90">
        <f t="shared" si="98"/>
        <v>1502.5</v>
      </c>
      <c r="R729" s="90">
        <f t="shared" si="99"/>
        <v>3822.5</v>
      </c>
      <c r="S729" s="90">
        <f t="shared" si="94"/>
        <v>23497.5</v>
      </c>
      <c r="T729" s="91" t="s">
        <v>41</v>
      </c>
    </row>
    <row r="730" spans="1:20" s="32" customFormat="1" x14ac:dyDescent="0.25">
      <c r="A730" s="86">
        <v>724</v>
      </c>
      <c r="B730" s="87" t="s">
        <v>763</v>
      </c>
      <c r="C730" s="87" t="s">
        <v>789</v>
      </c>
      <c r="D730" s="87" t="s">
        <v>284</v>
      </c>
      <c r="E730" s="87" t="s">
        <v>63</v>
      </c>
      <c r="F730" s="88" t="s">
        <v>793</v>
      </c>
      <c r="G730" s="89">
        <v>25000</v>
      </c>
      <c r="H730" s="87">
        <v>0</v>
      </c>
      <c r="I730" s="90">
        <v>25</v>
      </c>
      <c r="J730" s="46">
        <v>717.5</v>
      </c>
      <c r="K730" s="48">
        <f t="shared" si="96"/>
        <v>1774.9999999999998</v>
      </c>
      <c r="L730" s="34">
        <f t="shared" si="97"/>
        <v>275</v>
      </c>
      <c r="M730" s="73">
        <v>760</v>
      </c>
      <c r="N730" s="90">
        <f t="shared" si="93"/>
        <v>1772.5000000000002</v>
      </c>
      <c r="O730" s="90"/>
      <c r="P730" s="90">
        <f t="shared" si="95"/>
        <v>1477.5</v>
      </c>
      <c r="Q730" s="90">
        <f t="shared" si="98"/>
        <v>1502.5</v>
      </c>
      <c r="R730" s="90">
        <f t="shared" si="99"/>
        <v>3822.5</v>
      </c>
      <c r="S730" s="90">
        <f t="shared" si="94"/>
        <v>23497.5</v>
      </c>
      <c r="T730" s="91" t="s">
        <v>41</v>
      </c>
    </row>
    <row r="731" spans="1:20" s="32" customFormat="1" x14ac:dyDescent="0.25">
      <c r="A731" s="86">
        <v>725</v>
      </c>
      <c r="B731" s="87" t="s">
        <v>898</v>
      </c>
      <c r="C731" s="87" t="s">
        <v>790</v>
      </c>
      <c r="D731" s="87" t="s">
        <v>284</v>
      </c>
      <c r="E731" s="87" t="s">
        <v>63</v>
      </c>
      <c r="F731" s="88" t="s">
        <v>793</v>
      </c>
      <c r="G731" s="89">
        <v>25000</v>
      </c>
      <c r="H731" s="87">
        <v>0</v>
      </c>
      <c r="I731" s="90">
        <v>25</v>
      </c>
      <c r="J731" s="46">
        <v>717.5</v>
      </c>
      <c r="K731" s="48">
        <f t="shared" si="96"/>
        <v>1774.9999999999998</v>
      </c>
      <c r="L731" s="34">
        <f t="shared" si="97"/>
        <v>275</v>
      </c>
      <c r="M731" s="73">
        <v>760</v>
      </c>
      <c r="N731" s="90">
        <f t="shared" si="93"/>
        <v>1772.5000000000002</v>
      </c>
      <c r="O731" s="90"/>
      <c r="P731" s="90">
        <f t="shared" si="95"/>
        <v>1477.5</v>
      </c>
      <c r="Q731" s="90">
        <f t="shared" si="98"/>
        <v>1502.5</v>
      </c>
      <c r="R731" s="90">
        <f t="shared" si="99"/>
        <v>3822.5</v>
      </c>
      <c r="S731" s="90">
        <f t="shared" si="94"/>
        <v>23497.5</v>
      </c>
      <c r="T731" s="91" t="s">
        <v>41</v>
      </c>
    </row>
    <row r="732" spans="1:20" s="32" customFormat="1" x14ac:dyDescent="0.25">
      <c r="A732" s="86">
        <v>726</v>
      </c>
      <c r="B732" s="87" t="s">
        <v>899</v>
      </c>
      <c r="C732" s="87" t="s">
        <v>790</v>
      </c>
      <c r="D732" s="87" t="s">
        <v>284</v>
      </c>
      <c r="E732" s="87" t="s">
        <v>63</v>
      </c>
      <c r="F732" s="88" t="s">
        <v>793</v>
      </c>
      <c r="G732" s="89">
        <v>25000</v>
      </c>
      <c r="H732" s="87">
        <v>0</v>
      </c>
      <c r="I732" s="90">
        <v>25</v>
      </c>
      <c r="J732" s="46">
        <v>717.5</v>
      </c>
      <c r="K732" s="48">
        <f t="shared" si="96"/>
        <v>1774.9999999999998</v>
      </c>
      <c r="L732" s="34">
        <f t="shared" si="97"/>
        <v>275</v>
      </c>
      <c r="M732" s="73">
        <v>760</v>
      </c>
      <c r="N732" s="90">
        <f t="shared" ref="N732:N794" si="100">+G732*7.09%</f>
        <v>1772.5000000000002</v>
      </c>
      <c r="O732" s="90"/>
      <c r="P732" s="90">
        <f t="shared" si="95"/>
        <v>1477.5</v>
      </c>
      <c r="Q732" s="90">
        <f t="shared" si="98"/>
        <v>1502.5</v>
      </c>
      <c r="R732" s="90">
        <f t="shared" si="99"/>
        <v>3822.5</v>
      </c>
      <c r="S732" s="90">
        <f t="shared" si="94"/>
        <v>23497.5</v>
      </c>
      <c r="T732" s="91" t="s">
        <v>41</v>
      </c>
    </row>
    <row r="733" spans="1:20" s="32" customFormat="1" x14ac:dyDescent="0.25">
      <c r="A733" s="86">
        <v>727</v>
      </c>
      <c r="B733" s="87" t="s">
        <v>513</v>
      </c>
      <c r="C733" s="87" t="s">
        <v>789</v>
      </c>
      <c r="D733" s="87" t="s">
        <v>284</v>
      </c>
      <c r="E733" s="87" t="s">
        <v>153</v>
      </c>
      <c r="F733" s="88" t="s">
        <v>793</v>
      </c>
      <c r="G733" s="89">
        <v>16000</v>
      </c>
      <c r="H733" s="87">
        <v>0</v>
      </c>
      <c r="I733" s="90">
        <v>25</v>
      </c>
      <c r="J733" s="46">
        <v>459.2</v>
      </c>
      <c r="K733" s="48">
        <f t="shared" si="96"/>
        <v>1136</v>
      </c>
      <c r="L733" s="34">
        <f t="shared" si="97"/>
        <v>176.00000000000003</v>
      </c>
      <c r="M733" s="73">
        <v>486.4</v>
      </c>
      <c r="N733" s="90">
        <f t="shared" si="100"/>
        <v>1134.4000000000001</v>
      </c>
      <c r="O733" s="90"/>
      <c r="P733" s="90">
        <f t="shared" si="95"/>
        <v>945.59999999999991</v>
      </c>
      <c r="Q733" s="90">
        <f t="shared" si="98"/>
        <v>970.59999999999991</v>
      </c>
      <c r="R733" s="90">
        <f t="shared" si="99"/>
        <v>2446.4</v>
      </c>
      <c r="S733" s="90">
        <f t="shared" ref="S733:S769" si="101">+G733-Q733</f>
        <v>15029.4</v>
      </c>
      <c r="T733" s="91" t="s">
        <v>41</v>
      </c>
    </row>
    <row r="734" spans="1:20" s="32" customFormat="1" x14ac:dyDescent="0.25">
      <c r="A734" s="86">
        <v>728</v>
      </c>
      <c r="B734" s="87" t="s">
        <v>522</v>
      </c>
      <c r="C734" s="87" t="s">
        <v>789</v>
      </c>
      <c r="D734" s="87" t="s">
        <v>519</v>
      </c>
      <c r="E734" s="87" t="s">
        <v>123</v>
      </c>
      <c r="F734" s="88" t="s">
        <v>796</v>
      </c>
      <c r="G734" s="96">
        <v>70000</v>
      </c>
      <c r="H734" s="46">
        <v>5368.48</v>
      </c>
      <c r="I734" s="90">
        <v>25</v>
      </c>
      <c r="J734" s="65">
        <v>2009</v>
      </c>
      <c r="K734" s="50">
        <f t="shared" si="96"/>
        <v>4970</v>
      </c>
      <c r="L734" s="34">
        <f t="shared" si="97"/>
        <v>770.00000000000011</v>
      </c>
      <c r="M734" s="75">
        <v>2128</v>
      </c>
      <c r="N734" s="98">
        <f t="shared" si="100"/>
        <v>4963</v>
      </c>
      <c r="O734" s="98"/>
      <c r="P734" s="98">
        <f t="shared" si="95"/>
        <v>4137</v>
      </c>
      <c r="Q734" s="90">
        <f t="shared" si="98"/>
        <v>9530.48</v>
      </c>
      <c r="R734" s="90">
        <f t="shared" si="99"/>
        <v>10703</v>
      </c>
      <c r="S734" s="98">
        <f t="shared" si="101"/>
        <v>60469.520000000004</v>
      </c>
      <c r="T734" s="91" t="s">
        <v>41</v>
      </c>
    </row>
    <row r="735" spans="1:20" s="32" customFormat="1" x14ac:dyDescent="0.25">
      <c r="A735" s="86">
        <v>729</v>
      </c>
      <c r="B735" s="87" t="s">
        <v>367</v>
      </c>
      <c r="C735" s="87" t="s">
        <v>790</v>
      </c>
      <c r="D735" s="87" t="s">
        <v>519</v>
      </c>
      <c r="E735" s="87" t="s">
        <v>123</v>
      </c>
      <c r="F735" s="88" t="s">
        <v>796</v>
      </c>
      <c r="G735" s="89">
        <v>85000</v>
      </c>
      <c r="H735" s="89">
        <v>8576.99</v>
      </c>
      <c r="I735" s="90">
        <v>25</v>
      </c>
      <c r="J735" s="46">
        <v>2439.5</v>
      </c>
      <c r="K735" s="48">
        <f t="shared" si="96"/>
        <v>6034.9999999999991</v>
      </c>
      <c r="L735" s="34">
        <v>953.69</v>
      </c>
      <c r="M735" s="73">
        <v>2584</v>
      </c>
      <c r="N735" s="90">
        <f t="shared" si="100"/>
        <v>6026.5</v>
      </c>
      <c r="O735" s="90"/>
      <c r="P735" s="90">
        <f t="shared" si="95"/>
        <v>5023.5</v>
      </c>
      <c r="Q735" s="90">
        <f t="shared" si="98"/>
        <v>13625.49</v>
      </c>
      <c r="R735" s="90">
        <f t="shared" si="99"/>
        <v>13015.189999999999</v>
      </c>
      <c r="S735" s="90">
        <f t="shared" si="101"/>
        <v>71374.509999999995</v>
      </c>
      <c r="T735" s="91" t="s">
        <v>41</v>
      </c>
    </row>
    <row r="736" spans="1:20" s="32" customFormat="1" x14ac:dyDescent="0.25">
      <c r="A736" s="86">
        <v>730</v>
      </c>
      <c r="B736" s="87" t="s">
        <v>862</v>
      </c>
      <c r="C736" s="87" t="s">
        <v>790</v>
      </c>
      <c r="D736" s="87" t="s">
        <v>519</v>
      </c>
      <c r="E736" s="87" t="s">
        <v>123</v>
      </c>
      <c r="F736" s="88" t="s">
        <v>796</v>
      </c>
      <c r="G736" s="96">
        <v>70000</v>
      </c>
      <c r="H736" s="96">
        <v>5368.48</v>
      </c>
      <c r="I736" s="90">
        <v>25</v>
      </c>
      <c r="J736" s="65">
        <v>2009</v>
      </c>
      <c r="K736" s="50">
        <f t="shared" si="96"/>
        <v>4970</v>
      </c>
      <c r="L736" s="34">
        <f t="shared" si="97"/>
        <v>770.00000000000011</v>
      </c>
      <c r="M736" s="75">
        <v>2128</v>
      </c>
      <c r="N736" s="98">
        <f t="shared" si="100"/>
        <v>4963</v>
      </c>
      <c r="O736" s="98"/>
      <c r="P736" s="98">
        <f t="shared" ref="P736:P798" si="102">+J736+M736</f>
        <v>4137</v>
      </c>
      <c r="Q736" s="90">
        <f t="shared" si="98"/>
        <v>9530.48</v>
      </c>
      <c r="R736" s="90">
        <f t="shared" si="99"/>
        <v>10703</v>
      </c>
      <c r="S736" s="98">
        <f t="shared" si="101"/>
        <v>60469.520000000004</v>
      </c>
      <c r="T736" s="91" t="s">
        <v>41</v>
      </c>
    </row>
    <row r="737" spans="1:4860" s="32" customFormat="1" x14ac:dyDescent="0.25">
      <c r="A737" s="86">
        <v>731</v>
      </c>
      <c r="B737" s="87" t="s">
        <v>1109</v>
      </c>
      <c r="C737" s="87" t="s">
        <v>789</v>
      </c>
      <c r="D737" s="87" t="s">
        <v>519</v>
      </c>
      <c r="E737" s="87" t="s">
        <v>123</v>
      </c>
      <c r="F737" s="88" t="s">
        <v>796</v>
      </c>
      <c r="G737" s="96">
        <v>70000</v>
      </c>
      <c r="H737" s="96">
        <v>5368.48</v>
      </c>
      <c r="I737" s="90">
        <v>25</v>
      </c>
      <c r="J737" s="65">
        <v>2009</v>
      </c>
      <c r="K737" s="50">
        <f t="shared" si="96"/>
        <v>4970</v>
      </c>
      <c r="L737" s="34">
        <f t="shared" si="97"/>
        <v>770.00000000000011</v>
      </c>
      <c r="M737" s="75">
        <v>2128</v>
      </c>
      <c r="N737" s="98">
        <f t="shared" si="100"/>
        <v>4963</v>
      </c>
      <c r="O737" s="98"/>
      <c r="P737" s="98">
        <f t="shared" si="102"/>
        <v>4137</v>
      </c>
      <c r="Q737" s="90">
        <f t="shared" si="98"/>
        <v>9530.48</v>
      </c>
      <c r="R737" s="90">
        <f t="shared" si="99"/>
        <v>10703</v>
      </c>
      <c r="S737" s="98">
        <f t="shared" si="101"/>
        <v>60469.520000000004</v>
      </c>
      <c r="T737" s="91" t="s">
        <v>41</v>
      </c>
    </row>
    <row r="738" spans="1:4860" s="32" customFormat="1" x14ac:dyDescent="0.25">
      <c r="A738" s="86">
        <v>732</v>
      </c>
      <c r="B738" s="87" t="s">
        <v>1108</v>
      </c>
      <c r="C738" s="87" t="s">
        <v>789</v>
      </c>
      <c r="D738" s="87" t="s">
        <v>519</v>
      </c>
      <c r="E738" s="87" t="s">
        <v>123</v>
      </c>
      <c r="F738" s="88" t="s">
        <v>796</v>
      </c>
      <c r="G738" s="96">
        <v>70000</v>
      </c>
      <c r="H738" s="96">
        <v>5368.48</v>
      </c>
      <c r="I738" s="90">
        <v>25</v>
      </c>
      <c r="J738" s="65">
        <v>2009</v>
      </c>
      <c r="K738" s="50">
        <f t="shared" si="96"/>
        <v>4970</v>
      </c>
      <c r="L738" s="34">
        <f t="shared" si="97"/>
        <v>770.00000000000011</v>
      </c>
      <c r="M738" s="75">
        <v>2128</v>
      </c>
      <c r="N738" s="98">
        <f t="shared" si="100"/>
        <v>4963</v>
      </c>
      <c r="O738" s="98"/>
      <c r="P738" s="98">
        <f t="shared" si="102"/>
        <v>4137</v>
      </c>
      <c r="Q738" s="90">
        <f t="shared" si="98"/>
        <v>9530.48</v>
      </c>
      <c r="R738" s="90">
        <f t="shared" si="99"/>
        <v>10703</v>
      </c>
      <c r="S738" s="98">
        <f t="shared" si="101"/>
        <v>60469.520000000004</v>
      </c>
      <c r="T738" s="91" t="s">
        <v>41</v>
      </c>
    </row>
    <row r="739" spans="1:4860" s="32" customFormat="1" x14ac:dyDescent="0.25">
      <c r="A739" s="86">
        <v>733</v>
      </c>
      <c r="B739" s="87" t="s">
        <v>524</v>
      </c>
      <c r="C739" s="87" t="s">
        <v>790</v>
      </c>
      <c r="D739" s="87" t="s">
        <v>519</v>
      </c>
      <c r="E739" s="87" t="s">
        <v>123</v>
      </c>
      <c r="F739" s="88" t="s">
        <v>795</v>
      </c>
      <c r="G739" s="96">
        <v>70000</v>
      </c>
      <c r="H739" s="96">
        <v>5368.48</v>
      </c>
      <c r="I739" s="90">
        <v>25</v>
      </c>
      <c r="J739" s="65">
        <v>2009</v>
      </c>
      <c r="K739" s="50">
        <f t="shared" si="96"/>
        <v>4970</v>
      </c>
      <c r="L739" s="34">
        <f t="shared" si="97"/>
        <v>770.00000000000011</v>
      </c>
      <c r="M739" s="75">
        <v>2128</v>
      </c>
      <c r="N739" s="98">
        <f t="shared" si="100"/>
        <v>4963</v>
      </c>
      <c r="O739" s="98"/>
      <c r="P739" s="98">
        <f t="shared" si="102"/>
        <v>4137</v>
      </c>
      <c r="Q739" s="90">
        <f t="shared" si="98"/>
        <v>9530.48</v>
      </c>
      <c r="R739" s="90">
        <f t="shared" si="99"/>
        <v>10703</v>
      </c>
      <c r="S739" s="98">
        <f t="shared" si="101"/>
        <v>60469.520000000004</v>
      </c>
      <c r="T739" s="91" t="s">
        <v>41</v>
      </c>
    </row>
    <row r="740" spans="1:4860" s="32" customFormat="1" x14ac:dyDescent="0.25">
      <c r="A740" s="86">
        <v>734</v>
      </c>
      <c r="B740" s="87" t="s">
        <v>521</v>
      </c>
      <c r="C740" s="87" t="s">
        <v>789</v>
      </c>
      <c r="D740" s="87" t="s">
        <v>519</v>
      </c>
      <c r="E740" s="87" t="s">
        <v>139</v>
      </c>
      <c r="F740" s="88" t="s">
        <v>796</v>
      </c>
      <c r="G740" s="96">
        <v>45000</v>
      </c>
      <c r="H740" s="65">
        <v>1148.33</v>
      </c>
      <c r="I740" s="90">
        <v>25</v>
      </c>
      <c r="J740" s="65">
        <v>1291.5</v>
      </c>
      <c r="K740" s="50">
        <f t="shared" si="96"/>
        <v>3194.9999999999995</v>
      </c>
      <c r="L740" s="34">
        <f t="shared" si="97"/>
        <v>495.00000000000006</v>
      </c>
      <c r="M740" s="75">
        <v>1368</v>
      </c>
      <c r="N740" s="98">
        <f t="shared" si="100"/>
        <v>3190.5</v>
      </c>
      <c r="O740" s="98"/>
      <c r="P740" s="98">
        <f t="shared" si="102"/>
        <v>2659.5</v>
      </c>
      <c r="Q740" s="90">
        <f t="shared" si="98"/>
        <v>3832.83</v>
      </c>
      <c r="R740" s="90">
        <f t="shared" si="99"/>
        <v>6880.5</v>
      </c>
      <c r="S740" s="98">
        <f t="shared" si="101"/>
        <v>41167.17</v>
      </c>
      <c r="T740" s="91" t="s">
        <v>41</v>
      </c>
    </row>
    <row r="741" spans="1:4860" s="32" customFormat="1" x14ac:dyDescent="0.25">
      <c r="A741" s="86">
        <v>735</v>
      </c>
      <c r="B741" s="87" t="s">
        <v>930</v>
      </c>
      <c r="C741" s="87" t="s">
        <v>789</v>
      </c>
      <c r="D741" s="87" t="s">
        <v>519</v>
      </c>
      <c r="E741" s="87" t="s">
        <v>90</v>
      </c>
      <c r="F741" s="88" t="s">
        <v>793</v>
      </c>
      <c r="G741" s="96">
        <v>25000</v>
      </c>
      <c r="H741" s="87">
        <v>0</v>
      </c>
      <c r="I741" s="90">
        <v>25</v>
      </c>
      <c r="J741" s="77">
        <v>717.5</v>
      </c>
      <c r="K741" s="50">
        <f t="shared" si="96"/>
        <v>1774.9999999999998</v>
      </c>
      <c r="L741" s="34">
        <f t="shared" si="97"/>
        <v>275</v>
      </c>
      <c r="M741" s="74">
        <v>760</v>
      </c>
      <c r="N741" s="98">
        <f t="shared" si="100"/>
        <v>1772.5000000000002</v>
      </c>
      <c r="O741" s="87"/>
      <c r="P741" s="98">
        <f t="shared" si="102"/>
        <v>1477.5</v>
      </c>
      <c r="Q741" s="90">
        <f t="shared" si="98"/>
        <v>1502.5</v>
      </c>
      <c r="R741" s="90">
        <f t="shared" si="99"/>
        <v>3822.5</v>
      </c>
      <c r="S741" s="35">
        <f t="shared" si="101"/>
        <v>23497.5</v>
      </c>
      <c r="T741" s="91" t="s">
        <v>41</v>
      </c>
    </row>
    <row r="742" spans="1:4860" s="32" customFormat="1" x14ac:dyDescent="0.25">
      <c r="A742" s="86">
        <v>736</v>
      </c>
      <c r="B742" s="87" t="s">
        <v>876</v>
      </c>
      <c r="C742" s="87" t="s">
        <v>790</v>
      </c>
      <c r="D742" s="87" t="s">
        <v>519</v>
      </c>
      <c r="E742" s="87" t="s">
        <v>59</v>
      </c>
      <c r="F742" s="88" t="s">
        <v>793</v>
      </c>
      <c r="G742" s="96">
        <v>18000</v>
      </c>
      <c r="H742" s="87">
        <v>0</v>
      </c>
      <c r="I742" s="90">
        <v>25</v>
      </c>
      <c r="J742" s="77">
        <v>516.6</v>
      </c>
      <c r="K742" s="50">
        <f t="shared" si="96"/>
        <v>1277.9999999999998</v>
      </c>
      <c r="L742" s="34">
        <f t="shared" si="97"/>
        <v>198.00000000000003</v>
      </c>
      <c r="M742" s="74">
        <v>547.20000000000005</v>
      </c>
      <c r="N742" s="98">
        <f t="shared" si="100"/>
        <v>1276.2</v>
      </c>
      <c r="O742" s="98"/>
      <c r="P742" s="98">
        <f t="shared" si="102"/>
        <v>1063.8000000000002</v>
      </c>
      <c r="Q742" s="90">
        <f t="shared" si="98"/>
        <v>1088.8000000000002</v>
      </c>
      <c r="R742" s="90">
        <f t="shared" si="99"/>
        <v>2752.2</v>
      </c>
      <c r="S742" s="98">
        <f t="shared" si="101"/>
        <v>16911.2</v>
      </c>
      <c r="T742" s="91" t="s">
        <v>41</v>
      </c>
    </row>
    <row r="743" spans="1:4860" s="32" customFormat="1" x14ac:dyDescent="0.25">
      <c r="A743" s="86">
        <v>737</v>
      </c>
      <c r="B743" s="87" t="s">
        <v>520</v>
      </c>
      <c r="C743" s="87" t="s">
        <v>789</v>
      </c>
      <c r="D743" s="87" t="s">
        <v>519</v>
      </c>
      <c r="E743" s="87" t="s">
        <v>153</v>
      </c>
      <c r="F743" s="88" t="s">
        <v>796</v>
      </c>
      <c r="G743" s="96">
        <v>16000</v>
      </c>
      <c r="H743" s="97">
        <v>0</v>
      </c>
      <c r="I743" s="90">
        <v>25</v>
      </c>
      <c r="J743" s="65">
        <v>459.2</v>
      </c>
      <c r="K743" s="50">
        <f t="shared" si="96"/>
        <v>1136</v>
      </c>
      <c r="L743" s="34">
        <f t="shared" si="97"/>
        <v>176.00000000000003</v>
      </c>
      <c r="M743" s="75">
        <v>486.4</v>
      </c>
      <c r="N743" s="98">
        <f t="shared" si="100"/>
        <v>1134.4000000000001</v>
      </c>
      <c r="O743" s="98"/>
      <c r="P743" s="98">
        <f t="shared" si="102"/>
        <v>945.59999999999991</v>
      </c>
      <c r="Q743" s="90">
        <f t="shared" si="98"/>
        <v>970.59999999999991</v>
      </c>
      <c r="R743" s="90">
        <f t="shared" si="99"/>
        <v>2446.4</v>
      </c>
      <c r="S743" s="98">
        <f t="shared" si="101"/>
        <v>15029.4</v>
      </c>
      <c r="T743" s="91" t="s">
        <v>41</v>
      </c>
    </row>
    <row r="744" spans="1:4860" s="32" customFormat="1" x14ac:dyDescent="0.25">
      <c r="A744" s="86">
        <v>738</v>
      </c>
      <c r="B744" s="87" t="s">
        <v>1013</v>
      </c>
      <c r="C744" s="87" t="s">
        <v>789</v>
      </c>
      <c r="D744" s="87" t="s">
        <v>519</v>
      </c>
      <c r="E744" s="87" t="s">
        <v>153</v>
      </c>
      <c r="F744" s="88" t="s">
        <v>793</v>
      </c>
      <c r="G744" s="96">
        <v>16000</v>
      </c>
      <c r="H744" s="97">
        <v>0</v>
      </c>
      <c r="I744" s="90">
        <v>25</v>
      </c>
      <c r="J744" s="65">
        <v>459.2</v>
      </c>
      <c r="K744" s="50">
        <f t="shared" si="96"/>
        <v>1136</v>
      </c>
      <c r="L744" s="34">
        <f t="shared" si="97"/>
        <v>176.00000000000003</v>
      </c>
      <c r="M744" s="75">
        <v>486.4</v>
      </c>
      <c r="N744" s="98">
        <f t="shared" si="100"/>
        <v>1134.4000000000001</v>
      </c>
      <c r="O744" s="98"/>
      <c r="P744" s="98">
        <f t="shared" si="102"/>
        <v>945.59999999999991</v>
      </c>
      <c r="Q744" s="90">
        <f t="shared" si="98"/>
        <v>970.59999999999991</v>
      </c>
      <c r="R744" s="90">
        <f t="shared" si="99"/>
        <v>2446.4</v>
      </c>
      <c r="S744" s="98">
        <f t="shared" si="101"/>
        <v>15029.4</v>
      </c>
      <c r="T744" s="91" t="s">
        <v>41</v>
      </c>
    </row>
    <row r="745" spans="1:4860" s="32" customFormat="1" x14ac:dyDescent="0.25">
      <c r="A745" s="86">
        <v>739</v>
      </c>
      <c r="B745" s="87" t="s">
        <v>491</v>
      </c>
      <c r="C745" s="87" t="s">
        <v>790</v>
      </c>
      <c r="D745" s="87" t="s">
        <v>285</v>
      </c>
      <c r="E745" s="87" t="s">
        <v>733</v>
      </c>
      <c r="F745" s="88" t="s">
        <v>796</v>
      </c>
      <c r="G745" s="96">
        <v>85000</v>
      </c>
      <c r="H745" s="96">
        <v>8576.99</v>
      </c>
      <c r="I745" s="90">
        <v>25</v>
      </c>
      <c r="J745" s="65">
        <v>2439.5</v>
      </c>
      <c r="K745" s="50">
        <f t="shared" si="96"/>
        <v>6034.9999999999991</v>
      </c>
      <c r="L745" s="34">
        <v>953.69</v>
      </c>
      <c r="M745" s="75">
        <v>2584</v>
      </c>
      <c r="N745" s="98">
        <f t="shared" si="100"/>
        <v>6026.5</v>
      </c>
      <c r="O745" s="98"/>
      <c r="P745" s="98">
        <f t="shared" si="102"/>
        <v>5023.5</v>
      </c>
      <c r="Q745" s="90">
        <f t="shared" si="98"/>
        <v>13625.49</v>
      </c>
      <c r="R745" s="90">
        <f t="shared" si="99"/>
        <v>13015.189999999999</v>
      </c>
      <c r="S745" s="98">
        <f t="shared" si="101"/>
        <v>71374.509999999995</v>
      </c>
      <c r="T745" s="91" t="s">
        <v>41</v>
      </c>
    </row>
    <row r="746" spans="1:4860" s="85" customFormat="1" x14ac:dyDescent="0.25">
      <c r="A746" s="86">
        <v>740</v>
      </c>
      <c r="B746" s="87" t="s">
        <v>517</v>
      </c>
      <c r="C746" s="87" t="s">
        <v>790</v>
      </c>
      <c r="D746" s="87" t="s">
        <v>285</v>
      </c>
      <c r="E746" s="87" t="s">
        <v>123</v>
      </c>
      <c r="F746" s="88" t="s">
        <v>796</v>
      </c>
      <c r="G746" s="89">
        <v>70000</v>
      </c>
      <c r="H746" s="89">
        <v>5368.48</v>
      </c>
      <c r="I746" s="90">
        <v>25</v>
      </c>
      <c r="J746" s="46">
        <v>2009</v>
      </c>
      <c r="K746" s="48">
        <f t="shared" si="96"/>
        <v>4970</v>
      </c>
      <c r="L746" s="34">
        <f t="shared" si="97"/>
        <v>770.00000000000011</v>
      </c>
      <c r="M746" s="73">
        <v>2128</v>
      </c>
      <c r="N746" s="90">
        <f t="shared" si="100"/>
        <v>4963</v>
      </c>
      <c r="O746" s="90"/>
      <c r="P746" s="90">
        <f t="shared" si="102"/>
        <v>4137</v>
      </c>
      <c r="Q746" s="90">
        <f t="shared" si="98"/>
        <v>9530.48</v>
      </c>
      <c r="R746" s="90">
        <f t="shared" si="99"/>
        <v>10703</v>
      </c>
      <c r="S746" s="90">
        <f t="shared" si="101"/>
        <v>60469.520000000004</v>
      </c>
      <c r="T746" s="91" t="s">
        <v>41</v>
      </c>
      <c r="U746" s="32"/>
      <c r="V746" s="32"/>
      <c r="W746" s="32"/>
      <c r="X746" s="32"/>
      <c r="Y746" s="32"/>
      <c r="Z746" s="32"/>
      <c r="AA746" s="32"/>
      <c r="AB746" s="32"/>
      <c r="AC746" s="32"/>
      <c r="AD746" s="32"/>
      <c r="AE746" s="32"/>
      <c r="AF746" s="32"/>
      <c r="AG746" s="32"/>
      <c r="AH746" s="32"/>
      <c r="AI746" s="32"/>
      <c r="AJ746" s="32"/>
      <c r="AK746" s="32"/>
      <c r="AL746" s="32"/>
      <c r="AM746" s="32"/>
      <c r="AN746" s="32"/>
      <c r="AO746" s="32"/>
      <c r="AP746" s="32"/>
      <c r="AQ746" s="32"/>
      <c r="AR746" s="32"/>
      <c r="AS746" s="32"/>
      <c r="AT746" s="32"/>
      <c r="AU746" s="32"/>
      <c r="AV746" s="32"/>
      <c r="AW746" s="32"/>
      <c r="AX746" s="32"/>
      <c r="AY746" s="32"/>
      <c r="AZ746" s="32"/>
      <c r="BA746" s="32"/>
      <c r="BB746" s="32"/>
      <c r="BC746" s="32"/>
      <c r="BD746" s="32"/>
      <c r="BE746" s="32"/>
      <c r="BF746" s="32"/>
      <c r="BG746" s="32"/>
      <c r="BH746" s="32"/>
      <c r="BI746" s="32"/>
      <c r="BJ746" s="32"/>
      <c r="BK746" s="32"/>
      <c r="BL746" s="32"/>
      <c r="BM746" s="32"/>
      <c r="BN746" s="32"/>
      <c r="BO746" s="32"/>
      <c r="BP746" s="32"/>
      <c r="BQ746" s="32"/>
      <c r="BR746" s="32"/>
      <c r="BS746" s="32"/>
      <c r="BT746" s="32"/>
      <c r="BU746" s="32"/>
      <c r="BV746" s="32"/>
      <c r="BW746" s="32"/>
      <c r="BX746" s="32"/>
      <c r="BY746" s="32"/>
      <c r="BZ746" s="32"/>
      <c r="CA746" s="32"/>
      <c r="CB746" s="32"/>
      <c r="CC746" s="32"/>
      <c r="CD746" s="32"/>
      <c r="CE746" s="32"/>
      <c r="CF746" s="32"/>
      <c r="CG746" s="32"/>
      <c r="CH746" s="32"/>
      <c r="CI746" s="32"/>
      <c r="CJ746" s="32"/>
      <c r="CK746" s="32"/>
      <c r="CL746" s="32"/>
      <c r="CM746" s="32"/>
      <c r="CN746" s="32"/>
      <c r="CO746" s="32"/>
      <c r="CP746" s="32"/>
      <c r="CQ746" s="32"/>
      <c r="CR746" s="32"/>
      <c r="CS746" s="32"/>
      <c r="CT746" s="32"/>
      <c r="CU746" s="32"/>
      <c r="CV746" s="32"/>
      <c r="CW746" s="32"/>
      <c r="CX746" s="32"/>
      <c r="CY746" s="32"/>
      <c r="CZ746" s="32"/>
      <c r="DA746" s="32"/>
      <c r="DB746" s="32"/>
      <c r="DC746" s="32"/>
      <c r="DD746" s="32"/>
      <c r="DE746" s="32"/>
      <c r="DF746" s="32"/>
      <c r="DG746" s="32"/>
      <c r="DH746" s="32"/>
      <c r="DI746" s="32"/>
      <c r="DJ746" s="32"/>
      <c r="DK746" s="32"/>
      <c r="DL746" s="32"/>
      <c r="DM746" s="32"/>
      <c r="DN746" s="32"/>
      <c r="DO746" s="32"/>
      <c r="DP746" s="32"/>
      <c r="DQ746" s="32"/>
      <c r="DR746" s="32"/>
      <c r="DS746" s="32"/>
      <c r="DT746" s="32"/>
      <c r="DU746" s="32"/>
      <c r="DV746" s="32"/>
      <c r="DW746" s="32"/>
      <c r="DX746" s="32"/>
      <c r="DY746" s="32"/>
      <c r="DZ746" s="32"/>
      <c r="EA746" s="32"/>
      <c r="EB746" s="32"/>
      <c r="EC746" s="32"/>
      <c r="ED746" s="32"/>
      <c r="EE746" s="32"/>
      <c r="EF746" s="32"/>
      <c r="EG746" s="32"/>
      <c r="EH746" s="32"/>
      <c r="EI746" s="32"/>
      <c r="EJ746" s="32"/>
      <c r="EK746" s="32"/>
      <c r="EL746" s="32"/>
      <c r="EM746" s="32"/>
      <c r="EN746" s="32"/>
      <c r="EO746" s="32"/>
      <c r="EP746" s="32"/>
      <c r="EQ746" s="32"/>
      <c r="ER746" s="32"/>
      <c r="ES746" s="32"/>
      <c r="ET746" s="32"/>
      <c r="EU746" s="32"/>
      <c r="EV746" s="32"/>
      <c r="EW746" s="32"/>
      <c r="EX746" s="32"/>
      <c r="EY746" s="32"/>
      <c r="EZ746" s="32"/>
      <c r="FA746" s="32"/>
      <c r="FB746" s="32"/>
      <c r="FC746" s="32"/>
      <c r="FD746" s="32"/>
      <c r="FE746" s="32"/>
      <c r="FF746" s="32"/>
      <c r="FG746" s="32"/>
      <c r="FH746" s="32"/>
      <c r="FI746" s="32"/>
      <c r="FJ746" s="32"/>
      <c r="FK746" s="32"/>
      <c r="FL746" s="32"/>
      <c r="FM746" s="32"/>
      <c r="FN746" s="32"/>
      <c r="FO746" s="32"/>
      <c r="FP746" s="32"/>
      <c r="FQ746" s="32"/>
      <c r="FR746" s="32"/>
      <c r="FS746" s="32"/>
      <c r="FT746" s="32"/>
      <c r="FU746" s="32"/>
      <c r="FV746" s="32"/>
      <c r="FW746" s="32"/>
      <c r="FX746" s="32"/>
      <c r="FY746" s="32"/>
      <c r="FZ746" s="32"/>
      <c r="GA746" s="32"/>
      <c r="GB746" s="32"/>
      <c r="GC746" s="32"/>
      <c r="GD746" s="32"/>
      <c r="GE746" s="32"/>
      <c r="GF746" s="32"/>
      <c r="GG746" s="32"/>
      <c r="GH746" s="32"/>
      <c r="GI746" s="32"/>
      <c r="GJ746" s="32"/>
      <c r="GK746" s="32"/>
      <c r="GL746" s="32"/>
      <c r="GM746" s="32"/>
      <c r="GN746" s="32"/>
      <c r="GO746" s="32"/>
      <c r="GP746" s="32"/>
      <c r="GQ746" s="32"/>
      <c r="GR746" s="32"/>
      <c r="GS746" s="32"/>
      <c r="GT746" s="32"/>
      <c r="GU746" s="32"/>
      <c r="GV746" s="32"/>
      <c r="GW746" s="32"/>
      <c r="GX746" s="32"/>
      <c r="GY746" s="32"/>
      <c r="GZ746" s="32"/>
      <c r="HA746" s="32"/>
      <c r="HB746" s="32"/>
      <c r="HC746" s="32"/>
      <c r="HD746" s="32"/>
      <c r="HE746" s="32"/>
      <c r="HF746" s="32"/>
      <c r="HG746" s="32"/>
      <c r="HH746" s="32"/>
      <c r="HI746" s="32"/>
      <c r="HJ746" s="32"/>
      <c r="HK746" s="32"/>
      <c r="HL746" s="32"/>
      <c r="HM746" s="32"/>
      <c r="HN746" s="32"/>
      <c r="HO746" s="32"/>
      <c r="HP746" s="32"/>
      <c r="HQ746" s="32"/>
      <c r="HR746" s="32"/>
      <c r="HS746" s="32"/>
      <c r="HT746" s="32"/>
      <c r="HU746" s="32"/>
      <c r="HV746" s="32"/>
      <c r="HW746" s="32"/>
      <c r="HX746" s="32"/>
      <c r="HY746" s="32"/>
      <c r="HZ746" s="32"/>
      <c r="IA746" s="32"/>
      <c r="IB746" s="32"/>
      <c r="IC746" s="32"/>
      <c r="ID746" s="32"/>
      <c r="IE746" s="32"/>
      <c r="IF746" s="32"/>
      <c r="IG746" s="32"/>
      <c r="IH746" s="32"/>
      <c r="II746" s="32"/>
      <c r="IJ746" s="32"/>
      <c r="IK746" s="32"/>
      <c r="IL746" s="32"/>
      <c r="IM746" s="32"/>
      <c r="IN746" s="32"/>
      <c r="IO746" s="32"/>
      <c r="IP746" s="32"/>
      <c r="IQ746" s="32"/>
      <c r="IR746" s="32"/>
      <c r="IS746" s="32"/>
      <c r="IT746" s="32"/>
      <c r="IU746" s="32"/>
      <c r="IV746" s="32"/>
      <c r="IW746" s="32"/>
      <c r="IX746" s="32"/>
      <c r="IY746" s="32"/>
      <c r="IZ746" s="32"/>
      <c r="JA746" s="32"/>
      <c r="JB746" s="32"/>
      <c r="JC746" s="32"/>
      <c r="JD746" s="32"/>
      <c r="JE746" s="32"/>
      <c r="JF746" s="32"/>
      <c r="JG746" s="32"/>
      <c r="JH746" s="32"/>
      <c r="JI746" s="32"/>
      <c r="JJ746" s="32"/>
      <c r="JK746" s="32"/>
      <c r="JL746" s="32"/>
      <c r="JM746" s="32"/>
      <c r="JN746" s="32"/>
      <c r="JO746" s="32"/>
      <c r="JP746" s="32"/>
      <c r="JQ746" s="32"/>
      <c r="JR746" s="32"/>
      <c r="JS746" s="32"/>
      <c r="JT746" s="32"/>
      <c r="JU746" s="32"/>
      <c r="JV746" s="32"/>
      <c r="JW746" s="32"/>
      <c r="JX746" s="32"/>
      <c r="JY746" s="32"/>
      <c r="JZ746" s="32"/>
      <c r="KA746" s="32"/>
      <c r="KB746" s="32"/>
      <c r="KC746" s="32"/>
      <c r="KD746" s="32"/>
      <c r="KE746" s="32"/>
      <c r="KF746" s="32"/>
      <c r="KG746" s="32"/>
      <c r="KH746" s="32"/>
      <c r="KI746" s="32"/>
      <c r="KJ746" s="32"/>
      <c r="KK746" s="32"/>
      <c r="KL746" s="32"/>
      <c r="KM746" s="32"/>
      <c r="KN746" s="32"/>
      <c r="KO746" s="32"/>
      <c r="KP746" s="32"/>
      <c r="KQ746" s="32"/>
      <c r="KR746" s="32"/>
      <c r="KS746" s="32"/>
      <c r="KT746" s="32"/>
      <c r="KU746" s="32"/>
      <c r="KV746" s="32"/>
      <c r="KW746" s="32"/>
      <c r="KX746" s="32"/>
      <c r="KY746" s="32"/>
      <c r="KZ746" s="32"/>
      <c r="LA746" s="32"/>
      <c r="LB746" s="32"/>
      <c r="LC746" s="32"/>
      <c r="LD746" s="32"/>
      <c r="LE746" s="32"/>
      <c r="LF746" s="32"/>
      <c r="LG746" s="32"/>
      <c r="LH746" s="32"/>
      <c r="LI746" s="32"/>
      <c r="LJ746" s="32"/>
      <c r="LK746" s="32"/>
      <c r="LL746" s="32"/>
      <c r="LM746" s="32"/>
      <c r="LN746" s="32"/>
      <c r="LO746" s="32"/>
      <c r="LP746" s="32"/>
      <c r="LQ746" s="32"/>
      <c r="LR746" s="32"/>
      <c r="LS746" s="32"/>
      <c r="LT746" s="32"/>
      <c r="LU746" s="32"/>
      <c r="LV746" s="32"/>
      <c r="LW746" s="32"/>
      <c r="LX746" s="32"/>
      <c r="LY746" s="32"/>
      <c r="LZ746" s="32"/>
      <c r="MA746" s="32"/>
      <c r="MB746" s="32"/>
      <c r="MC746" s="32"/>
      <c r="MD746" s="32"/>
      <c r="ME746" s="32"/>
      <c r="MF746" s="32"/>
      <c r="MG746" s="32"/>
      <c r="MH746" s="32"/>
      <c r="MI746" s="32"/>
      <c r="MJ746" s="32"/>
      <c r="MK746" s="32"/>
      <c r="ML746" s="32"/>
      <c r="MM746" s="32"/>
      <c r="MN746" s="32"/>
      <c r="MO746" s="32"/>
      <c r="MP746" s="32"/>
      <c r="MQ746" s="32"/>
      <c r="MR746" s="32"/>
      <c r="MS746" s="32"/>
      <c r="MT746" s="32"/>
      <c r="MU746" s="32"/>
      <c r="MV746" s="32"/>
      <c r="MW746" s="32"/>
      <c r="MX746" s="32"/>
      <c r="MY746" s="32"/>
      <c r="MZ746" s="32"/>
      <c r="NA746" s="32"/>
      <c r="NB746" s="32"/>
      <c r="NC746" s="32"/>
      <c r="ND746" s="32"/>
      <c r="NE746" s="32"/>
      <c r="NF746" s="32"/>
      <c r="NG746" s="32"/>
      <c r="NH746" s="32"/>
      <c r="NI746" s="32"/>
      <c r="NJ746" s="32"/>
      <c r="NK746" s="32"/>
      <c r="NL746" s="32"/>
      <c r="NM746" s="32"/>
      <c r="NN746" s="32"/>
      <c r="NO746" s="32"/>
      <c r="NP746" s="32"/>
      <c r="NQ746" s="32"/>
      <c r="NR746" s="32"/>
      <c r="NS746" s="32"/>
      <c r="NT746" s="32"/>
      <c r="NU746" s="32"/>
      <c r="NV746" s="32"/>
      <c r="NW746" s="32"/>
      <c r="NX746" s="32"/>
      <c r="NY746" s="32"/>
      <c r="NZ746" s="32"/>
      <c r="OA746" s="32"/>
      <c r="OB746" s="32"/>
      <c r="OC746" s="32"/>
      <c r="OD746" s="32"/>
      <c r="OE746" s="32"/>
      <c r="OF746" s="32"/>
      <c r="OG746" s="32"/>
      <c r="OH746" s="32"/>
      <c r="OI746" s="32"/>
      <c r="OJ746" s="32"/>
      <c r="OK746" s="32"/>
      <c r="OL746" s="32"/>
      <c r="OM746" s="32"/>
      <c r="ON746" s="32"/>
      <c r="OO746" s="32"/>
      <c r="OP746" s="32"/>
      <c r="OQ746" s="32"/>
      <c r="OR746" s="32"/>
      <c r="OS746" s="32"/>
      <c r="OT746" s="32"/>
      <c r="OU746" s="32"/>
      <c r="OV746" s="32"/>
      <c r="OW746" s="32"/>
      <c r="OX746" s="32"/>
      <c r="OY746" s="32"/>
      <c r="OZ746" s="32"/>
      <c r="PA746" s="32"/>
      <c r="PB746" s="32"/>
      <c r="PC746" s="32"/>
      <c r="PD746" s="32"/>
      <c r="PE746" s="32"/>
      <c r="PF746" s="32"/>
      <c r="PG746" s="32"/>
      <c r="PH746" s="32"/>
      <c r="PI746" s="32"/>
      <c r="PJ746" s="32"/>
      <c r="PK746" s="32"/>
      <c r="PL746" s="32"/>
      <c r="PM746" s="32"/>
      <c r="PN746" s="32"/>
      <c r="PO746" s="32"/>
      <c r="PP746" s="32"/>
      <c r="PQ746" s="32"/>
      <c r="PR746" s="32"/>
      <c r="PS746" s="32"/>
      <c r="PT746" s="32"/>
      <c r="PU746" s="32"/>
      <c r="PV746" s="32"/>
      <c r="PW746" s="32"/>
      <c r="PX746" s="32"/>
      <c r="PY746" s="32"/>
      <c r="PZ746" s="32"/>
      <c r="QA746" s="32"/>
      <c r="QB746" s="32"/>
      <c r="QC746" s="32"/>
      <c r="QD746" s="32"/>
      <c r="QE746" s="32"/>
      <c r="QF746" s="32"/>
      <c r="QG746" s="32"/>
      <c r="QH746" s="32"/>
      <c r="QI746" s="32"/>
      <c r="QJ746" s="32"/>
      <c r="QK746" s="32"/>
      <c r="QL746" s="32"/>
      <c r="QM746" s="32"/>
      <c r="QN746" s="32"/>
      <c r="QO746" s="32"/>
      <c r="QP746" s="32"/>
      <c r="QQ746" s="32"/>
      <c r="QR746" s="32"/>
      <c r="QS746" s="32"/>
      <c r="QT746" s="32"/>
      <c r="QU746" s="32"/>
      <c r="QV746" s="32"/>
      <c r="QW746" s="32"/>
      <c r="QX746" s="32"/>
      <c r="QY746" s="32"/>
      <c r="QZ746" s="32"/>
      <c r="RA746" s="32"/>
      <c r="RB746" s="32"/>
      <c r="RC746" s="32"/>
      <c r="RD746" s="32"/>
      <c r="RE746" s="32"/>
      <c r="RF746" s="32"/>
      <c r="RG746" s="32"/>
      <c r="RH746" s="32"/>
      <c r="RI746" s="32"/>
      <c r="RJ746" s="32"/>
      <c r="RK746" s="32"/>
      <c r="RL746" s="32"/>
      <c r="RM746" s="32"/>
      <c r="RN746" s="32"/>
      <c r="RO746" s="32"/>
      <c r="RP746" s="32"/>
      <c r="RQ746" s="32"/>
      <c r="RR746" s="32"/>
      <c r="RS746" s="32"/>
      <c r="RT746" s="32"/>
      <c r="RU746" s="32"/>
      <c r="RV746" s="32"/>
      <c r="RW746" s="32"/>
      <c r="RX746" s="32"/>
      <c r="RY746" s="32"/>
      <c r="RZ746" s="32"/>
      <c r="SA746" s="32"/>
      <c r="SB746" s="32"/>
      <c r="SC746" s="32"/>
      <c r="SD746" s="32"/>
      <c r="SE746" s="32"/>
      <c r="SF746" s="32"/>
      <c r="SG746" s="32"/>
      <c r="SH746" s="32"/>
      <c r="SI746" s="32"/>
      <c r="SJ746" s="32"/>
      <c r="SK746" s="32"/>
      <c r="SL746" s="32"/>
      <c r="SM746" s="32"/>
      <c r="SN746" s="32"/>
      <c r="SO746" s="32"/>
      <c r="SP746" s="32"/>
      <c r="SQ746" s="32"/>
      <c r="SR746" s="32"/>
      <c r="SS746" s="32"/>
      <c r="ST746" s="32"/>
      <c r="SU746" s="32"/>
      <c r="SV746" s="32"/>
      <c r="SW746" s="32"/>
      <c r="SX746" s="32"/>
      <c r="SY746" s="32"/>
      <c r="SZ746" s="32"/>
      <c r="TA746" s="32"/>
      <c r="TB746" s="32"/>
      <c r="TC746" s="32"/>
      <c r="TD746" s="32"/>
      <c r="TE746" s="32"/>
      <c r="TF746" s="32"/>
      <c r="TG746" s="32"/>
      <c r="TH746" s="32"/>
      <c r="TI746" s="32"/>
      <c r="TJ746" s="32"/>
      <c r="TK746" s="32"/>
      <c r="TL746" s="32"/>
      <c r="TM746" s="32"/>
      <c r="TN746" s="32"/>
      <c r="TO746" s="32"/>
      <c r="TP746" s="32"/>
      <c r="TQ746" s="32"/>
      <c r="TR746" s="32"/>
      <c r="TS746" s="32"/>
      <c r="TT746" s="32"/>
      <c r="TU746" s="32"/>
      <c r="TV746" s="32"/>
      <c r="TW746" s="32"/>
      <c r="TX746" s="32"/>
      <c r="TY746" s="32"/>
      <c r="TZ746" s="32"/>
      <c r="UA746" s="32"/>
      <c r="UB746" s="32"/>
      <c r="UC746" s="32"/>
      <c r="UD746" s="32"/>
      <c r="UE746" s="32"/>
      <c r="UF746" s="32"/>
      <c r="UG746" s="32"/>
      <c r="UH746" s="32"/>
      <c r="UI746" s="32"/>
      <c r="UJ746" s="32"/>
      <c r="UK746" s="32"/>
      <c r="UL746" s="32"/>
      <c r="UM746" s="32"/>
      <c r="UN746" s="32"/>
      <c r="UO746" s="32"/>
      <c r="UP746" s="32"/>
      <c r="UQ746" s="32"/>
      <c r="UR746" s="32"/>
      <c r="US746" s="32"/>
      <c r="UT746" s="32"/>
      <c r="UU746" s="32"/>
      <c r="UV746" s="32"/>
      <c r="UW746" s="32"/>
      <c r="UX746" s="32"/>
      <c r="UY746" s="32"/>
      <c r="UZ746" s="32"/>
      <c r="VA746" s="32"/>
      <c r="VB746" s="32"/>
      <c r="VC746" s="32"/>
      <c r="VD746" s="32"/>
      <c r="VE746" s="32"/>
      <c r="VF746" s="32"/>
      <c r="VG746" s="32"/>
      <c r="VH746" s="32"/>
      <c r="VI746" s="32"/>
      <c r="VJ746" s="32"/>
      <c r="VK746" s="32"/>
      <c r="VL746" s="32"/>
      <c r="VM746" s="32"/>
      <c r="VN746" s="32"/>
      <c r="VO746" s="32"/>
      <c r="VP746" s="32"/>
      <c r="VQ746" s="32"/>
      <c r="VR746" s="32"/>
      <c r="VS746" s="32"/>
      <c r="VT746" s="32"/>
      <c r="VU746" s="32"/>
      <c r="VV746" s="32"/>
      <c r="VW746" s="32"/>
      <c r="VX746" s="32"/>
      <c r="VY746" s="32"/>
      <c r="VZ746" s="32"/>
      <c r="WA746" s="32"/>
      <c r="WB746" s="32"/>
      <c r="WC746" s="32"/>
      <c r="WD746" s="32"/>
      <c r="WE746" s="32"/>
      <c r="WF746" s="32"/>
      <c r="WG746" s="32"/>
      <c r="WH746" s="32"/>
      <c r="WI746" s="32"/>
      <c r="WJ746" s="32"/>
      <c r="WK746" s="32"/>
      <c r="WL746" s="32"/>
      <c r="WM746" s="32"/>
      <c r="WN746" s="32"/>
      <c r="WO746" s="32"/>
      <c r="WP746" s="32"/>
      <c r="WQ746" s="32"/>
      <c r="WR746" s="32"/>
      <c r="WS746" s="32"/>
      <c r="WT746" s="32"/>
      <c r="WU746" s="32"/>
      <c r="WV746" s="32"/>
      <c r="WW746" s="32"/>
      <c r="WX746" s="32"/>
      <c r="WY746" s="32"/>
      <c r="WZ746" s="32"/>
      <c r="XA746" s="32"/>
      <c r="XB746" s="32"/>
      <c r="XC746" s="32"/>
      <c r="XD746" s="32"/>
      <c r="XE746" s="32"/>
      <c r="XF746" s="32"/>
      <c r="XG746" s="32"/>
      <c r="XH746" s="32"/>
      <c r="XI746" s="32"/>
      <c r="XJ746" s="32"/>
      <c r="XK746" s="32"/>
      <c r="XL746" s="32"/>
      <c r="XM746" s="32"/>
      <c r="XN746" s="32"/>
      <c r="XO746" s="32"/>
      <c r="XP746" s="32"/>
      <c r="XQ746" s="32"/>
      <c r="XR746" s="32"/>
      <c r="XS746" s="32"/>
      <c r="XT746" s="32"/>
      <c r="XU746" s="32"/>
      <c r="XV746" s="32"/>
      <c r="XW746" s="32"/>
      <c r="XX746" s="32"/>
      <c r="XY746" s="32"/>
      <c r="XZ746" s="32"/>
      <c r="YA746" s="32"/>
      <c r="YB746" s="32"/>
      <c r="YC746" s="32"/>
      <c r="YD746" s="32"/>
      <c r="YE746" s="32"/>
      <c r="YF746" s="32"/>
      <c r="YG746" s="32"/>
      <c r="YH746" s="32"/>
      <c r="YI746" s="32"/>
      <c r="YJ746" s="32"/>
      <c r="YK746" s="32"/>
      <c r="YL746" s="32"/>
      <c r="YM746" s="32"/>
      <c r="YN746" s="32"/>
      <c r="YO746" s="32"/>
      <c r="YP746" s="32"/>
      <c r="YQ746" s="32"/>
      <c r="YR746" s="32"/>
      <c r="YS746" s="32"/>
      <c r="YT746" s="32"/>
      <c r="YU746" s="32"/>
      <c r="YV746" s="32"/>
      <c r="YW746" s="32"/>
      <c r="YX746" s="32"/>
      <c r="YY746" s="32"/>
      <c r="YZ746" s="32"/>
      <c r="ZA746" s="32"/>
      <c r="ZB746" s="32"/>
      <c r="ZC746" s="32"/>
      <c r="ZD746" s="32"/>
      <c r="ZE746" s="32"/>
      <c r="ZF746" s="32"/>
      <c r="ZG746" s="32"/>
      <c r="ZH746" s="32"/>
      <c r="ZI746" s="32"/>
      <c r="ZJ746" s="32"/>
      <c r="ZK746" s="32"/>
      <c r="ZL746" s="32"/>
      <c r="ZM746" s="32"/>
      <c r="ZN746" s="32"/>
      <c r="ZO746" s="32"/>
      <c r="ZP746" s="32"/>
      <c r="ZQ746" s="32"/>
      <c r="ZR746" s="32"/>
      <c r="ZS746" s="32"/>
      <c r="ZT746" s="32"/>
      <c r="ZU746" s="32"/>
      <c r="ZV746" s="32"/>
      <c r="ZW746" s="32"/>
      <c r="ZX746" s="32"/>
      <c r="ZY746" s="32"/>
      <c r="ZZ746" s="32"/>
      <c r="AAA746" s="32"/>
      <c r="AAB746" s="32"/>
      <c r="AAC746" s="32"/>
      <c r="AAD746" s="32"/>
      <c r="AAE746" s="32"/>
      <c r="AAF746" s="32"/>
      <c r="AAG746" s="32"/>
      <c r="AAH746" s="32"/>
      <c r="AAI746" s="32"/>
      <c r="AAJ746" s="32"/>
      <c r="AAK746" s="32"/>
      <c r="AAL746" s="32"/>
      <c r="AAM746" s="32"/>
      <c r="AAN746" s="32"/>
      <c r="AAO746" s="32"/>
      <c r="AAP746" s="32"/>
      <c r="AAQ746" s="32"/>
      <c r="AAR746" s="32"/>
      <c r="AAS746" s="32"/>
      <c r="AAT746" s="32"/>
      <c r="AAU746" s="32"/>
      <c r="AAV746" s="32"/>
      <c r="AAW746" s="32"/>
      <c r="AAX746" s="32"/>
      <c r="AAY746" s="32"/>
      <c r="AAZ746" s="32"/>
      <c r="ABA746" s="32"/>
      <c r="ABB746" s="32"/>
      <c r="ABC746" s="32"/>
      <c r="ABD746" s="32"/>
      <c r="ABE746" s="32"/>
      <c r="ABF746" s="32"/>
      <c r="ABG746" s="32"/>
      <c r="ABH746" s="32"/>
      <c r="ABI746" s="32"/>
      <c r="ABJ746" s="32"/>
      <c r="ABK746" s="32"/>
      <c r="ABL746" s="32"/>
      <c r="ABM746" s="32"/>
      <c r="ABN746" s="32"/>
      <c r="ABO746" s="32"/>
      <c r="ABP746" s="32"/>
      <c r="ABQ746" s="32"/>
      <c r="ABR746" s="32"/>
      <c r="ABS746" s="32"/>
      <c r="ABT746" s="32"/>
      <c r="ABU746" s="32"/>
      <c r="ABV746" s="32"/>
      <c r="ABW746" s="32"/>
      <c r="ABX746" s="32"/>
      <c r="ABY746" s="32"/>
      <c r="ABZ746" s="32"/>
      <c r="ACA746" s="32"/>
      <c r="ACB746" s="32"/>
      <c r="ACC746" s="32"/>
      <c r="ACD746" s="32"/>
      <c r="ACE746" s="32"/>
      <c r="ACF746" s="32"/>
      <c r="ACG746" s="32"/>
      <c r="ACH746" s="32"/>
      <c r="ACI746" s="32"/>
      <c r="ACJ746" s="32"/>
      <c r="ACK746" s="32"/>
      <c r="ACL746" s="32"/>
      <c r="ACM746" s="32"/>
      <c r="ACN746" s="32"/>
      <c r="ACO746" s="32"/>
      <c r="ACP746" s="32"/>
      <c r="ACQ746" s="32"/>
      <c r="ACR746" s="32"/>
      <c r="ACS746" s="32"/>
      <c r="ACT746" s="32"/>
      <c r="ACU746" s="32"/>
      <c r="ACV746" s="32"/>
      <c r="ACW746" s="32"/>
      <c r="ACX746" s="32"/>
      <c r="ACY746" s="32"/>
      <c r="ACZ746" s="32"/>
      <c r="ADA746" s="32"/>
      <c r="ADB746" s="32"/>
      <c r="ADC746" s="32"/>
      <c r="ADD746" s="32"/>
      <c r="ADE746" s="32"/>
      <c r="ADF746" s="32"/>
      <c r="ADG746" s="32"/>
      <c r="ADH746" s="32"/>
      <c r="ADI746" s="32"/>
      <c r="ADJ746" s="32"/>
      <c r="ADK746" s="32"/>
      <c r="ADL746" s="32"/>
      <c r="ADM746" s="32"/>
      <c r="ADN746" s="32"/>
      <c r="ADO746" s="32"/>
      <c r="ADP746" s="32"/>
      <c r="ADQ746" s="32"/>
      <c r="ADR746" s="32"/>
      <c r="ADS746" s="32"/>
      <c r="ADT746" s="32"/>
      <c r="ADU746" s="32"/>
      <c r="ADV746" s="32"/>
      <c r="ADW746" s="32"/>
      <c r="ADX746" s="32"/>
      <c r="ADY746" s="32"/>
      <c r="ADZ746" s="32"/>
      <c r="AEA746" s="32"/>
      <c r="AEB746" s="32"/>
      <c r="AEC746" s="32"/>
      <c r="AED746" s="32"/>
      <c r="AEE746" s="32"/>
      <c r="AEF746" s="32"/>
      <c r="AEG746" s="32"/>
      <c r="AEH746" s="32"/>
      <c r="AEI746" s="32"/>
      <c r="AEJ746" s="32"/>
      <c r="AEK746" s="32"/>
      <c r="AEL746" s="32"/>
      <c r="AEM746" s="32"/>
      <c r="AEN746" s="32"/>
      <c r="AEO746" s="32"/>
      <c r="AEP746" s="32"/>
      <c r="AEQ746" s="32"/>
      <c r="AER746" s="32"/>
      <c r="AES746" s="32"/>
      <c r="AET746" s="32"/>
      <c r="AEU746" s="32"/>
      <c r="AEV746" s="32"/>
      <c r="AEW746" s="32"/>
      <c r="AEX746" s="32"/>
      <c r="AEY746" s="32"/>
      <c r="AEZ746" s="32"/>
      <c r="AFA746" s="32"/>
      <c r="AFB746" s="32"/>
      <c r="AFC746" s="32"/>
      <c r="AFD746" s="32"/>
      <c r="AFE746" s="32"/>
      <c r="AFF746" s="32"/>
      <c r="AFG746" s="32"/>
      <c r="AFH746" s="32"/>
      <c r="AFI746" s="32"/>
      <c r="AFJ746" s="32"/>
      <c r="AFK746" s="32"/>
      <c r="AFL746" s="32"/>
      <c r="AFM746" s="32"/>
      <c r="AFN746" s="32"/>
      <c r="AFO746" s="32"/>
      <c r="AFP746" s="32"/>
      <c r="AFQ746" s="32"/>
      <c r="AFR746" s="32"/>
      <c r="AFS746" s="32"/>
      <c r="AFT746" s="32"/>
      <c r="AFU746" s="32"/>
      <c r="AFV746" s="32"/>
      <c r="AFW746" s="32"/>
      <c r="AFX746" s="32"/>
      <c r="AFY746" s="32"/>
      <c r="AFZ746" s="32"/>
      <c r="AGA746" s="32"/>
      <c r="AGB746" s="32"/>
      <c r="AGC746" s="32"/>
      <c r="AGD746" s="32"/>
      <c r="AGE746" s="32"/>
      <c r="AGF746" s="32"/>
      <c r="AGG746" s="32"/>
      <c r="AGH746" s="32"/>
      <c r="AGI746" s="32"/>
      <c r="AGJ746" s="32"/>
      <c r="AGK746" s="32"/>
      <c r="AGL746" s="32"/>
      <c r="AGM746" s="32"/>
      <c r="AGN746" s="32"/>
      <c r="AGO746" s="32"/>
      <c r="AGP746" s="32"/>
      <c r="AGQ746" s="32"/>
      <c r="AGR746" s="32"/>
      <c r="AGS746" s="32"/>
      <c r="AGT746" s="32"/>
      <c r="AGU746" s="32"/>
      <c r="AGV746" s="32"/>
      <c r="AGW746" s="32"/>
      <c r="AGX746" s="32"/>
      <c r="AGY746" s="32"/>
      <c r="AGZ746" s="32"/>
      <c r="AHA746" s="32"/>
      <c r="AHB746" s="32"/>
      <c r="AHC746" s="32"/>
      <c r="AHD746" s="32"/>
      <c r="AHE746" s="32"/>
      <c r="AHF746" s="32"/>
      <c r="AHG746" s="32"/>
      <c r="AHH746" s="32"/>
      <c r="AHI746" s="32"/>
      <c r="AHJ746" s="32"/>
      <c r="AHK746" s="32"/>
      <c r="AHL746" s="32"/>
      <c r="AHM746" s="32"/>
      <c r="AHN746" s="32"/>
      <c r="AHO746" s="32"/>
      <c r="AHP746" s="32"/>
      <c r="AHQ746" s="32"/>
      <c r="AHR746" s="32"/>
      <c r="AHS746" s="32"/>
      <c r="AHT746" s="32"/>
      <c r="AHU746" s="32"/>
      <c r="AHV746" s="32"/>
      <c r="AHW746" s="32"/>
      <c r="AHX746" s="32"/>
      <c r="AHY746" s="32"/>
      <c r="AHZ746" s="32"/>
      <c r="AIA746" s="32"/>
      <c r="AIB746" s="32"/>
      <c r="AIC746" s="32"/>
      <c r="AID746" s="32"/>
      <c r="AIE746" s="32"/>
      <c r="AIF746" s="32"/>
      <c r="AIG746" s="32"/>
      <c r="AIH746" s="32"/>
      <c r="AII746" s="32"/>
      <c r="AIJ746" s="32"/>
      <c r="AIK746" s="32"/>
      <c r="AIL746" s="32"/>
      <c r="AIM746" s="32"/>
      <c r="AIN746" s="32"/>
      <c r="AIO746" s="32"/>
      <c r="AIP746" s="32"/>
      <c r="AIQ746" s="32"/>
      <c r="AIR746" s="32"/>
      <c r="AIS746" s="32"/>
      <c r="AIT746" s="32"/>
      <c r="AIU746" s="32"/>
      <c r="AIV746" s="32"/>
      <c r="AIW746" s="32"/>
      <c r="AIX746" s="32"/>
      <c r="AIY746" s="32"/>
      <c r="AIZ746" s="32"/>
      <c r="AJA746" s="32"/>
      <c r="AJB746" s="32"/>
      <c r="AJC746" s="32"/>
      <c r="AJD746" s="32"/>
      <c r="AJE746" s="32"/>
      <c r="AJF746" s="32"/>
      <c r="AJG746" s="32"/>
      <c r="AJH746" s="32"/>
      <c r="AJI746" s="32"/>
      <c r="AJJ746" s="32"/>
      <c r="AJK746" s="32"/>
      <c r="AJL746" s="32"/>
      <c r="AJM746" s="32"/>
      <c r="AJN746" s="32"/>
      <c r="AJO746" s="32"/>
      <c r="AJP746" s="32"/>
      <c r="AJQ746" s="32"/>
      <c r="AJR746" s="32"/>
      <c r="AJS746" s="32"/>
      <c r="AJT746" s="32"/>
      <c r="AJU746" s="32"/>
      <c r="AJV746" s="32"/>
      <c r="AJW746" s="32"/>
      <c r="AJX746" s="32"/>
      <c r="AJY746" s="32"/>
      <c r="AJZ746" s="32"/>
      <c r="AKA746" s="32"/>
      <c r="AKB746" s="32"/>
      <c r="AKC746" s="32"/>
      <c r="AKD746" s="32"/>
      <c r="AKE746" s="32"/>
      <c r="AKF746" s="32"/>
      <c r="AKG746" s="32"/>
      <c r="AKH746" s="32"/>
      <c r="AKI746" s="32"/>
      <c r="AKJ746" s="32"/>
      <c r="AKK746" s="32"/>
      <c r="AKL746" s="32"/>
      <c r="AKM746" s="32"/>
      <c r="AKN746" s="32"/>
      <c r="AKO746" s="32"/>
      <c r="AKP746" s="32"/>
      <c r="AKQ746" s="32"/>
      <c r="AKR746" s="32"/>
      <c r="AKS746" s="32"/>
      <c r="AKT746" s="32"/>
      <c r="AKU746" s="32"/>
      <c r="AKV746" s="32"/>
      <c r="AKW746" s="32"/>
      <c r="AKX746" s="32"/>
      <c r="AKY746" s="32"/>
      <c r="AKZ746" s="32"/>
      <c r="ALA746" s="32"/>
      <c r="ALB746" s="32"/>
      <c r="ALC746" s="32"/>
      <c r="ALD746" s="32"/>
      <c r="ALE746" s="32"/>
      <c r="ALF746" s="32"/>
      <c r="ALG746" s="32"/>
      <c r="ALH746" s="32"/>
      <c r="ALI746" s="32"/>
      <c r="ALJ746" s="32"/>
      <c r="ALK746" s="32"/>
      <c r="ALL746" s="32"/>
      <c r="ALM746" s="32"/>
      <c r="ALN746" s="32"/>
      <c r="ALO746" s="32"/>
      <c r="ALP746" s="32"/>
      <c r="ALQ746" s="32"/>
      <c r="ALR746" s="32"/>
      <c r="ALS746" s="32"/>
      <c r="ALT746" s="32"/>
      <c r="ALU746" s="32"/>
      <c r="ALV746" s="32"/>
      <c r="ALW746" s="32"/>
      <c r="ALX746" s="32"/>
      <c r="ALY746" s="32"/>
      <c r="ALZ746" s="32"/>
      <c r="AMA746" s="32"/>
      <c r="AMB746" s="32"/>
      <c r="AMC746" s="32"/>
      <c r="AMD746" s="32"/>
      <c r="AME746" s="32"/>
      <c r="AMF746" s="32"/>
      <c r="AMG746" s="32"/>
      <c r="AMH746" s="32"/>
      <c r="AMI746" s="32"/>
      <c r="AMJ746" s="32"/>
      <c r="AMK746" s="32"/>
      <c r="AML746" s="32"/>
      <c r="AMM746" s="32"/>
      <c r="AMN746" s="32"/>
      <c r="AMO746" s="32"/>
      <c r="AMP746" s="32"/>
      <c r="AMQ746" s="32"/>
      <c r="AMR746" s="32"/>
      <c r="AMS746" s="32"/>
      <c r="AMT746" s="32"/>
      <c r="AMU746" s="32"/>
      <c r="AMV746" s="32"/>
      <c r="AMW746" s="32"/>
      <c r="AMX746" s="32"/>
      <c r="AMY746" s="32"/>
      <c r="AMZ746" s="32"/>
      <c r="ANA746" s="32"/>
      <c r="ANB746" s="32"/>
      <c r="ANC746" s="32"/>
      <c r="AND746" s="32"/>
      <c r="ANE746" s="32"/>
      <c r="ANF746" s="32"/>
      <c r="ANG746" s="32"/>
      <c r="ANH746" s="32"/>
      <c r="ANI746" s="32"/>
      <c r="ANJ746" s="32"/>
      <c r="ANK746" s="32"/>
      <c r="ANL746" s="32"/>
      <c r="ANM746" s="32"/>
      <c r="ANN746" s="32"/>
      <c r="ANO746" s="32"/>
      <c r="ANP746" s="32"/>
      <c r="ANQ746" s="32"/>
      <c r="ANR746" s="32"/>
      <c r="ANS746" s="32"/>
      <c r="ANT746" s="32"/>
      <c r="ANU746" s="32"/>
      <c r="ANV746" s="32"/>
      <c r="ANW746" s="32"/>
      <c r="ANX746" s="32"/>
      <c r="ANY746" s="32"/>
      <c r="ANZ746" s="32"/>
      <c r="AOA746" s="32"/>
      <c r="AOB746" s="32"/>
      <c r="AOC746" s="32"/>
      <c r="AOD746" s="32"/>
      <c r="AOE746" s="32"/>
      <c r="AOF746" s="32"/>
      <c r="AOG746" s="32"/>
      <c r="AOH746" s="32"/>
      <c r="AOI746" s="32"/>
      <c r="AOJ746" s="32"/>
      <c r="AOK746" s="32"/>
      <c r="AOL746" s="32"/>
      <c r="AOM746" s="32"/>
      <c r="AON746" s="32"/>
      <c r="AOO746" s="32"/>
      <c r="AOP746" s="32"/>
      <c r="AOQ746" s="32"/>
      <c r="AOR746" s="32"/>
      <c r="AOS746" s="32"/>
      <c r="AOT746" s="32"/>
      <c r="AOU746" s="32"/>
      <c r="AOV746" s="32"/>
      <c r="AOW746" s="32"/>
      <c r="AOX746" s="32"/>
      <c r="AOY746" s="32"/>
      <c r="AOZ746" s="32"/>
      <c r="APA746" s="32"/>
      <c r="APB746" s="32"/>
      <c r="APC746" s="32"/>
      <c r="APD746" s="32"/>
      <c r="APE746" s="32"/>
      <c r="APF746" s="32"/>
      <c r="APG746" s="32"/>
      <c r="APH746" s="32"/>
      <c r="API746" s="32"/>
      <c r="APJ746" s="32"/>
      <c r="APK746" s="32"/>
      <c r="APL746" s="32"/>
      <c r="APM746" s="32"/>
      <c r="APN746" s="32"/>
      <c r="APO746" s="32"/>
      <c r="APP746" s="32"/>
      <c r="APQ746" s="32"/>
      <c r="APR746" s="32"/>
      <c r="APS746" s="32"/>
      <c r="APT746" s="32"/>
      <c r="APU746" s="32"/>
      <c r="APV746" s="32"/>
      <c r="APW746" s="32"/>
      <c r="APX746" s="32"/>
      <c r="APY746" s="32"/>
      <c r="APZ746" s="32"/>
      <c r="AQA746" s="32"/>
      <c r="AQB746" s="32"/>
      <c r="AQC746" s="32"/>
      <c r="AQD746" s="32"/>
      <c r="AQE746" s="32"/>
      <c r="AQF746" s="32"/>
      <c r="AQG746" s="32"/>
      <c r="AQH746" s="32"/>
      <c r="AQI746" s="32"/>
      <c r="AQJ746" s="32"/>
      <c r="AQK746" s="32"/>
      <c r="AQL746" s="32"/>
      <c r="AQM746" s="32"/>
      <c r="AQN746" s="32"/>
      <c r="AQO746" s="32"/>
      <c r="AQP746" s="32"/>
      <c r="AQQ746" s="32"/>
      <c r="AQR746" s="32"/>
      <c r="AQS746" s="32"/>
      <c r="AQT746" s="32"/>
      <c r="AQU746" s="32"/>
      <c r="AQV746" s="32"/>
      <c r="AQW746" s="32"/>
      <c r="AQX746" s="32"/>
      <c r="AQY746" s="32"/>
      <c r="AQZ746" s="32"/>
      <c r="ARA746" s="32"/>
      <c r="ARB746" s="32"/>
      <c r="ARC746" s="32"/>
      <c r="ARD746" s="32"/>
      <c r="ARE746" s="32"/>
      <c r="ARF746" s="32"/>
      <c r="ARG746" s="32"/>
      <c r="ARH746" s="32"/>
      <c r="ARI746" s="32"/>
      <c r="ARJ746" s="32"/>
      <c r="ARK746" s="32"/>
      <c r="ARL746" s="32"/>
      <c r="ARM746" s="32"/>
      <c r="ARN746" s="32"/>
      <c r="ARO746" s="32"/>
      <c r="ARP746" s="32"/>
      <c r="ARQ746" s="32"/>
      <c r="ARR746" s="32"/>
      <c r="ARS746" s="32"/>
      <c r="ART746" s="32"/>
      <c r="ARU746" s="32"/>
      <c r="ARV746" s="32"/>
      <c r="ARW746" s="32"/>
      <c r="ARX746" s="32"/>
      <c r="ARY746" s="32"/>
      <c r="ARZ746" s="32"/>
      <c r="ASA746" s="32"/>
      <c r="ASB746" s="32"/>
      <c r="ASC746" s="32"/>
      <c r="ASD746" s="32"/>
      <c r="ASE746" s="32"/>
      <c r="ASF746" s="32"/>
      <c r="ASG746" s="32"/>
      <c r="ASH746" s="32"/>
      <c r="ASI746" s="32"/>
      <c r="ASJ746" s="32"/>
      <c r="ASK746" s="32"/>
      <c r="ASL746" s="32"/>
      <c r="ASM746" s="32"/>
      <c r="ASN746" s="32"/>
      <c r="ASO746" s="32"/>
      <c r="ASP746" s="32"/>
      <c r="ASQ746" s="32"/>
      <c r="ASR746" s="32"/>
      <c r="ASS746" s="32"/>
      <c r="AST746" s="32"/>
      <c r="ASU746" s="32"/>
      <c r="ASV746" s="32"/>
      <c r="ASW746" s="32"/>
      <c r="ASX746" s="32"/>
      <c r="ASY746" s="32"/>
      <c r="ASZ746" s="32"/>
      <c r="ATA746" s="32"/>
      <c r="ATB746" s="32"/>
      <c r="ATC746" s="32"/>
      <c r="ATD746" s="32"/>
      <c r="ATE746" s="32"/>
      <c r="ATF746" s="32"/>
      <c r="ATG746" s="32"/>
      <c r="ATH746" s="32"/>
      <c r="ATI746" s="32"/>
      <c r="ATJ746" s="32"/>
      <c r="ATK746" s="32"/>
      <c r="ATL746" s="32"/>
      <c r="ATM746" s="32"/>
      <c r="ATN746" s="32"/>
      <c r="ATO746" s="32"/>
      <c r="ATP746" s="32"/>
      <c r="ATQ746" s="32"/>
      <c r="ATR746" s="32"/>
      <c r="ATS746" s="32"/>
      <c r="ATT746" s="32"/>
      <c r="ATU746" s="32"/>
      <c r="ATV746" s="32"/>
      <c r="ATW746" s="32"/>
      <c r="ATX746" s="32"/>
      <c r="ATY746" s="32"/>
      <c r="ATZ746" s="32"/>
      <c r="AUA746" s="32"/>
      <c r="AUB746" s="32"/>
      <c r="AUC746" s="32"/>
      <c r="AUD746" s="32"/>
      <c r="AUE746" s="32"/>
      <c r="AUF746" s="32"/>
      <c r="AUG746" s="32"/>
      <c r="AUH746" s="32"/>
      <c r="AUI746" s="32"/>
      <c r="AUJ746" s="32"/>
      <c r="AUK746" s="32"/>
      <c r="AUL746" s="32"/>
      <c r="AUM746" s="32"/>
      <c r="AUN746" s="32"/>
      <c r="AUO746" s="32"/>
      <c r="AUP746" s="32"/>
      <c r="AUQ746" s="32"/>
      <c r="AUR746" s="32"/>
      <c r="AUS746" s="32"/>
      <c r="AUT746" s="32"/>
      <c r="AUU746" s="32"/>
      <c r="AUV746" s="32"/>
      <c r="AUW746" s="32"/>
      <c r="AUX746" s="32"/>
      <c r="AUY746" s="32"/>
      <c r="AUZ746" s="32"/>
      <c r="AVA746" s="32"/>
      <c r="AVB746" s="32"/>
      <c r="AVC746" s="32"/>
      <c r="AVD746" s="32"/>
      <c r="AVE746" s="32"/>
      <c r="AVF746" s="32"/>
      <c r="AVG746" s="32"/>
      <c r="AVH746" s="32"/>
      <c r="AVI746" s="32"/>
      <c r="AVJ746" s="32"/>
      <c r="AVK746" s="32"/>
      <c r="AVL746" s="32"/>
      <c r="AVM746" s="32"/>
      <c r="AVN746" s="32"/>
      <c r="AVO746" s="32"/>
      <c r="AVP746" s="32"/>
      <c r="AVQ746" s="32"/>
      <c r="AVR746" s="32"/>
      <c r="AVS746" s="32"/>
      <c r="AVT746" s="32"/>
      <c r="AVU746" s="32"/>
      <c r="AVV746" s="32"/>
      <c r="AVW746" s="32"/>
      <c r="AVX746" s="32"/>
      <c r="AVY746" s="32"/>
      <c r="AVZ746" s="32"/>
      <c r="AWA746" s="32"/>
      <c r="AWB746" s="32"/>
      <c r="AWC746" s="32"/>
      <c r="AWD746" s="32"/>
      <c r="AWE746" s="32"/>
      <c r="AWF746" s="32"/>
      <c r="AWG746" s="32"/>
      <c r="AWH746" s="32"/>
      <c r="AWI746" s="32"/>
      <c r="AWJ746" s="32"/>
      <c r="AWK746" s="32"/>
      <c r="AWL746" s="32"/>
      <c r="AWM746" s="32"/>
      <c r="AWN746" s="32"/>
      <c r="AWO746" s="32"/>
      <c r="AWP746" s="32"/>
      <c r="AWQ746" s="32"/>
      <c r="AWR746" s="32"/>
      <c r="AWS746" s="32"/>
      <c r="AWT746" s="32"/>
      <c r="AWU746" s="32"/>
      <c r="AWV746" s="32"/>
      <c r="AWW746" s="32"/>
      <c r="AWX746" s="32"/>
      <c r="AWY746" s="32"/>
      <c r="AWZ746" s="32"/>
      <c r="AXA746" s="32"/>
      <c r="AXB746" s="32"/>
      <c r="AXC746" s="32"/>
      <c r="AXD746" s="32"/>
      <c r="AXE746" s="32"/>
      <c r="AXF746" s="32"/>
      <c r="AXG746" s="32"/>
      <c r="AXH746" s="32"/>
      <c r="AXI746" s="32"/>
      <c r="AXJ746" s="32"/>
      <c r="AXK746" s="32"/>
      <c r="AXL746" s="32"/>
      <c r="AXM746" s="32"/>
      <c r="AXN746" s="32"/>
      <c r="AXO746" s="32"/>
      <c r="AXP746" s="32"/>
      <c r="AXQ746" s="32"/>
      <c r="AXR746" s="32"/>
      <c r="AXS746" s="32"/>
      <c r="AXT746" s="32"/>
      <c r="AXU746" s="32"/>
      <c r="AXV746" s="32"/>
      <c r="AXW746" s="32"/>
      <c r="AXX746" s="32"/>
      <c r="AXY746" s="32"/>
      <c r="AXZ746" s="32"/>
      <c r="AYA746" s="32"/>
      <c r="AYB746" s="32"/>
      <c r="AYC746" s="32"/>
      <c r="AYD746" s="32"/>
      <c r="AYE746" s="32"/>
      <c r="AYF746" s="32"/>
      <c r="AYG746" s="32"/>
      <c r="AYH746" s="32"/>
      <c r="AYI746" s="32"/>
      <c r="AYJ746" s="32"/>
      <c r="AYK746" s="32"/>
      <c r="AYL746" s="32"/>
      <c r="AYM746" s="32"/>
      <c r="AYN746" s="32"/>
      <c r="AYO746" s="32"/>
      <c r="AYP746" s="32"/>
      <c r="AYQ746" s="32"/>
      <c r="AYR746" s="32"/>
      <c r="AYS746" s="32"/>
      <c r="AYT746" s="32"/>
      <c r="AYU746" s="32"/>
      <c r="AYV746" s="32"/>
      <c r="AYW746" s="32"/>
      <c r="AYX746" s="32"/>
      <c r="AYY746" s="32"/>
      <c r="AYZ746" s="32"/>
      <c r="AZA746" s="32"/>
      <c r="AZB746" s="32"/>
      <c r="AZC746" s="32"/>
      <c r="AZD746" s="32"/>
      <c r="AZE746" s="32"/>
      <c r="AZF746" s="32"/>
      <c r="AZG746" s="32"/>
      <c r="AZH746" s="32"/>
      <c r="AZI746" s="32"/>
      <c r="AZJ746" s="32"/>
      <c r="AZK746" s="32"/>
      <c r="AZL746" s="32"/>
      <c r="AZM746" s="32"/>
      <c r="AZN746" s="32"/>
      <c r="AZO746" s="32"/>
      <c r="AZP746" s="32"/>
      <c r="AZQ746" s="32"/>
      <c r="AZR746" s="32"/>
      <c r="AZS746" s="32"/>
      <c r="AZT746" s="32"/>
      <c r="AZU746" s="32"/>
      <c r="AZV746" s="32"/>
      <c r="AZW746" s="32"/>
      <c r="AZX746" s="32"/>
      <c r="AZY746" s="32"/>
      <c r="AZZ746" s="32"/>
      <c r="BAA746" s="32"/>
      <c r="BAB746" s="32"/>
      <c r="BAC746" s="32"/>
      <c r="BAD746" s="32"/>
      <c r="BAE746" s="32"/>
      <c r="BAF746" s="32"/>
      <c r="BAG746" s="32"/>
      <c r="BAH746" s="32"/>
      <c r="BAI746" s="32"/>
      <c r="BAJ746" s="32"/>
      <c r="BAK746" s="32"/>
      <c r="BAL746" s="32"/>
      <c r="BAM746" s="32"/>
      <c r="BAN746" s="32"/>
      <c r="BAO746" s="32"/>
      <c r="BAP746" s="32"/>
      <c r="BAQ746" s="32"/>
      <c r="BAR746" s="32"/>
      <c r="BAS746" s="32"/>
      <c r="BAT746" s="32"/>
      <c r="BAU746" s="32"/>
      <c r="BAV746" s="32"/>
      <c r="BAW746" s="32"/>
      <c r="BAX746" s="32"/>
      <c r="BAY746" s="32"/>
      <c r="BAZ746" s="32"/>
      <c r="BBA746" s="32"/>
      <c r="BBB746" s="32"/>
      <c r="BBC746" s="32"/>
      <c r="BBD746" s="32"/>
      <c r="BBE746" s="32"/>
      <c r="BBF746" s="32"/>
      <c r="BBG746" s="32"/>
      <c r="BBH746" s="32"/>
      <c r="BBI746" s="32"/>
      <c r="BBJ746" s="32"/>
      <c r="BBK746" s="32"/>
      <c r="BBL746" s="32"/>
      <c r="BBM746" s="32"/>
      <c r="BBN746" s="32"/>
      <c r="BBO746" s="32"/>
      <c r="BBP746" s="32"/>
      <c r="BBQ746" s="32"/>
      <c r="BBR746" s="32"/>
      <c r="BBS746" s="32"/>
      <c r="BBT746" s="32"/>
      <c r="BBU746" s="32"/>
      <c r="BBV746" s="32"/>
      <c r="BBW746" s="32"/>
      <c r="BBX746" s="32"/>
      <c r="BBY746" s="32"/>
      <c r="BBZ746" s="32"/>
      <c r="BCA746" s="32"/>
      <c r="BCB746" s="32"/>
      <c r="BCC746" s="32"/>
      <c r="BCD746" s="32"/>
      <c r="BCE746" s="32"/>
      <c r="BCF746" s="32"/>
      <c r="BCG746" s="32"/>
      <c r="BCH746" s="32"/>
      <c r="BCI746" s="32"/>
      <c r="BCJ746" s="32"/>
      <c r="BCK746" s="32"/>
      <c r="BCL746" s="32"/>
      <c r="BCM746" s="32"/>
      <c r="BCN746" s="32"/>
      <c r="BCO746" s="32"/>
      <c r="BCP746" s="32"/>
      <c r="BCQ746" s="32"/>
      <c r="BCR746" s="32"/>
      <c r="BCS746" s="32"/>
      <c r="BCT746" s="32"/>
      <c r="BCU746" s="32"/>
      <c r="BCV746" s="32"/>
      <c r="BCW746" s="32"/>
      <c r="BCX746" s="32"/>
      <c r="BCY746" s="32"/>
      <c r="BCZ746" s="32"/>
      <c r="BDA746" s="32"/>
      <c r="BDB746" s="32"/>
      <c r="BDC746" s="32"/>
      <c r="BDD746" s="32"/>
      <c r="BDE746" s="32"/>
      <c r="BDF746" s="32"/>
      <c r="BDG746" s="32"/>
      <c r="BDH746" s="32"/>
      <c r="BDI746" s="32"/>
      <c r="BDJ746" s="32"/>
      <c r="BDK746" s="32"/>
      <c r="BDL746" s="32"/>
      <c r="BDM746" s="32"/>
      <c r="BDN746" s="32"/>
      <c r="BDO746" s="32"/>
      <c r="BDP746" s="32"/>
      <c r="BDQ746" s="32"/>
      <c r="BDR746" s="32"/>
      <c r="BDS746" s="32"/>
      <c r="BDT746" s="32"/>
      <c r="BDU746" s="32"/>
      <c r="BDV746" s="32"/>
      <c r="BDW746" s="32"/>
      <c r="BDX746" s="32"/>
      <c r="BDY746" s="32"/>
      <c r="BDZ746" s="32"/>
      <c r="BEA746" s="32"/>
      <c r="BEB746" s="32"/>
      <c r="BEC746" s="32"/>
      <c r="BED746" s="32"/>
      <c r="BEE746" s="32"/>
      <c r="BEF746" s="32"/>
      <c r="BEG746" s="32"/>
      <c r="BEH746" s="32"/>
      <c r="BEI746" s="32"/>
      <c r="BEJ746" s="32"/>
      <c r="BEK746" s="32"/>
      <c r="BEL746" s="32"/>
      <c r="BEM746" s="32"/>
      <c r="BEN746" s="32"/>
      <c r="BEO746" s="32"/>
      <c r="BEP746" s="32"/>
      <c r="BEQ746" s="32"/>
      <c r="BER746" s="32"/>
      <c r="BES746" s="32"/>
      <c r="BET746" s="32"/>
      <c r="BEU746" s="32"/>
      <c r="BEV746" s="32"/>
      <c r="BEW746" s="32"/>
      <c r="BEX746" s="32"/>
      <c r="BEY746" s="32"/>
      <c r="BEZ746" s="32"/>
      <c r="BFA746" s="32"/>
      <c r="BFB746" s="32"/>
      <c r="BFC746" s="32"/>
      <c r="BFD746" s="32"/>
      <c r="BFE746" s="32"/>
      <c r="BFF746" s="32"/>
      <c r="BFG746" s="32"/>
      <c r="BFH746" s="32"/>
      <c r="BFI746" s="32"/>
      <c r="BFJ746" s="32"/>
      <c r="BFK746" s="32"/>
      <c r="BFL746" s="32"/>
      <c r="BFM746" s="32"/>
      <c r="BFN746" s="32"/>
      <c r="BFO746" s="32"/>
      <c r="BFP746" s="32"/>
      <c r="BFQ746" s="32"/>
      <c r="BFR746" s="32"/>
      <c r="BFS746" s="32"/>
      <c r="BFT746" s="32"/>
      <c r="BFU746" s="32"/>
      <c r="BFV746" s="32"/>
      <c r="BFW746" s="32"/>
      <c r="BFX746" s="32"/>
      <c r="BFY746" s="32"/>
      <c r="BFZ746" s="32"/>
      <c r="BGA746" s="32"/>
      <c r="BGB746" s="32"/>
      <c r="BGC746" s="32"/>
      <c r="BGD746" s="32"/>
      <c r="BGE746" s="32"/>
      <c r="BGF746" s="32"/>
      <c r="BGG746" s="32"/>
      <c r="BGH746" s="32"/>
      <c r="BGI746" s="32"/>
      <c r="BGJ746" s="32"/>
      <c r="BGK746" s="32"/>
      <c r="BGL746" s="32"/>
      <c r="BGM746" s="32"/>
      <c r="BGN746" s="32"/>
      <c r="BGO746" s="32"/>
      <c r="BGP746" s="32"/>
      <c r="BGQ746" s="32"/>
      <c r="BGR746" s="32"/>
      <c r="BGS746" s="32"/>
      <c r="BGT746" s="32"/>
      <c r="BGU746" s="32"/>
      <c r="BGV746" s="32"/>
      <c r="BGW746" s="32"/>
      <c r="BGX746" s="32"/>
      <c r="BGY746" s="32"/>
      <c r="BGZ746" s="32"/>
      <c r="BHA746" s="32"/>
      <c r="BHB746" s="32"/>
      <c r="BHC746" s="32"/>
      <c r="BHD746" s="32"/>
      <c r="BHE746" s="32"/>
      <c r="BHF746" s="32"/>
      <c r="BHG746" s="32"/>
      <c r="BHH746" s="32"/>
      <c r="BHI746" s="32"/>
      <c r="BHJ746" s="32"/>
      <c r="BHK746" s="32"/>
      <c r="BHL746" s="32"/>
      <c r="BHM746" s="32"/>
      <c r="BHN746" s="32"/>
      <c r="BHO746" s="32"/>
      <c r="BHP746" s="32"/>
      <c r="BHQ746" s="32"/>
      <c r="BHR746" s="32"/>
      <c r="BHS746" s="32"/>
      <c r="BHT746" s="32"/>
      <c r="BHU746" s="32"/>
      <c r="BHV746" s="32"/>
      <c r="BHW746" s="32"/>
      <c r="BHX746" s="32"/>
      <c r="BHY746" s="32"/>
      <c r="BHZ746" s="32"/>
      <c r="BIA746" s="32"/>
      <c r="BIB746" s="32"/>
      <c r="BIC746" s="32"/>
      <c r="BID746" s="32"/>
      <c r="BIE746" s="32"/>
      <c r="BIF746" s="32"/>
      <c r="BIG746" s="32"/>
      <c r="BIH746" s="32"/>
      <c r="BII746" s="32"/>
      <c r="BIJ746" s="32"/>
      <c r="BIK746" s="32"/>
      <c r="BIL746" s="32"/>
      <c r="BIM746" s="32"/>
      <c r="BIN746" s="32"/>
      <c r="BIO746" s="32"/>
      <c r="BIP746" s="32"/>
      <c r="BIQ746" s="32"/>
      <c r="BIR746" s="32"/>
      <c r="BIS746" s="32"/>
      <c r="BIT746" s="32"/>
      <c r="BIU746" s="32"/>
      <c r="BIV746" s="32"/>
      <c r="BIW746" s="32"/>
      <c r="BIX746" s="32"/>
      <c r="BIY746" s="32"/>
      <c r="BIZ746" s="32"/>
      <c r="BJA746" s="32"/>
      <c r="BJB746" s="32"/>
      <c r="BJC746" s="32"/>
      <c r="BJD746" s="32"/>
      <c r="BJE746" s="32"/>
      <c r="BJF746" s="32"/>
      <c r="BJG746" s="32"/>
      <c r="BJH746" s="32"/>
      <c r="BJI746" s="32"/>
      <c r="BJJ746" s="32"/>
      <c r="BJK746" s="32"/>
      <c r="BJL746" s="32"/>
      <c r="BJM746" s="32"/>
      <c r="BJN746" s="32"/>
      <c r="BJO746" s="32"/>
      <c r="BJP746" s="32"/>
      <c r="BJQ746" s="32"/>
      <c r="BJR746" s="32"/>
      <c r="BJS746" s="32"/>
      <c r="BJT746" s="32"/>
      <c r="BJU746" s="32"/>
      <c r="BJV746" s="32"/>
      <c r="BJW746" s="32"/>
      <c r="BJX746" s="32"/>
      <c r="BJY746" s="32"/>
      <c r="BJZ746" s="32"/>
      <c r="BKA746" s="32"/>
      <c r="BKB746" s="32"/>
      <c r="BKC746" s="32"/>
      <c r="BKD746" s="32"/>
      <c r="BKE746" s="32"/>
      <c r="BKF746" s="32"/>
      <c r="BKG746" s="32"/>
      <c r="BKH746" s="32"/>
      <c r="BKI746" s="32"/>
      <c r="BKJ746" s="32"/>
      <c r="BKK746" s="32"/>
      <c r="BKL746" s="32"/>
      <c r="BKM746" s="32"/>
      <c r="BKN746" s="32"/>
      <c r="BKO746" s="32"/>
      <c r="BKP746" s="32"/>
      <c r="BKQ746" s="32"/>
      <c r="BKR746" s="32"/>
      <c r="BKS746" s="32"/>
      <c r="BKT746" s="32"/>
      <c r="BKU746" s="32"/>
      <c r="BKV746" s="32"/>
      <c r="BKW746" s="32"/>
      <c r="BKX746" s="32"/>
      <c r="BKY746" s="32"/>
      <c r="BKZ746" s="32"/>
      <c r="BLA746" s="32"/>
      <c r="BLB746" s="32"/>
      <c r="BLC746" s="32"/>
      <c r="BLD746" s="32"/>
      <c r="BLE746" s="32"/>
      <c r="BLF746" s="32"/>
      <c r="BLG746" s="32"/>
      <c r="BLH746" s="32"/>
      <c r="BLI746" s="32"/>
      <c r="BLJ746" s="32"/>
      <c r="BLK746" s="32"/>
      <c r="BLL746" s="32"/>
      <c r="BLM746" s="32"/>
      <c r="BLN746" s="32"/>
      <c r="BLO746" s="32"/>
      <c r="BLP746" s="32"/>
      <c r="BLQ746" s="32"/>
      <c r="BLR746" s="32"/>
      <c r="BLS746" s="32"/>
      <c r="BLT746" s="32"/>
      <c r="BLU746" s="32"/>
      <c r="BLV746" s="32"/>
      <c r="BLW746" s="32"/>
      <c r="BLX746" s="32"/>
      <c r="BLY746" s="32"/>
      <c r="BLZ746" s="32"/>
      <c r="BMA746" s="32"/>
      <c r="BMB746" s="32"/>
      <c r="BMC746" s="32"/>
      <c r="BMD746" s="32"/>
      <c r="BME746" s="32"/>
      <c r="BMF746" s="32"/>
      <c r="BMG746" s="32"/>
      <c r="BMH746" s="32"/>
      <c r="BMI746" s="32"/>
      <c r="BMJ746" s="32"/>
      <c r="BMK746" s="32"/>
      <c r="BML746" s="32"/>
      <c r="BMM746" s="32"/>
      <c r="BMN746" s="32"/>
      <c r="BMO746" s="32"/>
      <c r="BMP746" s="32"/>
      <c r="BMQ746" s="32"/>
      <c r="BMR746" s="32"/>
      <c r="BMS746" s="32"/>
      <c r="BMT746" s="32"/>
      <c r="BMU746" s="32"/>
      <c r="BMV746" s="32"/>
      <c r="BMW746" s="32"/>
      <c r="BMX746" s="32"/>
      <c r="BMY746" s="32"/>
      <c r="BMZ746" s="32"/>
      <c r="BNA746" s="32"/>
      <c r="BNB746" s="32"/>
      <c r="BNC746" s="32"/>
      <c r="BND746" s="32"/>
      <c r="BNE746" s="32"/>
      <c r="BNF746" s="32"/>
      <c r="BNG746" s="32"/>
      <c r="BNH746" s="32"/>
      <c r="BNI746" s="32"/>
      <c r="BNJ746" s="32"/>
      <c r="BNK746" s="32"/>
      <c r="BNL746" s="32"/>
      <c r="BNM746" s="32"/>
      <c r="BNN746" s="32"/>
      <c r="BNO746" s="32"/>
      <c r="BNP746" s="32"/>
      <c r="BNQ746" s="32"/>
      <c r="BNR746" s="32"/>
      <c r="BNS746" s="32"/>
      <c r="BNT746" s="32"/>
      <c r="BNU746" s="32"/>
      <c r="BNV746" s="32"/>
      <c r="BNW746" s="32"/>
      <c r="BNX746" s="32"/>
      <c r="BNY746" s="32"/>
      <c r="BNZ746" s="32"/>
      <c r="BOA746" s="32"/>
      <c r="BOB746" s="32"/>
      <c r="BOC746" s="32"/>
      <c r="BOD746" s="32"/>
      <c r="BOE746" s="32"/>
      <c r="BOF746" s="32"/>
      <c r="BOG746" s="32"/>
      <c r="BOH746" s="32"/>
      <c r="BOI746" s="32"/>
      <c r="BOJ746" s="32"/>
      <c r="BOK746" s="32"/>
      <c r="BOL746" s="32"/>
      <c r="BOM746" s="32"/>
      <c r="BON746" s="32"/>
      <c r="BOO746" s="32"/>
      <c r="BOP746" s="32"/>
      <c r="BOQ746" s="32"/>
      <c r="BOR746" s="32"/>
      <c r="BOS746" s="32"/>
      <c r="BOT746" s="32"/>
      <c r="BOU746" s="32"/>
      <c r="BOV746" s="32"/>
      <c r="BOW746" s="32"/>
      <c r="BOX746" s="32"/>
      <c r="BOY746" s="32"/>
      <c r="BOZ746" s="32"/>
      <c r="BPA746" s="32"/>
      <c r="BPB746" s="32"/>
      <c r="BPC746" s="32"/>
      <c r="BPD746" s="32"/>
      <c r="BPE746" s="32"/>
      <c r="BPF746" s="32"/>
      <c r="BPG746" s="32"/>
      <c r="BPH746" s="32"/>
      <c r="BPI746" s="32"/>
      <c r="BPJ746" s="32"/>
      <c r="BPK746" s="32"/>
      <c r="BPL746" s="32"/>
      <c r="BPM746" s="32"/>
      <c r="BPN746" s="32"/>
      <c r="BPO746" s="32"/>
      <c r="BPP746" s="32"/>
      <c r="BPQ746" s="32"/>
      <c r="BPR746" s="32"/>
      <c r="BPS746" s="32"/>
      <c r="BPT746" s="32"/>
      <c r="BPU746" s="32"/>
      <c r="BPV746" s="32"/>
      <c r="BPW746" s="32"/>
      <c r="BPX746" s="32"/>
      <c r="BPY746" s="32"/>
      <c r="BPZ746" s="32"/>
      <c r="BQA746" s="32"/>
      <c r="BQB746" s="32"/>
      <c r="BQC746" s="32"/>
      <c r="BQD746" s="32"/>
      <c r="BQE746" s="32"/>
      <c r="BQF746" s="32"/>
      <c r="BQG746" s="32"/>
      <c r="BQH746" s="32"/>
      <c r="BQI746" s="32"/>
      <c r="BQJ746" s="32"/>
      <c r="BQK746" s="32"/>
      <c r="BQL746" s="32"/>
      <c r="BQM746" s="32"/>
      <c r="BQN746" s="32"/>
      <c r="BQO746" s="32"/>
      <c r="BQP746" s="32"/>
      <c r="BQQ746" s="32"/>
      <c r="BQR746" s="32"/>
      <c r="BQS746" s="32"/>
      <c r="BQT746" s="32"/>
      <c r="BQU746" s="32"/>
      <c r="BQV746" s="32"/>
      <c r="BQW746" s="32"/>
      <c r="BQX746" s="32"/>
      <c r="BQY746" s="32"/>
      <c r="BQZ746" s="32"/>
      <c r="BRA746" s="32"/>
      <c r="BRB746" s="32"/>
      <c r="BRC746" s="32"/>
      <c r="BRD746" s="32"/>
      <c r="BRE746" s="32"/>
      <c r="BRF746" s="32"/>
      <c r="BRG746" s="32"/>
      <c r="BRH746" s="32"/>
      <c r="BRI746" s="32"/>
      <c r="BRJ746" s="32"/>
      <c r="BRK746" s="32"/>
      <c r="BRL746" s="32"/>
      <c r="BRM746" s="32"/>
      <c r="BRN746" s="32"/>
      <c r="BRO746" s="32"/>
      <c r="BRP746" s="32"/>
      <c r="BRQ746" s="32"/>
      <c r="BRR746" s="32"/>
      <c r="BRS746" s="32"/>
      <c r="BRT746" s="32"/>
      <c r="BRU746" s="32"/>
      <c r="BRV746" s="32"/>
      <c r="BRW746" s="32"/>
      <c r="BRX746" s="32"/>
      <c r="BRY746" s="32"/>
      <c r="BRZ746" s="32"/>
      <c r="BSA746" s="32"/>
      <c r="BSB746" s="32"/>
      <c r="BSC746" s="32"/>
      <c r="BSD746" s="32"/>
      <c r="BSE746" s="32"/>
      <c r="BSF746" s="32"/>
      <c r="BSG746" s="32"/>
      <c r="BSH746" s="32"/>
      <c r="BSI746" s="32"/>
      <c r="BSJ746" s="32"/>
      <c r="BSK746" s="32"/>
      <c r="BSL746" s="32"/>
      <c r="BSM746" s="32"/>
      <c r="BSN746" s="32"/>
      <c r="BSO746" s="32"/>
      <c r="BSP746" s="32"/>
      <c r="BSQ746" s="32"/>
      <c r="BSR746" s="32"/>
      <c r="BSS746" s="32"/>
      <c r="BST746" s="32"/>
      <c r="BSU746" s="32"/>
      <c r="BSV746" s="32"/>
      <c r="BSW746" s="32"/>
      <c r="BSX746" s="32"/>
      <c r="BSY746" s="32"/>
      <c r="BSZ746" s="32"/>
      <c r="BTA746" s="32"/>
      <c r="BTB746" s="32"/>
      <c r="BTC746" s="32"/>
      <c r="BTD746" s="32"/>
      <c r="BTE746" s="32"/>
      <c r="BTF746" s="32"/>
      <c r="BTG746" s="32"/>
      <c r="BTH746" s="32"/>
      <c r="BTI746" s="32"/>
      <c r="BTJ746" s="32"/>
      <c r="BTK746" s="32"/>
      <c r="BTL746" s="32"/>
      <c r="BTM746" s="32"/>
      <c r="BTN746" s="32"/>
      <c r="BTO746" s="32"/>
      <c r="BTP746" s="32"/>
      <c r="BTQ746" s="32"/>
      <c r="BTR746" s="32"/>
      <c r="BTS746" s="32"/>
      <c r="BTT746" s="32"/>
      <c r="BTU746" s="32"/>
      <c r="BTV746" s="32"/>
      <c r="BTW746" s="32"/>
      <c r="BTX746" s="32"/>
      <c r="BTY746" s="32"/>
      <c r="BTZ746" s="32"/>
      <c r="BUA746" s="32"/>
      <c r="BUB746" s="32"/>
      <c r="BUC746" s="32"/>
      <c r="BUD746" s="32"/>
      <c r="BUE746" s="32"/>
      <c r="BUF746" s="32"/>
      <c r="BUG746" s="32"/>
      <c r="BUH746" s="32"/>
      <c r="BUI746" s="32"/>
      <c r="BUJ746" s="32"/>
      <c r="BUK746" s="32"/>
      <c r="BUL746" s="32"/>
      <c r="BUM746" s="32"/>
      <c r="BUN746" s="32"/>
      <c r="BUO746" s="32"/>
      <c r="BUP746" s="32"/>
      <c r="BUQ746" s="32"/>
      <c r="BUR746" s="32"/>
      <c r="BUS746" s="32"/>
      <c r="BUT746" s="32"/>
      <c r="BUU746" s="32"/>
      <c r="BUV746" s="32"/>
      <c r="BUW746" s="32"/>
      <c r="BUX746" s="32"/>
      <c r="BUY746" s="32"/>
      <c r="BUZ746" s="32"/>
      <c r="BVA746" s="32"/>
      <c r="BVB746" s="32"/>
      <c r="BVC746" s="32"/>
      <c r="BVD746" s="32"/>
      <c r="BVE746" s="32"/>
      <c r="BVF746" s="32"/>
      <c r="BVG746" s="32"/>
      <c r="BVH746" s="32"/>
      <c r="BVI746" s="32"/>
      <c r="BVJ746" s="32"/>
      <c r="BVK746" s="32"/>
      <c r="BVL746" s="32"/>
      <c r="BVM746" s="32"/>
      <c r="BVN746" s="32"/>
      <c r="BVO746" s="32"/>
      <c r="BVP746" s="32"/>
      <c r="BVQ746" s="32"/>
      <c r="BVR746" s="32"/>
      <c r="BVS746" s="32"/>
      <c r="BVT746" s="32"/>
      <c r="BVU746" s="32"/>
      <c r="BVV746" s="32"/>
      <c r="BVW746" s="32"/>
      <c r="BVX746" s="32"/>
      <c r="BVY746" s="32"/>
      <c r="BVZ746" s="32"/>
      <c r="BWA746" s="32"/>
      <c r="BWB746" s="32"/>
      <c r="BWC746" s="32"/>
      <c r="BWD746" s="32"/>
      <c r="BWE746" s="32"/>
      <c r="BWF746" s="32"/>
      <c r="BWG746" s="32"/>
      <c r="BWH746" s="32"/>
      <c r="BWI746" s="32"/>
      <c r="BWJ746" s="32"/>
      <c r="BWK746" s="32"/>
      <c r="BWL746" s="32"/>
      <c r="BWM746" s="32"/>
      <c r="BWN746" s="32"/>
      <c r="BWO746" s="32"/>
      <c r="BWP746" s="32"/>
      <c r="BWQ746" s="32"/>
      <c r="BWR746" s="32"/>
      <c r="BWS746" s="32"/>
      <c r="BWT746" s="32"/>
      <c r="BWU746" s="32"/>
      <c r="BWV746" s="32"/>
      <c r="BWW746" s="32"/>
      <c r="BWX746" s="32"/>
      <c r="BWY746" s="32"/>
      <c r="BWZ746" s="32"/>
      <c r="BXA746" s="32"/>
      <c r="BXB746" s="32"/>
      <c r="BXC746" s="32"/>
      <c r="BXD746" s="32"/>
      <c r="BXE746" s="32"/>
      <c r="BXF746" s="32"/>
      <c r="BXG746" s="32"/>
      <c r="BXH746" s="32"/>
      <c r="BXI746" s="32"/>
      <c r="BXJ746" s="32"/>
      <c r="BXK746" s="32"/>
      <c r="BXL746" s="32"/>
      <c r="BXM746" s="32"/>
      <c r="BXN746" s="32"/>
      <c r="BXO746" s="32"/>
      <c r="BXP746" s="32"/>
      <c r="BXQ746" s="32"/>
      <c r="BXR746" s="32"/>
      <c r="BXS746" s="32"/>
      <c r="BXT746" s="32"/>
      <c r="BXU746" s="32"/>
      <c r="BXV746" s="32"/>
      <c r="BXW746" s="32"/>
      <c r="BXX746" s="32"/>
      <c r="BXY746" s="32"/>
      <c r="BXZ746" s="32"/>
      <c r="BYA746" s="32"/>
      <c r="BYB746" s="32"/>
      <c r="BYC746" s="32"/>
      <c r="BYD746" s="32"/>
      <c r="BYE746" s="32"/>
      <c r="BYF746" s="32"/>
      <c r="BYG746" s="32"/>
      <c r="BYH746" s="32"/>
      <c r="BYI746" s="32"/>
      <c r="BYJ746" s="32"/>
      <c r="BYK746" s="32"/>
      <c r="BYL746" s="32"/>
      <c r="BYM746" s="32"/>
      <c r="BYN746" s="32"/>
      <c r="BYO746" s="32"/>
      <c r="BYP746" s="32"/>
      <c r="BYQ746" s="32"/>
      <c r="BYR746" s="32"/>
      <c r="BYS746" s="32"/>
      <c r="BYT746" s="32"/>
      <c r="BYU746" s="32"/>
      <c r="BYV746" s="32"/>
      <c r="BYW746" s="32"/>
      <c r="BYX746" s="32"/>
      <c r="BYY746" s="32"/>
      <c r="BYZ746" s="32"/>
      <c r="BZA746" s="32"/>
      <c r="BZB746" s="32"/>
      <c r="BZC746" s="32"/>
      <c r="BZD746" s="32"/>
      <c r="BZE746" s="32"/>
      <c r="BZF746" s="32"/>
      <c r="BZG746" s="32"/>
      <c r="BZH746" s="32"/>
      <c r="BZI746" s="32"/>
      <c r="BZJ746" s="32"/>
      <c r="BZK746" s="32"/>
      <c r="BZL746" s="32"/>
      <c r="BZM746" s="32"/>
      <c r="BZN746" s="32"/>
      <c r="BZO746" s="32"/>
      <c r="BZP746" s="32"/>
      <c r="BZQ746" s="32"/>
      <c r="BZR746" s="32"/>
      <c r="BZS746" s="32"/>
      <c r="BZT746" s="32"/>
      <c r="BZU746" s="32"/>
      <c r="BZV746" s="32"/>
      <c r="BZW746" s="32"/>
      <c r="BZX746" s="32"/>
      <c r="BZY746" s="32"/>
      <c r="BZZ746" s="32"/>
      <c r="CAA746" s="32"/>
      <c r="CAB746" s="32"/>
      <c r="CAC746" s="32"/>
      <c r="CAD746" s="32"/>
      <c r="CAE746" s="32"/>
      <c r="CAF746" s="32"/>
      <c r="CAG746" s="32"/>
      <c r="CAH746" s="32"/>
      <c r="CAI746" s="32"/>
      <c r="CAJ746" s="32"/>
      <c r="CAK746" s="32"/>
      <c r="CAL746" s="32"/>
      <c r="CAM746" s="32"/>
      <c r="CAN746" s="32"/>
      <c r="CAO746" s="32"/>
      <c r="CAP746" s="32"/>
      <c r="CAQ746" s="32"/>
      <c r="CAR746" s="32"/>
      <c r="CAS746" s="32"/>
      <c r="CAT746" s="32"/>
      <c r="CAU746" s="32"/>
      <c r="CAV746" s="32"/>
      <c r="CAW746" s="32"/>
      <c r="CAX746" s="32"/>
      <c r="CAY746" s="32"/>
      <c r="CAZ746" s="32"/>
      <c r="CBA746" s="32"/>
      <c r="CBB746" s="32"/>
      <c r="CBC746" s="32"/>
      <c r="CBD746" s="32"/>
      <c r="CBE746" s="32"/>
      <c r="CBF746" s="32"/>
      <c r="CBG746" s="32"/>
      <c r="CBH746" s="32"/>
      <c r="CBI746" s="32"/>
      <c r="CBJ746" s="32"/>
      <c r="CBK746" s="32"/>
      <c r="CBL746" s="32"/>
      <c r="CBM746" s="32"/>
      <c r="CBN746" s="32"/>
      <c r="CBO746" s="32"/>
      <c r="CBP746" s="32"/>
      <c r="CBQ746" s="32"/>
      <c r="CBR746" s="32"/>
      <c r="CBS746" s="32"/>
      <c r="CBT746" s="32"/>
      <c r="CBU746" s="32"/>
      <c r="CBV746" s="32"/>
      <c r="CBW746" s="32"/>
      <c r="CBX746" s="32"/>
      <c r="CBY746" s="32"/>
      <c r="CBZ746" s="32"/>
      <c r="CCA746" s="32"/>
      <c r="CCB746" s="32"/>
      <c r="CCC746" s="32"/>
      <c r="CCD746" s="32"/>
      <c r="CCE746" s="32"/>
      <c r="CCF746" s="32"/>
      <c r="CCG746" s="32"/>
      <c r="CCH746" s="32"/>
      <c r="CCI746" s="32"/>
      <c r="CCJ746" s="32"/>
      <c r="CCK746" s="32"/>
      <c r="CCL746" s="32"/>
      <c r="CCM746" s="32"/>
      <c r="CCN746" s="32"/>
      <c r="CCO746" s="32"/>
      <c r="CCP746" s="32"/>
      <c r="CCQ746" s="32"/>
      <c r="CCR746" s="32"/>
      <c r="CCS746" s="32"/>
      <c r="CCT746" s="32"/>
      <c r="CCU746" s="32"/>
      <c r="CCV746" s="32"/>
      <c r="CCW746" s="32"/>
      <c r="CCX746" s="32"/>
      <c r="CCY746" s="32"/>
      <c r="CCZ746" s="32"/>
      <c r="CDA746" s="32"/>
      <c r="CDB746" s="32"/>
      <c r="CDC746" s="32"/>
      <c r="CDD746" s="32"/>
      <c r="CDE746" s="32"/>
      <c r="CDF746" s="32"/>
      <c r="CDG746" s="32"/>
      <c r="CDH746" s="32"/>
      <c r="CDI746" s="32"/>
      <c r="CDJ746" s="32"/>
      <c r="CDK746" s="32"/>
      <c r="CDL746" s="32"/>
      <c r="CDM746" s="32"/>
      <c r="CDN746" s="32"/>
      <c r="CDO746" s="32"/>
      <c r="CDP746" s="32"/>
      <c r="CDQ746" s="32"/>
      <c r="CDR746" s="32"/>
      <c r="CDS746" s="32"/>
      <c r="CDT746" s="32"/>
      <c r="CDU746" s="32"/>
      <c r="CDV746" s="32"/>
      <c r="CDW746" s="32"/>
      <c r="CDX746" s="32"/>
      <c r="CDY746" s="32"/>
      <c r="CDZ746" s="32"/>
      <c r="CEA746" s="32"/>
      <c r="CEB746" s="32"/>
      <c r="CEC746" s="32"/>
      <c r="CED746" s="32"/>
      <c r="CEE746" s="32"/>
      <c r="CEF746" s="32"/>
      <c r="CEG746" s="32"/>
      <c r="CEH746" s="32"/>
      <c r="CEI746" s="32"/>
      <c r="CEJ746" s="32"/>
      <c r="CEK746" s="32"/>
      <c r="CEL746" s="32"/>
      <c r="CEM746" s="32"/>
      <c r="CEN746" s="32"/>
      <c r="CEO746" s="32"/>
      <c r="CEP746" s="32"/>
      <c r="CEQ746" s="32"/>
      <c r="CER746" s="32"/>
      <c r="CES746" s="32"/>
      <c r="CET746" s="32"/>
      <c r="CEU746" s="32"/>
      <c r="CEV746" s="32"/>
      <c r="CEW746" s="32"/>
      <c r="CEX746" s="32"/>
      <c r="CEY746" s="32"/>
      <c r="CEZ746" s="32"/>
      <c r="CFA746" s="32"/>
      <c r="CFB746" s="32"/>
      <c r="CFC746" s="32"/>
      <c r="CFD746" s="32"/>
      <c r="CFE746" s="32"/>
      <c r="CFF746" s="32"/>
      <c r="CFG746" s="32"/>
      <c r="CFH746" s="32"/>
      <c r="CFI746" s="32"/>
      <c r="CFJ746" s="32"/>
      <c r="CFK746" s="32"/>
      <c r="CFL746" s="32"/>
      <c r="CFM746" s="32"/>
      <c r="CFN746" s="32"/>
      <c r="CFO746" s="32"/>
      <c r="CFP746" s="32"/>
      <c r="CFQ746" s="32"/>
      <c r="CFR746" s="32"/>
      <c r="CFS746" s="32"/>
      <c r="CFT746" s="32"/>
      <c r="CFU746" s="32"/>
      <c r="CFV746" s="32"/>
      <c r="CFW746" s="32"/>
      <c r="CFX746" s="32"/>
      <c r="CFY746" s="32"/>
      <c r="CFZ746" s="32"/>
      <c r="CGA746" s="32"/>
      <c r="CGB746" s="32"/>
      <c r="CGC746" s="32"/>
      <c r="CGD746" s="32"/>
      <c r="CGE746" s="32"/>
      <c r="CGF746" s="32"/>
      <c r="CGG746" s="32"/>
      <c r="CGH746" s="32"/>
      <c r="CGI746" s="32"/>
      <c r="CGJ746" s="32"/>
      <c r="CGK746" s="32"/>
      <c r="CGL746" s="32"/>
      <c r="CGM746" s="32"/>
      <c r="CGN746" s="32"/>
      <c r="CGO746" s="32"/>
      <c r="CGP746" s="32"/>
      <c r="CGQ746" s="32"/>
      <c r="CGR746" s="32"/>
      <c r="CGS746" s="32"/>
      <c r="CGT746" s="32"/>
      <c r="CGU746" s="32"/>
      <c r="CGV746" s="32"/>
      <c r="CGW746" s="32"/>
      <c r="CGX746" s="32"/>
      <c r="CGY746" s="32"/>
      <c r="CGZ746" s="32"/>
      <c r="CHA746" s="32"/>
      <c r="CHB746" s="32"/>
      <c r="CHC746" s="32"/>
      <c r="CHD746" s="32"/>
      <c r="CHE746" s="32"/>
      <c r="CHF746" s="32"/>
      <c r="CHG746" s="32"/>
      <c r="CHH746" s="32"/>
      <c r="CHI746" s="32"/>
      <c r="CHJ746" s="32"/>
      <c r="CHK746" s="32"/>
      <c r="CHL746" s="32"/>
      <c r="CHM746" s="32"/>
      <c r="CHN746" s="32"/>
      <c r="CHO746" s="32"/>
      <c r="CHP746" s="32"/>
      <c r="CHQ746" s="32"/>
      <c r="CHR746" s="32"/>
      <c r="CHS746" s="32"/>
      <c r="CHT746" s="32"/>
      <c r="CHU746" s="32"/>
      <c r="CHV746" s="32"/>
      <c r="CHW746" s="32"/>
      <c r="CHX746" s="32"/>
      <c r="CHY746" s="32"/>
      <c r="CHZ746" s="32"/>
      <c r="CIA746" s="32"/>
      <c r="CIB746" s="32"/>
      <c r="CIC746" s="32"/>
      <c r="CID746" s="32"/>
      <c r="CIE746" s="32"/>
      <c r="CIF746" s="32"/>
      <c r="CIG746" s="32"/>
      <c r="CIH746" s="32"/>
      <c r="CII746" s="32"/>
      <c r="CIJ746" s="32"/>
      <c r="CIK746" s="32"/>
      <c r="CIL746" s="32"/>
      <c r="CIM746" s="32"/>
      <c r="CIN746" s="32"/>
      <c r="CIO746" s="32"/>
      <c r="CIP746" s="32"/>
      <c r="CIQ746" s="32"/>
      <c r="CIR746" s="32"/>
      <c r="CIS746" s="32"/>
      <c r="CIT746" s="32"/>
      <c r="CIU746" s="32"/>
      <c r="CIV746" s="32"/>
      <c r="CIW746" s="32"/>
      <c r="CIX746" s="32"/>
      <c r="CIY746" s="32"/>
      <c r="CIZ746" s="32"/>
      <c r="CJA746" s="32"/>
      <c r="CJB746" s="32"/>
      <c r="CJC746" s="32"/>
      <c r="CJD746" s="32"/>
      <c r="CJE746" s="32"/>
      <c r="CJF746" s="32"/>
      <c r="CJG746" s="32"/>
      <c r="CJH746" s="32"/>
      <c r="CJI746" s="32"/>
      <c r="CJJ746" s="32"/>
      <c r="CJK746" s="32"/>
      <c r="CJL746" s="32"/>
      <c r="CJM746" s="32"/>
      <c r="CJN746" s="32"/>
      <c r="CJO746" s="32"/>
      <c r="CJP746" s="32"/>
      <c r="CJQ746" s="32"/>
      <c r="CJR746" s="32"/>
      <c r="CJS746" s="32"/>
      <c r="CJT746" s="32"/>
      <c r="CJU746" s="32"/>
      <c r="CJV746" s="32"/>
      <c r="CJW746" s="32"/>
      <c r="CJX746" s="32"/>
      <c r="CJY746" s="32"/>
      <c r="CJZ746" s="32"/>
      <c r="CKA746" s="32"/>
      <c r="CKB746" s="32"/>
      <c r="CKC746" s="32"/>
      <c r="CKD746" s="32"/>
      <c r="CKE746" s="32"/>
      <c r="CKF746" s="32"/>
      <c r="CKG746" s="32"/>
      <c r="CKH746" s="32"/>
      <c r="CKI746" s="32"/>
      <c r="CKJ746" s="32"/>
      <c r="CKK746" s="32"/>
      <c r="CKL746" s="32"/>
      <c r="CKM746" s="32"/>
      <c r="CKN746" s="32"/>
      <c r="CKO746" s="32"/>
      <c r="CKP746" s="32"/>
      <c r="CKQ746" s="32"/>
      <c r="CKR746" s="32"/>
      <c r="CKS746" s="32"/>
      <c r="CKT746" s="32"/>
      <c r="CKU746" s="32"/>
      <c r="CKV746" s="32"/>
      <c r="CKW746" s="32"/>
      <c r="CKX746" s="32"/>
      <c r="CKY746" s="32"/>
      <c r="CKZ746" s="32"/>
      <c r="CLA746" s="32"/>
      <c r="CLB746" s="32"/>
      <c r="CLC746" s="32"/>
      <c r="CLD746" s="32"/>
      <c r="CLE746" s="32"/>
      <c r="CLF746" s="32"/>
      <c r="CLG746" s="32"/>
      <c r="CLH746" s="32"/>
      <c r="CLI746" s="32"/>
      <c r="CLJ746" s="32"/>
      <c r="CLK746" s="32"/>
      <c r="CLL746" s="32"/>
      <c r="CLM746" s="32"/>
      <c r="CLN746" s="32"/>
      <c r="CLO746" s="32"/>
      <c r="CLP746" s="32"/>
      <c r="CLQ746" s="32"/>
      <c r="CLR746" s="32"/>
      <c r="CLS746" s="32"/>
      <c r="CLT746" s="32"/>
      <c r="CLU746" s="32"/>
      <c r="CLV746" s="32"/>
      <c r="CLW746" s="32"/>
      <c r="CLX746" s="32"/>
      <c r="CLY746" s="32"/>
      <c r="CLZ746" s="32"/>
      <c r="CMA746" s="32"/>
      <c r="CMB746" s="32"/>
      <c r="CMC746" s="32"/>
      <c r="CMD746" s="32"/>
      <c r="CME746" s="32"/>
      <c r="CMF746" s="32"/>
      <c r="CMG746" s="32"/>
      <c r="CMH746" s="32"/>
      <c r="CMI746" s="32"/>
      <c r="CMJ746" s="32"/>
      <c r="CMK746" s="32"/>
      <c r="CML746" s="32"/>
      <c r="CMM746" s="32"/>
      <c r="CMN746" s="32"/>
      <c r="CMO746" s="32"/>
      <c r="CMP746" s="32"/>
      <c r="CMQ746" s="32"/>
      <c r="CMR746" s="32"/>
      <c r="CMS746" s="32"/>
      <c r="CMT746" s="32"/>
      <c r="CMU746" s="32"/>
      <c r="CMV746" s="32"/>
      <c r="CMW746" s="32"/>
      <c r="CMX746" s="32"/>
      <c r="CMY746" s="32"/>
      <c r="CMZ746" s="32"/>
      <c r="CNA746" s="32"/>
      <c r="CNB746" s="32"/>
      <c r="CNC746" s="32"/>
      <c r="CND746" s="32"/>
      <c r="CNE746" s="32"/>
      <c r="CNF746" s="32"/>
      <c r="CNG746" s="32"/>
      <c r="CNH746" s="32"/>
      <c r="CNI746" s="32"/>
      <c r="CNJ746" s="32"/>
      <c r="CNK746" s="32"/>
      <c r="CNL746" s="32"/>
      <c r="CNM746" s="32"/>
      <c r="CNN746" s="32"/>
      <c r="CNO746" s="32"/>
      <c r="CNP746" s="32"/>
      <c r="CNQ746" s="32"/>
      <c r="CNR746" s="32"/>
      <c r="CNS746" s="32"/>
      <c r="CNT746" s="32"/>
      <c r="CNU746" s="32"/>
      <c r="CNV746" s="32"/>
      <c r="CNW746" s="32"/>
      <c r="CNX746" s="32"/>
      <c r="CNY746" s="32"/>
      <c r="CNZ746" s="32"/>
      <c r="COA746" s="32"/>
      <c r="COB746" s="32"/>
      <c r="COC746" s="32"/>
      <c r="COD746" s="32"/>
      <c r="COE746" s="32"/>
      <c r="COF746" s="32"/>
      <c r="COG746" s="32"/>
      <c r="COH746" s="32"/>
      <c r="COI746" s="32"/>
      <c r="COJ746" s="32"/>
      <c r="COK746" s="32"/>
      <c r="COL746" s="32"/>
      <c r="COM746" s="32"/>
      <c r="CON746" s="32"/>
      <c r="COO746" s="32"/>
      <c r="COP746" s="32"/>
      <c r="COQ746" s="32"/>
      <c r="COR746" s="32"/>
      <c r="COS746" s="32"/>
      <c r="COT746" s="32"/>
      <c r="COU746" s="32"/>
      <c r="COV746" s="32"/>
      <c r="COW746" s="32"/>
      <c r="COX746" s="32"/>
      <c r="COY746" s="32"/>
      <c r="COZ746" s="32"/>
      <c r="CPA746" s="32"/>
      <c r="CPB746" s="32"/>
      <c r="CPC746" s="32"/>
      <c r="CPD746" s="32"/>
      <c r="CPE746" s="32"/>
      <c r="CPF746" s="32"/>
      <c r="CPG746" s="32"/>
      <c r="CPH746" s="32"/>
      <c r="CPI746" s="32"/>
      <c r="CPJ746" s="32"/>
      <c r="CPK746" s="32"/>
      <c r="CPL746" s="32"/>
      <c r="CPM746" s="32"/>
      <c r="CPN746" s="32"/>
      <c r="CPO746" s="32"/>
      <c r="CPP746" s="32"/>
      <c r="CPQ746" s="32"/>
      <c r="CPR746" s="32"/>
      <c r="CPS746" s="32"/>
      <c r="CPT746" s="32"/>
      <c r="CPU746" s="32"/>
      <c r="CPV746" s="32"/>
      <c r="CPW746" s="32"/>
      <c r="CPX746" s="32"/>
      <c r="CPY746" s="32"/>
      <c r="CPZ746" s="32"/>
      <c r="CQA746" s="32"/>
      <c r="CQB746" s="32"/>
      <c r="CQC746" s="32"/>
      <c r="CQD746" s="32"/>
      <c r="CQE746" s="32"/>
      <c r="CQF746" s="32"/>
      <c r="CQG746" s="32"/>
      <c r="CQH746" s="32"/>
      <c r="CQI746" s="32"/>
      <c r="CQJ746" s="32"/>
      <c r="CQK746" s="32"/>
      <c r="CQL746" s="32"/>
      <c r="CQM746" s="32"/>
      <c r="CQN746" s="32"/>
      <c r="CQO746" s="32"/>
      <c r="CQP746" s="32"/>
      <c r="CQQ746" s="32"/>
      <c r="CQR746" s="32"/>
      <c r="CQS746" s="32"/>
      <c r="CQT746" s="32"/>
      <c r="CQU746" s="32"/>
      <c r="CQV746" s="32"/>
      <c r="CQW746" s="32"/>
      <c r="CQX746" s="32"/>
      <c r="CQY746" s="32"/>
      <c r="CQZ746" s="32"/>
      <c r="CRA746" s="32"/>
      <c r="CRB746" s="32"/>
      <c r="CRC746" s="32"/>
      <c r="CRD746" s="32"/>
      <c r="CRE746" s="32"/>
      <c r="CRF746" s="32"/>
      <c r="CRG746" s="32"/>
      <c r="CRH746" s="32"/>
      <c r="CRI746" s="32"/>
      <c r="CRJ746" s="32"/>
      <c r="CRK746" s="32"/>
      <c r="CRL746" s="32"/>
      <c r="CRM746" s="32"/>
      <c r="CRN746" s="32"/>
      <c r="CRO746" s="32"/>
      <c r="CRP746" s="32"/>
      <c r="CRQ746" s="32"/>
      <c r="CRR746" s="32"/>
      <c r="CRS746" s="32"/>
      <c r="CRT746" s="32"/>
      <c r="CRU746" s="32"/>
      <c r="CRV746" s="32"/>
      <c r="CRW746" s="32"/>
      <c r="CRX746" s="32"/>
      <c r="CRY746" s="32"/>
      <c r="CRZ746" s="32"/>
      <c r="CSA746" s="32"/>
      <c r="CSB746" s="32"/>
      <c r="CSC746" s="32"/>
      <c r="CSD746" s="32"/>
      <c r="CSE746" s="32"/>
      <c r="CSF746" s="32"/>
      <c r="CSG746" s="32"/>
      <c r="CSH746" s="32"/>
      <c r="CSI746" s="32"/>
      <c r="CSJ746" s="32"/>
      <c r="CSK746" s="32"/>
      <c r="CSL746" s="32"/>
      <c r="CSM746" s="32"/>
      <c r="CSN746" s="32"/>
      <c r="CSO746" s="32"/>
      <c r="CSP746" s="32"/>
      <c r="CSQ746" s="32"/>
      <c r="CSR746" s="32"/>
      <c r="CSS746" s="32"/>
      <c r="CST746" s="32"/>
      <c r="CSU746" s="32"/>
      <c r="CSV746" s="32"/>
      <c r="CSW746" s="32"/>
      <c r="CSX746" s="32"/>
      <c r="CSY746" s="32"/>
      <c r="CSZ746" s="32"/>
      <c r="CTA746" s="32"/>
      <c r="CTB746" s="32"/>
      <c r="CTC746" s="32"/>
      <c r="CTD746" s="32"/>
      <c r="CTE746" s="32"/>
      <c r="CTF746" s="32"/>
      <c r="CTG746" s="32"/>
      <c r="CTH746" s="32"/>
      <c r="CTI746" s="32"/>
      <c r="CTJ746" s="32"/>
      <c r="CTK746" s="32"/>
      <c r="CTL746" s="32"/>
      <c r="CTM746" s="32"/>
      <c r="CTN746" s="32"/>
      <c r="CTO746" s="32"/>
      <c r="CTP746" s="32"/>
      <c r="CTQ746" s="32"/>
      <c r="CTR746" s="32"/>
      <c r="CTS746" s="32"/>
      <c r="CTT746" s="32"/>
      <c r="CTU746" s="32"/>
      <c r="CTV746" s="32"/>
      <c r="CTW746" s="32"/>
      <c r="CTX746" s="32"/>
      <c r="CTY746" s="32"/>
      <c r="CTZ746" s="32"/>
      <c r="CUA746" s="32"/>
      <c r="CUB746" s="32"/>
      <c r="CUC746" s="32"/>
      <c r="CUD746" s="32"/>
      <c r="CUE746" s="32"/>
      <c r="CUF746" s="32"/>
      <c r="CUG746" s="32"/>
      <c r="CUH746" s="32"/>
      <c r="CUI746" s="32"/>
      <c r="CUJ746" s="32"/>
      <c r="CUK746" s="32"/>
      <c r="CUL746" s="32"/>
      <c r="CUM746" s="32"/>
      <c r="CUN746" s="32"/>
      <c r="CUO746" s="32"/>
      <c r="CUP746" s="32"/>
      <c r="CUQ746" s="32"/>
      <c r="CUR746" s="32"/>
      <c r="CUS746" s="32"/>
      <c r="CUT746" s="32"/>
      <c r="CUU746" s="32"/>
      <c r="CUV746" s="32"/>
      <c r="CUW746" s="32"/>
      <c r="CUX746" s="32"/>
      <c r="CUY746" s="32"/>
      <c r="CUZ746" s="32"/>
      <c r="CVA746" s="32"/>
      <c r="CVB746" s="32"/>
      <c r="CVC746" s="32"/>
      <c r="CVD746" s="32"/>
      <c r="CVE746" s="32"/>
      <c r="CVF746" s="32"/>
      <c r="CVG746" s="32"/>
      <c r="CVH746" s="32"/>
      <c r="CVI746" s="32"/>
      <c r="CVJ746" s="32"/>
      <c r="CVK746" s="32"/>
      <c r="CVL746" s="32"/>
      <c r="CVM746" s="32"/>
      <c r="CVN746" s="32"/>
      <c r="CVO746" s="32"/>
      <c r="CVP746" s="32"/>
      <c r="CVQ746" s="32"/>
      <c r="CVR746" s="32"/>
      <c r="CVS746" s="32"/>
      <c r="CVT746" s="32"/>
      <c r="CVU746" s="32"/>
      <c r="CVV746" s="32"/>
      <c r="CVW746" s="32"/>
      <c r="CVX746" s="32"/>
      <c r="CVY746" s="32"/>
      <c r="CVZ746" s="32"/>
      <c r="CWA746" s="32"/>
      <c r="CWB746" s="32"/>
      <c r="CWC746" s="32"/>
      <c r="CWD746" s="32"/>
      <c r="CWE746" s="32"/>
      <c r="CWF746" s="32"/>
      <c r="CWG746" s="32"/>
      <c r="CWH746" s="32"/>
      <c r="CWI746" s="32"/>
      <c r="CWJ746" s="32"/>
      <c r="CWK746" s="32"/>
      <c r="CWL746" s="32"/>
      <c r="CWM746" s="32"/>
      <c r="CWN746" s="32"/>
      <c r="CWO746" s="32"/>
      <c r="CWP746" s="32"/>
      <c r="CWQ746" s="32"/>
      <c r="CWR746" s="32"/>
      <c r="CWS746" s="32"/>
      <c r="CWT746" s="32"/>
      <c r="CWU746" s="32"/>
      <c r="CWV746" s="32"/>
      <c r="CWW746" s="32"/>
      <c r="CWX746" s="32"/>
      <c r="CWY746" s="32"/>
      <c r="CWZ746" s="32"/>
      <c r="CXA746" s="32"/>
      <c r="CXB746" s="32"/>
      <c r="CXC746" s="32"/>
      <c r="CXD746" s="32"/>
      <c r="CXE746" s="32"/>
      <c r="CXF746" s="32"/>
      <c r="CXG746" s="32"/>
      <c r="CXH746" s="32"/>
      <c r="CXI746" s="32"/>
      <c r="CXJ746" s="32"/>
      <c r="CXK746" s="32"/>
      <c r="CXL746" s="32"/>
      <c r="CXM746" s="32"/>
      <c r="CXN746" s="32"/>
      <c r="CXO746" s="32"/>
      <c r="CXP746" s="32"/>
      <c r="CXQ746" s="32"/>
      <c r="CXR746" s="32"/>
      <c r="CXS746" s="32"/>
      <c r="CXT746" s="32"/>
      <c r="CXU746" s="32"/>
      <c r="CXV746" s="32"/>
      <c r="CXW746" s="32"/>
      <c r="CXX746" s="32"/>
      <c r="CXY746" s="32"/>
      <c r="CXZ746" s="32"/>
      <c r="CYA746" s="32"/>
      <c r="CYB746" s="32"/>
      <c r="CYC746" s="32"/>
      <c r="CYD746" s="32"/>
      <c r="CYE746" s="32"/>
      <c r="CYF746" s="32"/>
      <c r="CYG746" s="32"/>
      <c r="CYH746" s="32"/>
      <c r="CYI746" s="32"/>
      <c r="CYJ746" s="32"/>
      <c r="CYK746" s="32"/>
      <c r="CYL746" s="32"/>
      <c r="CYM746" s="32"/>
      <c r="CYN746" s="32"/>
      <c r="CYO746" s="32"/>
      <c r="CYP746" s="32"/>
      <c r="CYQ746" s="32"/>
      <c r="CYR746" s="32"/>
      <c r="CYS746" s="32"/>
      <c r="CYT746" s="32"/>
      <c r="CYU746" s="32"/>
      <c r="CYV746" s="32"/>
      <c r="CYW746" s="32"/>
      <c r="CYX746" s="32"/>
      <c r="CYY746" s="32"/>
      <c r="CYZ746" s="32"/>
      <c r="CZA746" s="32"/>
      <c r="CZB746" s="32"/>
      <c r="CZC746" s="32"/>
      <c r="CZD746" s="32"/>
      <c r="CZE746" s="32"/>
      <c r="CZF746" s="32"/>
      <c r="CZG746" s="32"/>
      <c r="CZH746" s="32"/>
      <c r="CZI746" s="32"/>
      <c r="CZJ746" s="32"/>
      <c r="CZK746" s="32"/>
      <c r="CZL746" s="32"/>
      <c r="CZM746" s="32"/>
      <c r="CZN746" s="32"/>
      <c r="CZO746" s="32"/>
      <c r="CZP746" s="32"/>
      <c r="CZQ746" s="32"/>
      <c r="CZR746" s="32"/>
      <c r="CZS746" s="32"/>
      <c r="CZT746" s="32"/>
      <c r="CZU746" s="32"/>
      <c r="CZV746" s="32"/>
      <c r="CZW746" s="32"/>
      <c r="CZX746" s="32"/>
      <c r="CZY746" s="32"/>
      <c r="CZZ746" s="32"/>
      <c r="DAA746" s="32"/>
      <c r="DAB746" s="32"/>
      <c r="DAC746" s="32"/>
      <c r="DAD746" s="32"/>
      <c r="DAE746" s="32"/>
      <c r="DAF746" s="32"/>
      <c r="DAG746" s="32"/>
      <c r="DAH746" s="32"/>
      <c r="DAI746" s="32"/>
      <c r="DAJ746" s="32"/>
      <c r="DAK746" s="32"/>
      <c r="DAL746" s="32"/>
      <c r="DAM746" s="32"/>
      <c r="DAN746" s="32"/>
      <c r="DAO746" s="32"/>
      <c r="DAP746" s="32"/>
      <c r="DAQ746" s="32"/>
      <c r="DAR746" s="32"/>
      <c r="DAS746" s="32"/>
      <c r="DAT746" s="32"/>
      <c r="DAU746" s="32"/>
      <c r="DAV746" s="32"/>
      <c r="DAW746" s="32"/>
      <c r="DAX746" s="32"/>
      <c r="DAY746" s="32"/>
      <c r="DAZ746" s="32"/>
      <c r="DBA746" s="32"/>
      <c r="DBB746" s="32"/>
      <c r="DBC746" s="32"/>
      <c r="DBD746" s="32"/>
      <c r="DBE746" s="32"/>
      <c r="DBF746" s="32"/>
      <c r="DBG746" s="32"/>
      <c r="DBH746" s="32"/>
      <c r="DBI746" s="32"/>
      <c r="DBJ746" s="32"/>
      <c r="DBK746" s="32"/>
      <c r="DBL746" s="32"/>
      <c r="DBM746" s="32"/>
      <c r="DBN746" s="32"/>
      <c r="DBO746" s="32"/>
      <c r="DBP746" s="32"/>
      <c r="DBQ746" s="32"/>
      <c r="DBR746" s="32"/>
      <c r="DBS746" s="32"/>
      <c r="DBT746" s="32"/>
      <c r="DBU746" s="32"/>
      <c r="DBV746" s="32"/>
      <c r="DBW746" s="32"/>
      <c r="DBX746" s="32"/>
      <c r="DBY746" s="32"/>
      <c r="DBZ746" s="32"/>
      <c r="DCA746" s="32"/>
      <c r="DCB746" s="32"/>
      <c r="DCC746" s="32"/>
      <c r="DCD746" s="32"/>
      <c r="DCE746" s="32"/>
      <c r="DCF746" s="32"/>
      <c r="DCG746" s="32"/>
      <c r="DCH746" s="32"/>
      <c r="DCI746" s="32"/>
      <c r="DCJ746" s="32"/>
      <c r="DCK746" s="32"/>
      <c r="DCL746" s="32"/>
      <c r="DCM746" s="32"/>
      <c r="DCN746" s="32"/>
      <c r="DCO746" s="32"/>
      <c r="DCP746" s="32"/>
      <c r="DCQ746" s="32"/>
      <c r="DCR746" s="32"/>
      <c r="DCS746" s="32"/>
      <c r="DCT746" s="32"/>
      <c r="DCU746" s="32"/>
      <c r="DCV746" s="32"/>
      <c r="DCW746" s="32"/>
      <c r="DCX746" s="32"/>
      <c r="DCY746" s="32"/>
      <c r="DCZ746" s="32"/>
      <c r="DDA746" s="32"/>
      <c r="DDB746" s="32"/>
      <c r="DDC746" s="32"/>
      <c r="DDD746" s="32"/>
      <c r="DDE746" s="32"/>
      <c r="DDF746" s="32"/>
      <c r="DDG746" s="32"/>
      <c r="DDH746" s="32"/>
      <c r="DDI746" s="32"/>
      <c r="DDJ746" s="32"/>
      <c r="DDK746" s="32"/>
      <c r="DDL746" s="32"/>
      <c r="DDM746" s="32"/>
      <c r="DDN746" s="32"/>
      <c r="DDO746" s="32"/>
      <c r="DDP746" s="32"/>
      <c r="DDQ746" s="32"/>
      <c r="DDR746" s="32"/>
      <c r="DDS746" s="32"/>
      <c r="DDT746" s="32"/>
      <c r="DDU746" s="32"/>
      <c r="DDV746" s="32"/>
      <c r="DDW746" s="32"/>
      <c r="DDX746" s="32"/>
      <c r="DDY746" s="32"/>
      <c r="DDZ746" s="32"/>
      <c r="DEA746" s="32"/>
      <c r="DEB746" s="32"/>
      <c r="DEC746" s="32"/>
      <c r="DED746" s="32"/>
      <c r="DEE746" s="32"/>
      <c r="DEF746" s="32"/>
      <c r="DEG746" s="32"/>
      <c r="DEH746" s="32"/>
      <c r="DEI746" s="32"/>
      <c r="DEJ746" s="32"/>
      <c r="DEK746" s="32"/>
      <c r="DEL746" s="32"/>
      <c r="DEM746" s="32"/>
      <c r="DEN746" s="32"/>
      <c r="DEO746" s="32"/>
      <c r="DEP746" s="32"/>
      <c r="DEQ746" s="32"/>
      <c r="DER746" s="32"/>
      <c r="DES746" s="32"/>
      <c r="DET746" s="32"/>
      <c r="DEU746" s="32"/>
      <c r="DEV746" s="32"/>
      <c r="DEW746" s="32"/>
      <c r="DEX746" s="32"/>
      <c r="DEY746" s="32"/>
      <c r="DEZ746" s="32"/>
      <c r="DFA746" s="32"/>
      <c r="DFB746" s="32"/>
      <c r="DFC746" s="32"/>
      <c r="DFD746" s="32"/>
      <c r="DFE746" s="32"/>
      <c r="DFF746" s="32"/>
      <c r="DFG746" s="32"/>
      <c r="DFH746" s="32"/>
      <c r="DFI746" s="32"/>
      <c r="DFJ746" s="32"/>
      <c r="DFK746" s="32"/>
      <c r="DFL746" s="32"/>
      <c r="DFM746" s="32"/>
      <c r="DFN746" s="32"/>
      <c r="DFO746" s="32"/>
      <c r="DFP746" s="32"/>
      <c r="DFQ746" s="32"/>
      <c r="DFR746" s="32"/>
      <c r="DFS746" s="32"/>
      <c r="DFT746" s="32"/>
      <c r="DFU746" s="32"/>
      <c r="DFV746" s="32"/>
      <c r="DFW746" s="32"/>
      <c r="DFX746" s="32"/>
      <c r="DFY746" s="32"/>
      <c r="DFZ746" s="32"/>
      <c r="DGA746" s="32"/>
      <c r="DGB746" s="32"/>
      <c r="DGC746" s="32"/>
      <c r="DGD746" s="32"/>
      <c r="DGE746" s="32"/>
      <c r="DGF746" s="32"/>
      <c r="DGG746" s="32"/>
      <c r="DGH746" s="32"/>
      <c r="DGI746" s="32"/>
      <c r="DGJ746" s="32"/>
      <c r="DGK746" s="32"/>
      <c r="DGL746" s="32"/>
      <c r="DGM746" s="32"/>
      <c r="DGN746" s="32"/>
      <c r="DGO746" s="32"/>
      <c r="DGP746" s="32"/>
      <c r="DGQ746" s="32"/>
      <c r="DGR746" s="32"/>
      <c r="DGS746" s="32"/>
      <c r="DGT746" s="32"/>
      <c r="DGU746" s="32"/>
      <c r="DGV746" s="32"/>
      <c r="DGW746" s="32"/>
      <c r="DGX746" s="32"/>
      <c r="DGY746" s="32"/>
      <c r="DGZ746" s="32"/>
      <c r="DHA746" s="32"/>
      <c r="DHB746" s="32"/>
      <c r="DHC746" s="32"/>
      <c r="DHD746" s="32"/>
      <c r="DHE746" s="32"/>
      <c r="DHF746" s="32"/>
      <c r="DHG746" s="32"/>
      <c r="DHH746" s="32"/>
      <c r="DHI746" s="32"/>
      <c r="DHJ746" s="32"/>
      <c r="DHK746" s="32"/>
      <c r="DHL746" s="32"/>
      <c r="DHM746" s="32"/>
      <c r="DHN746" s="32"/>
      <c r="DHO746" s="32"/>
      <c r="DHP746" s="32"/>
      <c r="DHQ746" s="32"/>
      <c r="DHR746" s="32"/>
      <c r="DHS746" s="32"/>
      <c r="DHT746" s="32"/>
      <c r="DHU746" s="32"/>
      <c r="DHV746" s="32"/>
      <c r="DHW746" s="32"/>
      <c r="DHX746" s="32"/>
      <c r="DHY746" s="32"/>
      <c r="DHZ746" s="32"/>
      <c r="DIA746" s="32"/>
      <c r="DIB746" s="32"/>
      <c r="DIC746" s="32"/>
      <c r="DID746" s="32"/>
      <c r="DIE746" s="32"/>
      <c r="DIF746" s="32"/>
      <c r="DIG746" s="32"/>
      <c r="DIH746" s="32"/>
      <c r="DII746" s="32"/>
      <c r="DIJ746" s="32"/>
      <c r="DIK746" s="32"/>
      <c r="DIL746" s="32"/>
      <c r="DIM746" s="32"/>
      <c r="DIN746" s="32"/>
      <c r="DIO746" s="32"/>
      <c r="DIP746" s="32"/>
      <c r="DIQ746" s="32"/>
      <c r="DIR746" s="32"/>
      <c r="DIS746" s="32"/>
      <c r="DIT746" s="32"/>
      <c r="DIU746" s="32"/>
      <c r="DIV746" s="32"/>
      <c r="DIW746" s="32"/>
      <c r="DIX746" s="32"/>
      <c r="DIY746" s="32"/>
      <c r="DIZ746" s="32"/>
      <c r="DJA746" s="32"/>
      <c r="DJB746" s="32"/>
      <c r="DJC746" s="32"/>
      <c r="DJD746" s="32"/>
      <c r="DJE746" s="32"/>
      <c r="DJF746" s="32"/>
      <c r="DJG746" s="32"/>
      <c r="DJH746" s="32"/>
      <c r="DJI746" s="32"/>
      <c r="DJJ746" s="32"/>
      <c r="DJK746" s="32"/>
      <c r="DJL746" s="32"/>
      <c r="DJM746" s="32"/>
      <c r="DJN746" s="32"/>
      <c r="DJO746" s="32"/>
      <c r="DJP746" s="32"/>
      <c r="DJQ746" s="32"/>
      <c r="DJR746" s="32"/>
      <c r="DJS746" s="32"/>
      <c r="DJT746" s="32"/>
      <c r="DJU746" s="32"/>
      <c r="DJV746" s="32"/>
      <c r="DJW746" s="32"/>
      <c r="DJX746" s="32"/>
      <c r="DJY746" s="32"/>
      <c r="DJZ746" s="32"/>
      <c r="DKA746" s="32"/>
      <c r="DKB746" s="32"/>
      <c r="DKC746" s="32"/>
      <c r="DKD746" s="32"/>
      <c r="DKE746" s="32"/>
      <c r="DKF746" s="32"/>
      <c r="DKG746" s="32"/>
      <c r="DKH746" s="32"/>
      <c r="DKI746" s="32"/>
      <c r="DKJ746" s="32"/>
      <c r="DKK746" s="32"/>
      <c r="DKL746" s="32"/>
      <c r="DKM746" s="32"/>
      <c r="DKN746" s="32"/>
      <c r="DKO746" s="32"/>
      <c r="DKP746" s="32"/>
      <c r="DKQ746" s="32"/>
      <c r="DKR746" s="32"/>
      <c r="DKS746" s="32"/>
      <c r="DKT746" s="32"/>
      <c r="DKU746" s="32"/>
      <c r="DKV746" s="32"/>
      <c r="DKW746" s="32"/>
      <c r="DKX746" s="32"/>
      <c r="DKY746" s="32"/>
      <c r="DKZ746" s="32"/>
      <c r="DLA746" s="32"/>
      <c r="DLB746" s="32"/>
      <c r="DLC746" s="32"/>
      <c r="DLD746" s="32"/>
      <c r="DLE746" s="32"/>
      <c r="DLF746" s="32"/>
      <c r="DLG746" s="32"/>
      <c r="DLH746" s="32"/>
      <c r="DLI746" s="32"/>
      <c r="DLJ746" s="32"/>
      <c r="DLK746" s="32"/>
      <c r="DLL746" s="32"/>
      <c r="DLM746" s="32"/>
      <c r="DLN746" s="32"/>
      <c r="DLO746" s="32"/>
      <c r="DLP746" s="32"/>
      <c r="DLQ746" s="32"/>
      <c r="DLR746" s="32"/>
      <c r="DLS746" s="32"/>
      <c r="DLT746" s="32"/>
      <c r="DLU746" s="32"/>
      <c r="DLV746" s="32"/>
      <c r="DLW746" s="32"/>
      <c r="DLX746" s="32"/>
      <c r="DLY746" s="32"/>
      <c r="DLZ746" s="32"/>
      <c r="DMA746" s="32"/>
      <c r="DMB746" s="32"/>
      <c r="DMC746" s="32"/>
      <c r="DMD746" s="32"/>
      <c r="DME746" s="32"/>
      <c r="DMF746" s="32"/>
      <c r="DMG746" s="32"/>
      <c r="DMH746" s="32"/>
      <c r="DMI746" s="32"/>
      <c r="DMJ746" s="32"/>
      <c r="DMK746" s="32"/>
      <c r="DML746" s="32"/>
      <c r="DMM746" s="32"/>
      <c r="DMN746" s="32"/>
      <c r="DMO746" s="32"/>
      <c r="DMP746" s="32"/>
      <c r="DMQ746" s="32"/>
      <c r="DMR746" s="32"/>
      <c r="DMS746" s="32"/>
      <c r="DMT746" s="32"/>
      <c r="DMU746" s="32"/>
      <c r="DMV746" s="32"/>
      <c r="DMW746" s="32"/>
      <c r="DMX746" s="32"/>
      <c r="DMY746" s="32"/>
      <c r="DMZ746" s="32"/>
      <c r="DNA746" s="32"/>
      <c r="DNB746" s="32"/>
      <c r="DNC746" s="32"/>
      <c r="DND746" s="32"/>
      <c r="DNE746" s="32"/>
      <c r="DNF746" s="32"/>
      <c r="DNG746" s="32"/>
      <c r="DNH746" s="32"/>
      <c r="DNI746" s="32"/>
      <c r="DNJ746" s="32"/>
      <c r="DNK746" s="32"/>
      <c r="DNL746" s="32"/>
      <c r="DNM746" s="32"/>
      <c r="DNN746" s="32"/>
      <c r="DNO746" s="32"/>
      <c r="DNP746" s="32"/>
      <c r="DNQ746" s="32"/>
      <c r="DNR746" s="32"/>
      <c r="DNS746" s="32"/>
      <c r="DNT746" s="32"/>
      <c r="DNU746" s="32"/>
      <c r="DNV746" s="32"/>
      <c r="DNW746" s="32"/>
      <c r="DNX746" s="32"/>
      <c r="DNY746" s="32"/>
      <c r="DNZ746" s="32"/>
      <c r="DOA746" s="32"/>
      <c r="DOB746" s="32"/>
      <c r="DOC746" s="32"/>
      <c r="DOD746" s="32"/>
      <c r="DOE746" s="32"/>
      <c r="DOF746" s="32"/>
      <c r="DOG746" s="32"/>
      <c r="DOH746" s="32"/>
      <c r="DOI746" s="32"/>
      <c r="DOJ746" s="32"/>
      <c r="DOK746" s="32"/>
      <c r="DOL746" s="32"/>
      <c r="DOM746" s="32"/>
      <c r="DON746" s="32"/>
      <c r="DOO746" s="32"/>
      <c r="DOP746" s="32"/>
      <c r="DOQ746" s="32"/>
      <c r="DOR746" s="32"/>
      <c r="DOS746" s="32"/>
      <c r="DOT746" s="32"/>
      <c r="DOU746" s="32"/>
      <c r="DOV746" s="32"/>
      <c r="DOW746" s="32"/>
      <c r="DOX746" s="32"/>
      <c r="DOY746" s="32"/>
      <c r="DOZ746" s="32"/>
      <c r="DPA746" s="32"/>
      <c r="DPB746" s="32"/>
      <c r="DPC746" s="32"/>
      <c r="DPD746" s="32"/>
      <c r="DPE746" s="32"/>
      <c r="DPF746" s="32"/>
      <c r="DPG746" s="32"/>
      <c r="DPH746" s="32"/>
      <c r="DPI746" s="32"/>
      <c r="DPJ746" s="32"/>
      <c r="DPK746" s="32"/>
      <c r="DPL746" s="32"/>
      <c r="DPM746" s="32"/>
      <c r="DPN746" s="32"/>
      <c r="DPO746" s="32"/>
      <c r="DPP746" s="32"/>
      <c r="DPQ746" s="32"/>
      <c r="DPR746" s="32"/>
      <c r="DPS746" s="32"/>
      <c r="DPT746" s="32"/>
      <c r="DPU746" s="32"/>
      <c r="DPV746" s="32"/>
      <c r="DPW746" s="32"/>
      <c r="DPX746" s="32"/>
      <c r="DPY746" s="32"/>
      <c r="DPZ746" s="32"/>
      <c r="DQA746" s="32"/>
      <c r="DQB746" s="32"/>
      <c r="DQC746" s="32"/>
      <c r="DQD746" s="32"/>
      <c r="DQE746" s="32"/>
      <c r="DQF746" s="32"/>
      <c r="DQG746" s="32"/>
      <c r="DQH746" s="32"/>
      <c r="DQI746" s="32"/>
      <c r="DQJ746" s="32"/>
      <c r="DQK746" s="32"/>
      <c r="DQL746" s="32"/>
      <c r="DQM746" s="32"/>
      <c r="DQN746" s="32"/>
      <c r="DQO746" s="32"/>
      <c r="DQP746" s="32"/>
      <c r="DQQ746" s="32"/>
      <c r="DQR746" s="32"/>
      <c r="DQS746" s="32"/>
      <c r="DQT746" s="32"/>
      <c r="DQU746" s="32"/>
      <c r="DQV746" s="32"/>
      <c r="DQW746" s="32"/>
      <c r="DQX746" s="32"/>
      <c r="DQY746" s="32"/>
      <c r="DQZ746" s="32"/>
      <c r="DRA746" s="32"/>
      <c r="DRB746" s="32"/>
      <c r="DRC746" s="32"/>
      <c r="DRD746" s="32"/>
      <c r="DRE746" s="32"/>
      <c r="DRF746" s="32"/>
      <c r="DRG746" s="32"/>
      <c r="DRH746" s="32"/>
      <c r="DRI746" s="32"/>
      <c r="DRJ746" s="32"/>
      <c r="DRK746" s="32"/>
      <c r="DRL746" s="32"/>
      <c r="DRM746" s="32"/>
      <c r="DRN746" s="32"/>
      <c r="DRO746" s="32"/>
      <c r="DRP746" s="32"/>
      <c r="DRQ746" s="32"/>
      <c r="DRR746" s="32"/>
      <c r="DRS746" s="32"/>
      <c r="DRT746" s="32"/>
      <c r="DRU746" s="32"/>
      <c r="DRV746" s="32"/>
      <c r="DRW746" s="32"/>
      <c r="DRX746" s="32"/>
      <c r="DRY746" s="32"/>
      <c r="DRZ746" s="32"/>
      <c r="DSA746" s="32"/>
      <c r="DSB746" s="32"/>
      <c r="DSC746" s="32"/>
      <c r="DSD746" s="32"/>
      <c r="DSE746" s="32"/>
      <c r="DSF746" s="32"/>
      <c r="DSG746" s="32"/>
      <c r="DSH746" s="32"/>
      <c r="DSI746" s="32"/>
      <c r="DSJ746" s="32"/>
      <c r="DSK746" s="32"/>
      <c r="DSL746" s="32"/>
      <c r="DSM746" s="32"/>
      <c r="DSN746" s="32"/>
      <c r="DSO746" s="32"/>
      <c r="DSP746" s="32"/>
      <c r="DSQ746" s="32"/>
      <c r="DSR746" s="32"/>
      <c r="DSS746" s="32"/>
      <c r="DST746" s="32"/>
      <c r="DSU746" s="32"/>
      <c r="DSV746" s="32"/>
      <c r="DSW746" s="32"/>
      <c r="DSX746" s="32"/>
      <c r="DSY746" s="32"/>
      <c r="DSZ746" s="32"/>
      <c r="DTA746" s="32"/>
      <c r="DTB746" s="32"/>
      <c r="DTC746" s="32"/>
      <c r="DTD746" s="32"/>
      <c r="DTE746" s="32"/>
      <c r="DTF746" s="32"/>
      <c r="DTG746" s="32"/>
      <c r="DTH746" s="32"/>
      <c r="DTI746" s="32"/>
      <c r="DTJ746" s="32"/>
      <c r="DTK746" s="32"/>
      <c r="DTL746" s="32"/>
      <c r="DTM746" s="32"/>
      <c r="DTN746" s="32"/>
      <c r="DTO746" s="32"/>
      <c r="DTP746" s="32"/>
      <c r="DTQ746" s="32"/>
      <c r="DTR746" s="32"/>
      <c r="DTS746" s="32"/>
      <c r="DTT746" s="32"/>
      <c r="DTU746" s="32"/>
      <c r="DTV746" s="32"/>
      <c r="DTW746" s="32"/>
      <c r="DTX746" s="32"/>
      <c r="DTY746" s="32"/>
      <c r="DTZ746" s="32"/>
      <c r="DUA746" s="32"/>
      <c r="DUB746" s="32"/>
      <c r="DUC746" s="32"/>
      <c r="DUD746" s="32"/>
      <c r="DUE746" s="32"/>
      <c r="DUF746" s="32"/>
      <c r="DUG746" s="32"/>
      <c r="DUH746" s="32"/>
      <c r="DUI746" s="32"/>
      <c r="DUJ746" s="32"/>
      <c r="DUK746" s="32"/>
      <c r="DUL746" s="32"/>
      <c r="DUM746" s="32"/>
      <c r="DUN746" s="32"/>
      <c r="DUO746" s="32"/>
      <c r="DUP746" s="32"/>
      <c r="DUQ746" s="32"/>
      <c r="DUR746" s="32"/>
      <c r="DUS746" s="32"/>
      <c r="DUT746" s="32"/>
      <c r="DUU746" s="32"/>
      <c r="DUV746" s="32"/>
      <c r="DUW746" s="32"/>
      <c r="DUX746" s="32"/>
      <c r="DUY746" s="32"/>
      <c r="DUZ746" s="32"/>
      <c r="DVA746" s="32"/>
      <c r="DVB746" s="32"/>
      <c r="DVC746" s="32"/>
      <c r="DVD746" s="32"/>
      <c r="DVE746" s="32"/>
      <c r="DVF746" s="32"/>
      <c r="DVG746" s="32"/>
      <c r="DVH746" s="32"/>
      <c r="DVI746" s="32"/>
      <c r="DVJ746" s="32"/>
      <c r="DVK746" s="32"/>
      <c r="DVL746" s="32"/>
      <c r="DVM746" s="32"/>
      <c r="DVN746" s="32"/>
      <c r="DVO746" s="32"/>
      <c r="DVP746" s="32"/>
      <c r="DVQ746" s="32"/>
      <c r="DVR746" s="32"/>
      <c r="DVS746" s="32"/>
      <c r="DVT746" s="32"/>
      <c r="DVU746" s="32"/>
      <c r="DVV746" s="32"/>
      <c r="DVW746" s="32"/>
      <c r="DVX746" s="32"/>
      <c r="DVY746" s="32"/>
      <c r="DVZ746" s="32"/>
      <c r="DWA746" s="32"/>
      <c r="DWB746" s="32"/>
      <c r="DWC746" s="32"/>
      <c r="DWD746" s="32"/>
      <c r="DWE746" s="32"/>
      <c r="DWF746" s="32"/>
      <c r="DWG746" s="32"/>
      <c r="DWH746" s="32"/>
      <c r="DWI746" s="32"/>
      <c r="DWJ746" s="32"/>
      <c r="DWK746" s="32"/>
      <c r="DWL746" s="32"/>
      <c r="DWM746" s="32"/>
      <c r="DWN746" s="32"/>
      <c r="DWO746" s="32"/>
      <c r="DWP746" s="32"/>
      <c r="DWQ746" s="32"/>
      <c r="DWR746" s="32"/>
      <c r="DWS746" s="32"/>
      <c r="DWT746" s="32"/>
      <c r="DWU746" s="32"/>
      <c r="DWV746" s="32"/>
      <c r="DWW746" s="32"/>
      <c r="DWX746" s="32"/>
      <c r="DWY746" s="32"/>
      <c r="DWZ746" s="32"/>
      <c r="DXA746" s="32"/>
      <c r="DXB746" s="32"/>
      <c r="DXC746" s="32"/>
      <c r="DXD746" s="32"/>
      <c r="DXE746" s="32"/>
      <c r="DXF746" s="32"/>
      <c r="DXG746" s="32"/>
      <c r="DXH746" s="32"/>
      <c r="DXI746" s="32"/>
      <c r="DXJ746" s="32"/>
      <c r="DXK746" s="32"/>
      <c r="DXL746" s="32"/>
      <c r="DXM746" s="32"/>
      <c r="DXN746" s="32"/>
      <c r="DXO746" s="32"/>
      <c r="DXP746" s="32"/>
      <c r="DXQ746" s="32"/>
      <c r="DXR746" s="32"/>
      <c r="DXS746" s="32"/>
      <c r="DXT746" s="32"/>
      <c r="DXU746" s="32"/>
      <c r="DXV746" s="32"/>
      <c r="DXW746" s="32"/>
      <c r="DXX746" s="32"/>
      <c r="DXY746" s="32"/>
      <c r="DXZ746" s="32"/>
      <c r="DYA746" s="32"/>
      <c r="DYB746" s="32"/>
      <c r="DYC746" s="32"/>
      <c r="DYD746" s="32"/>
      <c r="DYE746" s="32"/>
      <c r="DYF746" s="32"/>
      <c r="DYG746" s="32"/>
      <c r="DYH746" s="32"/>
      <c r="DYI746" s="32"/>
      <c r="DYJ746" s="32"/>
      <c r="DYK746" s="32"/>
      <c r="DYL746" s="32"/>
      <c r="DYM746" s="32"/>
      <c r="DYN746" s="32"/>
      <c r="DYO746" s="32"/>
      <c r="DYP746" s="32"/>
      <c r="DYQ746" s="32"/>
      <c r="DYR746" s="32"/>
      <c r="DYS746" s="32"/>
      <c r="DYT746" s="32"/>
      <c r="DYU746" s="32"/>
      <c r="DYV746" s="32"/>
      <c r="DYW746" s="32"/>
      <c r="DYX746" s="32"/>
      <c r="DYY746" s="32"/>
      <c r="DYZ746" s="32"/>
      <c r="DZA746" s="32"/>
      <c r="DZB746" s="32"/>
      <c r="DZC746" s="32"/>
      <c r="DZD746" s="32"/>
      <c r="DZE746" s="32"/>
      <c r="DZF746" s="32"/>
      <c r="DZG746" s="32"/>
      <c r="DZH746" s="32"/>
      <c r="DZI746" s="32"/>
      <c r="DZJ746" s="32"/>
      <c r="DZK746" s="32"/>
      <c r="DZL746" s="32"/>
      <c r="DZM746" s="32"/>
      <c r="DZN746" s="32"/>
      <c r="DZO746" s="32"/>
      <c r="DZP746" s="32"/>
      <c r="DZQ746" s="32"/>
      <c r="DZR746" s="32"/>
      <c r="DZS746" s="32"/>
      <c r="DZT746" s="32"/>
      <c r="DZU746" s="32"/>
      <c r="DZV746" s="32"/>
      <c r="DZW746" s="32"/>
      <c r="DZX746" s="32"/>
      <c r="DZY746" s="32"/>
      <c r="DZZ746" s="32"/>
      <c r="EAA746" s="32"/>
      <c r="EAB746" s="32"/>
      <c r="EAC746" s="32"/>
      <c r="EAD746" s="32"/>
      <c r="EAE746" s="32"/>
      <c r="EAF746" s="32"/>
      <c r="EAG746" s="32"/>
      <c r="EAH746" s="32"/>
      <c r="EAI746" s="32"/>
      <c r="EAJ746" s="32"/>
      <c r="EAK746" s="32"/>
      <c r="EAL746" s="32"/>
      <c r="EAM746" s="32"/>
      <c r="EAN746" s="32"/>
      <c r="EAO746" s="32"/>
      <c r="EAP746" s="32"/>
      <c r="EAQ746" s="32"/>
      <c r="EAR746" s="32"/>
      <c r="EAS746" s="32"/>
      <c r="EAT746" s="32"/>
      <c r="EAU746" s="32"/>
      <c r="EAV746" s="32"/>
      <c r="EAW746" s="32"/>
      <c r="EAX746" s="32"/>
      <c r="EAY746" s="32"/>
      <c r="EAZ746" s="32"/>
      <c r="EBA746" s="32"/>
      <c r="EBB746" s="32"/>
      <c r="EBC746" s="32"/>
      <c r="EBD746" s="32"/>
      <c r="EBE746" s="32"/>
      <c r="EBF746" s="32"/>
      <c r="EBG746" s="32"/>
      <c r="EBH746" s="32"/>
      <c r="EBI746" s="32"/>
      <c r="EBJ746" s="32"/>
      <c r="EBK746" s="32"/>
      <c r="EBL746" s="32"/>
      <c r="EBM746" s="32"/>
      <c r="EBN746" s="32"/>
      <c r="EBO746" s="32"/>
      <c r="EBP746" s="32"/>
      <c r="EBQ746" s="32"/>
      <c r="EBR746" s="32"/>
      <c r="EBS746" s="32"/>
      <c r="EBT746" s="32"/>
      <c r="EBU746" s="32"/>
      <c r="EBV746" s="32"/>
      <c r="EBW746" s="32"/>
      <c r="EBX746" s="32"/>
      <c r="EBY746" s="32"/>
      <c r="EBZ746" s="32"/>
      <c r="ECA746" s="32"/>
      <c r="ECB746" s="32"/>
      <c r="ECC746" s="32"/>
      <c r="ECD746" s="32"/>
      <c r="ECE746" s="32"/>
      <c r="ECF746" s="32"/>
      <c r="ECG746" s="32"/>
      <c r="ECH746" s="32"/>
      <c r="ECI746" s="32"/>
      <c r="ECJ746" s="32"/>
      <c r="ECK746" s="32"/>
      <c r="ECL746" s="32"/>
      <c r="ECM746" s="32"/>
      <c r="ECN746" s="32"/>
      <c r="ECO746" s="32"/>
      <c r="ECP746" s="32"/>
      <c r="ECQ746" s="32"/>
      <c r="ECR746" s="32"/>
      <c r="ECS746" s="32"/>
      <c r="ECT746" s="32"/>
      <c r="ECU746" s="32"/>
      <c r="ECV746" s="32"/>
      <c r="ECW746" s="32"/>
      <c r="ECX746" s="32"/>
      <c r="ECY746" s="32"/>
      <c r="ECZ746" s="32"/>
      <c r="EDA746" s="32"/>
      <c r="EDB746" s="32"/>
      <c r="EDC746" s="32"/>
      <c r="EDD746" s="32"/>
      <c r="EDE746" s="32"/>
      <c r="EDF746" s="32"/>
      <c r="EDG746" s="32"/>
      <c r="EDH746" s="32"/>
      <c r="EDI746" s="32"/>
      <c r="EDJ746" s="32"/>
      <c r="EDK746" s="32"/>
      <c r="EDL746" s="32"/>
      <c r="EDM746" s="32"/>
      <c r="EDN746" s="32"/>
      <c r="EDO746" s="32"/>
      <c r="EDP746" s="32"/>
      <c r="EDQ746" s="32"/>
      <c r="EDR746" s="32"/>
      <c r="EDS746" s="32"/>
      <c r="EDT746" s="32"/>
      <c r="EDU746" s="32"/>
      <c r="EDV746" s="32"/>
      <c r="EDW746" s="32"/>
      <c r="EDX746" s="32"/>
      <c r="EDY746" s="32"/>
      <c r="EDZ746" s="32"/>
      <c r="EEA746" s="32"/>
      <c r="EEB746" s="32"/>
      <c r="EEC746" s="32"/>
      <c r="EED746" s="32"/>
      <c r="EEE746" s="32"/>
      <c r="EEF746" s="32"/>
      <c r="EEG746" s="32"/>
      <c r="EEH746" s="32"/>
      <c r="EEI746" s="32"/>
      <c r="EEJ746" s="32"/>
      <c r="EEK746" s="32"/>
      <c r="EEL746" s="32"/>
      <c r="EEM746" s="32"/>
      <c r="EEN746" s="32"/>
      <c r="EEO746" s="32"/>
      <c r="EEP746" s="32"/>
      <c r="EEQ746" s="32"/>
      <c r="EER746" s="32"/>
      <c r="EES746" s="32"/>
      <c r="EET746" s="32"/>
      <c r="EEU746" s="32"/>
      <c r="EEV746" s="32"/>
      <c r="EEW746" s="32"/>
      <c r="EEX746" s="32"/>
      <c r="EEY746" s="32"/>
      <c r="EEZ746" s="32"/>
      <c r="EFA746" s="32"/>
      <c r="EFB746" s="32"/>
      <c r="EFC746" s="32"/>
      <c r="EFD746" s="32"/>
      <c r="EFE746" s="32"/>
      <c r="EFF746" s="32"/>
      <c r="EFG746" s="32"/>
      <c r="EFH746" s="32"/>
      <c r="EFI746" s="32"/>
      <c r="EFJ746" s="32"/>
      <c r="EFK746" s="32"/>
      <c r="EFL746" s="32"/>
      <c r="EFM746" s="32"/>
      <c r="EFN746" s="32"/>
      <c r="EFO746" s="32"/>
      <c r="EFP746" s="32"/>
      <c r="EFQ746" s="32"/>
      <c r="EFR746" s="32"/>
      <c r="EFS746" s="32"/>
      <c r="EFT746" s="32"/>
      <c r="EFU746" s="32"/>
      <c r="EFV746" s="32"/>
      <c r="EFW746" s="32"/>
      <c r="EFX746" s="32"/>
      <c r="EFY746" s="32"/>
      <c r="EFZ746" s="32"/>
      <c r="EGA746" s="32"/>
      <c r="EGB746" s="32"/>
      <c r="EGC746" s="32"/>
      <c r="EGD746" s="32"/>
      <c r="EGE746" s="32"/>
      <c r="EGF746" s="32"/>
      <c r="EGG746" s="32"/>
      <c r="EGH746" s="32"/>
      <c r="EGI746" s="32"/>
      <c r="EGJ746" s="32"/>
      <c r="EGK746" s="32"/>
      <c r="EGL746" s="32"/>
      <c r="EGM746" s="32"/>
      <c r="EGN746" s="32"/>
      <c r="EGO746" s="32"/>
      <c r="EGP746" s="32"/>
      <c r="EGQ746" s="32"/>
      <c r="EGR746" s="32"/>
      <c r="EGS746" s="32"/>
      <c r="EGT746" s="32"/>
      <c r="EGU746" s="32"/>
      <c r="EGV746" s="32"/>
      <c r="EGW746" s="32"/>
      <c r="EGX746" s="32"/>
      <c r="EGY746" s="32"/>
      <c r="EGZ746" s="32"/>
      <c r="EHA746" s="32"/>
      <c r="EHB746" s="32"/>
      <c r="EHC746" s="32"/>
      <c r="EHD746" s="32"/>
      <c r="EHE746" s="32"/>
      <c r="EHF746" s="32"/>
      <c r="EHG746" s="32"/>
      <c r="EHH746" s="32"/>
      <c r="EHI746" s="32"/>
      <c r="EHJ746" s="32"/>
      <c r="EHK746" s="32"/>
      <c r="EHL746" s="32"/>
      <c r="EHM746" s="32"/>
      <c r="EHN746" s="32"/>
      <c r="EHO746" s="32"/>
      <c r="EHP746" s="32"/>
      <c r="EHQ746" s="32"/>
      <c r="EHR746" s="32"/>
      <c r="EHS746" s="32"/>
      <c r="EHT746" s="32"/>
      <c r="EHU746" s="32"/>
      <c r="EHV746" s="32"/>
      <c r="EHW746" s="32"/>
      <c r="EHX746" s="32"/>
      <c r="EHY746" s="32"/>
      <c r="EHZ746" s="32"/>
      <c r="EIA746" s="32"/>
      <c r="EIB746" s="32"/>
      <c r="EIC746" s="32"/>
      <c r="EID746" s="32"/>
      <c r="EIE746" s="32"/>
      <c r="EIF746" s="32"/>
      <c r="EIG746" s="32"/>
      <c r="EIH746" s="32"/>
      <c r="EII746" s="32"/>
      <c r="EIJ746" s="32"/>
      <c r="EIK746" s="32"/>
      <c r="EIL746" s="32"/>
      <c r="EIM746" s="32"/>
      <c r="EIN746" s="32"/>
      <c r="EIO746" s="32"/>
      <c r="EIP746" s="32"/>
      <c r="EIQ746" s="32"/>
      <c r="EIR746" s="32"/>
      <c r="EIS746" s="32"/>
      <c r="EIT746" s="32"/>
      <c r="EIU746" s="32"/>
      <c r="EIV746" s="32"/>
      <c r="EIW746" s="32"/>
      <c r="EIX746" s="32"/>
      <c r="EIY746" s="32"/>
      <c r="EIZ746" s="32"/>
      <c r="EJA746" s="32"/>
      <c r="EJB746" s="32"/>
      <c r="EJC746" s="32"/>
      <c r="EJD746" s="32"/>
      <c r="EJE746" s="32"/>
      <c r="EJF746" s="32"/>
      <c r="EJG746" s="32"/>
      <c r="EJH746" s="32"/>
      <c r="EJI746" s="32"/>
      <c r="EJJ746" s="32"/>
      <c r="EJK746" s="32"/>
      <c r="EJL746" s="32"/>
      <c r="EJM746" s="32"/>
      <c r="EJN746" s="32"/>
      <c r="EJO746" s="32"/>
      <c r="EJP746" s="32"/>
      <c r="EJQ746" s="32"/>
      <c r="EJR746" s="32"/>
      <c r="EJS746" s="32"/>
      <c r="EJT746" s="32"/>
      <c r="EJU746" s="32"/>
      <c r="EJV746" s="32"/>
      <c r="EJW746" s="32"/>
      <c r="EJX746" s="32"/>
      <c r="EJY746" s="32"/>
      <c r="EJZ746" s="32"/>
      <c r="EKA746" s="32"/>
      <c r="EKB746" s="32"/>
      <c r="EKC746" s="32"/>
      <c r="EKD746" s="32"/>
      <c r="EKE746" s="32"/>
      <c r="EKF746" s="32"/>
      <c r="EKG746" s="32"/>
      <c r="EKH746" s="32"/>
      <c r="EKI746" s="32"/>
      <c r="EKJ746" s="32"/>
      <c r="EKK746" s="32"/>
      <c r="EKL746" s="32"/>
      <c r="EKM746" s="32"/>
      <c r="EKN746" s="32"/>
      <c r="EKO746" s="32"/>
      <c r="EKP746" s="32"/>
      <c r="EKQ746" s="32"/>
      <c r="EKR746" s="32"/>
      <c r="EKS746" s="32"/>
      <c r="EKT746" s="32"/>
      <c r="EKU746" s="32"/>
      <c r="EKV746" s="32"/>
      <c r="EKW746" s="32"/>
      <c r="EKX746" s="32"/>
      <c r="EKY746" s="32"/>
      <c r="EKZ746" s="32"/>
      <c r="ELA746" s="32"/>
      <c r="ELB746" s="32"/>
      <c r="ELC746" s="32"/>
      <c r="ELD746" s="32"/>
      <c r="ELE746" s="32"/>
      <c r="ELF746" s="32"/>
      <c r="ELG746" s="32"/>
      <c r="ELH746" s="32"/>
      <c r="ELI746" s="32"/>
      <c r="ELJ746" s="32"/>
      <c r="ELK746" s="32"/>
      <c r="ELL746" s="32"/>
      <c r="ELM746" s="32"/>
      <c r="ELN746" s="32"/>
      <c r="ELO746" s="32"/>
      <c r="ELP746" s="32"/>
      <c r="ELQ746" s="32"/>
      <c r="ELR746" s="32"/>
      <c r="ELS746" s="32"/>
      <c r="ELT746" s="32"/>
      <c r="ELU746" s="32"/>
      <c r="ELV746" s="32"/>
      <c r="ELW746" s="32"/>
      <c r="ELX746" s="32"/>
      <c r="ELY746" s="32"/>
      <c r="ELZ746" s="32"/>
      <c r="EMA746" s="32"/>
      <c r="EMB746" s="32"/>
      <c r="EMC746" s="32"/>
      <c r="EMD746" s="32"/>
      <c r="EME746" s="32"/>
      <c r="EMF746" s="32"/>
      <c r="EMG746" s="32"/>
      <c r="EMH746" s="32"/>
      <c r="EMI746" s="32"/>
      <c r="EMJ746" s="32"/>
      <c r="EMK746" s="32"/>
      <c r="EML746" s="32"/>
      <c r="EMM746" s="32"/>
      <c r="EMN746" s="32"/>
      <c r="EMO746" s="32"/>
      <c r="EMP746" s="32"/>
      <c r="EMQ746" s="32"/>
      <c r="EMR746" s="32"/>
      <c r="EMS746" s="32"/>
      <c r="EMT746" s="32"/>
      <c r="EMU746" s="32"/>
      <c r="EMV746" s="32"/>
      <c r="EMW746" s="32"/>
      <c r="EMX746" s="32"/>
      <c r="EMY746" s="32"/>
      <c r="EMZ746" s="32"/>
      <c r="ENA746" s="32"/>
      <c r="ENB746" s="32"/>
      <c r="ENC746" s="32"/>
      <c r="END746" s="32"/>
      <c r="ENE746" s="32"/>
      <c r="ENF746" s="32"/>
      <c r="ENG746" s="32"/>
      <c r="ENH746" s="32"/>
      <c r="ENI746" s="32"/>
      <c r="ENJ746" s="32"/>
      <c r="ENK746" s="32"/>
      <c r="ENL746" s="32"/>
      <c r="ENM746" s="32"/>
      <c r="ENN746" s="32"/>
      <c r="ENO746" s="32"/>
      <c r="ENP746" s="32"/>
      <c r="ENQ746" s="32"/>
      <c r="ENR746" s="32"/>
      <c r="ENS746" s="32"/>
      <c r="ENT746" s="32"/>
      <c r="ENU746" s="32"/>
      <c r="ENV746" s="32"/>
      <c r="ENW746" s="32"/>
      <c r="ENX746" s="32"/>
      <c r="ENY746" s="32"/>
      <c r="ENZ746" s="32"/>
      <c r="EOA746" s="32"/>
      <c r="EOB746" s="32"/>
      <c r="EOC746" s="32"/>
      <c r="EOD746" s="32"/>
      <c r="EOE746" s="32"/>
      <c r="EOF746" s="32"/>
      <c r="EOG746" s="32"/>
      <c r="EOH746" s="32"/>
      <c r="EOI746" s="32"/>
      <c r="EOJ746" s="32"/>
      <c r="EOK746" s="32"/>
      <c r="EOL746" s="32"/>
      <c r="EOM746" s="32"/>
      <c r="EON746" s="32"/>
      <c r="EOO746" s="32"/>
      <c r="EOP746" s="32"/>
      <c r="EOQ746" s="32"/>
      <c r="EOR746" s="32"/>
      <c r="EOS746" s="32"/>
      <c r="EOT746" s="32"/>
      <c r="EOU746" s="32"/>
      <c r="EOV746" s="32"/>
      <c r="EOW746" s="32"/>
      <c r="EOX746" s="32"/>
      <c r="EOY746" s="32"/>
      <c r="EOZ746" s="32"/>
      <c r="EPA746" s="32"/>
      <c r="EPB746" s="32"/>
      <c r="EPC746" s="32"/>
      <c r="EPD746" s="32"/>
      <c r="EPE746" s="32"/>
      <c r="EPF746" s="32"/>
      <c r="EPG746" s="32"/>
      <c r="EPH746" s="32"/>
      <c r="EPI746" s="32"/>
      <c r="EPJ746" s="32"/>
      <c r="EPK746" s="32"/>
      <c r="EPL746" s="32"/>
      <c r="EPM746" s="32"/>
      <c r="EPN746" s="32"/>
      <c r="EPO746" s="32"/>
      <c r="EPP746" s="32"/>
      <c r="EPQ746" s="32"/>
      <c r="EPR746" s="32"/>
      <c r="EPS746" s="32"/>
      <c r="EPT746" s="32"/>
      <c r="EPU746" s="32"/>
      <c r="EPV746" s="32"/>
      <c r="EPW746" s="32"/>
      <c r="EPX746" s="32"/>
      <c r="EPY746" s="32"/>
      <c r="EPZ746" s="32"/>
      <c r="EQA746" s="32"/>
      <c r="EQB746" s="32"/>
      <c r="EQC746" s="32"/>
      <c r="EQD746" s="32"/>
      <c r="EQE746" s="32"/>
      <c r="EQF746" s="32"/>
      <c r="EQG746" s="32"/>
      <c r="EQH746" s="32"/>
      <c r="EQI746" s="32"/>
      <c r="EQJ746" s="32"/>
      <c r="EQK746" s="32"/>
      <c r="EQL746" s="32"/>
      <c r="EQM746" s="32"/>
      <c r="EQN746" s="32"/>
      <c r="EQO746" s="32"/>
      <c r="EQP746" s="32"/>
      <c r="EQQ746" s="32"/>
      <c r="EQR746" s="32"/>
      <c r="EQS746" s="32"/>
      <c r="EQT746" s="32"/>
      <c r="EQU746" s="32"/>
      <c r="EQV746" s="32"/>
      <c r="EQW746" s="32"/>
      <c r="EQX746" s="32"/>
      <c r="EQY746" s="32"/>
      <c r="EQZ746" s="32"/>
      <c r="ERA746" s="32"/>
      <c r="ERB746" s="32"/>
      <c r="ERC746" s="32"/>
      <c r="ERD746" s="32"/>
      <c r="ERE746" s="32"/>
      <c r="ERF746" s="32"/>
      <c r="ERG746" s="32"/>
      <c r="ERH746" s="32"/>
      <c r="ERI746" s="32"/>
      <c r="ERJ746" s="32"/>
      <c r="ERK746" s="32"/>
      <c r="ERL746" s="32"/>
      <c r="ERM746" s="32"/>
      <c r="ERN746" s="32"/>
      <c r="ERO746" s="32"/>
      <c r="ERP746" s="32"/>
      <c r="ERQ746" s="32"/>
      <c r="ERR746" s="32"/>
      <c r="ERS746" s="32"/>
      <c r="ERT746" s="32"/>
      <c r="ERU746" s="32"/>
      <c r="ERV746" s="32"/>
      <c r="ERW746" s="32"/>
      <c r="ERX746" s="32"/>
      <c r="ERY746" s="32"/>
      <c r="ERZ746" s="32"/>
      <c r="ESA746" s="32"/>
      <c r="ESB746" s="32"/>
      <c r="ESC746" s="32"/>
      <c r="ESD746" s="32"/>
      <c r="ESE746" s="32"/>
      <c r="ESF746" s="32"/>
      <c r="ESG746" s="32"/>
      <c r="ESH746" s="32"/>
      <c r="ESI746" s="32"/>
      <c r="ESJ746" s="32"/>
      <c r="ESK746" s="32"/>
      <c r="ESL746" s="32"/>
      <c r="ESM746" s="32"/>
      <c r="ESN746" s="32"/>
      <c r="ESO746" s="32"/>
      <c r="ESP746" s="32"/>
      <c r="ESQ746" s="32"/>
      <c r="ESR746" s="32"/>
      <c r="ESS746" s="32"/>
      <c r="EST746" s="32"/>
      <c r="ESU746" s="32"/>
      <c r="ESV746" s="32"/>
      <c r="ESW746" s="32"/>
      <c r="ESX746" s="32"/>
      <c r="ESY746" s="32"/>
      <c r="ESZ746" s="32"/>
      <c r="ETA746" s="32"/>
      <c r="ETB746" s="32"/>
      <c r="ETC746" s="32"/>
      <c r="ETD746" s="32"/>
      <c r="ETE746" s="32"/>
      <c r="ETF746" s="32"/>
      <c r="ETG746" s="32"/>
      <c r="ETH746" s="32"/>
      <c r="ETI746" s="32"/>
      <c r="ETJ746" s="32"/>
      <c r="ETK746" s="32"/>
      <c r="ETL746" s="32"/>
      <c r="ETM746" s="32"/>
      <c r="ETN746" s="32"/>
      <c r="ETO746" s="32"/>
      <c r="ETP746" s="32"/>
      <c r="ETQ746" s="32"/>
      <c r="ETR746" s="32"/>
      <c r="ETS746" s="32"/>
      <c r="ETT746" s="32"/>
      <c r="ETU746" s="32"/>
      <c r="ETV746" s="32"/>
      <c r="ETW746" s="32"/>
      <c r="ETX746" s="32"/>
      <c r="ETY746" s="32"/>
      <c r="ETZ746" s="32"/>
      <c r="EUA746" s="32"/>
      <c r="EUB746" s="32"/>
      <c r="EUC746" s="32"/>
      <c r="EUD746" s="32"/>
      <c r="EUE746" s="32"/>
      <c r="EUF746" s="32"/>
      <c r="EUG746" s="32"/>
      <c r="EUH746" s="32"/>
      <c r="EUI746" s="32"/>
      <c r="EUJ746" s="32"/>
      <c r="EUK746" s="32"/>
      <c r="EUL746" s="32"/>
      <c r="EUM746" s="32"/>
      <c r="EUN746" s="32"/>
      <c r="EUO746" s="32"/>
      <c r="EUP746" s="32"/>
      <c r="EUQ746" s="32"/>
      <c r="EUR746" s="32"/>
      <c r="EUS746" s="32"/>
      <c r="EUT746" s="32"/>
      <c r="EUU746" s="32"/>
      <c r="EUV746" s="32"/>
      <c r="EUW746" s="32"/>
      <c r="EUX746" s="32"/>
      <c r="EUY746" s="32"/>
      <c r="EUZ746" s="32"/>
      <c r="EVA746" s="32"/>
      <c r="EVB746" s="32"/>
      <c r="EVC746" s="32"/>
      <c r="EVD746" s="32"/>
      <c r="EVE746" s="32"/>
      <c r="EVF746" s="32"/>
      <c r="EVG746" s="32"/>
      <c r="EVH746" s="32"/>
      <c r="EVI746" s="32"/>
      <c r="EVJ746" s="32"/>
      <c r="EVK746" s="32"/>
      <c r="EVL746" s="32"/>
      <c r="EVM746" s="32"/>
      <c r="EVN746" s="32"/>
      <c r="EVO746" s="32"/>
      <c r="EVP746" s="32"/>
      <c r="EVQ746" s="32"/>
      <c r="EVR746" s="32"/>
      <c r="EVS746" s="32"/>
      <c r="EVT746" s="32"/>
      <c r="EVU746" s="32"/>
      <c r="EVV746" s="32"/>
      <c r="EVW746" s="32"/>
      <c r="EVX746" s="32"/>
      <c r="EVY746" s="32"/>
      <c r="EVZ746" s="32"/>
      <c r="EWA746" s="32"/>
      <c r="EWB746" s="32"/>
      <c r="EWC746" s="32"/>
      <c r="EWD746" s="32"/>
      <c r="EWE746" s="32"/>
      <c r="EWF746" s="32"/>
      <c r="EWG746" s="32"/>
      <c r="EWH746" s="32"/>
      <c r="EWI746" s="32"/>
      <c r="EWJ746" s="32"/>
      <c r="EWK746" s="32"/>
      <c r="EWL746" s="32"/>
      <c r="EWM746" s="32"/>
      <c r="EWN746" s="32"/>
      <c r="EWO746" s="32"/>
      <c r="EWP746" s="32"/>
      <c r="EWQ746" s="32"/>
      <c r="EWR746" s="32"/>
      <c r="EWS746" s="32"/>
      <c r="EWT746" s="32"/>
      <c r="EWU746" s="32"/>
      <c r="EWV746" s="32"/>
      <c r="EWW746" s="32"/>
      <c r="EWX746" s="32"/>
      <c r="EWY746" s="32"/>
      <c r="EWZ746" s="32"/>
      <c r="EXA746" s="32"/>
      <c r="EXB746" s="32"/>
      <c r="EXC746" s="32"/>
      <c r="EXD746" s="32"/>
      <c r="EXE746" s="32"/>
      <c r="EXF746" s="32"/>
      <c r="EXG746" s="32"/>
      <c r="EXH746" s="32"/>
      <c r="EXI746" s="32"/>
      <c r="EXJ746" s="32"/>
      <c r="EXK746" s="32"/>
      <c r="EXL746" s="32"/>
      <c r="EXM746" s="32"/>
      <c r="EXN746" s="32"/>
      <c r="EXO746" s="32"/>
      <c r="EXP746" s="32"/>
      <c r="EXQ746" s="32"/>
      <c r="EXR746" s="32"/>
      <c r="EXS746" s="32"/>
      <c r="EXT746" s="32"/>
      <c r="EXU746" s="32"/>
      <c r="EXV746" s="32"/>
      <c r="EXW746" s="32"/>
      <c r="EXX746" s="32"/>
      <c r="EXY746" s="32"/>
      <c r="EXZ746" s="32"/>
      <c r="EYA746" s="32"/>
      <c r="EYB746" s="32"/>
      <c r="EYC746" s="32"/>
      <c r="EYD746" s="32"/>
      <c r="EYE746" s="32"/>
      <c r="EYF746" s="32"/>
      <c r="EYG746" s="32"/>
      <c r="EYH746" s="32"/>
      <c r="EYI746" s="32"/>
      <c r="EYJ746" s="32"/>
      <c r="EYK746" s="32"/>
      <c r="EYL746" s="32"/>
      <c r="EYM746" s="32"/>
      <c r="EYN746" s="32"/>
      <c r="EYO746" s="32"/>
      <c r="EYP746" s="32"/>
      <c r="EYQ746" s="32"/>
      <c r="EYR746" s="32"/>
      <c r="EYS746" s="32"/>
      <c r="EYT746" s="32"/>
      <c r="EYU746" s="32"/>
      <c r="EYV746" s="32"/>
      <c r="EYW746" s="32"/>
      <c r="EYX746" s="32"/>
      <c r="EYY746" s="32"/>
      <c r="EYZ746" s="32"/>
      <c r="EZA746" s="32"/>
      <c r="EZB746" s="32"/>
      <c r="EZC746" s="32"/>
      <c r="EZD746" s="32"/>
      <c r="EZE746" s="32"/>
      <c r="EZF746" s="32"/>
      <c r="EZG746" s="32"/>
      <c r="EZH746" s="32"/>
      <c r="EZI746" s="32"/>
      <c r="EZJ746" s="32"/>
      <c r="EZK746" s="32"/>
      <c r="EZL746" s="32"/>
      <c r="EZM746" s="32"/>
      <c r="EZN746" s="32"/>
      <c r="EZO746" s="32"/>
      <c r="EZP746" s="32"/>
      <c r="EZQ746" s="32"/>
      <c r="EZR746" s="32"/>
      <c r="EZS746" s="32"/>
      <c r="EZT746" s="32"/>
      <c r="EZU746" s="32"/>
      <c r="EZV746" s="32"/>
      <c r="EZW746" s="32"/>
      <c r="EZX746" s="32"/>
      <c r="EZY746" s="32"/>
      <c r="EZZ746" s="32"/>
      <c r="FAA746" s="32"/>
      <c r="FAB746" s="32"/>
      <c r="FAC746" s="32"/>
      <c r="FAD746" s="32"/>
      <c r="FAE746" s="32"/>
      <c r="FAF746" s="32"/>
      <c r="FAG746" s="32"/>
      <c r="FAH746" s="32"/>
      <c r="FAI746" s="32"/>
      <c r="FAJ746" s="32"/>
      <c r="FAK746" s="32"/>
      <c r="FAL746" s="32"/>
      <c r="FAM746" s="32"/>
      <c r="FAN746" s="32"/>
      <c r="FAO746" s="32"/>
      <c r="FAP746" s="32"/>
      <c r="FAQ746" s="32"/>
      <c r="FAR746" s="32"/>
      <c r="FAS746" s="32"/>
      <c r="FAT746" s="32"/>
      <c r="FAU746" s="32"/>
      <c r="FAV746" s="32"/>
      <c r="FAW746" s="32"/>
      <c r="FAX746" s="32"/>
      <c r="FAY746" s="32"/>
      <c r="FAZ746" s="32"/>
      <c r="FBA746" s="32"/>
      <c r="FBB746" s="32"/>
      <c r="FBC746" s="32"/>
      <c r="FBD746" s="32"/>
      <c r="FBE746" s="32"/>
      <c r="FBF746" s="32"/>
      <c r="FBG746" s="32"/>
      <c r="FBH746" s="32"/>
      <c r="FBI746" s="32"/>
      <c r="FBJ746" s="32"/>
      <c r="FBK746" s="32"/>
      <c r="FBL746" s="32"/>
      <c r="FBM746" s="32"/>
      <c r="FBN746" s="32"/>
      <c r="FBO746" s="32"/>
      <c r="FBP746" s="32"/>
      <c r="FBQ746" s="32"/>
      <c r="FBR746" s="32"/>
      <c r="FBS746" s="32"/>
      <c r="FBT746" s="32"/>
      <c r="FBU746" s="32"/>
      <c r="FBV746" s="32"/>
      <c r="FBW746" s="32"/>
      <c r="FBX746" s="32"/>
      <c r="FBY746" s="32"/>
      <c r="FBZ746" s="32"/>
      <c r="FCA746" s="32"/>
      <c r="FCB746" s="32"/>
      <c r="FCC746" s="32"/>
      <c r="FCD746" s="32"/>
      <c r="FCE746" s="32"/>
      <c r="FCF746" s="32"/>
      <c r="FCG746" s="32"/>
      <c r="FCH746" s="32"/>
      <c r="FCI746" s="32"/>
      <c r="FCJ746" s="32"/>
      <c r="FCK746" s="32"/>
      <c r="FCL746" s="32"/>
      <c r="FCM746" s="32"/>
      <c r="FCN746" s="32"/>
      <c r="FCO746" s="32"/>
      <c r="FCP746" s="32"/>
      <c r="FCQ746" s="32"/>
      <c r="FCR746" s="32"/>
      <c r="FCS746" s="32"/>
      <c r="FCT746" s="32"/>
      <c r="FCU746" s="32"/>
      <c r="FCV746" s="32"/>
      <c r="FCW746" s="32"/>
      <c r="FCX746" s="32"/>
      <c r="FCY746" s="32"/>
      <c r="FCZ746" s="32"/>
      <c r="FDA746" s="32"/>
      <c r="FDB746" s="32"/>
      <c r="FDC746" s="32"/>
      <c r="FDD746" s="32"/>
      <c r="FDE746" s="32"/>
      <c r="FDF746" s="32"/>
      <c r="FDG746" s="32"/>
      <c r="FDH746" s="32"/>
      <c r="FDI746" s="32"/>
      <c r="FDJ746" s="32"/>
      <c r="FDK746" s="32"/>
      <c r="FDL746" s="32"/>
      <c r="FDM746" s="32"/>
      <c r="FDN746" s="32"/>
      <c r="FDO746" s="32"/>
      <c r="FDP746" s="32"/>
      <c r="FDQ746" s="32"/>
      <c r="FDR746" s="32"/>
      <c r="FDS746" s="32"/>
      <c r="FDT746" s="32"/>
      <c r="FDU746" s="32"/>
      <c r="FDV746" s="32"/>
      <c r="FDW746" s="32"/>
      <c r="FDX746" s="32"/>
      <c r="FDY746" s="32"/>
      <c r="FDZ746" s="32"/>
      <c r="FEA746" s="32"/>
      <c r="FEB746" s="32"/>
      <c r="FEC746" s="32"/>
      <c r="FED746" s="32"/>
      <c r="FEE746" s="32"/>
      <c r="FEF746" s="32"/>
      <c r="FEG746" s="32"/>
      <c r="FEH746" s="32"/>
      <c r="FEI746" s="32"/>
      <c r="FEJ746" s="32"/>
      <c r="FEK746" s="32"/>
      <c r="FEL746" s="32"/>
      <c r="FEM746" s="32"/>
      <c r="FEN746" s="32"/>
      <c r="FEO746" s="32"/>
      <c r="FEP746" s="32"/>
      <c r="FEQ746" s="32"/>
      <c r="FER746" s="32"/>
      <c r="FES746" s="32"/>
      <c r="FET746" s="32"/>
      <c r="FEU746" s="32"/>
      <c r="FEV746" s="32"/>
      <c r="FEW746" s="32"/>
      <c r="FEX746" s="32"/>
      <c r="FEY746" s="32"/>
      <c r="FEZ746" s="32"/>
      <c r="FFA746" s="32"/>
      <c r="FFB746" s="32"/>
      <c r="FFC746" s="32"/>
      <c r="FFD746" s="32"/>
      <c r="FFE746" s="32"/>
      <c r="FFF746" s="32"/>
      <c r="FFG746" s="32"/>
      <c r="FFH746" s="32"/>
      <c r="FFI746" s="32"/>
      <c r="FFJ746" s="32"/>
      <c r="FFK746" s="32"/>
      <c r="FFL746" s="32"/>
      <c r="FFM746" s="32"/>
      <c r="FFN746" s="32"/>
      <c r="FFO746" s="32"/>
      <c r="FFP746" s="32"/>
      <c r="FFQ746" s="32"/>
      <c r="FFR746" s="32"/>
      <c r="FFS746" s="32"/>
      <c r="FFT746" s="32"/>
      <c r="FFU746" s="32"/>
      <c r="FFV746" s="32"/>
      <c r="FFW746" s="32"/>
      <c r="FFX746" s="32"/>
      <c r="FFY746" s="32"/>
      <c r="FFZ746" s="32"/>
      <c r="FGA746" s="32"/>
      <c r="FGB746" s="32"/>
      <c r="FGC746" s="32"/>
      <c r="FGD746" s="32"/>
      <c r="FGE746" s="32"/>
      <c r="FGF746" s="32"/>
      <c r="FGG746" s="32"/>
      <c r="FGH746" s="32"/>
      <c r="FGI746" s="32"/>
      <c r="FGJ746" s="32"/>
      <c r="FGK746" s="32"/>
      <c r="FGL746" s="32"/>
      <c r="FGM746" s="32"/>
      <c r="FGN746" s="32"/>
      <c r="FGO746" s="32"/>
      <c r="FGP746" s="32"/>
      <c r="FGQ746" s="32"/>
      <c r="FGR746" s="32"/>
      <c r="FGS746" s="32"/>
      <c r="FGT746" s="32"/>
      <c r="FGU746" s="32"/>
      <c r="FGV746" s="32"/>
      <c r="FGW746" s="32"/>
      <c r="FGX746" s="32"/>
      <c r="FGY746" s="32"/>
      <c r="FGZ746" s="32"/>
      <c r="FHA746" s="32"/>
      <c r="FHB746" s="32"/>
      <c r="FHC746" s="32"/>
      <c r="FHD746" s="32"/>
      <c r="FHE746" s="32"/>
      <c r="FHF746" s="32"/>
      <c r="FHG746" s="32"/>
      <c r="FHH746" s="32"/>
      <c r="FHI746" s="32"/>
      <c r="FHJ746" s="32"/>
      <c r="FHK746" s="32"/>
      <c r="FHL746" s="32"/>
      <c r="FHM746" s="32"/>
      <c r="FHN746" s="32"/>
      <c r="FHO746" s="32"/>
      <c r="FHP746" s="32"/>
      <c r="FHQ746" s="32"/>
      <c r="FHR746" s="32"/>
      <c r="FHS746" s="32"/>
      <c r="FHT746" s="32"/>
      <c r="FHU746" s="32"/>
      <c r="FHV746" s="32"/>
      <c r="FHW746" s="32"/>
      <c r="FHX746" s="32"/>
      <c r="FHY746" s="32"/>
      <c r="FHZ746" s="32"/>
      <c r="FIA746" s="32"/>
      <c r="FIB746" s="32"/>
      <c r="FIC746" s="32"/>
      <c r="FID746" s="32"/>
      <c r="FIE746" s="32"/>
      <c r="FIF746" s="32"/>
      <c r="FIG746" s="32"/>
      <c r="FIH746" s="32"/>
      <c r="FII746" s="32"/>
      <c r="FIJ746" s="32"/>
      <c r="FIK746" s="32"/>
      <c r="FIL746" s="32"/>
      <c r="FIM746" s="32"/>
      <c r="FIN746" s="32"/>
      <c r="FIO746" s="32"/>
      <c r="FIP746" s="32"/>
      <c r="FIQ746" s="32"/>
      <c r="FIR746" s="32"/>
      <c r="FIS746" s="32"/>
      <c r="FIT746" s="32"/>
      <c r="FIU746" s="32"/>
      <c r="FIV746" s="32"/>
      <c r="FIW746" s="32"/>
      <c r="FIX746" s="32"/>
      <c r="FIY746" s="32"/>
      <c r="FIZ746" s="32"/>
      <c r="FJA746" s="32"/>
      <c r="FJB746" s="32"/>
      <c r="FJC746" s="32"/>
      <c r="FJD746" s="32"/>
      <c r="FJE746" s="32"/>
      <c r="FJF746" s="32"/>
      <c r="FJG746" s="32"/>
      <c r="FJH746" s="32"/>
      <c r="FJI746" s="32"/>
      <c r="FJJ746" s="32"/>
      <c r="FJK746" s="32"/>
      <c r="FJL746" s="32"/>
      <c r="FJM746" s="32"/>
      <c r="FJN746" s="32"/>
      <c r="FJO746" s="32"/>
      <c r="FJP746" s="32"/>
      <c r="FJQ746" s="32"/>
      <c r="FJR746" s="32"/>
      <c r="FJS746" s="32"/>
      <c r="FJT746" s="32"/>
      <c r="FJU746" s="32"/>
      <c r="FJV746" s="32"/>
      <c r="FJW746" s="32"/>
      <c r="FJX746" s="32"/>
      <c r="FJY746" s="32"/>
      <c r="FJZ746" s="32"/>
      <c r="FKA746" s="32"/>
      <c r="FKB746" s="32"/>
      <c r="FKC746" s="32"/>
      <c r="FKD746" s="32"/>
      <c r="FKE746" s="32"/>
      <c r="FKF746" s="32"/>
      <c r="FKG746" s="32"/>
      <c r="FKH746" s="32"/>
      <c r="FKI746" s="32"/>
      <c r="FKJ746" s="32"/>
      <c r="FKK746" s="32"/>
      <c r="FKL746" s="32"/>
      <c r="FKM746" s="32"/>
      <c r="FKN746" s="32"/>
      <c r="FKO746" s="32"/>
      <c r="FKP746" s="32"/>
      <c r="FKQ746" s="32"/>
      <c r="FKR746" s="32"/>
      <c r="FKS746" s="32"/>
      <c r="FKT746" s="32"/>
      <c r="FKU746" s="32"/>
      <c r="FKV746" s="32"/>
      <c r="FKW746" s="32"/>
      <c r="FKX746" s="32"/>
      <c r="FKY746" s="32"/>
      <c r="FKZ746" s="32"/>
      <c r="FLA746" s="32"/>
      <c r="FLB746" s="32"/>
      <c r="FLC746" s="32"/>
      <c r="FLD746" s="32"/>
      <c r="FLE746" s="32"/>
      <c r="FLF746" s="32"/>
      <c r="FLG746" s="32"/>
      <c r="FLH746" s="32"/>
      <c r="FLI746" s="32"/>
      <c r="FLJ746" s="32"/>
      <c r="FLK746" s="32"/>
      <c r="FLL746" s="32"/>
      <c r="FLM746" s="32"/>
      <c r="FLN746" s="32"/>
      <c r="FLO746" s="32"/>
      <c r="FLP746" s="32"/>
      <c r="FLQ746" s="32"/>
      <c r="FLR746" s="32"/>
      <c r="FLS746" s="32"/>
      <c r="FLT746" s="32"/>
      <c r="FLU746" s="32"/>
      <c r="FLV746" s="32"/>
      <c r="FLW746" s="32"/>
      <c r="FLX746" s="32"/>
      <c r="FLY746" s="32"/>
      <c r="FLZ746" s="32"/>
      <c r="FMA746" s="32"/>
      <c r="FMB746" s="32"/>
      <c r="FMC746" s="32"/>
      <c r="FMD746" s="32"/>
      <c r="FME746" s="32"/>
      <c r="FMF746" s="32"/>
      <c r="FMG746" s="32"/>
      <c r="FMH746" s="32"/>
      <c r="FMI746" s="32"/>
      <c r="FMJ746" s="32"/>
      <c r="FMK746" s="32"/>
      <c r="FML746" s="32"/>
      <c r="FMM746" s="32"/>
      <c r="FMN746" s="32"/>
      <c r="FMO746" s="32"/>
      <c r="FMP746" s="32"/>
      <c r="FMQ746" s="32"/>
      <c r="FMR746" s="32"/>
      <c r="FMS746" s="32"/>
      <c r="FMT746" s="32"/>
      <c r="FMU746" s="32"/>
      <c r="FMV746" s="32"/>
      <c r="FMW746" s="32"/>
      <c r="FMX746" s="32"/>
      <c r="FMY746" s="32"/>
      <c r="FMZ746" s="32"/>
      <c r="FNA746" s="32"/>
      <c r="FNB746" s="32"/>
      <c r="FNC746" s="32"/>
      <c r="FND746" s="32"/>
      <c r="FNE746" s="32"/>
      <c r="FNF746" s="32"/>
      <c r="FNG746" s="32"/>
      <c r="FNH746" s="32"/>
      <c r="FNI746" s="32"/>
      <c r="FNJ746" s="32"/>
      <c r="FNK746" s="32"/>
      <c r="FNL746" s="32"/>
      <c r="FNM746" s="32"/>
      <c r="FNN746" s="32"/>
      <c r="FNO746" s="32"/>
      <c r="FNP746" s="32"/>
      <c r="FNQ746" s="32"/>
      <c r="FNR746" s="32"/>
      <c r="FNS746" s="32"/>
      <c r="FNT746" s="32"/>
      <c r="FNU746" s="32"/>
      <c r="FNV746" s="32"/>
      <c r="FNW746" s="32"/>
      <c r="FNX746" s="32"/>
      <c r="FNY746" s="32"/>
      <c r="FNZ746" s="32"/>
      <c r="FOA746" s="32"/>
      <c r="FOB746" s="32"/>
      <c r="FOC746" s="32"/>
      <c r="FOD746" s="32"/>
      <c r="FOE746" s="32"/>
      <c r="FOF746" s="32"/>
      <c r="FOG746" s="32"/>
      <c r="FOH746" s="32"/>
      <c r="FOI746" s="32"/>
      <c r="FOJ746" s="32"/>
      <c r="FOK746" s="32"/>
      <c r="FOL746" s="32"/>
      <c r="FOM746" s="32"/>
      <c r="FON746" s="32"/>
      <c r="FOO746" s="32"/>
      <c r="FOP746" s="32"/>
      <c r="FOQ746" s="32"/>
      <c r="FOR746" s="32"/>
      <c r="FOS746" s="32"/>
      <c r="FOT746" s="32"/>
      <c r="FOU746" s="32"/>
      <c r="FOV746" s="32"/>
      <c r="FOW746" s="32"/>
      <c r="FOX746" s="32"/>
      <c r="FOY746" s="32"/>
      <c r="FOZ746" s="32"/>
      <c r="FPA746" s="32"/>
      <c r="FPB746" s="32"/>
      <c r="FPC746" s="32"/>
      <c r="FPD746" s="32"/>
      <c r="FPE746" s="32"/>
      <c r="FPF746" s="32"/>
      <c r="FPG746" s="32"/>
      <c r="FPH746" s="32"/>
      <c r="FPI746" s="32"/>
      <c r="FPJ746" s="32"/>
      <c r="FPK746" s="32"/>
      <c r="FPL746" s="32"/>
      <c r="FPM746" s="32"/>
      <c r="FPN746" s="32"/>
      <c r="FPO746" s="32"/>
      <c r="FPP746" s="32"/>
      <c r="FPQ746" s="32"/>
      <c r="FPR746" s="32"/>
      <c r="FPS746" s="32"/>
      <c r="FPT746" s="32"/>
      <c r="FPU746" s="32"/>
      <c r="FPV746" s="32"/>
      <c r="FPW746" s="32"/>
      <c r="FPX746" s="32"/>
      <c r="FPY746" s="32"/>
      <c r="FPZ746" s="32"/>
      <c r="FQA746" s="32"/>
      <c r="FQB746" s="32"/>
      <c r="FQC746" s="32"/>
      <c r="FQD746" s="32"/>
      <c r="FQE746" s="32"/>
      <c r="FQF746" s="32"/>
      <c r="FQG746" s="32"/>
      <c r="FQH746" s="32"/>
      <c r="FQI746" s="32"/>
      <c r="FQJ746" s="32"/>
      <c r="FQK746" s="32"/>
      <c r="FQL746" s="32"/>
      <c r="FQM746" s="32"/>
      <c r="FQN746" s="32"/>
      <c r="FQO746" s="32"/>
      <c r="FQP746" s="32"/>
      <c r="FQQ746" s="32"/>
      <c r="FQR746" s="32"/>
      <c r="FQS746" s="32"/>
      <c r="FQT746" s="32"/>
      <c r="FQU746" s="32"/>
      <c r="FQV746" s="32"/>
      <c r="FQW746" s="32"/>
      <c r="FQX746" s="32"/>
      <c r="FQY746" s="32"/>
      <c r="FQZ746" s="32"/>
      <c r="FRA746" s="32"/>
      <c r="FRB746" s="32"/>
      <c r="FRC746" s="32"/>
      <c r="FRD746" s="32"/>
      <c r="FRE746" s="32"/>
      <c r="FRF746" s="32"/>
      <c r="FRG746" s="32"/>
      <c r="FRH746" s="32"/>
      <c r="FRI746" s="32"/>
      <c r="FRJ746" s="32"/>
      <c r="FRK746" s="32"/>
      <c r="FRL746" s="32"/>
      <c r="FRM746" s="32"/>
      <c r="FRN746" s="32"/>
      <c r="FRO746" s="32"/>
      <c r="FRP746" s="32"/>
      <c r="FRQ746" s="32"/>
      <c r="FRR746" s="32"/>
      <c r="FRS746" s="32"/>
      <c r="FRT746" s="32"/>
      <c r="FRU746" s="32"/>
      <c r="FRV746" s="32"/>
      <c r="FRW746" s="32"/>
      <c r="FRX746" s="32"/>
      <c r="FRY746" s="32"/>
      <c r="FRZ746" s="32"/>
      <c r="FSA746" s="32"/>
      <c r="FSB746" s="32"/>
      <c r="FSC746" s="32"/>
      <c r="FSD746" s="32"/>
      <c r="FSE746" s="32"/>
      <c r="FSF746" s="32"/>
      <c r="FSG746" s="32"/>
      <c r="FSH746" s="32"/>
      <c r="FSI746" s="32"/>
      <c r="FSJ746" s="32"/>
      <c r="FSK746" s="32"/>
      <c r="FSL746" s="32"/>
      <c r="FSM746" s="32"/>
      <c r="FSN746" s="32"/>
      <c r="FSO746" s="32"/>
      <c r="FSP746" s="32"/>
      <c r="FSQ746" s="32"/>
      <c r="FSR746" s="32"/>
      <c r="FSS746" s="32"/>
      <c r="FST746" s="32"/>
      <c r="FSU746" s="32"/>
      <c r="FSV746" s="32"/>
      <c r="FSW746" s="32"/>
      <c r="FSX746" s="32"/>
      <c r="FSY746" s="32"/>
      <c r="FSZ746" s="32"/>
      <c r="FTA746" s="32"/>
      <c r="FTB746" s="32"/>
      <c r="FTC746" s="32"/>
      <c r="FTD746" s="32"/>
      <c r="FTE746" s="32"/>
      <c r="FTF746" s="32"/>
      <c r="FTG746" s="32"/>
      <c r="FTH746" s="32"/>
      <c r="FTI746" s="32"/>
      <c r="FTJ746" s="32"/>
      <c r="FTK746" s="32"/>
      <c r="FTL746" s="32"/>
      <c r="FTM746" s="32"/>
      <c r="FTN746" s="32"/>
      <c r="FTO746" s="32"/>
      <c r="FTP746" s="32"/>
      <c r="FTQ746" s="32"/>
      <c r="FTR746" s="32"/>
      <c r="FTS746" s="32"/>
      <c r="FTT746" s="32"/>
      <c r="FTU746" s="32"/>
      <c r="FTV746" s="32"/>
      <c r="FTW746" s="32"/>
      <c r="FTX746" s="32"/>
      <c r="FTY746" s="32"/>
      <c r="FTZ746" s="32"/>
      <c r="FUA746" s="32"/>
      <c r="FUB746" s="32"/>
      <c r="FUC746" s="32"/>
      <c r="FUD746" s="32"/>
      <c r="FUE746" s="32"/>
      <c r="FUF746" s="32"/>
      <c r="FUG746" s="32"/>
      <c r="FUH746" s="32"/>
      <c r="FUI746" s="32"/>
      <c r="FUJ746" s="32"/>
      <c r="FUK746" s="32"/>
      <c r="FUL746" s="32"/>
      <c r="FUM746" s="32"/>
      <c r="FUN746" s="32"/>
      <c r="FUO746" s="32"/>
      <c r="FUP746" s="32"/>
      <c r="FUQ746" s="32"/>
      <c r="FUR746" s="32"/>
      <c r="FUS746" s="32"/>
      <c r="FUT746" s="32"/>
      <c r="FUU746" s="32"/>
      <c r="FUV746" s="32"/>
      <c r="FUW746" s="32"/>
      <c r="FUX746" s="32"/>
      <c r="FUY746" s="32"/>
      <c r="FUZ746" s="32"/>
      <c r="FVA746" s="32"/>
      <c r="FVB746" s="32"/>
      <c r="FVC746" s="32"/>
      <c r="FVD746" s="32"/>
      <c r="FVE746" s="32"/>
      <c r="FVF746" s="32"/>
      <c r="FVG746" s="32"/>
      <c r="FVH746" s="32"/>
      <c r="FVI746" s="32"/>
      <c r="FVJ746" s="32"/>
      <c r="FVK746" s="32"/>
      <c r="FVL746" s="32"/>
      <c r="FVM746" s="32"/>
      <c r="FVN746" s="32"/>
      <c r="FVO746" s="32"/>
      <c r="FVP746" s="32"/>
      <c r="FVQ746" s="32"/>
      <c r="FVR746" s="32"/>
      <c r="FVS746" s="32"/>
      <c r="FVT746" s="32"/>
      <c r="FVU746" s="32"/>
      <c r="FVV746" s="32"/>
      <c r="FVW746" s="32"/>
      <c r="FVX746" s="32"/>
      <c r="FVY746" s="32"/>
      <c r="FVZ746" s="32"/>
      <c r="FWA746" s="32"/>
      <c r="FWB746" s="32"/>
      <c r="FWC746" s="32"/>
      <c r="FWD746" s="32"/>
      <c r="FWE746" s="32"/>
      <c r="FWF746" s="32"/>
      <c r="FWG746" s="32"/>
      <c r="FWH746" s="32"/>
      <c r="FWI746" s="32"/>
      <c r="FWJ746" s="32"/>
      <c r="FWK746" s="32"/>
      <c r="FWL746" s="32"/>
      <c r="FWM746" s="32"/>
      <c r="FWN746" s="32"/>
      <c r="FWO746" s="32"/>
      <c r="FWP746" s="32"/>
      <c r="FWQ746" s="32"/>
      <c r="FWR746" s="32"/>
      <c r="FWS746" s="32"/>
      <c r="FWT746" s="32"/>
      <c r="FWU746" s="32"/>
      <c r="FWV746" s="32"/>
      <c r="FWW746" s="32"/>
      <c r="FWX746" s="32"/>
      <c r="FWY746" s="32"/>
      <c r="FWZ746" s="32"/>
      <c r="FXA746" s="32"/>
      <c r="FXB746" s="32"/>
      <c r="FXC746" s="32"/>
      <c r="FXD746" s="32"/>
      <c r="FXE746" s="32"/>
      <c r="FXF746" s="32"/>
      <c r="FXG746" s="32"/>
      <c r="FXH746" s="32"/>
      <c r="FXI746" s="32"/>
      <c r="FXJ746" s="32"/>
      <c r="FXK746" s="32"/>
      <c r="FXL746" s="32"/>
      <c r="FXM746" s="32"/>
      <c r="FXN746" s="32"/>
      <c r="FXO746" s="32"/>
      <c r="FXP746" s="32"/>
      <c r="FXQ746" s="32"/>
      <c r="FXR746" s="32"/>
      <c r="FXS746" s="32"/>
      <c r="FXT746" s="32"/>
      <c r="FXU746" s="32"/>
      <c r="FXV746" s="32"/>
      <c r="FXW746" s="32"/>
      <c r="FXX746" s="32"/>
      <c r="FXY746" s="32"/>
      <c r="FXZ746" s="32"/>
      <c r="FYA746" s="32"/>
      <c r="FYB746" s="32"/>
      <c r="FYC746" s="32"/>
      <c r="FYD746" s="32"/>
      <c r="FYE746" s="32"/>
      <c r="FYF746" s="32"/>
      <c r="FYG746" s="32"/>
      <c r="FYH746" s="32"/>
      <c r="FYI746" s="32"/>
      <c r="FYJ746" s="32"/>
      <c r="FYK746" s="32"/>
      <c r="FYL746" s="32"/>
      <c r="FYM746" s="32"/>
      <c r="FYN746" s="32"/>
      <c r="FYO746" s="32"/>
      <c r="FYP746" s="32"/>
      <c r="FYQ746" s="32"/>
      <c r="FYR746" s="32"/>
      <c r="FYS746" s="32"/>
      <c r="FYT746" s="32"/>
      <c r="FYU746" s="32"/>
      <c r="FYV746" s="32"/>
      <c r="FYW746" s="32"/>
      <c r="FYX746" s="32"/>
      <c r="FYY746" s="32"/>
      <c r="FYZ746" s="32"/>
      <c r="FZA746" s="32"/>
      <c r="FZB746" s="32"/>
      <c r="FZC746" s="32"/>
      <c r="FZD746" s="32"/>
      <c r="FZE746" s="32"/>
      <c r="FZF746" s="32"/>
      <c r="FZG746" s="32"/>
      <c r="FZH746" s="32"/>
      <c r="FZI746" s="32"/>
      <c r="FZJ746" s="32"/>
      <c r="FZK746" s="32"/>
      <c r="FZL746" s="32"/>
      <c r="FZM746" s="32"/>
      <c r="FZN746" s="32"/>
      <c r="FZO746" s="32"/>
      <c r="FZP746" s="32"/>
      <c r="FZQ746" s="32"/>
      <c r="FZR746" s="32"/>
      <c r="FZS746" s="32"/>
      <c r="FZT746" s="32"/>
      <c r="FZU746" s="32"/>
      <c r="FZV746" s="32"/>
      <c r="FZW746" s="32"/>
      <c r="FZX746" s="32"/>
      <c r="FZY746" s="32"/>
      <c r="FZZ746" s="32"/>
      <c r="GAA746" s="32"/>
      <c r="GAB746" s="32"/>
      <c r="GAC746" s="32"/>
      <c r="GAD746" s="32"/>
      <c r="GAE746" s="32"/>
      <c r="GAF746" s="32"/>
      <c r="GAG746" s="32"/>
      <c r="GAH746" s="32"/>
      <c r="GAI746" s="32"/>
      <c r="GAJ746" s="32"/>
      <c r="GAK746" s="32"/>
      <c r="GAL746" s="32"/>
      <c r="GAM746" s="32"/>
      <c r="GAN746" s="32"/>
      <c r="GAO746" s="32"/>
      <c r="GAP746" s="32"/>
      <c r="GAQ746" s="32"/>
      <c r="GAR746" s="32"/>
      <c r="GAS746" s="32"/>
      <c r="GAT746" s="32"/>
      <c r="GAU746" s="32"/>
      <c r="GAV746" s="32"/>
      <c r="GAW746" s="32"/>
      <c r="GAX746" s="32"/>
      <c r="GAY746" s="32"/>
      <c r="GAZ746" s="32"/>
      <c r="GBA746" s="32"/>
      <c r="GBB746" s="32"/>
      <c r="GBC746" s="32"/>
      <c r="GBD746" s="32"/>
      <c r="GBE746" s="32"/>
      <c r="GBF746" s="32"/>
      <c r="GBG746" s="32"/>
      <c r="GBH746" s="32"/>
      <c r="GBI746" s="32"/>
      <c r="GBJ746" s="32"/>
      <c r="GBK746" s="32"/>
      <c r="GBL746" s="32"/>
      <c r="GBM746" s="32"/>
      <c r="GBN746" s="32"/>
      <c r="GBO746" s="32"/>
      <c r="GBP746" s="32"/>
      <c r="GBQ746" s="32"/>
      <c r="GBR746" s="32"/>
      <c r="GBS746" s="32"/>
      <c r="GBT746" s="32"/>
      <c r="GBU746" s="32"/>
      <c r="GBV746" s="32"/>
      <c r="GBW746" s="32"/>
      <c r="GBX746" s="32"/>
      <c r="GBY746" s="32"/>
      <c r="GBZ746" s="32"/>
      <c r="GCA746" s="32"/>
      <c r="GCB746" s="32"/>
      <c r="GCC746" s="32"/>
      <c r="GCD746" s="32"/>
      <c r="GCE746" s="32"/>
      <c r="GCF746" s="32"/>
      <c r="GCG746" s="32"/>
      <c r="GCH746" s="32"/>
      <c r="GCI746" s="32"/>
      <c r="GCJ746" s="32"/>
      <c r="GCK746" s="32"/>
      <c r="GCL746" s="32"/>
      <c r="GCM746" s="32"/>
      <c r="GCN746" s="32"/>
      <c r="GCO746" s="32"/>
      <c r="GCP746" s="32"/>
      <c r="GCQ746" s="32"/>
      <c r="GCR746" s="32"/>
      <c r="GCS746" s="32"/>
      <c r="GCT746" s="32"/>
      <c r="GCU746" s="32"/>
      <c r="GCV746" s="32"/>
      <c r="GCW746" s="32"/>
      <c r="GCX746" s="32"/>
      <c r="GCY746" s="32"/>
      <c r="GCZ746" s="32"/>
      <c r="GDA746" s="32"/>
      <c r="GDB746" s="32"/>
      <c r="GDC746" s="32"/>
      <c r="GDD746" s="32"/>
      <c r="GDE746" s="32"/>
      <c r="GDF746" s="32"/>
      <c r="GDG746" s="32"/>
      <c r="GDH746" s="32"/>
      <c r="GDI746" s="32"/>
      <c r="GDJ746" s="32"/>
      <c r="GDK746" s="32"/>
      <c r="GDL746" s="32"/>
      <c r="GDM746" s="32"/>
      <c r="GDN746" s="32"/>
      <c r="GDO746" s="32"/>
      <c r="GDP746" s="32"/>
      <c r="GDQ746" s="32"/>
      <c r="GDR746" s="32"/>
      <c r="GDS746" s="32"/>
      <c r="GDT746" s="32"/>
      <c r="GDU746" s="32"/>
      <c r="GDV746" s="32"/>
      <c r="GDW746" s="32"/>
      <c r="GDX746" s="32"/>
    </row>
    <row r="747" spans="1:4860" s="32" customFormat="1" x14ac:dyDescent="0.25">
      <c r="A747" s="86">
        <v>741</v>
      </c>
      <c r="B747" s="87" t="s">
        <v>514</v>
      </c>
      <c r="C747" s="87" t="s">
        <v>790</v>
      </c>
      <c r="D747" s="87" t="s">
        <v>285</v>
      </c>
      <c r="E747" s="87" t="s">
        <v>123</v>
      </c>
      <c r="F747" s="88" t="s">
        <v>796</v>
      </c>
      <c r="G747" s="89">
        <v>70000</v>
      </c>
      <c r="H747" s="89">
        <v>5368.48</v>
      </c>
      <c r="I747" s="90">
        <v>25</v>
      </c>
      <c r="J747" s="46">
        <v>2009</v>
      </c>
      <c r="K747" s="48">
        <f t="shared" si="96"/>
        <v>4970</v>
      </c>
      <c r="L747" s="34">
        <f t="shared" si="97"/>
        <v>770.00000000000011</v>
      </c>
      <c r="M747" s="73">
        <v>2128</v>
      </c>
      <c r="N747" s="90">
        <f t="shared" si="100"/>
        <v>4963</v>
      </c>
      <c r="O747" s="90"/>
      <c r="P747" s="90">
        <f t="shared" si="102"/>
        <v>4137</v>
      </c>
      <c r="Q747" s="90">
        <f t="shared" si="98"/>
        <v>9530.48</v>
      </c>
      <c r="R747" s="90">
        <f t="shared" si="99"/>
        <v>10703</v>
      </c>
      <c r="S747" s="90">
        <f t="shared" si="101"/>
        <v>60469.520000000004</v>
      </c>
      <c r="T747" s="91" t="s">
        <v>41</v>
      </c>
    </row>
    <row r="748" spans="1:4860" s="85" customFormat="1" x14ac:dyDescent="0.25">
      <c r="A748" s="86">
        <v>742</v>
      </c>
      <c r="B748" s="87" t="s">
        <v>809</v>
      </c>
      <c r="C748" s="87" t="s">
        <v>789</v>
      </c>
      <c r="D748" s="87" t="s">
        <v>285</v>
      </c>
      <c r="E748" s="87" t="s">
        <v>153</v>
      </c>
      <c r="F748" s="88" t="s">
        <v>793</v>
      </c>
      <c r="G748" s="89">
        <v>16000</v>
      </c>
      <c r="H748" s="87">
        <v>0</v>
      </c>
      <c r="I748" s="90">
        <v>25</v>
      </c>
      <c r="J748" s="46">
        <v>459.2</v>
      </c>
      <c r="K748" s="48">
        <f t="shared" si="96"/>
        <v>1136</v>
      </c>
      <c r="L748" s="34">
        <f t="shared" si="97"/>
        <v>176.00000000000003</v>
      </c>
      <c r="M748" s="73">
        <v>486.4</v>
      </c>
      <c r="N748" s="98">
        <f t="shared" si="100"/>
        <v>1134.4000000000001</v>
      </c>
      <c r="O748" s="90"/>
      <c r="P748" s="98">
        <f t="shared" si="102"/>
        <v>945.59999999999991</v>
      </c>
      <c r="Q748" s="90">
        <f t="shared" si="98"/>
        <v>970.59999999999991</v>
      </c>
      <c r="R748" s="90">
        <f t="shared" si="99"/>
        <v>2446.4</v>
      </c>
      <c r="S748" s="98">
        <f t="shared" si="101"/>
        <v>15029.4</v>
      </c>
      <c r="T748" s="91" t="s">
        <v>41</v>
      </c>
      <c r="U748" s="32"/>
      <c r="V748" s="32"/>
      <c r="W748" s="32"/>
      <c r="X748" s="32"/>
      <c r="Y748" s="32"/>
      <c r="Z748" s="32"/>
      <c r="AA748" s="32"/>
      <c r="AB748" s="32"/>
      <c r="AC748" s="32"/>
      <c r="AD748" s="32"/>
      <c r="AE748" s="32"/>
      <c r="AF748" s="32"/>
      <c r="AG748" s="32"/>
      <c r="AH748" s="32"/>
      <c r="AI748" s="32"/>
      <c r="AJ748" s="32"/>
      <c r="AK748" s="32"/>
      <c r="AL748" s="32"/>
      <c r="AM748" s="32"/>
      <c r="AN748" s="32"/>
      <c r="AO748" s="32"/>
      <c r="AP748" s="32"/>
      <c r="AQ748" s="32"/>
      <c r="AR748" s="32"/>
      <c r="AS748" s="32"/>
      <c r="AT748" s="32"/>
      <c r="AU748" s="32"/>
      <c r="AV748" s="32"/>
      <c r="AW748" s="32"/>
      <c r="AX748" s="32"/>
      <c r="AY748" s="32"/>
      <c r="AZ748" s="32"/>
      <c r="BA748" s="32"/>
      <c r="BB748" s="32"/>
      <c r="BC748" s="32"/>
      <c r="BD748" s="32"/>
      <c r="BE748" s="32"/>
      <c r="BF748" s="32"/>
      <c r="BG748" s="32"/>
      <c r="BH748" s="32"/>
      <c r="BI748" s="32"/>
      <c r="BJ748" s="32"/>
      <c r="BK748" s="32"/>
      <c r="BL748" s="32"/>
      <c r="BM748" s="32"/>
      <c r="BN748" s="32"/>
      <c r="BO748" s="32"/>
      <c r="BP748" s="32"/>
      <c r="BQ748" s="32"/>
      <c r="BR748" s="32"/>
      <c r="BS748" s="32"/>
      <c r="BT748" s="32"/>
      <c r="BU748" s="32"/>
      <c r="BV748" s="32"/>
      <c r="BW748" s="32"/>
      <c r="BX748" s="32"/>
      <c r="BY748" s="32"/>
      <c r="BZ748" s="32"/>
      <c r="CA748" s="32"/>
      <c r="CB748" s="32"/>
      <c r="CC748" s="32"/>
      <c r="CD748" s="32"/>
      <c r="CE748" s="32"/>
      <c r="CF748" s="32"/>
      <c r="CG748" s="32"/>
      <c r="CH748" s="32"/>
      <c r="CI748" s="32"/>
      <c r="CJ748" s="32"/>
      <c r="CK748" s="32"/>
      <c r="CL748" s="32"/>
      <c r="CM748" s="32"/>
      <c r="CN748" s="32"/>
      <c r="CO748" s="32"/>
      <c r="CP748" s="32"/>
      <c r="CQ748" s="32"/>
      <c r="CR748" s="32"/>
      <c r="CS748" s="32"/>
      <c r="CT748" s="32"/>
      <c r="CU748" s="32"/>
      <c r="CV748" s="32"/>
      <c r="CW748" s="32"/>
      <c r="CX748" s="32"/>
      <c r="CY748" s="32"/>
      <c r="CZ748" s="32"/>
      <c r="DA748" s="32"/>
      <c r="DB748" s="32"/>
      <c r="DC748" s="32"/>
      <c r="DD748" s="32"/>
      <c r="DE748" s="32"/>
      <c r="DF748" s="32"/>
      <c r="DG748" s="32"/>
      <c r="DH748" s="32"/>
      <c r="DI748" s="32"/>
      <c r="DJ748" s="32"/>
      <c r="DK748" s="32"/>
      <c r="DL748" s="32"/>
      <c r="DM748" s="32"/>
      <c r="DN748" s="32"/>
      <c r="DO748" s="32"/>
      <c r="DP748" s="32"/>
      <c r="DQ748" s="32"/>
      <c r="DR748" s="32"/>
      <c r="DS748" s="32"/>
      <c r="DT748" s="32"/>
      <c r="DU748" s="32"/>
      <c r="DV748" s="32"/>
      <c r="DW748" s="32"/>
      <c r="DX748" s="32"/>
      <c r="DY748" s="32"/>
      <c r="DZ748" s="32"/>
      <c r="EA748" s="32"/>
      <c r="EB748" s="32"/>
      <c r="EC748" s="32"/>
      <c r="ED748" s="32"/>
      <c r="EE748" s="32"/>
      <c r="EF748" s="32"/>
      <c r="EG748" s="32"/>
      <c r="EH748" s="32"/>
      <c r="EI748" s="32"/>
      <c r="EJ748" s="32"/>
      <c r="EK748" s="32"/>
      <c r="EL748" s="32"/>
      <c r="EM748" s="32"/>
      <c r="EN748" s="32"/>
      <c r="EO748" s="32"/>
      <c r="EP748" s="32"/>
      <c r="EQ748" s="32"/>
      <c r="ER748" s="32"/>
      <c r="ES748" s="32"/>
      <c r="ET748" s="32"/>
      <c r="EU748" s="32"/>
      <c r="EV748" s="32"/>
      <c r="EW748" s="32"/>
      <c r="EX748" s="32"/>
      <c r="EY748" s="32"/>
      <c r="EZ748" s="32"/>
      <c r="FA748" s="32"/>
      <c r="FB748" s="32"/>
      <c r="FC748" s="32"/>
      <c r="FD748" s="32"/>
      <c r="FE748" s="32"/>
      <c r="FF748" s="32"/>
      <c r="FG748" s="32"/>
      <c r="FH748" s="32"/>
      <c r="FI748" s="32"/>
      <c r="FJ748" s="32"/>
      <c r="FK748" s="32"/>
      <c r="FL748" s="32"/>
      <c r="FM748" s="32"/>
      <c r="FN748" s="32"/>
      <c r="FO748" s="32"/>
      <c r="FP748" s="32"/>
      <c r="FQ748" s="32"/>
      <c r="FR748" s="32"/>
      <c r="FS748" s="32"/>
      <c r="FT748" s="32"/>
      <c r="FU748" s="32"/>
      <c r="FV748" s="32"/>
      <c r="FW748" s="32"/>
      <c r="FX748" s="32"/>
      <c r="FY748" s="32"/>
      <c r="FZ748" s="32"/>
      <c r="GA748" s="32"/>
      <c r="GB748" s="32"/>
      <c r="GC748" s="32"/>
      <c r="GD748" s="32"/>
      <c r="GE748" s="32"/>
      <c r="GF748" s="32"/>
      <c r="GG748" s="32"/>
      <c r="GH748" s="32"/>
      <c r="GI748" s="32"/>
      <c r="GJ748" s="32"/>
      <c r="GK748" s="32"/>
      <c r="GL748" s="32"/>
      <c r="GM748" s="32"/>
      <c r="GN748" s="32"/>
      <c r="GO748" s="32"/>
      <c r="GP748" s="32"/>
      <c r="GQ748" s="32"/>
      <c r="GR748" s="32"/>
      <c r="GS748" s="32"/>
      <c r="GT748" s="32"/>
      <c r="GU748" s="32"/>
      <c r="GV748" s="32"/>
      <c r="GW748" s="32"/>
      <c r="GX748" s="32"/>
      <c r="GY748" s="32"/>
      <c r="GZ748" s="32"/>
      <c r="HA748" s="32"/>
      <c r="HB748" s="32"/>
      <c r="HC748" s="32"/>
      <c r="HD748" s="32"/>
      <c r="HE748" s="32"/>
      <c r="HF748" s="32"/>
      <c r="HG748" s="32"/>
      <c r="HH748" s="32"/>
      <c r="HI748" s="32"/>
      <c r="HJ748" s="32"/>
      <c r="HK748" s="32"/>
      <c r="HL748" s="32"/>
      <c r="HM748" s="32"/>
      <c r="HN748" s="32"/>
      <c r="HO748" s="32"/>
      <c r="HP748" s="32"/>
      <c r="HQ748" s="32"/>
      <c r="HR748" s="32"/>
      <c r="HS748" s="32"/>
      <c r="HT748" s="32"/>
      <c r="HU748" s="32"/>
      <c r="HV748" s="32"/>
      <c r="HW748" s="32"/>
      <c r="HX748" s="32"/>
      <c r="HY748" s="32"/>
      <c r="HZ748" s="32"/>
      <c r="IA748" s="32"/>
      <c r="IB748" s="32"/>
      <c r="IC748" s="32"/>
      <c r="ID748" s="32"/>
      <c r="IE748" s="32"/>
      <c r="IF748" s="32"/>
      <c r="IG748" s="32"/>
      <c r="IH748" s="32"/>
      <c r="II748" s="32"/>
      <c r="IJ748" s="32"/>
      <c r="IK748" s="32"/>
      <c r="IL748" s="32"/>
      <c r="IM748" s="32"/>
      <c r="IN748" s="32"/>
      <c r="IO748" s="32"/>
      <c r="IP748" s="32"/>
      <c r="IQ748" s="32"/>
      <c r="IR748" s="32"/>
      <c r="IS748" s="32"/>
      <c r="IT748" s="32"/>
      <c r="IU748" s="32"/>
      <c r="IV748" s="32"/>
      <c r="IW748" s="32"/>
      <c r="IX748" s="32"/>
      <c r="IY748" s="32"/>
      <c r="IZ748" s="32"/>
      <c r="JA748" s="32"/>
      <c r="JB748" s="32"/>
      <c r="JC748" s="32"/>
      <c r="JD748" s="32"/>
      <c r="JE748" s="32"/>
      <c r="JF748" s="32"/>
      <c r="JG748" s="32"/>
      <c r="JH748" s="32"/>
      <c r="JI748" s="32"/>
      <c r="JJ748" s="32"/>
      <c r="JK748" s="32"/>
      <c r="JL748" s="32"/>
      <c r="JM748" s="32"/>
      <c r="JN748" s="32"/>
      <c r="JO748" s="32"/>
      <c r="JP748" s="32"/>
      <c r="JQ748" s="32"/>
      <c r="JR748" s="32"/>
      <c r="JS748" s="32"/>
      <c r="JT748" s="32"/>
      <c r="JU748" s="32"/>
      <c r="JV748" s="32"/>
      <c r="JW748" s="32"/>
      <c r="JX748" s="32"/>
      <c r="JY748" s="32"/>
      <c r="JZ748" s="32"/>
      <c r="KA748" s="32"/>
      <c r="KB748" s="32"/>
      <c r="KC748" s="32"/>
      <c r="KD748" s="32"/>
      <c r="KE748" s="32"/>
      <c r="KF748" s="32"/>
      <c r="KG748" s="32"/>
      <c r="KH748" s="32"/>
      <c r="KI748" s="32"/>
      <c r="KJ748" s="32"/>
      <c r="KK748" s="32"/>
      <c r="KL748" s="32"/>
      <c r="KM748" s="32"/>
      <c r="KN748" s="32"/>
      <c r="KO748" s="32"/>
      <c r="KP748" s="32"/>
      <c r="KQ748" s="32"/>
      <c r="KR748" s="32"/>
      <c r="KS748" s="32"/>
      <c r="KT748" s="32"/>
      <c r="KU748" s="32"/>
      <c r="KV748" s="32"/>
      <c r="KW748" s="32"/>
      <c r="KX748" s="32"/>
      <c r="KY748" s="32"/>
      <c r="KZ748" s="32"/>
      <c r="LA748" s="32"/>
      <c r="LB748" s="32"/>
      <c r="LC748" s="32"/>
      <c r="LD748" s="32"/>
      <c r="LE748" s="32"/>
      <c r="LF748" s="32"/>
      <c r="LG748" s="32"/>
      <c r="LH748" s="32"/>
      <c r="LI748" s="32"/>
      <c r="LJ748" s="32"/>
      <c r="LK748" s="32"/>
      <c r="LL748" s="32"/>
      <c r="LM748" s="32"/>
      <c r="LN748" s="32"/>
      <c r="LO748" s="32"/>
      <c r="LP748" s="32"/>
      <c r="LQ748" s="32"/>
      <c r="LR748" s="32"/>
      <c r="LS748" s="32"/>
      <c r="LT748" s="32"/>
      <c r="LU748" s="32"/>
      <c r="LV748" s="32"/>
      <c r="LW748" s="32"/>
      <c r="LX748" s="32"/>
      <c r="LY748" s="32"/>
      <c r="LZ748" s="32"/>
      <c r="MA748" s="32"/>
      <c r="MB748" s="32"/>
      <c r="MC748" s="32"/>
      <c r="MD748" s="32"/>
      <c r="ME748" s="32"/>
      <c r="MF748" s="32"/>
      <c r="MG748" s="32"/>
      <c r="MH748" s="32"/>
      <c r="MI748" s="32"/>
      <c r="MJ748" s="32"/>
      <c r="MK748" s="32"/>
      <c r="ML748" s="32"/>
      <c r="MM748" s="32"/>
      <c r="MN748" s="32"/>
      <c r="MO748" s="32"/>
      <c r="MP748" s="32"/>
      <c r="MQ748" s="32"/>
      <c r="MR748" s="32"/>
      <c r="MS748" s="32"/>
      <c r="MT748" s="32"/>
      <c r="MU748" s="32"/>
      <c r="MV748" s="32"/>
      <c r="MW748" s="32"/>
      <c r="MX748" s="32"/>
      <c r="MY748" s="32"/>
      <c r="MZ748" s="32"/>
      <c r="NA748" s="32"/>
      <c r="NB748" s="32"/>
      <c r="NC748" s="32"/>
      <c r="ND748" s="32"/>
      <c r="NE748" s="32"/>
      <c r="NF748" s="32"/>
      <c r="NG748" s="32"/>
      <c r="NH748" s="32"/>
      <c r="NI748" s="32"/>
      <c r="NJ748" s="32"/>
      <c r="NK748" s="32"/>
      <c r="NL748" s="32"/>
      <c r="NM748" s="32"/>
      <c r="NN748" s="32"/>
      <c r="NO748" s="32"/>
      <c r="NP748" s="32"/>
      <c r="NQ748" s="32"/>
      <c r="NR748" s="32"/>
      <c r="NS748" s="32"/>
      <c r="NT748" s="32"/>
      <c r="NU748" s="32"/>
      <c r="NV748" s="32"/>
      <c r="NW748" s="32"/>
      <c r="NX748" s="32"/>
      <c r="NY748" s="32"/>
      <c r="NZ748" s="32"/>
      <c r="OA748" s="32"/>
      <c r="OB748" s="32"/>
      <c r="OC748" s="32"/>
      <c r="OD748" s="32"/>
      <c r="OE748" s="32"/>
      <c r="OF748" s="32"/>
      <c r="OG748" s="32"/>
      <c r="OH748" s="32"/>
      <c r="OI748" s="32"/>
      <c r="OJ748" s="32"/>
      <c r="OK748" s="32"/>
      <c r="OL748" s="32"/>
      <c r="OM748" s="32"/>
      <c r="ON748" s="32"/>
      <c r="OO748" s="32"/>
      <c r="OP748" s="32"/>
      <c r="OQ748" s="32"/>
      <c r="OR748" s="32"/>
      <c r="OS748" s="32"/>
      <c r="OT748" s="32"/>
      <c r="OU748" s="32"/>
      <c r="OV748" s="32"/>
      <c r="OW748" s="32"/>
      <c r="OX748" s="32"/>
      <c r="OY748" s="32"/>
      <c r="OZ748" s="32"/>
      <c r="PA748" s="32"/>
      <c r="PB748" s="32"/>
      <c r="PC748" s="32"/>
      <c r="PD748" s="32"/>
      <c r="PE748" s="32"/>
      <c r="PF748" s="32"/>
      <c r="PG748" s="32"/>
      <c r="PH748" s="32"/>
      <c r="PI748" s="32"/>
      <c r="PJ748" s="32"/>
      <c r="PK748" s="32"/>
      <c r="PL748" s="32"/>
      <c r="PM748" s="32"/>
      <c r="PN748" s="32"/>
      <c r="PO748" s="32"/>
      <c r="PP748" s="32"/>
      <c r="PQ748" s="32"/>
      <c r="PR748" s="32"/>
      <c r="PS748" s="32"/>
      <c r="PT748" s="32"/>
      <c r="PU748" s="32"/>
      <c r="PV748" s="32"/>
      <c r="PW748" s="32"/>
      <c r="PX748" s="32"/>
      <c r="PY748" s="32"/>
      <c r="PZ748" s="32"/>
      <c r="QA748" s="32"/>
      <c r="QB748" s="32"/>
      <c r="QC748" s="32"/>
      <c r="QD748" s="32"/>
      <c r="QE748" s="32"/>
      <c r="QF748" s="32"/>
      <c r="QG748" s="32"/>
      <c r="QH748" s="32"/>
      <c r="QI748" s="32"/>
      <c r="QJ748" s="32"/>
      <c r="QK748" s="32"/>
      <c r="QL748" s="32"/>
      <c r="QM748" s="32"/>
      <c r="QN748" s="32"/>
      <c r="QO748" s="32"/>
      <c r="QP748" s="32"/>
      <c r="QQ748" s="32"/>
      <c r="QR748" s="32"/>
      <c r="QS748" s="32"/>
      <c r="QT748" s="32"/>
      <c r="QU748" s="32"/>
      <c r="QV748" s="32"/>
      <c r="QW748" s="32"/>
      <c r="QX748" s="32"/>
      <c r="QY748" s="32"/>
      <c r="QZ748" s="32"/>
      <c r="RA748" s="32"/>
      <c r="RB748" s="32"/>
      <c r="RC748" s="32"/>
      <c r="RD748" s="32"/>
      <c r="RE748" s="32"/>
      <c r="RF748" s="32"/>
      <c r="RG748" s="32"/>
      <c r="RH748" s="32"/>
      <c r="RI748" s="32"/>
      <c r="RJ748" s="32"/>
      <c r="RK748" s="32"/>
      <c r="RL748" s="32"/>
      <c r="RM748" s="32"/>
      <c r="RN748" s="32"/>
      <c r="RO748" s="32"/>
      <c r="RP748" s="32"/>
      <c r="RQ748" s="32"/>
      <c r="RR748" s="32"/>
      <c r="RS748" s="32"/>
      <c r="RT748" s="32"/>
      <c r="RU748" s="32"/>
      <c r="RV748" s="32"/>
      <c r="RW748" s="32"/>
      <c r="RX748" s="32"/>
      <c r="RY748" s="32"/>
      <c r="RZ748" s="32"/>
      <c r="SA748" s="32"/>
      <c r="SB748" s="32"/>
      <c r="SC748" s="32"/>
      <c r="SD748" s="32"/>
      <c r="SE748" s="32"/>
      <c r="SF748" s="32"/>
      <c r="SG748" s="32"/>
      <c r="SH748" s="32"/>
      <c r="SI748" s="32"/>
      <c r="SJ748" s="32"/>
      <c r="SK748" s="32"/>
      <c r="SL748" s="32"/>
      <c r="SM748" s="32"/>
      <c r="SN748" s="32"/>
      <c r="SO748" s="32"/>
      <c r="SP748" s="32"/>
      <c r="SQ748" s="32"/>
      <c r="SR748" s="32"/>
      <c r="SS748" s="32"/>
      <c r="ST748" s="32"/>
      <c r="SU748" s="32"/>
      <c r="SV748" s="32"/>
      <c r="SW748" s="32"/>
      <c r="SX748" s="32"/>
      <c r="SY748" s="32"/>
      <c r="SZ748" s="32"/>
      <c r="TA748" s="32"/>
      <c r="TB748" s="32"/>
      <c r="TC748" s="32"/>
      <c r="TD748" s="32"/>
      <c r="TE748" s="32"/>
      <c r="TF748" s="32"/>
      <c r="TG748" s="32"/>
      <c r="TH748" s="32"/>
      <c r="TI748" s="32"/>
      <c r="TJ748" s="32"/>
      <c r="TK748" s="32"/>
      <c r="TL748" s="32"/>
      <c r="TM748" s="32"/>
      <c r="TN748" s="32"/>
      <c r="TO748" s="32"/>
      <c r="TP748" s="32"/>
      <c r="TQ748" s="32"/>
      <c r="TR748" s="32"/>
      <c r="TS748" s="32"/>
      <c r="TT748" s="32"/>
      <c r="TU748" s="32"/>
      <c r="TV748" s="32"/>
      <c r="TW748" s="32"/>
      <c r="TX748" s="32"/>
      <c r="TY748" s="32"/>
      <c r="TZ748" s="32"/>
      <c r="UA748" s="32"/>
      <c r="UB748" s="32"/>
      <c r="UC748" s="32"/>
      <c r="UD748" s="32"/>
      <c r="UE748" s="32"/>
      <c r="UF748" s="32"/>
      <c r="UG748" s="32"/>
      <c r="UH748" s="32"/>
      <c r="UI748" s="32"/>
      <c r="UJ748" s="32"/>
      <c r="UK748" s="32"/>
      <c r="UL748" s="32"/>
      <c r="UM748" s="32"/>
      <c r="UN748" s="32"/>
      <c r="UO748" s="32"/>
      <c r="UP748" s="32"/>
      <c r="UQ748" s="32"/>
      <c r="UR748" s="32"/>
      <c r="US748" s="32"/>
      <c r="UT748" s="32"/>
      <c r="UU748" s="32"/>
      <c r="UV748" s="32"/>
      <c r="UW748" s="32"/>
      <c r="UX748" s="32"/>
      <c r="UY748" s="32"/>
      <c r="UZ748" s="32"/>
      <c r="VA748" s="32"/>
      <c r="VB748" s="32"/>
      <c r="VC748" s="32"/>
      <c r="VD748" s="32"/>
      <c r="VE748" s="32"/>
      <c r="VF748" s="32"/>
      <c r="VG748" s="32"/>
      <c r="VH748" s="32"/>
      <c r="VI748" s="32"/>
      <c r="VJ748" s="32"/>
      <c r="VK748" s="32"/>
      <c r="VL748" s="32"/>
      <c r="VM748" s="32"/>
      <c r="VN748" s="32"/>
      <c r="VO748" s="32"/>
      <c r="VP748" s="32"/>
      <c r="VQ748" s="32"/>
      <c r="VR748" s="32"/>
      <c r="VS748" s="32"/>
      <c r="VT748" s="32"/>
      <c r="VU748" s="32"/>
      <c r="VV748" s="32"/>
      <c r="VW748" s="32"/>
      <c r="VX748" s="32"/>
      <c r="VY748" s="32"/>
      <c r="VZ748" s="32"/>
      <c r="WA748" s="32"/>
      <c r="WB748" s="32"/>
      <c r="WC748" s="32"/>
      <c r="WD748" s="32"/>
      <c r="WE748" s="32"/>
      <c r="WF748" s="32"/>
      <c r="WG748" s="32"/>
      <c r="WH748" s="32"/>
      <c r="WI748" s="32"/>
      <c r="WJ748" s="32"/>
      <c r="WK748" s="32"/>
      <c r="WL748" s="32"/>
      <c r="WM748" s="32"/>
      <c r="WN748" s="32"/>
      <c r="WO748" s="32"/>
      <c r="WP748" s="32"/>
      <c r="WQ748" s="32"/>
      <c r="WR748" s="32"/>
      <c r="WS748" s="32"/>
      <c r="WT748" s="32"/>
      <c r="WU748" s="32"/>
      <c r="WV748" s="32"/>
      <c r="WW748" s="32"/>
      <c r="WX748" s="32"/>
      <c r="WY748" s="32"/>
      <c r="WZ748" s="32"/>
      <c r="XA748" s="32"/>
      <c r="XB748" s="32"/>
      <c r="XC748" s="32"/>
      <c r="XD748" s="32"/>
      <c r="XE748" s="32"/>
      <c r="XF748" s="32"/>
      <c r="XG748" s="32"/>
      <c r="XH748" s="32"/>
      <c r="XI748" s="32"/>
      <c r="XJ748" s="32"/>
      <c r="XK748" s="32"/>
      <c r="XL748" s="32"/>
      <c r="XM748" s="32"/>
      <c r="XN748" s="32"/>
      <c r="XO748" s="32"/>
      <c r="XP748" s="32"/>
      <c r="XQ748" s="32"/>
      <c r="XR748" s="32"/>
      <c r="XS748" s="32"/>
      <c r="XT748" s="32"/>
      <c r="XU748" s="32"/>
      <c r="XV748" s="32"/>
      <c r="XW748" s="32"/>
      <c r="XX748" s="32"/>
      <c r="XY748" s="32"/>
      <c r="XZ748" s="32"/>
      <c r="YA748" s="32"/>
      <c r="YB748" s="32"/>
      <c r="YC748" s="32"/>
      <c r="YD748" s="32"/>
      <c r="YE748" s="32"/>
      <c r="YF748" s="32"/>
      <c r="YG748" s="32"/>
      <c r="YH748" s="32"/>
      <c r="YI748" s="32"/>
      <c r="YJ748" s="32"/>
      <c r="YK748" s="32"/>
      <c r="YL748" s="32"/>
      <c r="YM748" s="32"/>
      <c r="YN748" s="32"/>
      <c r="YO748" s="32"/>
      <c r="YP748" s="32"/>
      <c r="YQ748" s="32"/>
      <c r="YR748" s="32"/>
      <c r="YS748" s="32"/>
      <c r="YT748" s="32"/>
      <c r="YU748" s="32"/>
      <c r="YV748" s="32"/>
      <c r="YW748" s="32"/>
      <c r="YX748" s="32"/>
      <c r="YY748" s="32"/>
      <c r="YZ748" s="32"/>
      <c r="ZA748" s="32"/>
      <c r="ZB748" s="32"/>
      <c r="ZC748" s="32"/>
      <c r="ZD748" s="32"/>
      <c r="ZE748" s="32"/>
      <c r="ZF748" s="32"/>
      <c r="ZG748" s="32"/>
      <c r="ZH748" s="32"/>
      <c r="ZI748" s="32"/>
      <c r="ZJ748" s="32"/>
      <c r="ZK748" s="32"/>
      <c r="ZL748" s="32"/>
      <c r="ZM748" s="32"/>
      <c r="ZN748" s="32"/>
      <c r="ZO748" s="32"/>
      <c r="ZP748" s="32"/>
      <c r="ZQ748" s="32"/>
      <c r="ZR748" s="32"/>
      <c r="ZS748" s="32"/>
      <c r="ZT748" s="32"/>
      <c r="ZU748" s="32"/>
      <c r="ZV748" s="32"/>
      <c r="ZW748" s="32"/>
      <c r="ZX748" s="32"/>
      <c r="ZY748" s="32"/>
      <c r="ZZ748" s="32"/>
      <c r="AAA748" s="32"/>
      <c r="AAB748" s="32"/>
      <c r="AAC748" s="32"/>
      <c r="AAD748" s="32"/>
      <c r="AAE748" s="32"/>
      <c r="AAF748" s="32"/>
      <c r="AAG748" s="32"/>
      <c r="AAH748" s="32"/>
      <c r="AAI748" s="32"/>
      <c r="AAJ748" s="32"/>
      <c r="AAK748" s="32"/>
      <c r="AAL748" s="32"/>
      <c r="AAM748" s="32"/>
      <c r="AAN748" s="32"/>
      <c r="AAO748" s="32"/>
      <c r="AAP748" s="32"/>
      <c r="AAQ748" s="32"/>
      <c r="AAR748" s="32"/>
      <c r="AAS748" s="32"/>
      <c r="AAT748" s="32"/>
      <c r="AAU748" s="32"/>
      <c r="AAV748" s="32"/>
      <c r="AAW748" s="32"/>
      <c r="AAX748" s="32"/>
      <c r="AAY748" s="32"/>
      <c r="AAZ748" s="32"/>
      <c r="ABA748" s="32"/>
      <c r="ABB748" s="32"/>
      <c r="ABC748" s="32"/>
      <c r="ABD748" s="32"/>
      <c r="ABE748" s="32"/>
      <c r="ABF748" s="32"/>
      <c r="ABG748" s="32"/>
      <c r="ABH748" s="32"/>
      <c r="ABI748" s="32"/>
      <c r="ABJ748" s="32"/>
      <c r="ABK748" s="32"/>
      <c r="ABL748" s="32"/>
      <c r="ABM748" s="32"/>
      <c r="ABN748" s="32"/>
      <c r="ABO748" s="32"/>
      <c r="ABP748" s="32"/>
      <c r="ABQ748" s="32"/>
      <c r="ABR748" s="32"/>
      <c r="ABS748" s="32"/>
      <c r="ABT748" s="32"/>
      <c r="ABU748" s="32"/>
      <c r="ABV748" s="32"/>
      <c r="ABW748" s="32"/>
      <c r="ABX748" s="32"/>
      <c r="ABY748" s="32"/>
      <c r="ABZ748" s="32"/>
      <c r="ACA748" s="32"/>
      <c r="ACB748" s="32"/>
      <c r="ACC748" s="32"/>
      <c r="ACD748" s="32"/>
      <c r="ACE748" s="32"/>
      <c r="ACF748" s="32"/>
      <c r="ACG748" s="32"/>
      <c r="ACH748" s="32"/>
      <c r="ACI748" s="32"/>
      <c r="ACJ748" s="32"/>
      <c r="ACK748" s="32"/>
      <c r="ACL748" s="32"/>
      <c r="ACM748" s="32"/>
      <c r="ACN748" s="32"/>
      <c r="ACO748" s="32"/>
      <c r="ACP748" s="32"/>
      <c r="ACQ748" s="32"/>
      <c r="ACR748" s="32"/>
      <c r="ACS748" s="32"/>
      <c r="ACT748" s="32"/>
      <c r="ACU748" s="32"/>
      <c r="ACV748" s="32"/>
      <c r="ACW748" s="32"/>
      <c r="ACX748" s="32"/>
      <c r="ACY748" s="32"/>
      <c r="ACZ748" s="32"/>
      <c r="ADA748" s="32"/>
      <c r="ADB748" s="32"/>
      <c r="ADC748" s="32"/>
      <c r="ADD748" s="32"/>
      <c r="ADE748" s="32"/>
      <c r="ADF748" s="32"/>
      <c r="ADG748" s="32"/>
      <c r="ADH748" s="32"/>
      <c r="ADI748" s="32"/>
      <c r="ADJ748" s="32"/>
      <c r="ADK748" s="32"/>
      <c r="ADL748" s="32"/>
      <c r="ADM748" s="32"/>
      <c r="ADN748" s="32"/>
      <c r="ADO748" s="32"/>
      <c r="ADP748" s="32"/>
      <c r="ADQ748" s="32"/>
      <c r="ADR748" s="32"/>
      <c r="ADS748" s="32"/>
      <c r="ADT748" s="32"/>
      <c r="ADU748" s="32"/>
      <c r="ADV748" s="32"/>
      <c r="ADW748" s="32"/>
      <c r="ADX748" s="32"/>
      <c r="ADY748" s="32"/>
      <c r="ADZ748" s="32"/>
      <c r="AEA748" s="32"/>
      <c r="AEB748" s="32"/>
      <c r="AEC748" s="32"/>
      <c r="AED748" s="32"/>
      <c r="AEE748" s="32"/>
      <c r="AEF748" s="32"/>
      <c r="AEG748" s="32"/>
      <c r="AEH748" s="32"/>
      <c r="AEI748" s="32"/>
      <c r="AEJ748" s="32"/>
      <c r="AEK748" s="32"/>
      <c r="AEL748" s="32"/>
      <c r="AEM748" s="32"/>
      <c r="AEN748" s="32"/>
      <c r="AEO748" s="32"/>
      <c r="AEP748" s="32"/>
      <c r="AEQ748" s="32"/>
      <c r="AER748" s="32"/>
      <c r="AES748" s="32"/>
      <c r="AET748" s="32"/>
      <c r="AEU748" s="32"/>
      <c r="AEV748" s="32"/>
      <c r="AEW748" s="32"/>
      <c r="AEX748" s="32"/>
      <c r="AEY748" s="32"/>
      <c r="AEZ748" s="32"/>
      <c r="AFA748" s="32"/>
      <c r="AFB748" s="32"/>
      <c r="AFC748" s="32"/>
      <c r="AFD748" s="32"/>
      <c r="AFE748" s="32"/>
      <c r="AFF748" s="32"/>
      <c r="AFG748" s="32"/>
      <c r="AFH748" s="32"/>
      <c r="AFI748" s="32"/>
      <c r="AFJ748" s="32"/>
      <c r="AFK748" s="32"/>
      <c r="AFL748" s="32"/>
      <c r="AFM748" s="32"/>
      <c r="AFN748" s="32"/>
      <c r="AFO748" s="32"/>
      <c r="AFP748" s="32"/>
      <c r="AFQ748" s="32"/>
      <c r="AFR748" s="32"/>
      <c r="AFS748" s="32"/>
      <c r="AFT748" s="32"/>
      <c r="AFU748" s="32"/>
      <c r="AFV748" s="32"/>
      <c r="AFW748" s="32"/>
      <c r="AFX748" s="32"/>
      <c r="AFY748" s="32"/>
      <c r="AFZ748" s="32"/>
      <c r="AGA748" s="32"/>
      <c r="AGB748" s="32"/>
      <c r="AGC748" s="32"/>
      <c r="AGD748" s="32"/>
      <c r="AGE748" s="32"/>
      <c r="AGF748" s="32"/>
      <c r="AGG748" s="32"/>
      <c r="AGH748" s="32"/>
      <c r="AGI748" s="32"/>
      <c r="AGJ748" s="32"/>
      <c r="AGK748" s="32"/>
      <c r="AGL748" s="32"/>
      <c r="AGM748" s="32"/>
      <c r="AGN748" s="32"/>
      <c r="AGO748" s="32"/>
      <c r="AGP748" s="32"/>
      <c r="AGQ748" s="32"/>
      <c r="AGR748" s="32"/>
      <c r="AGS748" s="32"/>
      <c r="AGT748" s="32"/>
      <c r="AGU748" s="32"/>
      <c r="AGV748" s="32"/>
      <c r="AGW748" s="32"/>
      <c r="AGX748" s="32"/>
      <c r="AGY748" s="32"/>
      <c r="AGZ748" s="32"/>
      <c r="AHA748" s="32"/>
      <c r="AHB748" s="32"/>
      <c r="AHC748" s="32"/>
      <c r="AHD748" s="32"/>
      <c r="AHE748" s="32"/>
      <c r="AHF748" s="32"/>
      <c r="AHG748" s="32"/>
      <c r="AHH748" s="32"/>
      <c r="AHI748" s="32"/>
      <c r="AHJ748" s="32"/>
      <c r="AHK748" s="32"/>
      <c r="AHL748" s="32"/>
      <c r="AHM748" s="32"/>
      <c r="AHN748" s="32"/>
      <c r="AHO748" s="32"/>
      <c r="AHP748" s="32"/>
      <c r="AHQ748" s="32"/>
      <c r="AHR748" s="32"/>
      <c r="AHS748" s="32"/>
      <c r="AHT748" s="32"/>
      <c r="AHU748" s="32"/>
      <c r="AHV748" s="32"/>
      <c r="AHW748" s="32"/>
      <c r="AHX748" s="32"/>
      <c r="AHY748" s="32"/>
      <c r="AHZ748" s="32"/>
      <c r="AIA748" s="32"/>
      <c r="AIB748" s="32"/>
      <c r="AIC748" s="32"/>
      <c r="AID748" s="32"/>
      <c r="AIE748" s="32"/>
      <c r="AIF748" s="32"/>
      <c r="AIG748" s="32"/>
      <c r="AIH748" s="32"/>
      <c r="AII748" s="32"/>
      <c r="AIJ748" s="32"/>
      <c r="AIK748" s="32"/>
      <c r="AIL748" s="32"/>
      <c r="AIM748" s="32"/>
      <c r="AIN748" s="32"/>
      <c r="AIO748" s="32"/>
      <c r="AIP748" s="32"/>
      <c r="AIQ748" s="32"/>
      <c r="AIR748" s="32"/>
      <c r="AIS748" s="32"/>
      <c r="AIT748" s="32"/>
      <c r="AIU748" s="32"/>
      <c r="AIV748" s="32"/>
      <c r="AIW748" s="32"/>
      <c r="AIX748" s="32"/>
      <c r="AIY748" s="32"/>
      <c r="AIZ748" s="32"/>
      <c r="AJA748" s="32"/>
      <c r="AJB748" s="32"/>
      <c r="AJC748" s="32"/>
      <c r="AJD748" s="32"/>
      <c r="AJE748" s="32"/>
      <c r="AJF748" s="32"/>
      <c r="AJG748" s="32"/>
      <c r="AJH748" s="32"/>
      <c r="AJI748" s="32"/>
      <c r="AJJ748" s="32"/>
      <c r="AJK748" s="32"/>
      <c r="AJL748" s="32"/>
      <c r="AJM748" s="32"/>
      <c r="AJN748" s="32"/>
      <c r="AJO748" s="32"/>
      <c r="AJP748" s="32"/>
      <c r="AJQ748" s="32"/>
      <c r="AJR748" s="32"/>
      <c r="AJS748" s="32"/>
      <c r="AJT748" s="32"/>
      <c r="AJU748" s="32"/>
      <c r="AJV748" s="32"/>
      <c r="AJW748" s="32"/>
      <c r="AJX748" s="32"/>
      <c r="AJY748" s="32"/>
      <c r="AJZ748" s="32"/>
      <c r="AKA748" s="32"/>
      <c r="AKB748" s="32"/>
      <c r="AKC748" s="32"/>
      <c r="AKD748" s="32"/>
      <c r="AKE748" s="32"/>
      <c r="AKF748" s="32"/>
      <c r="AKG748" s="32"/>
      <c r="AKH748" s="32"/>
      <c r="AKI748" s="32"/>
      <c r="AKJ748" s="32"/>
      <c r="AKK748" s="32"/>
      <c r="AKL748" s="32"/>
      <c r="AKM748" s="32"/>
      <c r="AKN748" s="32"/>
      <c r="AKO748" s="32"/>
      <c r="AKP748" s="32"/>
      <c r="AKQ748" s="32"/>
      <c r="AKR748" s="32"/>
      <c r="AKS748" s="32"/>
      <c r="AKT748" s="32"/>
      <c r="AKU748" s="32"/>
      <c r="AKV748" s="32"/>
      <c r="AKW748" s="32"/>
      <c r="AKX748" s="32"/>
      <c r="AKY748" s="32"/>
      <c r="AKZ748" s="32"/>
      <c r="ALA748" s="32"/>
      <c r="ALB748" s="32"/>
      <c r="ALC748" s="32"/>
      <c r="ALD748" s="32"/>
      <c r="ALE748" s="32"/>
      <c r="ALF748" s="32"/>
      <c r="ALG748" s="32"/>
      <c r="ALH748" s="32"/>
      <c r="ALI748" s="32"/>
      <c r="ALJ748" s="32"/>
      <c r="ALK748" s="32"/>
      <c r="ALL748" s="32"/>
      <c r="ALM748" s="32"/>
      <c r="ALN748" s="32"/>
      <c r="ALO748" s="32"/>
      <c r="ALP748" s="32"/>
      <c r="ALQ748" s="32"/>
      <c r="ALR748" s="32"/>
      <c r="ALS748" s="32"/>
      <c r="ALT748" s="32"/>
      <c r="ALU748" s="32"/>
      <c r="ALV748" s="32"/>
      <c r="ALW748" s="32"/>
      <c r="ALX748" s="32"/>
      <c r="ALY748" s="32"/>
      <c r="ALZ748" s="32"/>
      <c r="AMA748" s="32"/>
      <c r="AMB748" s="32"/>
      <c r="AMC748" s="32"/>
      <c r="AMD748" s="32"/>
      <c r="AME748" s="32"/>
      <c r="AMF748" s="32"/>
      <c r="AMG748" s="32"/>
      <c r="AMH748" s="32"/>
      <c r="AMI748" s="32"/>
      <c r="AMJ748" s="32"/>
      <c r="AMK748" s="32"/>
      <c r="AML748" s="32"/>
      <c r="AMM748" s="32"/>
      <c r="AMN748" s="32"/>
      <c r="AMO748" s="32"/>
      <c r="AMP748" s="32"/>
      <c r="AMQ748" s="32"/>
      <c r="AMR748" s="32"/>
      <c r="AMS748" s="32"/>
      <c r="AMT748" s="32"/>
      <c r="AMU748" s="32"/>
      <c r="AMV748" s="32"/>
      <c r="AMW748" s="32"/>
      <c r="AMX748" s="32"/>
      <c r="AMY748" s="32"/>
      <c r="AMZ748" s="32"/>
      <c r="ANA748" s="32"/>
      <c r="ANB748" s="32"/>
      <c r="ANC748" s="32"/>
      <c r="AND748" s="32"/>
      <c r="ANE748" s="32"/>
      <c r="ANF748" s="32"/>
      <c r="ANG748" s="32"/>
      <c r="ANH748" s="32"/>
      <c r="ANI748" s="32"/>
      <c r="ANJ748" s="32"/>
      <c r="ANK748" s="32"/>
      <c r="ANL748" s="32"/>
      <c r="ANM748" s="32"/>
      <c r="ANN748" s="32"/>
      <c r="ANO748" s="32"/>
      <c r="ANP748" s="32"/>
      <c r="ANQ748" s="32"/>
      <c r="ANR748" s="32"/>
      <c r="ANS748" s="32"/>
      <c r="ANT748" s="32"/>
      <c r="ANU748" s="32"/>
      <c r="ANV748" s="32"/>
      <c r="ANW748" s="32"/>
      <c r="ANX748" s="32"/>
      <c r="ANY748" s="32"/>
      <c r="ANZ748" s="32"/>
      <c r="AOA748" s="32"/>
      <c r="AOB748" s="32"/>
      <c r="AOC748" s="32"/>
      <c r="AOD748" s="32"/>
      <c r="AOE748" s="32"/>
      <c r="AOF748" s="32"/>
      <c r="AOG748" s="32"/>
      <c r="AOH748" s="32"/>
      <c r="AOI748" s="32"/>
      <c r="AOJ748" s="32"/>
      <c r="AOK748" s="32"/>
      <c r="AOL748" s="32"/>
      <c r="AOM748" s="32"/>
      <c r="AON748" s="32"/>
      <c r="AOO748" s="32"/>
      <c r="AOP748" s="32"/>
      <c r="AOQ748" s="32"/>
      <c r="AOR748" s="32"/>
      <c r="AOS748" s="32"/>
      <c r="AOT748" s="32"/>
      <c r="AOU748" s="32"/>
      <c r="AOV748" s="32"/>
      <c r="AOW748" s="32"/>
      <c r="AOX748" s="32"/>
      <c r="AOY748" s="32"/>
      <c r="AOZ748" s="32"/>
      <c r="APA748" s="32"/>
      <c r="APB748" s="32"/>
      <c r="APC748" s="32"/>
      <c r="APD748" s="32"/>
      <c r="APE748" s="32"/>
      <c r="APF748" s="32"/>
      <c r="APG748" s="32"/>
      <c r="APH748" s="32"/>
      <c r="API748" s="32"/>
      <c r="APJ748" s="32"/>
      <c r="APK748" s="32"/>
      <c r="APL748" s="32"/>
      <c r="APM748" s="32"/>
      <c r="APN748" s="32"/>
      <c r="APO748" s="32"/>
      <c r="APP748" s="32"/>
      <c r="APQ748" s="32"/>
      <c r="APR748" s="32"/>
      <c r="APS748" s="32"/>
      <c r="APT748" s="32"/>
      <c r="APU748" s="32"/>
      <c r="APV748" s="32"/>
      <c r="APW748" s="32"/>
      <c r="APX748" s="32"/>
      <c r="APY748" s="32"/>
      <c r="APZ748" s="32"/>
      <c r="AQA748" s="32"/>
      <c r="AQB748" s="32"/>
      <c r="AQC748" s="32"/>
      <c r="AQD748" s="32"/>
      <c r="AQE748" s="32"/>
      <c r="AQF748" s="32"/>
      <c r="AQG748" s="32"/>
      <c r="AQH748" s="32"/>
      <c r="AQI748" s="32"/>
      <c r="AQJ748" s="32"/>
      <c r="AQK748" s="32"/>
      <c r="AQL748" s="32"/>
      <c r="AQM748" s="32"/>
      <c r="AQN748" s="32"/>
      <c r="AQO748" s="32"/>
      <c r="AQP748" s="32"/>
      <c r="AQQ748" s="32"/>
      <c r="AQR748" s="32"/>
      <c r="AQS748" s="32"/>
      <c r="AQT748" s="32"/>
      <c r="AQU748" s="32"/>
      <c r="AQV748" s="32"/>
      <c r="AQW748" s="32"/>
      <c r="AQX748" s="32"/>
      <c r="AQY748" s="32"/>
      <c r="AQZ748" s="32"/>
      <c r="ARA748" s="32"/>
      <c r="ARB748" s="32"/>
      <c r="ARC748" s="32"/>
      <c r="ARD748" s="32"/>
      <c r="ARE748" s="32"/>
      <c r="ARF748" s="32"/>
      <c r="ARG748" s="32"/>
      <c r="ARH748" s="32"/>
      <c r="ARI748" s="32"/>
      <c r="ARJ748" s="32"/>
      <c r="ARK748" s="32"/>
      <c r="ARL748" s="32"/>
      <c r="ARM748" s="32"/>
      <c r="ARN748" s="32"/>
      <c r="ARO748" s="32"/>
      <c r="ARP748" s="32"/>
      <c r="ARQ748" s="32"/>
      <c r="ARR748" s="32"/>
      <c r="ARS748" s="32"/>
      <c r="ART748" s="32"/>
      <c r="ARU748" s="32"/>
      <c r="ARV748" s="32"/>
      <c r="ARW748" s="32"/>
      <c r="ARX748" s="32"/>
      <c r="ARY748" s="32"/>
      <c r="ARZ748" s="32"/>
      <c r="ASA748" s="32"/>
      <c r="ASB748" s="32"/>
      <c r="ASC748" s="32"/>
      <c r="ASD748" s="32"/>
      <c r="ASE748" s="32"/>
      <c r="ASF748" s="32"/>
      <c r="ASG748" s="32"/>
      <c r="ASH748" s="32"/>
      <c r="ASI748" s="32"/>
      <c r="ASJ748" s="32"/>
      <c r="ASK748" s="32"/>
      <c r="ASL748" s="32"/>
      <c r="ASM748" s="32"/>
      <c r="ASN748" s="32"/>
      <c r="ASO748" s="32"/>
      <c r="ASP748" s="32"/>
      <c r="ASQ748" s="32"/>
      <c r="ASR748" s="32"/>
      <c r="ASS748" s="32"/>
      <c r="AST748" s="32"/>
      <c r="ASU748" s="32"/>
      <c r="ASV748" s="32"/>
      <c r="ASW748" s="32"/>
      <c r="ASX748" s="32"/>
      <c r="ASY748" s="32"/>
      <c r="ASZ748" s="32"/>
      <c r="ATA748" s="32"/>
      <c r="ATB748" s="32"/>
      <c r="ATC748" s="32"/>
      <c r="ATD748" s="32"/>
      <c r="ATE748" s="32"/>
      <c r="ATF748" s="32"/>
      <c r="ATG748" s="32"/>
      <c r="ATH748" s="32"/>
      <c r="ATI748" s="32"/>
      <c r="ATJ748" s="32"/>
      <c r="ATK748" s="32"/>
      <c r="ATL748" s="32"/>
      <c r="ATM748" s="32"/>
      <c r="ATN748" s="32"/>
      <c r="ATO748" s="32"/>
      <c r="ATP748" s="32"/>
      <c r="ATQ748" s="32"/>
      <c r="ATR748" s="32"/>
      <c r="ATS748" s="32"/>
      <c r="ATT748" s="32"/>
      <c r="ATU748" s="32"/>
      <c r="ATV748" s="32"/>
      <c r="ATW748" s="32"/>
      <c r="ATX748" s="32"/>
      <c r="ATY748" s="32"/>
      <c r="ATZ748" s="32"/>
      <c r="AUA748" s="32"/>
      <c r="AUB748" s="32"/>
      <c r="AUC748" s="32"/>
      <c r="AUD748" s="32"/>
      <c r="AUE748" s="32"/>
      <c r="AUF748" s="32"/>
      <c r="AUG748" s="32"/>
      <c r="AUH748" s="32"/>
      <c r="AUI748" s="32"/>
      <c r="AUJ748" s="32"/>
      <c r="AUK748" s="32"/>
      <c r="AUL748" s="32"/>
      <c r="AUM748" s="32"/>
      <c r="AUN748" s="32"/>
      <c r="AUO748" s="32"/>
      <c r="AUP748" s="32"/>
      <c r="AUQ748" s="32"/>
      <c r="AUR748" s="32"/>
      <c r="AUS748" s="32"/>
      <c r="AUT748" s="32"/>
      <c r="AUU748" s="32"/>
      <c r="AUV748" s="32"/>
      <c r="AUW748" s="32"/>
      <c r="AUX748" s="32"/>
      <c r="AUY748" s="32"/>
      <c r="AUZ748" s="32"/>
      <c r="AVA748" s="32"/>
      <c r="AVB748" s="32"/>
      <c r="AVC748" s="32"/>
      <c r="AVD748" s="32"/>
      <c r="AVE748" s="32"/>
      <c r="AVF748" s="32"/>
      <c r="AVG748" s="32"/>
      <c r="AVH748" s="32"/>
      <c r="AVI748" s="32"/>
      <c r="AVJ748" s="32"/>
      <c r="AVK748" s="32"/>
      <c r="AVL748" s="32"/>
      <c r="AVM748" s="32"/>
      <c r="AVN748" s="32"/>
      <c r="AVO748" s="32"/>
      <c r="AVP748" s="32"/>
      <c r="AVQ748" s="32"/>
      <c r="AVR748" s="32"/>
      <c r="AVS748" s="32"/>
      <c r="AVT748" s="32"/>
      <c r="AVU748" s="32"/>
      <c r="AVV748" s="32"/>
      <c r="AVW748" s="32"/>
      <c r="AVX748" s="32"/>
      <c r="AVY748" s="32"/>
      <c r="AVZ748" s="32"/>
      <c r="AWA748" s="32"/>
      <c r="AWB748" s="32"/>
      <c r="AWC748" s="32"/>
      <c r="AWD748" s="32"/>
      <c r="AWE748" s="32"/>
      <c r="AWF748" s="32"/>
      <c r="AWG748" s="32"/>
      <c r="AWH748" s="32"/>
      <c r="AWI748" s="32"/>
      <c r="AWJ748" s="32"/>
      <c r="AWK748" s="32"/>
      <c r="AWL748" s="32"/>
      <c r="AWM748" s="32"/>
      <c r="AWN748" s="32"/>
      <c r="AWO748" s="32"/>
      <c r="AWP748" s="32"/>
      <c r="AWQ748" s="32"/>
      <c r="AWR748" s="32"/>
      <c r="AWS748" s="32"/>
      <c r="AWT748" s="32"/>
      <c r="AWU748" s="32"/>
      <c r="AWV748" s="32"/>
      <c r="AWW748" s="32"/>
      <c r="AWX748" s="32"/>
      <c r="AWY748" s="32"/>
      <c r="AWZ748" s="32"/>
      <c r="AXA748" s="32"/>
      <c r="AXB748" s="32"/>
      <c r="AXC748" s="32"/>
      <c r="AXD748" s="32"/>
      <c r="AXE748" s="32"/>
      <c r="AXF748" s="32"/>
      <c r="AXG748" s="32"/>
      <c r="AXH748" s="32"/>
      <c r="AXI748" s="32"/>
      <c r="AXJ748" s="32"/>
      <c r="AXK748" s="32"/>
      <c r="AXL748" s="32"/>
      <c r="AXM748" s="32"/>
      <c r="AXN748" s="32"/>
      <c r="AXO748" s="32"/>
      <c r="AXP748" s="32"/>
      <c r="AXQ748" s="32"/>
      <c r="AXR748" s="32"/>
      <c r="AXS748" s="32"/>
      <c r="AXT748" s="32"/>
      <c r="AXU748" s="32"/>
      <c r="AXV748" s="32"/>
      <c r="AXW748" s="32"/>
      <c r="AXX748" s="32"/>
      <c r="AXY748" s="32"/>
      <c r="AXZ748" s="32"/>
      <c r="AYA748" s="32"/>
      <c r="AYB748" s="32"/>
      <c r="AYC748" s="32"/>
      <c r="AYD748" s="32"/>
      <c r="AYE748" s="32"/>
      <c r="AYF748" s="32"/>
      <c r="AYG748" s="32"/>
      <c r="AYH748" s="32"/>
      <c r="AYI748" s="32"/>
      <c r="AYJ748" s="32"/>
      <c r="AYK748" s="32"/>
      <c r="AYL748" s="32"/>
      <c r="AYM748" s="32"/>
      <c r="AYN748" s="32"/>
      <c r="AYO748" s="32"/>
      <c r="AYP748" s="32"/>
      <c r="AYQ748" s="32"/>
      <c r="AYR748" s="32"/>
      <c r="AYS748" s="32"/>
      <c r="AYT748" s="32"/>
      <c r="AYU748" s="32"/>
      <c r="AYV748" s="32"/>
      <c r="AYW748" s="32"/>
      <c r="AYX748" s="32"/>
      <c r="AYY748" s="32"/>
      <c r="AYZ748" s="32"/>
      <c r="AZA748" s="32"/>
      <c r="AZB748" s="32"/>
      <c r="AZC748" s="32"/>
      <c r="AZD748" s="32"/>
      <c r="AZE748" s="32"/>
      <c r="AZF748" s="32"/>
      <c r="AZG748" s="32"/>
      <c r="AZH748" s="32"/>
      <c r="AZI748" s="32"/>
      <c r="AZJ748" s="32"/>
      <c r="AZK748" s="32"/>
      <c r="AZL748" s="32"/>
      <c r="AZM748" s="32"/>
      <c r="AZN748" s="32"/>
      <c r="AZO748" s="32"/>
      <c r="AZP748" s="32"/>
      <c r="AZQ748" s="32"/>
      <c r="AZR748" s="32"/>
      <c r="AZS748" s="32"/>
      <c r="AZT748" s="32"/>
      <c r="AZU748" s="32"/>
      <c r="AZV748" s="32"/>
      <c r="AZW748" s="32"/>
      <c r="AZX748" s="32"/>
      <c r="AZY748" s="32"/>
      <c r="AZZ748" s="32"/>
      <c r="BAA748" s="32"/>
      <c r="BAB748" s="32"/>
      <c r="BAC748" s="32"/>
      <c r="BAD748" s="32"/>
      <c r="BAE748" s="32"/>
      <c r="BAF748" s="32"/>
      <c r="BAG748" s="32"/>
      <c r="BAH748" s="32"/>
      <c r="BAI748" s="32"/>
      <c r="BAJ748" s="32"/>
      <c r="BAK748" s="32"/>
      <c r="BAL748" s="32"/>
      <c r="BAM748" s="32"/>
      <c r="BAN748" s="32"/>
      <c r="BAO748" s="32"/>
      <c r="BAP748" s="32"/>
      <c r="BAQ748" s="32"/>
      <c r="BAR748" s="32"/>
      <c r="BAS748" s="32"/>
      <c r="BAT748" s="32"/>
      <c r="BAU748" s="32"/>
      <c r="BAV748" s="32"/>
      <c r="BAW748" s="32"/>
      <c r="BAX748" s="32"/>
      <c r="BAY748" s="32"/>
      <c r="BAZ748" s="32"/>
      <c r="BBA748" s="32"/>
      <c r="BBB748" s="32"/>
      <c r="BBC748" s="32"/>
      <c r="BBD748" s="32"/>
      <c r="BBE748" s="32"/>
      <c r="BBF748" s="32"/>
      <c r="BBG748" s="32"/>
      <c r="BBH748" s="32"/>
      <c r="BBI748" s="32"/>
      <c r="BBJ748" s="32"/>
      <c r="BBK748" s="32"/>
      <c r="BBL748" s="32"/>
      <c r="BBM748" s="32"/>
      <c r="BBN748" s="32"/>
      <c r="BBO748" s="32"/>
      <c r="BBP748" s="32"/>
      <c r="BBQ748" s="32"/>
      <c r="BBR748" s="32"/>
      <c r="BBS748" s="32"/>
      <c r="BBT748" s="32"/>
      <c r="BBU748" s="32"/>
      <c r="BBV748" s="32"/>
      <c r="BBW748" s="32"/>
      <c r="BBX748" s="32"/>
      <c r="BBY748" s="32"/>
      <c r="BBZ748" s="32"/>
      <c r="BCA748" s="32"/>
      <c r="BCB748" s="32"/>
      <c r="BCC748" s="32"/>
      <c r="BCD748" s="32"/>
      <c r="BCE748" s="32"/>
      <c r="BCF748" s="32"/>
      <c r="BCG748" s="32"/>
      <c r="BCH748" s="32"/>
      <c r="BCI748" s="32"/>
      <c r="BCJ748" s="32"/>
      <c r="BCK748" s="32"/>
      <c r="BCL748" s="32"/>
      <c r="BCM748" s="32"/>
      <c r="BCN748" s="32"/>
      <c r="BCO748" s="32"/>
      <c r="BCP748" s="32"/>
      <c r="BCQ748" s="32"/>
      <c r="BCR748" s="32"/>
      <c r="BCS748" s="32"/>
      <c r="BCT748" s="32"/>
      <c r="BCU748" s="32"/>
      <c r="BCV748" s="32"/>
      <c r="BCW748" s="32"/>
      <c r="BCX748" s="32"/>
      <c r="BCY748" s="32"/>
      <c r="BCZ748" s="32"/>
      <c r="BDA748" s="32"/>
      <c r="BDB748" s="32"/>
      <c r="BDC748" s="32"/>
      <c r="BDD748" s="32"/>
      <c r="BDE748" s="32"/>
      <c r="BDF748" s="32"/>
      <c r="BDG748" s="32"/>
      <c r="BDH748" s="32"/>
      <c r="BDI748" s="32"/>
      <c r="BDJ748" s="32"/>
      <c r="BDK748" s="32"/>
      <c r="BDL748" s="32"/>
      <c r="BDM748" s="32"/>
      <c r="BDN748" s="32"/>
      <c r="BDO748" s="32"/>
      <c r="BDP748" s="32"/>
      <c r="BDQ748" s="32"/>
      <c r="BDR748" s="32"/>
      <c r="BDS748" s="32"/>
      <c r="BDT748" s="32"/>
      <c r="BDU748" s="32"/>
      <c r="BDV748" s="32"/>
      <c r="BDW748" s="32"/>
      <c r="BDX748" s="32"/>
      <c r="BDY748" s="32"/>
      <c r="BDZ748" s="32"/>
      <c r="BEA748" s="32"/>
      <c r="BEB748" s="32"/>
      <c r="BEC748" s="32"/>
      <c r="BED748" s="32"/>
      <c r="BEE748" s="32"/>
      <c r="BEF748" s="32"/>
      <c r="BEG748" s="32"/>
      <c r="BEH748" s="32"/>
      <c r="BEI748" s="32"/>
      <c r="BEJ748" s="32"/>
      <c r="BEK748" s="32"/>
      <c r="BEL748" s="32"/>
      <c r="BEM748" s="32"/>
      <c r="BEN748" s="32"/>
      <c r="BEO748" s="32"/>
      <c r="BEP748" s="32"/>
      <c r="BEQ748" s="32"/>
      <c r="BER748" s="32"/>
      <c r="BES748" s="32"/>
      <c r="BET748" s="32"/>
      <c r="BEU748" s="32"/>
      <c r="BEV748" s="32"/>
      <c r="BEW748" s="32"/>
      <c r="BEX748" s="32"/>
      <c r="BEY748" s="32"/>
      <c r="BEZ748" s="32"/>
      <c r="BFA748" s="32"/>
      <c r="BFB748" s="32"/>
      <c r="BFC748" s="32"/>
      <c r="BFD748" s="32"/>
      <c r="BFE748" s="32"/>
      <c r="BFF748" s="32"/>
      <c r="BFG748" s="32"/>
      <c r="BFH748" s="32"/>
      <c r="BFI748" s="32"/>
      <c r="BFJ748" s="32"/>
      <c r="BFK748" s="32"/>
      <c r="BFL748" s="32"/>
      <c r="BFM748" s="32"/>
      <c r="BFN748" s="32"/>
      <c r="BFO748" s="32"/>
      <c r="BFP748" s="32"/>
      <c r="BFQ748" s="32"/>
      <c r="BFR748" s="32"/>
      <c r="BFS748" s="32"/>
      <c r="BFT748" s="32"/>
      <c r="BFU748" s="32"/>
      <c r="BFV748" s="32"/>
      <c r="BFW748" s="32"/>
      <c r="BFX748" s="32"/>
      <c r="BFY748" s="32"/>
      <c r="BFZ748" s="32"/>
      <c r="BGA748" s="32"/>
      <c r="BGB748" s="32"/>
      <c r="BGC748" s="32"/>
      <c r="BGD748" s="32"/>
      <c r="BGE748" s="32"/>
      <c r="BGF748" s="32"/>
      <c r="BGG748" s="32"/>
      <c r="BGH748" s="32"/>
      <c r="BGI748" s="32"/>
      <c r="BGJ748" s="32"/>
      <c r="BGK748" s="32"/>
      <c r="BGL748" s="32"/>
      <c r="BGM748" s="32"/>
      <c r="BGN748" s="32"/>
      <c r="BGO748" s="32"/>
      <c r="BGP748" s="32"/>
      <c r="BGQ748" s="32"/>
      <c r="BGR748" s="32"/>
      <c r="BGS748" s="32"/>
      <c r="BGT748" s="32"/>
      <c r="BGU748" s="32"/>
      <c r="BGV748" s="32"/>
      <c r="BGW748" s="32"/>
      <c r="BGX748" s="32"/>
      <c r="BGY748" s="32"/>
      <c r="BGZ748" s="32"/>
      <c r="BHA748" s="32"/>
      <c r="BHB748" s="32"/>
      <c r="BHC748" s="32"/>
      <c r="BHD748" s="32"/>
      <c r="BHE748" s="32"/>
      <c r="BHF748" s="32"/>
      <c r="BHG748" s="32"/>
      <c r="BHH748" s="32"/>
      <c r="BHI748" s="32"/>
      <c r="BHJ748" s="32"/>
      <c r="BHK748" s="32"/>
      <c r="BHL748" s="32"/>
      <c r="BHM748" s="32"/>
      <c r="BHN748" s="32"/>
      <c r="BHO748" s="32"/>
      <c r="BHP748" s="32"/>
      <c r="BHQ748" s="32"/>
      <c r="BHR748" s="32"/>
      <c r="BHS748" s="32"/>
      <c r="BHT748" s="32"/>
      <c r="BHU748" s="32"/>
      <c r="BHV748" s="32"/>
      <c r="BHW748" s="32"/>
      <c r="BHX748" s="32"/>
      <c r="BHY748" s="32"/>
      <c r="BHZ748" s="32"/>
      <c r="BIA748" s="32"/>
      <c r="BIB748" s="32"/>
      <c r="BIC748" s="32"/>
      <c r="BID748" s="32"/>
      <c r="BIE748" s="32"/>
      <c r="BIF748" s="32"/>
      <c r="BIG748" s="32"/>
      <c r="BIH748" s="32"/>
      <c r="BII748" s="32"/>
      <c r="BIJ748" s="32"/>
      <c r="BIK748" s="32"/>
      <c r="BIL748" s="32"/>
      <c r="BIM748" s="32"/>
      <c r="BIN748" s="32"/>
      <c r="BIO748" s="32"/>
      <c r="BIP748" s="32"/>
      <c r="BIQ748" s="32"/>
      <c r="BIR748" s="32"/>
      <c r="BIS748" s="32"/>
      <c r="BIT748" s="32"/>
      <c r="BIU748" s="32"/>
      <c r="BIV748" s="32"/>
      <c r="BIW748" s="32"/>
      <c r="BIX748" s="32"/>
      <c r="BIY748" s="32"/>
      <c r="BIZ748" s="32"/>
      <c r="BJA748" s="32"/>
      <c r="BJB748" s="32"/>
      <c r="BJC748" s="32"/>
      <c r="BJD748" s="32"/>
      <c r="BJE748" s="32"/>
      <c r="BJF748" s="32"/>
      <c r="BJG748" s="32"/>
      <c r="BJH748" s="32"/>
      <c r="BJI748" s="32"/>
      <c r="BJJ748" s="32"/>
      <c r="BJK748" s="32"/>
      <c r="BJL748" s="32"/>
      <c r="BJM748" s="32"/>
      <c r="BJN748" s="32"/>
      <c r="BJO748" s="32"/>
      <c r="BJP748" s="32"/>
      <c r="BJQ748" s="32"/>
      <c r="BJR748" s="32"/>
      <c r="BJS748" s="32"/>
      <c r="BJT748" s="32"/>
      <c r="BJU748" s="32"/>
      <c r="BJV748" s="32"/>
      <c r="BJW748" s="32"/>
      <c r="BJX748" s="32"/>
      <c r="BJY748" s="32"/>
      <c r="BJZ748" s="32"/>
      <c r="BKA748" s="32"/>
      <c r="BKB748" s="32"/>
      <c r="BKC748" s="32"/>
      <c r="BKD748" s="32"/>
      <c r="BKE748" s="32"/>
      <c r="BKF748" s="32"/>
      <c r="BKG748" s="32"/>
      <c r="BKH748" s="32"/>
      <c r="BKI748" s="32"/>
      <c r="BKJ748" s="32"/>
      <c r="BKK748" s="32"/>
      <c r="BKL748" s="32"/>
      <c r="BKM748" s="32"/>
      <c r="BKN748" s="32"/>
      <c r="BKO748" s="32"/>
      <c r="BKP748" s="32"/>
      <c r="BKQ748" s="32"/>
      <c r="BKR748" s="32"/>
      <c r="BKS748" s="32"/>
      <c r="BKT748" s="32"/>
      <c r="BKU748" s="32"/>
      <c r="BKV748" s="32"/>
      <c r="BKW748" s="32"/>
      <c r="BKX748" s="32"/>
      <c r="BKY748" s="32"/>
      <c r="BKZ748" s="32"/>
      <c r="BLA748" s="32"/>
      <c r="BLB748" s="32"/>
      <c r="BLC748" s="32"/>
      <c r="BLD748" s="32"/>
      <c r="BLE748" s="32"/>
      <c r="BLF748" s="32"/>
      <c r="BLG748" s="32"/>
      <c r="BLH748" s="32"/>
      <c r="BLI748" s="32"/>
      <c r="BLJ748" s="32"/>
      <c r="BLK748" s="32"/>
      <c r="BLL748" s="32"/>
      <c r="BLM748" s="32"/>
      <c r="BLN748" s="32"/>
      <c r="BLO748" s="32"/>
      <c r="BLP748" s="32"/>
      <c r="BLQ748" s="32"/>
      <c r="BLR748" s="32"/>
      <c r="BLS748" s="32"/>
      <c r="BLT748" s="32"/>
      <c r="BLU748" s="32"/>
      <c r="BLV748" s="32"/>
      <c r="BLW748" s="32"/>
      <c r="BLX748" s="32"/>
      <c r="BLY748" s="32"/>
      <c r="BLZ748" s="32"/>
      <c r="BMA748" s="32"/>
      <c r="BMB748" s="32"/>
      <c r="BMC748" s="32"/>
      <c r="BMD748" s="32"/>
      <c r="BME748" s="32"/>
      <c r="BMF748" s="32"/>
      <c r="BMG748" s="32"/>
      <c r="BMH748" s="32"/>
      <c r="BMI748" s="32"/>
      <c r="BMJ748" s="32"/>
      <c r="BMK748" s="32"/>
      <c r="BML748" s="32"/>
      <c r="BMM748" s="32"/>
      <c r="BMN748" s="32"/>
      <c r="BMO748" s="32"/>
      <c r="BMP748" s="32"/>
      <c r="BMQ748" s="32"/>
      <c r="BMR748" s="32"/>
      <c r="BMS748" s="32"/>
      <c r="BMT748" s="32"/>
      <c r="BMU748" s="32"/>
      <c r="BMV748" s="32"/>
      <c r="BMW748" s="32"/>
      <c r="BMX748" s="32"/>
      <c r="BMY748" s="32"/>
      <c r="BMZ748" s="32"/>
      <c r="BNA748" s="32"/>
      <c r="BNB748" s="32"/>
      <c r="BNC748" s="32"/>
      <c r="BND748" s="32"/>
      <c r="BNE748" s="32"/>
      <c r="BNF748" s="32"/>
      <c r="BNG748" s="32"/>
      <c r="BNH748" s="32"/>
      <c r="BNI748" s="32"/>
      <c r="BNJ748" s="32"/>
      <c r="BNK748" s="32"/>
      <c r="BNL748" s="32"/>
      <c r="BNM748" s="32"/>
      <c r="BNN748" s="32"/>
      <c r="BNO748" s="32"/>
      <c r="BNP748" s="32"/>
      <c r="BNQ748" s="32"/>
      <c r="BNR748" s="32"/>
      <c r="BNS748" s="32"/>
      <c r="BNT748" s="32"/>
      <c r="BNU748" s="32"/>
      <c r="BNV748" s="32"/>
      <c r="BNW748" s="32"/>
      <c r="BNX748" s="32"/>
      <c r="BNY748" s="32"/>
      <c r="BNZ748" s="32"/>
      <c r="BOA748" s="32"/>
      <c r="BOB748" s="32"/>
      <c r="BOC748" s="32"/>
      <c r="BOD748" s="32"/>
      <c r="BOE748" s="32"/>
      <c r="BOF748" s="32"/>
      <c r="BOG748" s="32"/>
      <c r="BOH748" s="32"/>
      <c r="BOI748" s="32"/>
      <c r="BOJ748" s="32"/>
      <c r="BOK748" s="32"/>
      <c r="BOL748" s="32"/>
      <c r="BOM748" s="32"/>
      <c r="BON748" s="32"/>
      <c r="BOO748" s="32"/>
      <c r="BOP748" s="32"/>
      <c r="BOQ748" s="32"/>
      <c r="BOR748" s="32"/>
      <c r="BOS748" s="32"/>
      <c r="BOT748" s="32"/>
      <c r="BOU748" s="32"/>
      <c r="BOV748" s="32"/>
      <c r="BOW748" s="32"/>
      <c r="BOX748" s="32"/>
      <c r="BOY748" s="32"/>
      <c r="BOZ748" s="32"/>
      <c r="BPA748" s="32"/>
      <c r="BPB748" s="32"/>
      <c r="BPC748" s="32"/>
      <c r="BPD748" s="32"/>
      <c r="BPE748" s="32"/>
      <c r="BPF748" s="32"/>
      <c r="BPG748" s="32"/>
      <c r="BPH748" s="32"/>
      <c r="BPI748" s="32"/>
      <c r="BPJ748" s="32"/>
      <c r="BPK748" s="32"/>
      <c r="BPL748" s="32"/>
      <c r="BPM748" s="32"/>
      <c r="BPN748" s="32"/>
      <c r="BPO748" s="32"/>
      <c r="BPP748" s="32"/>
      <c r="BPQ748" s="32"/>
      <c r="BPR748" s="32"/>
      <c r="BPS748" s="32"/>
      <c r="BPT748" s="32"/>
      <c r="BPU748" s="32"/>
      <c r="BPV748" s="32"/>
      <c r="BPW748" s="32"/>
      <c r="BPX748" s="32"/>
      <c r="BPY748" s="32"/>
      <c r="BPZ748" s="32"/>
      <c r="BQA748" s="32"/>
      <c r="BQB748" s="32"/>
      <c r="BQC748" s="32"/>
      <c r="BQD748" s="32"/>
      <c r="BQE748" s="32"/>
      <c r="BQF748" s="32"/>
      <c r="BQG748" s="32"/>
      <c r="BQH748" s="32"/>
      <c r="BQI748" s="32"/>
      <c r="BQJ748" s="32"/>
      <c r="BQK748" s="32"/>
      <c r="BQL748" s="32"/>
      <c r="BQM748" s="32"/>
      <c r="BQN748" s="32"/>
      <c r="BQO748" s="32"/>
      <c r="BQP748" s="32"/>
      <c r="BQQ748" s="32"/>
      <c r="BQR748" s="32"/>
      <c r="BQS748" s="32"/>
      <c r="BQT748" s="32"/>
      <c r="BQU748" s="32"/>
      <c r="BQV748" s="32"/>
      <c r="BQW748" s="32"/>
      <c r="BQX748" s="32"/>
      <c r="BQY748" s="32"/>
      <c r="BQZ748" s="32"/>
      <c r="BRA748" s="32"/>
      <c r="BRB748" s="32"/>
      <c r="BRC748" s="32"/>
      <c r="BRD748" s="32"/>
      <c r="BRE748" s="32"/>
      <c r="BRF748" s="32"/>
      <c r="BRG748" s="32"/>
      <c r="BRH748" s="32"/>
      <c r="BRI748" s="32"/>
      <c r="BRJ748" s="32"/>
      <c r="BRK748" s="32"/>
      <c r="BRL748" s="32"/>
      <c r="BRM748" s="32"/>
      <c r="BRN748" s="32"/>
      <c r="BRO748" s="32"/>
      <c r="BRP748" s="32"/>
      <c r="BRQ748" s="32"/>
      <c r="BRR748" s="32"/>
      <c r="BRS748" s="32"/>
      <c r="BRT748" s="32"/>
      <c r="BRU748" s="32"/>
      <c r="BRV748" s="32"/>
      <c r="BRW748" s="32"/>
      <c r="BRX748" s="32"/>
      <c r="BRY748" s="32"/>
      <c r="BRZ748" s="32"/>
      <c r="BSA748" s="32"/>
      <c r="BSB748" s="32"/>
      <c r="BSC748" s="32"/>
      <c r="BSD748" s="32"/>
      <c r="BSE748" s="32"/>
      <c r="BSF748" s="32"/>
      <c r="BSG748" s="32"/>
      <c r="BSH748" s="32"/>
      <c r="BSI748" s="32"/>
      <c r="BSJ748" s="32"/>
      <c r="BSK748" s="32"/>
      <c r="BSL748" s="32"/>
      <c r="BSM748" s="32"/>
      <c r="BSN748" s="32"/>
      <c r="BSO748" s="32"/>
      <c r="BSP748" s="32"/>
      <c r="BSQ748" s="32"/>
      <c r="BSR748" s="32"/>
      <c r="BSS748" s="32"/>
      <c r="BST748" s="32"/>
      <c r="BSU748" s="32"/>
      <c r="BSV748" s="32"/>
      <c r="BSW748" s="32"/>
      <c r="BSX748" s="32"/>
      <c r="BSY748" s="32"/>
      <c r="BSZ748" s="32"/>
      <c r="BTA748" s="32"/>
      <c r="BTB748" s="32"/>
      <c r="BTC748" s="32"/>
      <c r="BTD748" s="32"/>
      <c r="BTE748" s="32"/>
      <c r="BTF748" s="32"/>
      <c r="BTG748" s="32"/>
      <c r="BTH748" s="32"/>
      <c r="BTI748" s="32"/>
      <c r="BTJ748" s="32"/>
      <c r="BTK748" s="32"/>
      <c r="BTL748" s="32"/>
      <c r="BTM748" s="32"/>
      <c r="BTN748" s="32"/>
      <c r="BTO748" s="32"/>
      <c r="BTP748" s="32"/>
      <c r="BTQ748" s="32"/>
      <c r="BTR748" s="32"/>
      <c r="BTS748" s="32"/>
      <c r="BTT748" s="32"/>
      <c r="BTU748" s="32"/>
      <c r="BTV748" s="32"/>
      <c r="BTW748" s="32"/>
      <c r="BTX748" s="32"/>
      <c r="BTY748" s="32"/>
      <c r="BTZ748" s="32"/>
      <c r="BUA748" s="32"/>
      <c r="BUB748" s="32"/>
      <c r="BUC748" s="32"/>
      <c r="BUD748" s="32"/>
      <c r="BUE748" s="32"/>
      <c r="BUF748" s="32"/>
      <c r="BUG748" s="32"/>
      <c r="BUH748" s="32"/>
      <c r="BUI748" s="32"/>
      <c r="BUJ748" s="32"/>
      <c r="BUK748" s="32"/>
      <c r="BUL748" s="32"/>
      <c r="BUM748" s="32"/>
      <c r="BUN748" s="32"/>
      <c r="BUO748" s="32"/>
      <c r="BUP748" s="32"/>
      <c r="BUQ748" s="32"/>
      <c r="BUR748" s="32"/>
      <c r="BUS748" s="32"/>
      <c r="BUT748" s="32"/>
      <c r="BUU748" s="32"/>
      <c r="BUV748" s="32"/>
      <c r="BUW748" s="32"/>
      <c r="BUX748" s="32"/>
      <c r="BUY748" s="32"/>
      <c r="BUZ748" s="32"/>
      <c r="BVA748" s="32"/>
      <c r="BVB748" s="32"/>
      <c r="BVC748" s="32"/>
      <c r="BVD748" s="32"/>
      <c r="BVE748" s="32"/>
      <c r="BVF748" s="32"/>
      <c r="BVG748" s="32"/>
      <c r="BVH748" s="32"/>
      <c r="BVI748" s="32"/>
      <c r="BVJ748" s="32"/>
      <c r="BVK748" s="32"/>
      <c r="BVL748" s="32"/>
      <c r="BVM748" s="32"/>
      <c r="BVN748" s="32"/>
      <c r="BVO748" s="32"/>
      <c r="BVP748" s="32"/>
      <c r="BVQ748" s="32"/>
      <c r="BVR748" s="32"/>
      <c r="BVS748" s="32"/>
      <c r="BVT748" s="32"/>
      <c r="BVU748" s="32"/>
      <c r="BVV748" s="32"/>
      <c r="BVW748" s="32"/>
      <c r="BVX748" s="32"/>
      <c r="BVY748" s="32"/>
      <c r="BVZ748" s="32"/>
      <c r="BWA748" s="32"/>
      <c r="BWB748" s="32"/>
      <c r="BWC748" s="32"/>
      <c r="BWD748" s="32"/>
      <c r="BWE748" s="32"/>
      <c r="BWF748" s="32"/>
      <c r="BWG748" s="32"/>
      <c r="BWH748" s="32"/>
      <c r="BWI748" s="32"/>
      <c r="BWJ748" s="32"/>
      <c r="BWK748" s="32"/>
      <c r="BWL748" s="32"/>
      <c r="BWM748" s="32"/>
      <c r="BWN748" s="32"/>
      <c r="BWO748" s="32"/>
      <c r="BWP748" s="32"/>
      <c r="BWQ748" s="32"/>
      <c r="BWR748" s="32"/>
      <c r="BWS748" s="32"/>
      <c r="BWT748" s="32"/>
      <c r="BWU748" s="32"/>
      <c r="BWV748" s="32"/>
      <c r="BWW748" s="32"/>
      <c r="BWX748" s="32"/>
      <c r="BWY748" s="32"/>
      <c r="BWZ748" s="32"/>
      <c r="BXA748" s="32"/>
      <c r="BXB748" s="32"/>
      <c r="BXC748" s="32"/>
      <c r="BXD748" s="32"/>
      <c r="BXE748" s="32"/>
      <c r="BXF748" s="32"/>
      <c r="BXG748" s="32"/>
      <c r="BXH748" s="32"/>
      <c r="BXI748" s="32"/>
      <c r="BXJ748" s="32"/>
      <c r="BXK748" s="32"/>
      <c r="BXL748" s="32"/>
      <c r="BXM748" s="32"/>
      <c r="BXN748" s="32"/>
      <c r="BXO748" s="32"/>
      <c r="BXP748" s="32"/>
      <c r="BXQ748" s="32"/>
      <c r="BXR748" s="32"/>
      <c r="BXS748" s="32"/>
      <c r="BXT748" s="32"/>
      <c r="BXU748" s="32"/>
      <c r="BXV748" s="32"/>
      <c r="BXW748" s="32"/>
      <c r="BXX748" s="32"/>
      <c r="BXY748" s="32"/>
      <c r="BXZ748" s="32"/>
      <c r="BYA748" s="32"/>
      <c r="BYB748" s="32"/>
      <c r="BYC748" s="32"/>
      <c r="BYD748" s="32"/>
      <c r="BYE748" s="32"/>
      <c r="BYF748" s="32"/>
      <c r="BYG748" s="32"/>
      <c r="BYH748" s="32"/>
      <c r="BYI748" s="32"/>
      <c r="BYJ748" s="32"/>
      <c r="BYK748" s="32"/>
      <c r="BYL748" s="32"/>
      <c r="BYM748" s="32"/>
      <c r="BYN748" s="32"/>
      <c r="BYO748" s="32"/>
      <c r="BYP748" s="32"/>
      <c r="BYQ748" s="32"/>
      <c r="BYR748" s="32"/>
      <c r="BYS748" s="32"/>
      <c r="BYT748" s="32"/>
      <c r="BYU748" s="32"/>
      <c r="BYV748" s="32"/>
      <c r="BYW748" s="32"/>
      <c r="BYX748" s="32"/>
      <c r="BYY748" s="32"/>
      <c r="BYZ748" s="32"/>
      <c r="BZA748" s="32"/>
      <c r="BZB748" s="32"/>
      <c r="BZC748" s="32"/>
      <c r="BZD748" s="32"/>
      <c r="BZE748" s="32"/>
      <c r="BZF748" s="32"/>
      <c r="BZG748" s="32"/>
      <c r="BZH748" s="32"/>
      <c r="BZI748" s="32"/>
      <c r="BZJ748" s="32"/>
      <c r="BZK748" s="32"/>
      <c r="BZL748" s="32"/>
      <c r="BZM748" s="32"/>
      <c r="BZN748" s="32"/>
      <c r="BZO748" s="32"/>
      <c r="BZP748" s="32"/>
      <c r="BZQ748" s="32"/>
      <c r="BZR748" s="32"/>
      <c r="BZS748" s="32"/>
      <c r="BZT748" s="32"/>
      <c r="BZU748" s="32"/>
      <c r="BZV748" s="32"/>
      <c r="BZW748" s="32"/>
      <c r="BZX748" s="32"/>
      <c r="BZY748" s="32"/>
      <c r="BZZ748" s="32"/>
      <c r="CAA748" s="32"/>
      <c r="CAB748" s="32"/>
      <c r="CAC748" s="32"/>
      <c r="CAD748" s="32"/>
      <c r="CAE748" s="32"/>
      <c r="CAF748" s="32"/>
      <c r="CAG748" s="32"/>
      <c r="CAH748" s="32"/>
      <c r="CAI748" s="32"/>
      <c r="CAJ748" s="32"/>
      <c r="CAK748" s="32"/>
      <c r="CAL748" s="32"/>
      <c r="CAM748" s="32"/>
      <c r="CAN748" s="32"/>
      <c r="CAO748" s="32"/>
      <c r="CAP748" s="32"/>
      <c r="CAQ748" s="32"/>
      <c r="CAR748" s="32"/>
      <c r="CAS748" s="32"/>
      <c r="CAT748" s="32"/>
      <c r="CAU748" s="32"/>
      <c r="CAV748" s="32"/>
      <c r="CAW748" s="32"/>
      <c r="CAX748" s="32"/>
      <c r="CAY748" s="32"/>
      <c r="CAZ748" s="32"/>
      <c r="CBA748" s="32"/>
      <c r="CBB748" s="32"/>
      <c r="CBC748" s="32"/>
      <c r="CBD748" s="32"/>
      <c r="CBE748" s="32"/>
      <c r="CBF748" s="32"/>
      <c r="CBG748" s="32"/>
      <c r="CBH748" s="32"/>
      <c r="CBI748" s="32"/>
      <c r="CBJ748" s="32"/>
      <c r="CBK748" s="32"/>
      <c r="CBL748" s="32"/>
      <c r="CBM748" s="32"/>
      <c r="CBN748" s="32"/>
      <c r="CBO748" s="32"/>
      <c r="CBP748" s="32"/>
      <c r="CBQ748" s="32"/>
      <c r="CBR748" s="32"/>
      <c r="CBS748" s="32"/>
      <c r="CBT748" s="32"/>
      <c r="CBU748" s="32"/>
      <c r="CBV748" s="32"/>
      <c r="CBW748" s="32"/>
      <c r="CBX748" s="32"/>
      <c r="CBY748" s="32"/>
      <c r="CBZ748" s="32"/>
      <c r="CCA748" s="32"/>
      <c r="CCB748" s="32"/>
      <c r="CCC748" s="32"/>
      <c r="CCD748" s="32"/>
      <c r="CCE748" s="32"/>
      <c r="CCF748" s="32"/>
      <c r="CCG748" s="32"/>
      <c r="CCH748" s="32"/>
      <c r="CCI748" s="32"/>
      <c r="CCJ748" s="32"/>
      <c r="CCK748" s="32"/>
      <c r="CCL748" s="32"/>
      <c r="CCM748" s="32"/>
      <c r="CCN748" s="32"/>
      <c r="CCO748" s="32"/>
      <c r="CCP748" s="32"/>
      <c r="CCQ748" s="32"/>
      <c r="CCR748" s="32"/>
      <c r="CCS748" s="32"/>
      <c r="CCT748" s="32"/>
      <c r="CCU748" s="32"/>
      <c r="CCV748" s="32"/>
      <c r="CCW748" s="32"/>
      <c r="CCX748" s="32"/>
      <c r="CCY748" s="32"/>
      <c r="CCZ748" s="32"/>
      <c r="CDA748" s="32"/>
      <c r="CDB748" s="32"/>
      <c r="CDC748" s="32"/>
      <c r="CDD748" s="32"/>
      <c r="CDE748" s="32"/>
      <c r="CDF748" s="32"/>
      <c r="CDG748" s="32"/>
      <c r="CDH748" s="32"/>
      <c r="CDI748" s="32"/>
      <c r="CDJ748" s="32"/>
      <c r="CDK748" s="32"/>
      <c r="CDL748" s="32"/>
      <c r="CDM748" s="32"/>
      <c r="CDN748" s="32"/>
      <c r="CDO748" s="32"/>
      <c r="CDP748" s="32"/>
      <c r="CDQ748" s="32"/>
      <c r="CDR748" s="32"/>
      <c r="CDS748" s="32"/>
      <c r="CDT748" s="32"/>
      <c r="CDU748" s="32"/>
      <c r="CDV748" s="32"/>
      <c r="CDW748" s="32"/>
      <c r="CDX748" s="32"/>
      <c r="CDY748" s="32"/>
      <c r="CDZ748" s="32"/>
      <c r="CEA748" s="32"/>
      <c r="CEB748" s="32"/>
      <c r="CEC748" s="32"/>
      <c r="CED748" s="32"/>
      <c r="CEE748" s="32"/>
      <c r="CEF748" s="32"/>
      <c r="CEG748" s="32"/>
      <c r="CEH748" s="32"/>
      <c r="CEI748" s="32"/>
      <c r="CEJ748" s="32"/>
      <c r="CEK748" s="32"/>
      <c r="CEL748" s="32"/>
      <c r="CEM748" s="32"/>
      <c r="CEN748" s="32"/>
      <c r="CEO748" s="32"/>
      <c r="CEP748" s="32"/>
      <c r="CEQ748" s="32"/>
      <c r="CER748" s="32"/>
      <c r="CES748" s="32"/>
      <c r="CET748" s="32"/>
      <c r="CEU748" s="32"/>
      <c r="CEV748" s="32"/>
      <c r="CEW748" s="32"/>
      <c r="CEX748" s="32"/>
      <c r="CEY748" s="32"/>
      <c r="CEZ748" s="32"/>
      <c r="CFA748" s="32"/>
      <c r="CFB748" s="32"/>
      <c r="CFC748" s="32"/>
      <c r="CFD748" s="32"/>
      <c r="CFE748" s="32"/>
      <c r="CFF748" s="32"/>
      <c r="CFG748" s="32"/>
      <c r="CFH748" s="32"/>
      <c r="CFI748" s="32"/>
      <c r="CFJ748" s="32"/>
      <c r="CFK748" s="32"/>
      <c r="CFL748" s="32"/>
      <c r="CFM748" s="32"/>
      <c r="CFN748" s="32"/>
      <c r="CFO748" s="32"/>
      <c r="CFP748" s="32"/>
      <c r="CFQ748" s="32"/>
      <c r="CFR748" s="32"/>
      <c r="CFS748" s="32"/>
      <c r="CFT748" s="32"/>
      <c r="CFU748" s="32"/>
      <c r="CFV748" s="32"/>
      <c r="CFW748" s="32"/>
      <c r="CFX748" s="32"/>
      <c r="CFY748" s="32"/>
      <c r="CFZ748" s="32"/>
      <c r="CGA748" s="32"/>
      <c r="CGB748" s="32"/>
      <c r="CGC748" s="32"/>
      <c r="CGD748" s="32"/>
      <c r="CGE748" s="32"/>
      <c r="CGF748" s="32"/>
      <c r="CGG748" s="32"/>
      <c r="CGH748" s="32"/>
      <c r="CGI748" s="32"/>
      <c r="CGJ748" s="32"/>
      <c r="CGK748" s="32"/>
      <c r="CGL748" s="32"/>
      <c r="CGM748" s="32"/>
      <c r="CGN748" s="32"/>
      <c r="CGO748" s="32"/>
      <c r="CGP748" s="32"/>
      <c r="CGQ748" s="32"/>
      <c r="CGR748" s="32"/>
      <c r="CGS748" s="32"/>
      <c r="CGT748" s="32"/>
      <c r="CGU748" s="32"/>
      <c r="CGV748" s="32"/>
      <c r="CGW748" s="32"/>
      <c r="CGX748" s="32"/>
      <c r="CGY748" s="32"/>
      <c r="CGZ748" s="32"/>
      <c r="CHA748" s="32"/>
      <c r="CHB748" s="32"/>
      <c r="CHC748" s="32"/>
      <c r="CHD748" s="32"/>
      <c r="CHE748" s="32"/>
      <c r="CHF748" s="32"/>
      <c r="CHG748" s="32"/>
      <c r="CHH748" s="32"/>
      <c r="CHI748" s="32"/>
      <c r="CHJ748" s="32"/>
      <c r="CHK748" s="32"/>
      <c r="CHL748" s="32"/>
      <c r="CHM748" s="32"/>
      <c r="CHN748" s="32"/>
      <c r="CHO748" s="32"/>
      <c r="CHP748" s="32"/>
      <c r="CHQ748" s="32"/>
      <c r="CHR748" s="32"/>
      <c r="CHS748" s="32"/>
      <c r="CHT748" s="32"/>
      <c r="CHU748" s="32"/>
      <c r="CHV748" s="32"/>
      <c r="CHW748" s="32"/>
      <c r="CHX748" s="32"/>
      <c r="CHY748" s="32"/>
      <c r="CHZ748" s="32"/>
      <c r="CIA748" s="32"/>
      <c r="CIB748" s="32"/>
      <c r="CIC748" s="32"/>
      <c r="CID748" s="32"/>
      <c r="CIE748" s="32"/>
      <c r="CIF748" s="32"/>
      <c r="CIG748" s="32"/>
      <c r="CIH748" s="32"/>
      <c r="CII748" s="32"/>
      <c r="CIJ748" s="32"/>
      <c r="CIK748" s="32"/>
      <c r="CIL748" s="32"/>
      <c r="CIM748" s="32"/>
      <c r="CIN748" s="32"/>
      <c r="CIO748" s="32"/>
      <c r="CIP748" s="32"/>
      <c r="CIQ748" s="32"/>
      <c r="CIR748" s="32"/>
      <c r="CIS748" s="32"/>
      <c r="CIT748" s="32"/>
      <c r="CIU748" s="32"/>
      <c r="CIV748" s="32"/>
      <c r="CIW748" s="32"/>
      <c r="CIX748" s="32"/>
      <c r="CIY748" s="32"/>
      <c r="CIZ748" s="32"/>
      <c r="CJA748" s="32"/>
      <c r="CJB748" s="32"/>
      <c r="CJC748" s="32"/>
      <c r="CJD748" s="32"/>
      <c r="CJE748" s="32"/>
      <c r="CJF748" s="32"/>
      <c r="CJG748" s="32"/>
      <c r="CJH748" s="32"/>
      <c r="CJI748" s="32"/>
      <c r="CJJ748" s="32"/>
      <c r="CJK748" s="32"/>
      <c r="CJL748" s="32"/>
      <c r="CJM748" s="32"/>
      <c r="CJN748" s="32"/>
      <c r="CJO748" s="32"/>
      <c r="CJP748" s="32"/>
      <c r="CJQ748" s="32"/>
      <c r="CJR748" s="32"/>
      <c r="CJS748" s="32"/>
      <c r="CJT748" s="32"/>
      <c r="CJU748" s="32"/>
      <c r="CJV748" s="32"/>
      <c r="CJW748" s="32"/>
      <c r="CJX748" s="32"/>
      <c r="CJY748" s="32"/>
      <c r="CJZ748" s="32"/>
      <c r="CKA748" s="32"/>
      <c r="CKB748" s="32"/>
      <c r="CKC748" s="32"/>
      <c r="CKD748" s="32"/>
      <c r="CKE748" s="32"/>
      <c r="CKF748" s="32"/>
      <c r="CKG748" s="32"/>
      <c r="CKH748" s="32"/>
      <c r="CKI748" s="32"/>
      <c r="CKJ748" s="32"/>
      <c r="CKK748" s="32"/>
      <c r="CKL748" s="32"/>
      <c r="CKM748" s="32"/>
      <c r="CKN748" s="32"/>
      <c r="CKO748" s="32"/>
      <c r="CKP748" s="32"/>
      <c r="CKQ748" s="32"/>
      <c r="CKR748" s="32"/>
      <c r="CKS748" s="32"/>
      <c r="CKT748" s="32"/>
      <c r="CKU748" s="32"/>
      <c r="CKV748" s="32"/>
      <c r="CKW748" s="32"/>
      <c r="CKX748" s="32"/>
      <c r="CKY748" s="32"/>
      <c r="CKZ748" s="32"/>
      <c r="CLA748" s="32"/>
      <c r="CLB748" s="32"/>
      <c r="CLC748" s="32"/>
      <c r="CLD748" s="32"/>
      <c r="CLE748" s="32"/>
      <c r="CLF748" s="32"/>
      <c r="CLG748" s="32"/>
      <c r="CLH748" s="32"/>
      <c r="CLI748" s="32"/>
      <c r="CLJ748" s="32"/>
      <c r="CLK748" s="32"/>
      <c r="CLL748" s="32"/>
      <c r="CLM748" s="32"/>
      <c r="CLN748" s="32"/>
      <c r="CLO748" s="32"/>
      <c r="CLP748" s="32"/>
      <c r="CLQ748" s="32"/>
      <c r="CLR748" s="32"/>
      <c r="CLS748" s="32"/>
      <c r="CLT748" s="32"/>
      <c r="CLU748" s="32"/>
      <c r="CLV748" s="32"/>
      <c r="CLW748" s="32"/>
      <c r="CLX748" s="32"/>
      <c r="CLY748" s="32"/>
      <c r="CLZ748" s="32"/>
      <c r="CMA748" s="32"/>
      <c r="CMB748" s="32"/>
      <c r="CMC748" s="32"/>
      <c r="CMD748" s="32"/>
      <c r="CME748" s="32"/>
      <c r="CMF748" s="32"/>
      <c r="CMG748" s="32"/>
      <c r="CMH748" s="32"/>
      <c r="CMI748" s="32"/>
      <c r="CMJ748" s="32"/>
      <c r="CMK748" s="32"/>
      <c r="CML748" s="32"/>
      <c r="CMM748" s="32"/>
      <c r="CMN748" s="32"/>
      <c r="CMO748" s="32"/>
      <c r="CMP748" s="32"/>
      <c r="CMQ748" s="32"/>
      <c r="CMR748" s="32"/>
      <c r="CMS748" s="32"/>
      <c r="CMT748" s="32"/>
      <c r="CMU748" s="32"/>
      <c r="CMV748" s="32"/>
      <c r="CMW748" s="32"/>
      <c r="CMX748" s="32"/>
      <c r="CMY748" s="32"/>
      <c r="CMZ748" s="32"/>
      <c r="CNA748" s="32"/>
      <c r="CNB748" s="32"/>
      <c r="CNC748" s="32"/>
      <c r="CND748" s="32"/>
      <c r="CNE748" s="32"/>
      <c r="CNF748" s="32"/>
      <c r="CNG748" s="32"/>
      <c r="CNH748" s="32"/>
      <c r="CNI748" s="32"/>
      <c r="CNJ748" s="32"/>
      <c r="CNK748" s="32"/>
      <c r="CNL748" s="32"/>
      <c r="CNM748" s="32"/>
      <c r="CNN748" s="32"/>
      <c r="CNO748" s="32"/>
      <c r="CNP748" s="32"/>
      <c r="CNQ748" s="32"/>
      <c r="CNR748" s="32"/>
      <c r="CNS748" s="32"/>
      <c r="CNT748" s="32"/>
      <c r="CNU748" s="32"/>
      <c r="CNV748" s="32"/>
      <c r="CNW748" s="32"/>
      <c r="CNX748" s="32"/>
      <c r="CNY748" s="32"/>
      <c r="CNZ748" s="32"/>
      <c r="COA748" s="32"/>
      <c r="COB748" s="32"/>
      <c r="COC748" s="32"/>
      <c r="COD748" s="32"/>
      <c r="COE748" s="32"/>
      <c r="COF748" s="32"/>
      <c r="COG748" s="32"/>
      <c r="COH748" s="32"/>
      <c r="COI748" s="32"/>
      <c r="COJ748" s="32"/>
      <c r="COK748" s="32"/>
      <c r="COL748" s="32"/>
      <c r="COM748" s="32"/>
      <c r="CON748" s="32"/>
      <c r="COO748" s="32"/>
      <c r="COP748" s="32"/>
      <c r="COQ748" s="32"/>
      <c r="COR748" s="32"/>
      <c r="COS748" s="32"/>
      <c r="COT748" s="32"/>
      <c r="COU748" s="32"/>
      <c r="COV748" s="32"/>
      <c r="COW748" s="32"/>
      <c r="COX748" s="32"/>
      <c r="COY748" s="32"/>
      <c r="COZ748" s="32"/>
      <c r="CPA748" s="32"/>
      <c r="CPB748" s="32"/>
      <c r="CPC748" s="32"/>
      <c r="CPD748" s="32"/>
      <c r="CPE748" s="32"/>
      <c r="CPF748" s="32"/>
      <c r="CPG748" s="32"/>
      <c r="CPH748" s="32"/>
      <c r="CPI748" s="32"/>
      <c r="CPJ748" s="32"/>
      <c r="CPK748" s="32"/>
      <c r="CPL748" s="32"/>
      <c r="CPM748" s="32"/>
      <c r="CPN748" s="32"/>
      <c r="CPO748" s="32"/>
      <c r="CPP748" s="32"/>
      <c r="CPQ748" s="32"/>
      <c r="CPR748" s="32"/>
      <c r="CPS748" s="32"/>
      <c r="CPT748" s="32"/>
      <c r="CPU748" s="32"/>
      <c r="CPV748" s="32"/>
      <c r="CPW748" s="32"/>
      <c r="CPX748" s="32"/>
      <c r="CPY748" s="32"/>
      <c r="CPZ748" s="32"/>
      <c r="CQA748" s="32"/>
      <c r="CQB748" s="32"/>
      <c r="CQC748" s="32"/>
      <c r="CQD748" s="32"/>
      <c r="CQE748" s="32"/>
      <c r="CQF748" s="32"/>
      <c r="CQG748" s="32"/>
      <c r="CQH748" s="32"/>
      <c r="CQI748" s="32"/>
      <c r="CQJ748" s="32"/>
      <c r="CQK748" s="32"/>
      <c r="CQL748" s="32"/>
      <c r="CQM748" s="32"/>
      <c r="CQN748" s="32"/>
      <c r="CQO748" s="32"/>
      <c r="CQP748" s="32"/>
      <c r="CQQ748" s="32"/>
      <c r="CQR748" s="32"/>
      <c r="CQS748" s="32"/>
      <c r="CQT748" s="32"/>
      <c r="CQU748" s="32"/>
      <c r="CQV748" s="32"/>
      <c r="CQW748" s="32"/>
      <c r="CQX748" s="32"/>
      <c r="CQY748" s="32"/>
      <c r="CQZ748" s="32"/>
      <c r="CRA748" s="32"/>
      <c r="CRB748" s="32"/>
      <c r="CRC748" s="32"/>
      <c r="CRD748" s="32"/>
      <c r="CRE748" s="32"/>
      <c r="CRF748" s="32"/>
      <c r="CRG748" s="32"/>
      <c r="CRH748" s="32"/>
      <c r="CRI748" s="32"/>
      <c r="CRJ748" s="32"/>
      <c r="CRK748" s="32"/>
      <c r="CRL748" s="32"/>
      <c r="CRM748" s="32"/>
      <c r="CRN748" s="32"/>
      <c r="CRO748" s="32"/>
      <c r="CRP748" s="32"/>
      <c r="CRQ748" s="32"/>
      <c r="CRR748" s="32"/>
      <c r="CRS748" s="32"/>
      <c r="CRT748" s="32"/>
      <c r="CRU748" s="32"/>
      <c r="CRV748" s="32"/>
      <c r="CRW748" s="32"/>
      <c r="CRX748" s="32"/>
      <c r="CRY748" s="32"/>
      <c r="CRZ748" s="32"/>
      <c r="CSA748" s="32"/>
      <c r="CSB748" s="32"/>
      <c r="CSC748" s="32"/>
      <c r="CSD748" s="32"/>
      <c r="CSE748" s="32"/>
      <c r="CSF748" s="32"/>
      <c r="CSG748" s="32"/>
      <c r="CSH748" s="32"/>
      <c r="CSI748" s="32"/>
      <c r="CSJ748" s="32"/>
      <c r="CSK748" s="32"/>
      <c r="CSL748" s="32"/>
      <c r="CSM748" s="32"/>
      <c r="CSN748" s="32"/>
      <c r="CSO748" s="32"/>
      <c r="CSP748" s="32"/>
      <c r="CSQ748" s="32"/>
      <c r="CSR748" s="32"/>
      <c r="CSS748" s="32"/>
      <c r="CST748" s="32"/>
      <c r="CSU748" s="32"/>
      <c r="CSV748" s="32"/>
      <c r="CSW748" s="32"/>
      <c r="CSX748" s="32"/>
      <c r="CSY748" s="32"/>
      <c r="CSZ748" s="32"/>
      <c r="CTA748" s="32"/>
      <c r="CTB748" s="32"/>
      <c r="CTC748" s="32"/>
      <c r="CTD748" s="32"/>
      <c r="CTE748" s="32"/>
      <c r="CTF748" s="32"/>
      <c r="CTG748" s="32"/>
      <c r="CTH748" s="32"/>
      <c r="CTI748" s="32"/>
      <c r="CTJ748" s="32"/>
      <c r="CTK748" s="32"/>
      <c r="CTL748" s="32"/>
      <c r="CTM748" s="32"/>
      <c r="CTN748" s="32"/>
      <c r="CTO748" s="32"/>
      <c r="CTP748" s="32"/>
      <c r="CTQ748" s="32"/>
      <c r="CTR748" s="32"/>
      <c r="CTS748" s="32"/>
      <c r="CTT748" s="32"/>
      <c r="CTU748" s="32"/>
      <c r="CTV748" s="32"/>
      <c r="CTW748" s="32"/>
      <c r="CTX748" s="32"/>
      <c r="CTY748" s="32"/>
      <c r="CTZ748" s="32"/>
      <c r="CUA748" s="32"/>
      <c r="CUB748" s="32"/>
      <c r="CUC748" s="32"/>
      <c r="CUD748" s="32"/>
      <c r="CUE748" s="32"/>
      <c r="CUF748" s="32"/>
      <c r="CUG748" s="32"/>
      <c r="CUH748" s="32"/>
      <c r="CUI748" s="32"/>
      <c r="CUJ748" s="32"/>
      <c r="CUK748" s="32"/>
      <c r="CUL748" s="32"/>
      <c r="CUM748" s="32"/>
      <c r="CUN748" s="32"/>
      <c r="CUO748" s="32"/>
      <c r="CUP748" s="32"/>
      <c r="CUQ748" s="32"/>
      <c r="CUR748" s="32"/>
      <c r="CUS748" s="32"/>
      <c r="CUT748" s="32"/>
      <c r="CUU748" s="32"/>
      <c r="CUV748" s="32"/>
      <c r="CUW748" s="32"/>
      <c r="CUX748" s="32"/>
      <c r="CUY748" s="32"/>
      <c r="CUZ748" s="32"/>
      <c r="CVA748" s="32"/>
      <c r="CVB748" s="32"/>
      <c r="CVC748" s="32"/>
      <c r="CVD748" s="32"/>
      <c r="CVE748" s="32"/>
      <c r="CVF748" s="32"/>
      <c r="CVG748" s="32"/>
      <c r="CVH748" s="32"/>
      <c r="CVI748" s="32"/>
      <c r="CVJ748" s="32"/>
      <c r="CVK748" s="32"/>
      <c r="CVL748" s="32"/>
      <c r="CVM748" s="32"/>
      <c r="CVN748" s="32"/>
      <c r="CVO748" s="32"/>
      <c r="CVP748" s="32"/>
      <c r="CVQ748" s="32"/>
      <c r="CVR748" s="32"/>
      <c r="CVS748" s="32"/>
      <c r="CVT748" s="32"/>
      <c r="CVU748" s="32"/>
      <c r="CVV748" s="32"/>
      <c r="CVW748" s="32"/>
      <c r="CVX748" s="32"/>
      <c r="CVY748" s="32"/>
      <c r="CVZ748" s="32"/>
      <c r="CWA748" s="32"/>
      <c r="CWB748" s="32"/>
      <c r="CWC748" s="32"/>
      <c r="CWD748" s="32"/>
      <c r="CWE748" s="32"/>
      <c r="CWF748" s="32"/>
      <c r="CWG748" s="32"/>
      <c r="CWH748" s="32"/>
      <c r="CWI748" s="32"/>
      <c r="CWJ748" s="32"/>
      <c r="CWK748" s="32"/>
      <c r="CWL748" s="32"/>
      <c r="CWM748" s="32"/>
      <c r="CWN748" s="32"/>
      <c r="CWO748" s="32"/>
      <c r="CWP748" s="32"/>
      <c r="CWQ748" s="32"/>
      <c r="CWR748" s="32"/>
      <c r="CWS748" s="32"/>
      <c r="CWT748" s="32"/>
      <c r="CWU748" s="32"/>
      <c r="CWV748" s="32"/>
      <c r="CWW748" s="32"/>
      <c r="CWX748" s="32"/>
      <c r="CWY748" s="32"/>
      <c r="CWZ748" s="32"/>
      <c r="CXA748" s="32"/>
      <c r="CXB748" s="32"/>
      <c r="CXC748" s="32"/>
      <c r="CXD748" s="32"/>
      <c r="CXE748" s="32"/>
      <c r="CXF748" s="32"/>
      <c r="CXG748" s="32"/>
      <c r="CXH748" s="32"/>
      <c r="CXI748" s="32"/>
      <c r="CXJ748" s="32"/>
      <c r="CXK748" s="32"/>
      <c r="CXL748" s="32"/>
      <c r="CXM748" s="32"/>
      <c r="CXN748" s="32"/>
      <c r="CXO748" s="32"/>
      <c r="CXP748" s="32"/>
      <c r="CXQ748" s="32"/>
      <c r="CXR748" s="32"/>
      <c r="CXS748" s="32"/>
      <c r="CXT748" s="32"/>
      <c r="CXU748" s="32"/>
      <c r="CXV748" s="32"/>
      <c r="CXW748" s="32"/>
      <c r="CXX748" s="32"/>
      <c r="CXY748" s="32"/>
      <c r="CXZ748" s="32"/>
      <c r="CYA748" s="32"/>
      <c r="CYB748" s="32"/>
      <c r="CYC748" s="32"/>
      <c r="CYD748" s="32"/>
      <c r="CYE748" s="32"/>
      <c r="CYF748" s="32"/>
      <c r="CYG748" s="32"/>
      <c r="CYH748" s="32"/>
      <c r="CYI748" s="32"/>
      <c r="CYJ748" s="32"/>
      <c r="CYK748" s="32"/>
      <c r="CYL748" s="32"/>
      <c r="CYM748" s="32"/>
      <c r="CYN748" s="32"/>
      <c r="CYO748" s="32"/>
      <c r="CYP748" s="32"/>
      <c r="CYQ748" s="32"/>
      <c r="CYR748" s="32"/>
      <c r="CYS748" s="32"/>
      <c r="CYT748" s="32"/>
      <c r="CYU748" s="32"/>
      <c r="CYV748" s="32"/>
      <c r="CYW748" s="32"/>
      <c r="CYX748" s="32"/>
      <c r="CYY748" s="32"/>
      <c r="CYZ748" s="32"/>
      <c r="CZA748" s="32"/>
      <c r="CZB748" s="32"/>
      <c r="CZC748" s="32"/>
      <c r="CZD748" s="32"/>
      <c r="CZE748" s="32"/>
      <c r="CZF748" s="32"/>
      <c r="CZG748" s="32"/>
      <c r="CZH748" s="32"/>
      <c r="CZI748" s="32"/>
      <c r="CZJ748" s="32"/>
      <c r="CZK748" s="32"/>
      <c r="CZL748" s="32"/>
      <c r="CZM748" s="32"/>
      <c r="CZN748" s="32"/>
      <c r="CZO748" s="32"/>
      <c r="CZP748" s="32"/>
      <c r="CZQ748" s="32"/>
      <c r="CZR748" s="32"/>
      <c r="CZS748" s="32"/>
      <c r="CZT748" s="32"/>
      <c r="CZU748" s="32"/>
      <c r="CZV748" s="32"/>
      <c r="CZW748" s="32"/>
      <c r="CZX748" s="32"/>
      <c r="CZY748" s="32"/>
      <c r="CZZ748" s="32"/>
      <c r="DAA748" s="32"/>
      <c r="DAB748" s="32"/>
      <c r="DAC748" s="32"/>
      <c r="DAD748" s="32"/>
      <c r="DAE748" s="32"/>
      <c r="DAF748" s="32"/>
      <c r="DAG748" s="32"/>
      <c r="DAH748" s="32"/>
      <c r="DAI748" s="32"/>
      <c r="DAJ748" s="32"/>
      <c r="DAK748" s="32"/>
      <c r="DAL748" s="32"/>
      <c r="DAM748" s="32"/>
      <c r="DAN748" s="32"/>
      <c r="DAO748" s="32"/>
      <c r="DAP748" s="32"/>
      <c r="DAQ748" s="32"/>
      <c r="DAR748" s="32"/>
      <c r="DAS748" s="32"/>
      <c r="DAT748" s="32"/>
      <c r="DAU748" s="32"/>
      <c r="DAV748" s="32"/>
      <c r="DAW748" s="32"/>
      <c r="DAX748" s="32"/>
      <c r="DAY748" s="32"/>
      <c r="DAZ748" s="32"/>
      <c r="DBA748" s="32"/>
      <c r="DBB748" s="32"/>
      <c r="DBC748" s="32"/>
      <c r="DBD748" s="32"/>
      <c r="DBE748" s="32"/>
      <c r="DBF748" s="32"/>
      <c r="DBG748" s="32"/>
      <c r="DBH748" s="32"/>
      <c r="DBI748" s="32"/>
      <c r="DBJ748" s="32"/>
      <c r="DBK748" s="32"/>
      <c r="DBL748" s="32"/>
      <c r="DBM748" s="32"/>
      <c r="DBN748" s="32"/>
      <c r="DBO748" s="32"/>
      <c r="DBP748" s="32"/>
      <c r="DBQ748" s="32"/>
      <c r="DBR748" s="32"/>
      <c r="DBS748" s="32"/>
      <c r="DBT748" s="32"/>
      <c r="DBU748" s="32"/>
      <c r="DBV748" s="32"/>
      <c r="DBW748" s="32"/>
      <c r="DBX748" s="32"/>
      <c r="DBY748" s="32"/>
      <c r="DBZ748" s="32"/>
      <c r="DCA748" s="32"/>
      <c r="DCB748" s="32"/>
      <c r="DCC748" s="32"/>
      <c r="DCD748" s="32"/>
      <c r="DCE748" s="32"/>
      <c r="DCF748" s="32"/>
      <c r="DCG748" s="32"/>
      <c r="DCH748" s="32"/>
      <c r="DCI748" s="32"/>
      <c r="DCJ748" s="32"/>
      <c r="DCK748" s="32"/>
      <c r="DCL748" s="32"/>
      <c r="DCM748" s="32"/>
      <c r="DCN748" s="32"/>
      <c r="DCO748" s="32"/>
      <c r="DCP748" s="32"/>
      <c r="DCQ748" s="32"/>
      <c r="DCR748" s="32"/>
      <c r="DCS748" s="32"/>
      <c r="DCT748" s="32"/>
      <c r="DCU748" s="32"/>
      <c r="DCV748" s="32"/>
      <c r="DCW748" s="32"/>
      <c r="DCX748" s="32"/>
      <c r="DCY748" s="32"/>
      <c r="DCZ748" s="32"/>
      <c r="DDA748" s="32"/>
      <c r="DDB748" s="32"/>
      <c r="DDC748" s="32"/>
      <c r="DDD748" s="32"/>
      <c r="DDE748" s="32"/>
      <c r="DDF748" s="32"/>
      <c r="DDG748" s="32"/>
      <c r="DDH748" s="32"/>
      <c r="DDI748" s="32"/>
      <c r="DDJ748" s="32"/>
      <c r="DDK748" s="32"/>
      <c r="DDL748" s="32"/>
      <c r="DDM748" s="32"/>
      <c r="DDN748" s="32"/>
      <c r="DDO748" s="32"/>
      <c r="DDP748" s="32"/>
      <c r="DDQ748" s="32"/>
      <c r="DDR748" s="32"/>
      <c r="DDS748" s="32"/>
      <c r="DDT748" s="32"/>
      <c r="DDU748" s="32"/>
      <c r="DDV748" s="32"/>
      <c r="DDW748" s="32"/>
      <c r="DDX748" s="32"/>
      <c r="DDY748" s="32"/>
      <c r="DDZ748" s="32"/>
      <c r="DEA748" s="32"/>
      <c r="DEB748" s="32"/>
      <c r="DEC748" s="32"/>
      <c r="DED748" s="32"/>
      <c r="DEE748" s="32"/>
      <c r="DEF748" s="32"/>
      <c r="DEG748" s="32"/>
      <c r="DEH748" s="32"/>
      <c r="DEI748" s="32"/>
      <c r="DEJ748" s="32"/>
      <c r="DEK748" s="32"/>
      <c r="DEL748" s="32"/>
      <c r="DEM748" s="32"/>
      <c r="DEN748" s="32"/>
      <c r="DEO748" s="32"/>
      <c r="DEP748" s="32"/>
      <c r="DEQ748" s="32"/>
      <c r="DER748" s="32"/>
      <c r="DES748" s="32"/>
      <c r="DET748" s="32"/>
      <c r="DEU748" s="32"/>
      <c r="DEV748" s="32"/>
      <c r="DEW748" s="32"/>
      <c r="DEX748" s="32"/>
      <c r="DEY748" s="32"/>
      <c r="DEZ748" s="32"/>
      <c r="DFA748" s="32"/>
      <c r="DFB748" s="32"/>
      <c r="DFC748" s="32"/>
      <c r="DFD748" s="32"/>
      <c r="DFE748" s="32"/>
      <c r="DFF748" s="32"/>
      <c r="DFG748" s="32"/>
      <c r="DFH748" s="32"/>
      <c r="DFI748" s="32"/>
      <c r="DFJ748" s="32"/>
      <c r="DFK748" s="32"/>
      <c r="DFL748" s="32"/>
      <c r="DFM748" s="32"/>
      <c r="DFN748" s="32"/>
      <c r="DFO748" s="32"/>
      <c r="DFP748" s="32"/>
      <c r="DFQ748" s="32"/>
      <c r="DFR748" s="32"/>
      <c r="DFS748" s="32"/>
      <c r="DFT748" s="32"/>
      <c r="DFU748" s="32"/>
      <c r="DFV748" s="32"/>
      <c r="DFW748" s="32"/>
      <c r="DFX748" s="32"/>
      <c r="DFY748" s="32"/>
      <c r="DFZ748" s="32"/>
      <c r="DGA748" s="32"/>
      <c r="DGB748" s="32"/>
      <c r="DGC748" s="32"/>
      <c r="DGD748" s="32"/>
      <c r="DGE748" s="32"/>
      <c r="DGF748" s="32"/>
      <c r="DGG748" s="32"/>
      <c r="DGH748" s="32"/>
      <c r="DGI748" s="32"/>
      <c r="DGJ748" s="32"/>
      <c r="DGK748" s="32"/>
      <c r="DGL748" s="32"/>
      <c r="DGM748" s="32"/>
      <c r="DGN748" s="32"/>
      <c r="DGO748" s="32"/>
      <c r="DGP748" s="32"/>
      <c r="DGQ748" s="32"/>
      <c r="DGR748" s="32"/>
      <c r="DGS748" s="32"/>
      <c r="DGT748" s="32"/>
      <c r="DGU748" s="32"/>
      <c r="DGV748" s="32"/>
      <c r="DGW748" s="32"/>
      <c r="DGX748" s="32"/>
      <c r="DGY748" s="32"/>
      <c r="DGZ748" s="32"/>
      <c r="DHA748" s="32"/>
      <c r="DHB748" s="32"/>
      <c r="DHC748" s="32"/>
      <c r="DHD748" s="32"/>
      <c r="DHE748" s="32"/>
      <c r="DHF748" s="32"/>
      <c r="DHG748" s="32"/>
      <c r="DHH748" s="32"/>
      <c r="DHI748" s="32"/>
      <c r="DHJ748" s="32"/>
      <c r="DHK748" s="32"/>
      <c r="DHL748" s="32"/>
      <c r="DHM748" s="32"/>
      <c r="DHN748" s="32"/>
      <c r="DHO748" s="32"/>
      <c r="DHP748" s="32"/>
      <c r="DHQ748" s="32"/>
      <c r="DHR748" s="32"/>
      <c r="DHS748" s="32"/>
      <c r="DHT748" s="32"/>
      <c r="DHU748" s="32"/>
      <c r="DHV748" s="32"/>
      <c r="DHW748" s="32"/>
      <c r="DHX748" s="32"/>
      <c r="DHY748" s="32"/>
      <c r="DHZ748" s="32"/>
      <c r="DIA748" s="32"/>
      <c r="DIB748" s="32"/>
      <c r="DIC748" s="32"/>
      <c r="DID748" s="32"/>
      <c r="DIE748" s="32"/>
      <c r="DIF748" s="32"/>
      <c r="DIG748" s="32"/>
      <c r="DIH748" s="32"/>
      <c r="DII748" s="32"/>
      <c r="DIJ748" s="32"/>
      <c r="DIK748" s="32"/>
      <c r="DIL748" s="32"/>
      <c r="DIM748" s="32"/>
      <c r="DIN748" s="32"/>
      <c r="DIO748" s="32"/>
      <c r="DIP748" s="32"/>
      <c r="DIQ748" s="32"/>
      <c r="DIR748" s="32"/>
      <c r="DIS748" s="32"/>
      <c r="DIT748" s="32"/>
      <c r="DIU748" s="32"/>
      <c r="DIV748" s="32"/>
      <c r="DIW748" s="32"/>
      <c r="DIX748" s="32"/>
      <c r="DIY748" s="32"/>
      <c r="DIZ748" s="32"/>
      <c r="DJA748" s="32"/>
      <c r="DJB748" s="32"/>
      <c r="DJC748" s="32"/>
      <c r="DJD748" s="32"/>
      <c r="DJE748" s="32"/>
      <c r="DJF748" s="32"/>
      <c r="DJG748" s="32"/>
      <c r="DJH748" s="32"/>
      <c r="DJI748" s="32"/>
      <c r="DJJ748" s="32"/>
      <c r="DJK748" s="32"/>
      <c r="DJL748" s="32"/>
      <c r="DJM748" s="32"/>
      <c r="DJN748" s="32"/>
      <c r="DJO748" s="32"/>
      <c r="DJP748" s="32"/>
      <c r="DJQ748" s="32"/>
      <c r="DJR748" s="32"/>
      <c r="DJS748" s="32"/>
      <c r="DJT748" s="32"/>
      <c r="DJU748" s="32"/>
      <c r="DJV748" s="32"/>
      <c r="DJW748" s="32"/>
      <c r="DJX748" s="32"/>
      <c r="DJY748" s="32"/>
      <c r="DJZ748" s="32"/>
      <c r="DKA748" s="32"/>
      <c r="DKB748" s="32"/>
      <c r="DKC748" s="32"/>
      <c r="DKD748" s="32"/>
      <c r="DKE748" s="32"/>
      <c r="DKF748" s="32"/>
      <c r="DKG748" s="32"/>
      <c r="DKH748" s="32"/>
      <c r="DKI748" s="32"/>
      <c r="DKJ748" s="32"/>
      <c r="DKK748" s="32"/>
      <c r="DKL748" s="32"/>
      <c r="DKM748" s="32"/>
      <c r="DKN748" s="32"/>
      <c r="DKO748" s="32"/>
      <c r="DKP748" s="32"/>
      <c r="DKQ748" s="32"/>
      <c r="DKR748" s="32"/>
      <c r="DKS748" s="32"/>
      <c r="DKT748" s="32"/>
      <c r="DKU748" s="32"/>
      <c r="DKV748" s="32"/>
      <c r="DKW748" s="32"/>
      <c r="DKX748" s="32"/>
      <c r="DKY748" s="32"/>
      <c r="DKZ748" s="32"/>
      <c r="DLA748" s="32"/>
      <c r="DLB748" s="32"/>
      <c r="DLC748" s="32"/>
      <c r="DLD748" s="32"/>
      <c r="DLE748" s="32"/>
      <c r="DLF748" s="32"/>
      <c r="DLG748" s="32"/>
      <c r="DLH748" s="32"/>
      <c r="DLI748" s="32"/>
      <c r="DLJ748" s="32"/>
      <c r="DLK748" s="32"/>
      <c r="DLL748" s="32"/>
      <c r="DLM748" s="32"/>
      <c r="DLN748" s="32"/>
      <c r="DLO748" s="32"/>
      <c r="DLP748" s="32"/>
      <c r="DLQ748" s="32"/>
      <c r="DLR748" s="32"/>
      <c r="DLS748" s="32"/>
      <c r="DLT748" s="32"/>
      <c r="DLU748" s="32"/>
      <c r="DLV748" s="32"/>
      <c r="DLW748" s="32"/>
      <c r="DLX748" s="32"/>
      <c r="DLY748" s="32"/>
      <c r="DLZ748" s="32"/>
      <c r="DMA748" s="32"/>
      <c r="DMB748" s="32"/>
      <c r="DMC748" s="32"/>
      <c r="DMD748" s="32"/>
      <c r="DME748" s="32"/>
      <c r="DMF748" s="32"/>
      <c r="DMG748" s="32"/>
      <c r="DMH748" s="32"/>
      <c r="DMI748" s="32"/>
      <c r="DMJ748" s="32"/>
      <c r="DMK748" s="32"/>
      <c r="DML748" s="32"/>
      <c r="DMM748" s="32"/>
      <c r="DMN748" s="32"/>
      <c r="DMO748" s="32"/>
      <c r="DMP748" s="32"/>
      <c r="DMQ748" s="32"/>
      <c r="DMR748" s="32"/>
      <c r="DMS748" s="32"/>
      <c r="DMT748" s="32"/>
      <c r="DMU748" s="32"/>
      <c r="DMV748" s="32"/>
      <c r="DMW748" s="32"/>
      <c r="DMX748" s="32"/>
      <c r="DMY748" s="32"/>
      <c r="DMZ748" s="32"/>
      <c r="DNA748" s="32"/>
      <c r="DNB748" s="32"/>
      <c r="DNC748" s="32"/>
      <c r="DND748" s="32"/>
      <c r="DNE748" s="32"/>
      <c r="DNF748" s="32"/>
      <c r="DNG748" s="32"/>
      <c r="DNH748" s="32"/>
      <c r="DNI748" s="32"/>
      <c r="DNJ748" s="32"/>
      <c r="DNK748" s="32"/>
      <c r="DNL748" s="32"/>
      <c r="DNM748" s="32"/>
      <c r="DNN748" s="32"/>
      <c r="DNO748" s="32"/>
      <c r="DNP748" s="32"/>
      <c r="DNQ748" s="32"/>
      <c r="DNR748" s="32"/>
      <c r="DNS748" s="32"/>
      <c r="DNT748" s="32"/>
      <c r="DNU748" s="32"/>
      <c r="DNV748" s="32"/>
      <c r="DNW748" s="32"/>
      <c r="DNX748" s="32"/>
      <c r="DNY748" s="32"/>
      <c r="DNZ748" s="32"/>
      <c r="DOA748" s="32"/>
      <c r="DOB748" s="32"/>
      <c r="DOC748" s="32"/>
      <c r="DOD748" s="32"/>
      <c r="DOE748" s="32"/>
      <c r="DOF748" s="32"/>
      <c r="DOG748" s="32"/>
      <c r="DOH748" s="32"/>
      <c r="DOI748" s="32"/>
      <c r="DOJ748" s="32"/>
      <c r="DOK748" s="32"/>
      <c r="DOL748" s="32"/>
      <c r="DOM748" s="32"/>
      <c r="DON748" s="32"/>
      <c r="DOO748" s="32"/>
      <c r="DOP748" s="32"/>
      <c r="DOQ748" s="32"/>
      <c r="DOR748" s="32"/>
      <c r="DOS748" s="32"/>
      <c r="DOT748" s="32"/>
      <c r="DOU748" s="32"/>
      <c r="DOV748" s="32"/>
      <c r="DOW748" s="32"/>
      <c r="DOX748" s="32"/>
      <c r="DOY748" s="32"/>
      <c r="DOZ748" s="32"/>
      <c r="DPA748" s="32"/>
      <c r="DPB748" s="32"/>
      <c r="DPC748" s="32"/>
      <c r="DPD748" s="32"/>
      <c r="DPE748" s="32"/>
      <c r="DPF748" s="32"/>
      <c r="DPG748" s="32"/>
      <c r="DPH748" s="32"/>
      <c r="DPI748" s="32"/>
      <c r="DPJ748" s="32"/>
      <c r="DPK748" s="32"/>
      <c r="DPL748" s="32"/>
      <c r="DPM748" s="32"/>
      <c r="DPN748" s="32"/>
      <c r="DPO748" s="32"/>
      <c r="DPP748" s="32"/>
      <c r="DPQ748" s="32"/>
      <c r="DPR748" s="32"/>
      <c r="DPS748" s="32"/>
      <c r="DPT748" s="32"/>
      <c r="DPU748" s="32"/>
      <c r="DPV748" s="32"/>
      <c r="DPW748" s="32"/>
      <c r="DPX748" s="32"/>
      <c r="DPY748" s="32"/>
      <c r="DPZ748" s="32"/>
      <c r="DQA748" s="32"/>
      <c r="DQB748" s="32"/>
      <c r="DQC748" s="32"/>
      <c r="DQD748" s="32"/>
      <c r="DQE748" s="32"/>
      <c r="DQF748" s="32"/>
      <c r="DQG748" s="32"/>
      <c r="DQH748" s="32"/>
      <c r="DQI748" s="32"/>
      <c r="DQJ748" s="32"/>
      <c r="DQK748" s="32"/>
      <c r="DQL748" s="32"/>
      <c r="DQM748" s="32"/>
      <c r="DQN748" s="32"/>
      <c r="DQO748" s="32"/>
      <c r="DQP748" s="32"/>
      <c r="DQQ748" s="32"/>
      <c r="DQR748" s="32"/>
      <c r="DQS748" s="32"/>
      <c r="DQT748" s="32"/>
      <c r="DQU748" s="32"/>
      <c r="DQV748" s="32"/>
      <c r="DQW748" s="32"/>
      <c r="DQX748" s="32"/>
      <c r="DQY748" s="32"/>
      <c r="DQZ748" s="32"/>
      <c r="DRA748" s="32"/>
      <c r="DRB748" s="32"/>
      <c r="DRC748" s="32"/>
      <c r="DRD748" s="32"/>
      <c r="DRE748" s="32"/>
      <c r="DRF748" s="32"/>
      <c r="DRG748" s="32"/>
      <c r="DRH748" s="32"/>
      <c r="DRI748" s="32"/>
      <c r="DRJ748" s="32"/>
      <c r="DRK748" s="32"/>
      <c r="DRL748" s="32"/>
      <c r="DRM748" s="32"/>
      <c r="DRN748" s="32"/>
      <c r="DRO748" s="32"/>
      <c r="DRP748" s="32"/>
      <c r="DRQ748" s="32"/>
      <c r="DRR748" s="32"/>
      <c r="DRS748" s="32"/>
      <c r="DRT748" s="32"/>
      <c r="DRU748" s="32"/>
      <c r="DRV748" s="32"/>
      <c r="DRW748" s="32"/>
      <c r="DRX748" s="32"/>
      <c r="DRY748" s="32"/>
      <c r="DRZ748" s="32"/>
      <c r="DSA748" s="32"/>
      <c r="DSB748" s="32"/>
      <c r="DSC748" s="32"/>
      <c r="DSD748" s="32"/>
      <c r="DSE748" s="32"/>
      <c r="DSF748" s="32"/>
      <c r="DSG748" s="32"/>
      <c r="DSH748" s="32"/>
      <c r="DSI748" s="32"/>
      <c r="DSJ748" s="32"/>
      <c r="DSK748" s="32"/>
      <c r="DSL748" s="32"/>
      <c r="DSM748" s="32"/>
      <c r="DSN748" s="32"/>
      <c r="DSO748" s="32"/>
      <c r="DSP748" s="32"/>
      <c r="DSQ748" s="32"/>
      <c r="DSR748" s="32"/>
      <c r="DSS748" s="32"/>
      <c r="DST748" s="32"/>
      <c r="DSU748" s="32"/>
      <c r="DSV748" s="32"/>
      <c r="DSW748" s="32"/>
      <c r="DSX748" s="32"/>
      <c r="DSY748" s="32"/>
      <c r="DSZ748" s="32"/>
      <c r="DTA748" s="32"/>
      <c r="DTB748" s="32"/>
      <c r="DTC748" s="32"/>
      <c r="DTD748" s="32"/>
      <c r="DTE748" s="32"/>
      <c r="DTF748" s="32"/>
      <c r="DTG748" s="32"/>
      <c r="DTH748" s="32"/>
      <c r="DTI748" s="32"/>
      <c r="DTJ748" s="32"/>
      <c r="DTK748" s="32"/>
      <c r="DTL748" s="32"/>
      <c r="DTM748" s="32"/>
      <c r="DTN748" s="32"/>
      <c r="DTO748" s="32"/>
      <c r="DTP748" s="32"/>
      <c r="DTQ748" s="32"/>
      <c r="DTR748" s="32"/>
      <c r="DTS748" s="32"/>
      <c r="DTT748" s="32"/>
      <c r="DTU748" s="32"/>
      <c r="DTV748" s="32"/>
      <c r="DTW748" s="32"/>
      <c r="DTX748" s="32"/>
      <c r="DTY748" s="32"/>
      <c r="DTZ748" s="32"/>
      <c r="DUA748" s="32"/>
      <c r="DUB748" s="32"/>
      <c r="DUC748" s="32"/>
      <c r="DUD748" s="32"/>
      <c r="DUE748" s="32"/>
      <c r="DUF748" s="32"/>
      <c r="DUG748" s="32"/>
      <c r="DUH748" s="32"/>
      <c r="DUI748" s="32"/>
      <c r="DUJ748" s="32"/>
      <c r="DUK748" s="32"/>
      <c r="DUL748" s="32"/>
      <c r="DUM748" s="32"/>
      <c r="DUN748" s="32"/>
      <c r="DUO748" s="32"/>
      <c r="DUP748" s="32"/>
      <c r="DUQ748" s="32"/>
      <c r="DUR748" s="32"/>
      <c r="DUS748" s="32"/>
      <c r="DUT748" s="32"/>
      <c r="DUU748" s="32"/>
      <c r="DUV748" s="32"/>
      <c r="DUW748" s="32"/>
      <c r="DUX748" s="32"/>
      <c r="DUY748" s="32"/>
      <c r="DUZ748" s="32"/>
      <c r="DVA748" s="32"/>
      <c r="DVB748" s="32"/>
      <c r="DVC748" s="32"/>
      <c r="DVD748" s="32"/>
      <c r="DVE748" s="32"/>
      <c r="DVF748" s="32"/>
      <c r="DVG748" s="32"/>
      <c r="DVH748" s="32"/>
      <c r="DVI748" s="32"/>
      <c r="DVJ748" s="32"/>
      <c r="DVK748" s="32"/>
      <c r="DVL748" s="32"/>
      <c r="DVM748" s="32"/>
      <c r="DVN748" s="32"/>
      <c r="DVO748" s="32"/>
      <c r="DVP748" s="32"/>
      <c r="DVQ748" s="32"/>
      <c r="DVR748" s="32"/>
      <c r="DVS748" s="32"/>
      <c r="DVT748" s="32"/>
      <c r="DVU748" s="32"/>
      <c r="DVV748" s="32"/>
      <c r="DVW748" s="32"/>
      <c r="DVX748" s="32"/>
      <c r="DVY748" s="32"/>
      <c r="DVZ748" s="32"/>
      <c r="DWA748" s="32"/>
      <c r="DWB748" s="32"/>
      <c r="DWC748" s="32"/>
      <c r="DWD748" s="32"/>
      <c r="DWE748" s="32"/>
      <c r="DWF748" s="32"/>
      <c r="DWG748" s="32"/>
      <c r="DWH748" s="32"/>
      <c r="DWI748" s="32"/>
      <c r="DWJ748" s="32"/>
      <c r="DWK748" s="32"/>
      <c r="DWL748" s="32"/>
      <c r="DWM748" s="32"/>
      <c r="DWN748" s="32"/>
      <c r="DWO748" s="32"/>
      <c r="DWP748" s="32"/>
      <c r="DWQ748" s="32"/>
      <c r="DWR748" s="32"/>
      <c r="DWS748" s="32"/>
      <c r="DWT748" s="32"/>
      <c r="DWU748" s="32"/>
      <c r="DWV748" s="32"/>
      <c r="DWW748" s="32"/>
      <c r="DWX748" s="32"/>
      <c r="DWY748" s="32"/>
      <c r="DWZ748" s="32"/>
      <c r="DXA748" s="32"/>
      <c r="DXB748" s="32"/>
      <c r="DXC748" s="32"/>
      <c r="DXD748" s="32"/>
      <c r="DXE748" s="32"/>
      <c r="DXF748" s="32"/>
      <c r="DXG748" s="32"/>
      <c r="DXH748" s="32"/>
      <c r="DXI748" s="32"/>
      <c r="DXJ748" s="32"/>
      <c r="DXK748" s="32"/>
      <c r="DXL748" s="32"/>
      <c r="DXM748" s="32"/>
      <c r="DXN748" s="32"/>
      <c r="DXO748" s="32"/>
      <c r="DXP748" s="32"/>
      <c r="DXQ748" s="32"/>
      <c r="DXR748" s="32"/>
      <c r="DXS748" s="32"/>
      <c r="DXT748" s="32"/>
      <c r="DXU748" s="32"/>
      <c r="DXV748" s="32"/>
      <c r="DXW748" s="32"/>
      <c r="DXX748" s="32"/>
      <c r="DXY748" s="32"/>
      <c r="DXZ748" s="32"/>
      <c r="DYA748" s="32"/>
      <c r="DYB748" s="32"/>
      <c r="DYC748" s="32"/>
      <c r="DYD748" s="32"/>
      <c r="DYE748" s="32"/>
      <c r="DYF748" s="32"/>
      <c r="DYG748" s="32"/>
      <c r="DYH748" s="32"/>
      <c r="DYI748" s="32"/>
      <c r="DYJ748" s="32"/>
      <c r="DYK748" s="32"/>
      <c r="DYL748" s="32"/>
      <c r="DYM748" s="32"/>
      <c r="DYN748" s="32"/>
      <c r="DYO748" s="32"/>
      <c r="DYP748" s="32"/>
      <c r="DYQ748" s="32"/>
      <c r="DYR748" s="32"/>
      <c r="DYS748" s="32"/>
      <c r="DYT748" s="32"/>
      <c r="DYU748" s="32"/>
      <c r="DYV748" s="32"/>
      <c r="DYW748" s="32"/>
      <c r="DYX748" s="32"/>
      <c r="DYY748" s="32"/>
      <c r="DYZ748" s="32"/>
      <c r="DZA748" s="32"/>
      <c r="DZB748" s="32"/>
      <c r="DZC748" s="32"/>
      <c r="DZD748" s="32"/>
      <c r="DZE748" s="32"/>
      <c r="DZF748" s="32"/>
      <c r="DZG748" s="32"/>
      <c r="DZH748" s="32"/>
      <c r="DZI748" s="32"/>
      <c r="DZJ748" s="32"/>
      <c r="DZK748" s="32"/>
      <c r="DZL748" s="32"/>
      <c r="DZM748" s="32"/>
      <c r="DZN748" s="32"/>
      <c r="DZO748" s="32"/>
      <c r="DZP748" s="32"/>
      <c r="DZQ748" s="32"/>
      <c r="DZR748" s="32"/>
      <c r="DZS748" s="32"/>
      <c r="DZT748" s="32"/>
      <c r="DZU748" s="32"/>
      <c r="DZV748" s="32"/>
      <c r="DZW748" s="32"/>
      <c r="DZX748" s="32"/>
      <c r="DZY748" s="32"/>
      <c r="DZZ748" s="32"/>
      <c r="EAA748" s="32"/>
      <c r="EAB748" s="32"/>
      <c r="EAC748" s="32"/>
      <c r="EAD748" s="32"/>
      <c r="EAE748" s="32"/>
      <c r="EAF748" s="32"/>
      <c r="EAG748" s="32"/>
      <c r="EAH748" s="32"/>
      <c r="EAI748" s="32"/>
      <c r="EAJ748" s="32"/>
      <c r="EAK748" s="32"/>
      <c r="EAL748" s="32"/>
      <c r="EAM748" s="32"/>
      <c r="EAN748" s="32"/>
      <c r="EAO748" s="32"/>
      <c r="EAP748" s="32"/>
      <c r="EAQ748" s="32"/>
      <c r="EAR748" s="32"/>
      <c r="EAS748" s="32"/>
      <c r="EAT748" s="32"/>
      <c r="EAU748" s="32"/>
      <c r="EAV748" s="32"/>
      <c r="EAW748" s="32"/>
      <c r="EAX748" s="32"/>
      <c r="EAY748" s="32"/>
      <c r="EAZ748" s="32"/>
      <c r="EBA748" s="32"/>
      <c r="EBB748" s="32"/>
      <c r="EBC748" s="32"/>
      <c r="EBD748" s="32"/>
      <c r="EBE748" s="32"/>
      <c r="EBF748" s="32"/>
      <c r="EBG748" s="32"/>
      <c r="EBH748" s="32"/>
      <c r="EBI748" s="32"/>
      <c r="EBJ748" s="32"/>
      <c r="EBK748" s="32"/>
      <c r="EBL748" s="32"/>
      <c r="EBM748" s="32"/>
      <c r="EBN748" s="32"/>
      <c r="EBO748" s="32"/>
      <c r="EBP748" s="32"/>
      <c r="EBQ748" s="32"/>
      <c r="EBR748" s="32"/>
      <c r="EBS748" s="32"/>
      <c r="EBT748" s="32"/>
      <c r="EBU748" s="32"/>
      <c r="EBV748" s="32"/>
      <c r="EBW748" s="32"/>
      <c r="EBX748" s="32"/>
      <c r="EBY748" s="32"/>
      <c r="EBZ748" s="32"/>
      <c r="ECA748" s="32"/>
      <c r="ECB748" s="32"/>
      <c r="ECC748" s="32"/>
      <c r="ECD748" s="32"/>
      <c r="ECE748" s="32"/>
      <c r="ECF748" s="32"/>
      <c r="ECG748" s="32"/>
      <c r="ECH748" s="32"/>
      <c r="ECI748" s="32"/>
      <c r="ECJ748" s="32"/>
      <c r="ECK748" s="32"/>
      <c r="ECL748" s="32"/>
      <c r="ECM748" s="32"/>
      <c r="ECN748" s="32"/>
      <c r="ECO748" s="32"/>
      <c r="ECP748" s="32"/>
      <c r="ECQ748" s="32"/>
      <c r="ECR748" s="32"/>
      <c r="ECS748" s="32"/>
      <c r="ECT748" s="32"/>
      <c r="ECU748" s="32"/>
      <c r="ECV748" s="32"/>
      <c r="ECW748" s="32"/>
      <c r="ECX748" s="32"/>
      <c r="ECY748" s="32"/>
      <c r="ECZ748" s="32"/>
      <c r="EDA748" s="32"/>
      <c r="EDB748" s="32"/>
      <c r="EDC748" s="32"/>
      <c r="EDD748" s="32"/>
      <c r="EDE748" s="32"/>
      <c r="EDF748" s="32"/>
      <c r="EDG748" s="32"/>
      <c r="EDH748" s="32"/>
      <c r="EDI748" s="32"/>
      <c r="EDJ748" s="32"/>
      <c r="EDK748" s="32"/>
      <c r="EDL748" s="32"/>
      <c r="EDM748" s="32"/>
      <c r="EDN748" s="32"/>
      <c r="EDO748" s="32"/>
      <c r="EDP748" s="32"/>
      <c r="EDQ748" s="32"/>
      <c r="EDR748" s="32"/>
      <c r="EDS748" s="32"/>
      <c r="EDT748" s="32"/>
      <c r="EDU748" s="32"/>
      <c r="EDV748" s="32"/>
      <c r="EDW748" s="32"/>
      <c r="EDX748" s="32"/>
      <c r="EDY748" s="32"/>
      <c r="EDZ748" s="32"/>
      <c r="EEA748" s="32"/>
      <c r="EEB748" s="32"/>
      <c r="EEC748" s="32"/>
      <c r="EED748" s="32"/>
      <c r="EEE748" s="32"/>
      <c r="EEF748" s="32"/>
      <c r="EEG748" s="32"/>
      <c r="EEH748" s="32"/>
      <c r="EEI748" s="32"/>
      <c r="EEJ748" s="32"/>
      <c r="EEK748" s="32"/>
      <c r="EEL748" s="32"/>
      <c r="EEM748" s="32"/>
      <c r="EEN748" s="32"/>
      <c r="EEO748" s="32"/>
      <c r="EEP748" s="32"/>
      <c r="EEQ748" s="32"/>
      <c r="EER748" s="32"/>
      <c r="EES748" s="32"/>
      <c r="EET748" s="32"/>
      <c r="EEU748" s="32"/>
      <c r="EEV748" s="32"/>
      <c r="EEW748" s="32"/>
      <c r="EEX748" s="32"/>
      <c r="EEY748" s="32"/>
      <c r="EEZ748" s="32"/>
      <c r="EFA748" s="32"/>
      <c r="EFB748" s="32"/>
      <c r="EFC748" s="32"/>
      <c r="EFD748" s="32"/>
      <c r="EFE748" s="32"/>
      <c r="EFF748" s="32"/>
      <c r="EFG748" s="32"/>
      <c r="EFH748" s="32"/>
      <c r="EFI748" s="32"/>
      <c r="EFJ748" s="32"/>
      <c r="EFK748" s="32"/>
      <c r="EFL748" s="32"/>
      <c r="EFM748" s="32"/>
      <c r="EFN748" s="32"/>
      <c r="EFO748" s="32"/>
      <c r="EFP748" s="32"/>
      <c r="EFQ748" s="32"/>
      <c r="EFR748" s="32"/>
      <c r="EFS748" s="32"/>
      <c r="EFT748" s="32"/>
      <c r="EFU748" s="32"/>
      <c r="EFV748" s="32"/>
      <c r="EFW748" s="32"/>
      <c r="EFX748" s="32"/>
      <c r="EFY748" s="32"/>
      <c r="EFZ748" s="32"/>
      <c r="EGA748" s="32"/>
      <c r="EGB748" s="32"/>
      <c r="EGC748" s="32"/>
      <c r="EGD748" s="32"/>
      <c r="EGE748" s="32"/>
      <c r="EGF748" s="32"/>
      <c r="EGG748" s="32"/>
      <c r="EGH748" s="32"/>
      <c r="EGI748" s="32"/>
      <c r="EGJ748" s="32"/>
      <c r="EGK748" s="32"/>
      <c r="EGL748" s="32"/>
      <c r="EGM748" s="32"/>
      <c r="EGN748" s="32"/>
      <c r="EGO748" s="32"/>
      <c r="EGP748" s="32"/>
      <c r="EGQ748" s="32"/>
      <c r="EGR748" s="32"/>
      <c r="EGS748" s="32"/>
      <c r="EGT748" s="32"/>
      <c r="EGU748" s="32"/>
      <c r="EGV748" s="32"/>
      <c r="EGW748" s="32"/>
      <c r="EGX748" s="32"/>
      <c r="EGY748" s="32"/>
      <c r="EGZ748" s="32"/>
      <c r="EHA748" s="32"/>
      <c r="EHB748" s="32"/>
      <c r="EHC748" s="32"/>
      <c r="EHD748" s="32"/>
      <c r="EHE748" s="32"/>
      <c r="EHF748" s="32"/>
      <c r="EHG748" s="32"/>
      <c r="EHH748" s="32"/>
      <c r="EHI748" s="32"/>
      <c r="EHJ748" s="32"/>
      <c r="EHK748" s="32"/>
      <c r="EHL748" s="32"/>
      <c r="EHM748" s="32"/>
      <c r="EHN748" s="32"/>
      <c r="EHO748" s="32"/>
      <c r="EHP748" s="32"/>
      <c r="EHQ748" s="32"/>
      <c r="EHR748" s="32"/>
      <c r="EHS748" s="32"/>
      <c r="EHT748" s="32"/>
      <c r="EHU748" s="32"/>
      <c r="EHV748" s="32"/>
      <c r="EHW748" s="32"/>
      <c r="EHX748" s="32"/>
      <c r="EHY748" s="32"/>
      <c r="EHZ748" s="32"/>
      <c r="EIA748" s="32"/>
      <c r="EIB748" s="32"/>
      <c r="EIC748" s="32"/>
      <c r="EID748" s="32"/>
      <c r="EIE748" s="32"/>
      <c r="EIF748" s="32"/>
      <c r="EIG748" s="32"/>
      <c r="EIH748" s="32"/>
      <c r="EII748" s="32"/>
      <c r="EIJ748" s="32"/>
      <c r="EIK748" s="32"/>
      <c r="EIL748" s="32"/>
      <c r="EIM748" s="32"/>
      <c r="EIN748" s="32"/>
      <c r="EIO748" s="32"/>
      <c r="EIP748" s="32"/>
      <c r="EIQ748" s="32"/>
      <c r="EIR748" s="32"/>
      <c r="EIS748" s="32"/>
      <c r="EIT748" s="32"/>
      <c r="EIU748" s="32"/>
      <c r="EIV748" s="32"/>
      <c r="EIW748" s="32"/>
      <c r="EIX748" s="32"/>
      <c r="EIY748" s="32"/>
      <c r="EIZ748" s="32"/>
      <c r="EJA748" s="32"/>
      <c r="EJB748" s="32"/>
      <c r="EJC748" s="32"/>
      <c r="EJD748" s="32"/>
      <c r="EJE748" s="32"/>
      <c r="EJF748" s="32"/>
      <c r="EJG748" s="32"/>
      <c r="EJH748" s="32"/>
      <c r="EJI748" s="32"/>
      <c r="EJJ748" s="32"/>
      <c r="EJK748" s="32"/>
      <c r="EJL748" s="32"/>
      <c r="EJM748" s="32"/>
      <c r="EJN748" s="32"/>
      <c r="EJO748" s="32"/>
      <c r="EJP748" s="32"/>
      <c r="EJQ748" s="32"/>
      <c r="EJR748" s="32"/>
      <c r="EJS748" s="32"/>
      <c r="EJT748" s="32"/>
      <c r="EJU748" s="32"/>
      <c r="EJV748" s="32"/>
      <c r="EJW748" s="32"/>
      <c r="EJX748" s="32"/>
      <c r="EJY748" s="32"/>
      <c r="EJZ748" s="32"/>
      <c r="EKA748" s="32"/>
      <c r="EKB748" s="32"/>
      <c r="EKC748" s="32"/>
      <c r="EKD748" s="32"/>
      <c r="EKE748" s="32"/>
      <c r="EKF748" s="32"/>
      <c r="EKG748" s="32"/>
      <c r="EKH748" s="32"/>
      <c r="EKI748" s="32"/>
      <c r="EKJ748" s="32"/>
      <c r="EKK748" s="32"/>
      <c r="EKL748" s="32"/>
      <c r="EKM748" s="32"/>
      <c r="EKN748" s="32"/>
      <c r="EKO748" s="32"/>
      <c r="EKP748" s="32"/>
      <c r="EKQ748" s="32"/>
      <c r="EKR748" s="32"/>
      <c r="EKS748" s="32"/>
      <c r="EKT748" s="32"/>
      <c r="EKU748" s="32"/>
      <c r="EKV748" s="32"/>
      <c r="EKW748" s="32"/>
      <c r="EKX748" s="32"/>
      <c r="EKY748" s="32"/>
      <c r="EKZ748" s="32"/>
      <c r="ELA748" s="32"/>
      <c r="ELB748" s="32"/>
      <c r="ELC748" s="32"/>
      <c r="ELD748" s="32"/>
      <c r="ELE748" s="32"/>
      <c r="ELF748" s="32"/>
      <c r="ELG748" s="32"/>
      <c r="ELH748" s="32"/>
      <c r="ELI748" s="32"/>
      <c r="ELJ748" s="32"/>
      <c r="ELK748" s="32"/>
      <c r="ELL748" s="32"/>
      <c r="ELM748" s="32"/>
      <c r="ELN748" s="32"/>
      <c r="ELO748" s="32"/>
      <c r="ELP748" s="32"/>
      <c r="ELQ748" s="32"/>
      <c r="ELR748" s="32"/>
      <c r="ELS748" s="32"/>
      <c r="ELT748" s="32"/>
      <c r="ELU748" s="32"/>
      <c r="ELV748" s="32"/>
      <c r="ELW748" s="32"/>
      <c r="ELX748" s="32"/>
      <c r="ELY748" s="32"/>
      <c r="ELZ748" s="32"/>
      <c r="EMA748" s="32"/>
      <c r="EMB748" s="32"/>
      <c r="EMC748" s="32"/>
      <c r="EMD748" s="32"/>
      <c r="EME748" s="32"/>
      <c r="EMF748" s="32"/>
      <c r="EMG748" s="32"/>
      <c r="EMH748" s="32"/>
      <c r="EMI748" s="32"/>
      <c r="EMJ748" s="32"/>
      <c r="EMK748" s="32"/>
      <c r="EML748" s="32"/>
      <c r="EMM748" s="32"/>
      <c r="EMN748" s="32"/>
      <c r="EMO748" s="32"/>
      <c r="EMP748" s="32"/>
      <c r="EMQ748" s="32"/>
      <c r="EMR748" s="32"/>
      <c r="EMS748" s="32"/>
      <c r="EMT748" s="32"/>
      <c r="EMU748" s="32"/>
      <c r="EMV748" s="32"/>
      <c r="EMW748" s="32"/>
      <c r="EMX748" s="32"/>
      <c r="EMY748" s="32"/>
      <c r="EMZ748" s="32"/>
      <c r="ENA748" s="32"/>
      <c r="ENB748" s="32"/>
      <c r="ENC748" s="32"/>
      <c r="END748" s="32"/>
      <c r="ENE748" s="32"/>
      <c r="ENF748" s="32"/>
      <c r="ENG748" s="32"/>
      <c r="ENH748" s="32"/>
      <c r="ENI748" s="32"/>
      <c r="ENJ748" s="32"/>
      <c r="ENK748" s="32"/>
      <c r="ENL748" s="32"/>
      <c r="ENM748" s="32"/>
      <c r="ENN748" s="32"/>
      <c r="ENO748" s="32"/>
      <c r="ENP748" s="32"/>
      <c r="ENQ748" s="32"/>
      <c r="ENR748" s="32"/>
      <c r="ENS748" s="32"/>
      <c r="ENT748" s="32"/>
      <c r="ENU748" s="32"/>
      <c r="ENV748" s="32"/>
      <c r="ENW748" s="32"/>
      <c r="ENX748" s="32"/>
      <c r="ENY748" s="32"/>
      <c r="ENZ748" s="32"/>
      <c r="EOA748" s="32"/>
      <c r="EOB748" s="32"/>
      <c r="EOC748" s="32"/>
      <c r="EOD748" s="32"/>
      <c r="EOE748" s="32"/>
      <c r="EOF748" s="32"/>
      <c r="EOG748" s="32"/>
      <c r="EOH748" s="32"/>
      <c r="EOI748" s="32"/>
      <c r="EOJ748" s="32"/>
      <c r="EOK748" s="32"/>
      <c r="EOL748" s="32"/>
      <c r="EOM748" s="32"/>
      <c r="EON748" s="32"/>
      <c r="EOO748" s="32"/>
      <c r="EOP748" s="32"/>
      <c r="EOQ748" s="32"/>
      <c r="EOR748" s="32"/>
      <c r="EOS748" s="32"/>
      <c r="EOT748" s="32"/>
      <c r="EOU748" s="32"/>
      <c r="EOV748" s="32"/>
      <c r="EOW748" s="32"/>
      <c r="EOX748" s="32"/>
      <c r="EOY748" s="32"/>
      <c r="EOZ748" s="32"/>
      <c r="EPA748" s="32"/>
      <c r="EPB748" s="32"/>
      <c r="EPC748" s="32"/>
      <c r="EPD748" s="32"/>
      <c r="EPE748" s="32"/>
      <c r="EPF748" s="32"/>
      <c r="EPG748" s="32"/>
      <c r="EPH748" s="32"/>
      <c r="EPI748" s="32"/>
      <c r="EPJ748" s="32"/>
      <c r="EPK748" s="32"/>
      <c r="EPL748" s="32"/>
      <c r="EPM748" s="32"/>
      <c r="EPN748" s="32"/>
      <c r="EPO748" s="32"/>
      <c r="EPP748" s="32"/>
      <c r="EPQ748" s="32"/>
      <c r="EPR748" s="32"/>
      <c r="EPS748" s="32"/>
      <c r="EPT748" s="32"/>
      <c r="EPU748" s="32"/>
      <c r="EPV748" s="32"/>
      <c r="EPW748" s="32"/>
      <c r="EPX748" s="32"/>
      <c r="EPY748" s="32"/>
      <c r="EPZ748" s="32"/>
      <c r="EQA748" s="32"/>
      <c r="EQB748" s="32"/>
      <c r="EQC748" s="32"/>
      <c r="EQD748" s="32"/>
      <c r="EQE748" s="32"/>
      <c r="EQF748" s="32"/>
      <c r="EQG748" s="32"/>
      <c r="EQH748" s="32"/>
      <c r="EQI748" s="32"/>
      <c r="EQJ748" s="32"/>
      <c r="EQK748" s="32"/>
      <c r="EQL748" s="32"/>
      <c r="EQM748" s="32"/>
      <c r="EQN748" s="32"/>
      <c r="EQO748" s="32"/>
      <c r="EQP748" s="32"/>
      <c r="EQQ748" s="32"/>
      <c r="EQR748" s="32"/>
      <c r="EQS748" s="32"/>
      <c r="EQT748" s="32"/>
      <c r="EQU748" s="32"/>
      <c r="EQV748" s="32"/>
      <c r="EQW748" s="32"/>
      <c r="EQX748" s="32"/>
      <c r="EQY748" s="32"/>
      <c r="EQZ748" s="32"/>
      <c r="ERA748" s="32"/>
      <c r="ERB748" s="32"/>
      <c r="ERC748" s="32"/>
      <c r="ERD748" s="32"/>
      <c r="ERE748" s="32"/>
      <c r="ERF748" s="32"/>
      <c r="ERG748" s="32"/>
      <c r="ERH748" s="32"/>
      <c r="ERI748" s="32"/>
      <c r="ERJ748" s="32"/>
      <c r="ERK748" s="32"/>
      <c r="ERL748" s="32"/>
      <c r="ERM748" s="32"/>
      <c r="ERN748" s="32"/>
      <c r="ERO748" s="32"/>
      <c r="ERP748" s="32"/>
      <c r="ERQ748" s="32"/>
      <c r="ERR748" s="32"/>
      <c r="ERS748" s="32"/>
      <c r="ERT748" s="32"/>
      <c r="ERU748" s="32"/>
      <c r="ERV748" s="32"/>
      <c r="ERW748" s="32"/>
      <c r="ERX748" s="32"/>
      <c r="ERY748" s="32"/>
      <c r="ERZ748" s="32"/>
      <c r="ESA748" s="32"/>
      <c r="ESB748" s="32"/>
      <c r="ESC748" s="32"/>
      <c r="ESD748" s="32"/>
      <c r="ESE748" s="32"/>
      <c r="ESF748" s="32"/>
      <c r="ESG748" s="32"/>
      <c r="ESH748" s="32"/>
      <c r="ESI748" s="32"/>
      <c r="ESJ748" s="32"/>
      <c r="ESK748" s="32"/>
      <c r="ESL748" s="32"/>
      <c r="ESM748" s="32"/>
      <c r="ESN748" s="32"/>
      <c r="ESO748" s="32"/>
      <c r="ESP748" s="32"/>
      <c r="ESQ748" s="32"/>
      <c r="ESR748" s="32"/>
      <c r="ESS748" s="32"/>
      <c r="EST748" s="32"/>
      <c r="ESU748" s="32"/>
      <c r="ESV748" s="32"/>
      <c r="ESW748" s="32"/>
      <c r="ESX748" s="32"/>
      <c r="ESY748" s="32"/>
      <c r="ESZ748" s="32"/>
      <c r="ETA748" s="32"/>
      <c r="ETB748" s="32"/>
      <c r="ETC748" s="32"/>
      <c r="ETD748" s="32"/>
      <c r="ETE748" s="32"/>
      <c r="ETF748" s="32"/>
      <c r="ETG748" s="32"/>
      <c r="ETH748" s="32"/>
      <c r="ETI748" s="32"/>
      <c r="ETJ748" s="32"/>
      <c r="ETK748" s="32"/>
      <c r="ETL748" s="32"/>
      <c r="ETM748" s="32"/>
      <c r="ETN748" s="32"/>
      <c r="ETO748" s="32"/>
      <c r="ETP748" s="32"/>
      <c r="ETQ748" s="32"/>
      <c r="ETR748" s="32"/>
      <c r="ETS748" s="32"/>
      <c r="ETT748" s="32"/>
      <c r="ETU748" s="32"/>
      <c r="ETV748" s="32"/>
      <c r="ETW748" s="32"/>
      <c r="ETX748" s="32"/>
      <c r="ETY748" s="32"/>
      <c r="ETZ748" s="32"/>
      <c r="EUA748" s="32"/>
      <c r="EUB748" s="32"/>
      <c r="EUC748" s="32"/>
      <c r="EUD748" s="32"/>
      <c r="EUE748" s="32"/>
      <c r="EUF748" s="32"/>
      <c r="EUG748" s="32"/>
      <c r="EUH748" s="32"/>
      <c r="EUI748" s="32"/>
      <c r="EUJ748" s="32"/>
      <c r="EUK748" s="32"/>
      <c r="EUL748" s="32"/>
      <c r="EUM748" s="32"/>
      <c r="EUN748" s="32"/>
      <c r="EUO748" s="32"/>
      <c r="EUP748" s="32"/>
      <c r="EUQ748" s="32"/>
      <c r="EUR748" s="32"/>
      <c r="EUS748" s="32"/>
      <c r="EUT748" s="32"/>
      <c r="EUU748" s="32"/>
      <c r="EUV748" s="32"/>
      <c r="EUW748" s="32"/>
      <c r="EUX748" s="32"/>
      <c r="EUY748" s="32"/>
      <c r="EUZ748" s="32"/>
      <c r="EVA748" s="32"/>
      <c r="EVB748" s="32"/>
      <c r="EVC748" s="32"/>
      <c r="EVD748" s="32"/>
      <c r="EVE748" s="32"/>
      <c r="EVF748" s="32"/>
      <c r="EVG748" s="32"/>
      <c r="EVH748" s="32"/>
      <c r="EVI748" s="32"/>
      <c r="EVJ748" s="32"/>
      <c r="EVK748" s="32"/>
      <c r="EVL748" s="32"/>
      <c r="EVM748" s="32"/>
      <c r="EVN748" s="32"/>
      <c r="EVO748" s="32"/>
      <c r="EVP748" s="32"/>
      <c r="EVQ748" s="32"/>
      <c r="EVR748" s="32"/>
      <c r="EVS748" s="32"/>
      <c r="EVT748" s="32"/>
      <c r="EVU748" s="32"/>
      <c r="EVV748" s="32"/>
      <c r="EVW748" s="32"/>
      <c r="EVX748" s="32"/>
      <c r="EVY748" s="32"/>
      <c r="EVZ748" s="32"/>
      <c r="EWA748" s="32"/>
      <c r="EWB748" s="32"/>
      <c r="EWC748" s="32"/>
      <c r="EWD748" s="32"/>
      <c r="EWE748" s="32"/>
      <c r="EWF748" s="32"/>
      <c r="EWG748" s="32"/>
      <c r="EWH748" s="32"/>
      <c r="EWI748" s="32"/>
      <c r="EWJ748" s="32"/>
      <c r="EWK748" s="32"/>
      <c r="EWL748" s="32"/>
      <c r="EWM748" s="32"/>
      <c r="EWN748" s="32"/>
      <c r="EWO748" s="32"/>
      <c r="EWP748" s="32"/>
      <c r="EWQ748" s="32"/>
      <c r="EWR748" s="32"/>
      <c r="EWS748" s="32"/>
      <c r="EWT748" s="32"/>
      <c r="EWU748" s="32"/>
      <c r="EWV748" s="32"/>
      <c r="EWW748" s="32"/>
      <c r="EWX748" s="32"/>
      <c r="EWY748" s="32"/>
      <c r="EWZ748" s="32"/>
      <c r="EXA748" s="32"/>
      <c r="EXB748" s="32"/>
      <c r="EXC748" s="32"/>
      <c r="EXD748" s="32"/>
      <c r="EXE748" s="32"/>
      <c r="EXF748" s="32"/>
      <c r="EXG748" s="32"/>
      <c r="EXH748" s="32"/>
      <c r="EXI748" s="32"/>
      <c r="EXJ748" s="32"/>
      <c r="EXK748" s="32"/>
      <c r="EXL748" s="32"/>
      <c r="EXM748" s="32"/>
      <c r="EXN748" s="32"/>
      <c r="EXO748" s="32"/>
      <c r="EXP748" s="32"/>
      <c r="EXQ748" s="32"/>
      <c r="EXR748" s="32"/>
      <c r="EXS748" s="32"/>
      <c r="EXT748" s="32"/>
      <c r="EXU748" s="32"/>
      <c r="EXV748" s="32"/>
      <c r="EXW748" s="32"/>
      <c r="EXX748" s="32"/>
      <c r="EXY748" s="32"/>
      <c r="EXZ748" s="32"/>
      <c r="EYA748" s="32"/>
      <c r="EYB748" s="32"/>
      <c r="EYC748" s="32"/>
      <c r="EYD748" s="32"/>
      <c r="EYE748" s="32"/>
      <c r="EYF748" s="32"/>
      <c r="EYG748" s="32"/>
      <c r="EYH748" s="32"/>
      <c r="EYI748" s="32"/>
      <c r="EYJ748" s="32"/>
      <c r="EYK748" s="32"/>
      <c r="EYL748" s="32"/>
      <c r="EYM748" s="32"/>
      <c r="EYN748" s="32"/>
      <c r="EYO748" s="32"/>
      <c r="EYP748" s="32"/>
      <c r="EYQ748" s="32"/>
      <c r="EYR748" s="32"/>
      <c r="EYS748" s="32"/>
      <c r="EYT748" s="32"/>
      <c r="EYU748" s="32"/>
      <c r="EYV748" s="32"/>
      <c r="EYW748" s="32"/>
      <c r="EYX748" s="32"/>
      <c r="EYY748" s="32"/>
      <c r="EYZ748" s="32"/>
      <c r="EZA748" s="32"/>
      <c r="EZB748" s="32"/>
      <c r="EZC748" s="32"/>
      <c r="EZD748" s="32"/>
      <c r="EZE748" s="32"/>
      <c r="EZF748" s="32"/>
      <c r="EZG748" s="32"/>
      <c r="EZH748" s="32"/>
      <c r="EZI748" s="32"/>
      <c r="EZJ748" s="32"/>
      <c r="EZK748" s="32"/>
      <c r="EZL748" s="32"/>
      <c r="EZM748" s="32"/>
      <c r="EZN748" s="32"/>
      <c r="EZO748" s="32"/>
      <c r="EZP748" s="32"/>
      <c r="EZQ748" s="32"/>
      <c r="EZR748" s="32"/>
      <c r="EZS748" s="32"/>
      <c r="EZT748" s="32"/>
      <c r="EZU748" s="32"/>
      <c r="EZV748" s="32"/>
      <c r="EZW748" s="32"/>
      <c r="EZX748" s="32"/>
      <c r="EZY748" s="32"/>
      <c r="EZZ748" s="32"/>
      <c r="FAA748" s="32"/>
      <c r="FAB748" s="32"/>
      <c r="FAC748" s="32"/>
      <c r="FAD748" s="32"/>
      <c r="FAE748" s="32"/>
      <c r="FAF748" s="32"/>
      <c r="FAG748" s="32"/>
      <c r="FAH748" s="32"/>
      <c r="FAI748" s="32"/>
      <c r="FAJ748" s="32"/>
      <c r="FAK748" s="32"/>
      <c r="FAL748" s="32"/>
      <c r="FAM748" s="32"/>
      <c r="FAN748" s="32"/>
      <c r="FAO748" s="32"/>
      <c r="FAP748" s="32"/>
      <c r="FAQ748" s="32"/>
      <c r="FAR748" s="32"/>
      <c r="FAS748" s="32"/>
      <c r="FAT748" s="32"/>
      <c r="FAU748" s="32"/>
      <c r="FAV748" s="32"/>
      <c r="FAW748" s="32"/>
      <c r="FAX748" s="32"/>
      <c r="FAY748" s="32"/>
      <c r="FAZ748" s="32"/>
      <c r="FBA748" s="32"/>
      <c r="FBB748" s="32"/>
      <c r="FBC748" s="32"/>
      <c r="FBD748" s="32"/>
      <c r="FBE748" s="32"/>
      <c r="FBF748" s="32"/>
      <c r="FBG748" s="32"/>
      <c r="FBH748" s="32"/>
      <c r="FBI748" s="32"/>
      <c r="FBJ748" s="32"/>
      <c r="FBK748" s="32"/>
      <c r="FBL748" s="32"/>
      <c r="FBM748" s="32"/>
      <c r="FBN748" s="32"/>
      <c r="FBO748" s="32"/>
      <c r="FBP748" s="32"/>
      <c r="FBQ748" s="32"/>
      <c r="FBR748" s="32"/>
      <c r="FBS748" s="32"/>
      <c r="FBT748" s="32"/>
      <c r="FBU748" s="32"/>
      <c r="FBV748" s="32"/>
      <c r="FBW748" s="32"/>
      <c r="FBX748" s="32"/>
      <c r="FBY748" s="32"/>
      <c r="FBZ748" s="32"/>
      <c r="FCA748" s="32"/>
      <c r="FCB748" s="32"/>
      <c r="FCC748" s="32"/>
      <c r="FCD748" s="32"/>
      <c r="FCE748" s="32"/>
      <c r="FCF748" s="32"/>
      <c r="FCG748" s="32"/>
      <c r="FCH748" s="32"/>
      <c r="FCI748" s="32"/>
      <c r="FCJ748" s="32"/>
      <c r="FCK748" s="32"/>
      <c r="FCL748" s="32"/>
      <c r="FCM748" s="32"/>
      <c r="FCN748" s="32"/>
      <c r="FCO748" s="32"/>
      <c r="FCP748" s="32"/>
      <c r="FCQ748" s="32"/>
      <c r="FCR748" s="32"/>
      <c r="FCS748" s="32"/>
      <c r="FCT748" s="32"/>
      <c r="FCU748" s="32"/>
      <c r="FCV748" s="32"/>
      <c r="FCW748" s="32"/>
      <c r="FCX748" s="32"/>
      <c r="FCY748" s="32"/>
      <c r="FCZ748" s="32"/>
      <c r="FDA748" s="32"/>
      <c r="FDB748" s="32"/>
      <c r="FDC748" s="32"/>
      <c r="FDD748" s="32"/>
      <c r="FDE748" s="32"/>
      <c r="FDF748" s="32"/>
      <c r="FDG748" s="32"/>
      <c r="FDH748" s="32"/>
      <c r="FDI748" s="32"/>
      <c r="FDJ748" s="32"/>
      <c r="FDK748" s="32"/>
      <c r="FDL748" s="32"/>
      <c r="FDM748" s="32"/>
      <c r="FDN748" s="32"/>
      <c r="FDO748" s="32"/>
      <c r="FDP748" s="32"/>
      <c r="FDQ748" s="32"/>
      <c r="FDR748" s="32"/>
      <c r="FDS748" s="32"/>
      <c r="FDT748" s="32"/>
      <c r="FDU748" s="32"/>
      <c r="FDV748" s="32"/>
      <c r="FDW748" s="32"/>
      <c r="FDX748" s="32"/>
      <c r="FDY748" s="32"/>
      <c r="FDZ748" s="32"/>
      <c r="FEA748" s="32"/>
      <c r="FEB748" s="32"/>
      <c r="FEC748" s="32"/>
      <c r="FED748" s="32"/>
      <c r="FEE748" s="32"/>
      <c r="FEF748" s="32"/>
      <c r="FEG748" s="32"/>
      <c r="FEH748" s="32"/>
      <c r="FEI748" s="32"/>
      <c r="FEJ748" s="32"/>
      <c r="FEK748" s="32"/>
      <c r="FEL748" s="32"/>
      <c r="FEM748" s="32"/>
      <c r="FEN748" s="32"/>
      <c r="FEO748" s="32"/>
      <c r="FEP748" s="32"/>
      <c r="FEQ748" s="32"/>
      <c r="FER748" s="32"/>
      <c r="FES748" s="32"/>
      <c r="FET748" s="32"/>
      <c r="FEU748" s="32"/>
      <c r="FEV748" s="32"/>
      <c r="FEW748" s="32"/>
      <c r="FEX748" s="32"/>
      <c r="FEY748" s="32"/>
      <c r="FEZ748" s="32"/>
      <c r="FFA748" s="32"/>
      <c r="FFB748" s="32"/>
      <c r="FFC748" s="32"/>
      <c r="FFD748" s="32"/>
      <c r="FFE748" s="32"/>
      <c r="FFF748" s="32"/>
      <c r="FFG748" s="32"/>
      <c r="FFH748" s="32"/>
      <c r="FFI748" s="32"/>
      <c r="FFJ748" s="32"/>
      <c r="FFK748" s="32"/>
      <c r="FFL748" s="32"/>
      <c r="FFM748" s="32"/>
      <c r="FFN748" s="32"/>
      <c r="FFO748" s="32"/>
      <c r="FFP748" s="32"/>
      <c r="FFQ748" s="32"/>
      <c r="FFR748" s="32"/>
      <c r="FFS748" s="32"/>
      <c r="FFT748" s="32"/>
      <c r="FFU748" s="32"/>
      <c r="FFV748" s="32"/>
      <c r="FFW748" s="32"/>
      <c r="FFX748" s="32"/>
      <c r="FFY748" s="32"/>
      <c r="FFZ748" s="32"/>
      <c r="FGA748" s="32"/>
      <c r="FGB748" s="32"/>
      <c r="FGC748" s="32"/>
      <c r="FGD748" s="32"/>
      <c r="FGE748" s="32"/>
      <c r="FGF748" s="32"/>
      <c r="FGG748" s="32"/>
      <c r="FGH748" s="32"/>
      <c r="FGI748" s="32"/>
      <c r="FGJ748" s="32"/>
      <c r="FGK748" s="32"/>
      <c r="FGL748" s="32"/>
      <c r="FGM748" s="32"/>
      <c r="FGN748" s="32"/>
      <c r="FGO748" s="32"/>
      <c r="FGP748" s="32"/>
      <c r="FGQ748" s="32"/>
      <c r="FGR748" s="32"/>
      <c r="FGS748" s="32"/>
      <c r="FGT748" s="32"/>
      <c r="FGU748" s="32"/>
      <c r="FGV748" s="32"/>
      <c r="FGW748" s="32"/>
      <c r="FGX748" s="32"/>
      <c r="FGY748" s="32"/>
      <c r="FGZ748" s="32"/>
      <c r="FHA748" s="32"/>
      <c r="FHB748" s="32"/>
      <c r="FHC748" s="32"/>
      <c r="FHD748" s="32"/>
      <c r="FHE748" s="32"/>
      <c r="FHF748" s="32"/>
      <c r="FHG748" s="32"/>
      <c r="FHH748" s="32"/>
      <c r="FHI748" s="32"/>
      <c r="FHJ748" s="32"/>
      <c r="FHK748" s="32"/>
      <c r="FHL748" s="32"/>
      <c r="FHM748" s="32"/>
      <c r="FHN748" s="32"/>
      <c r="FHO748" s="32"/>
      <c r="FHP748" s="32"/>
      <c r="FHQ748" s="32"/>
      <c r="FHR748" s="32"/>
      <c r="FHS748" s="32"/>
      <c r="FHT748" s="32"/>
      <c r="FHU748" s="32"/>
      <c r="FHV748" s="32"/>
      <c r="FHW748" s="32"/>
      <c r="FHX748" s="32"/>
      <c r="FHY748" s="32"/>
      <c r="FHZ748" s="32"/>
      <c r="FIA748" s="32"/>
      <c r="FIB748" s="32"/>
      <c r="FIC748" s="32"/>
      <c r="FID748" s="32"/>
      <c r="FIE748" s="32"/>
      <c r="FIF748" s="32"/>
      <c r="FIG748" s="32"/>
      <c r="FIH748" s="32"/>
      <c r="FII748" s="32"/>
      <c r="FIJ748" s="32"/>
      <c r="FIK748" s="32"/>
      <c r="FIL748" s="32"/>
      <c r="FIM748" s="32"/>
      <c r="FIN748" s="32"/>
      <c r="FIO748" s="32"/>
      <c r="FIP748" s="32"/>
      <c r="FIQ748" s="32"/>
      <c r="FIR748" s="32"/>
      <c r="FIS748" s="32"/>
      <c r="FIT748" s="32"/>
      <c r="FIU748" s="32"/>
      <c r="FIV748" s="32"/>
      <c r="FIW748" s="32"/>
      <c r="FIX748" s="32"/>
      <c r="FIY748" s="32"/>
      <c r="FIZ748" s="32"/>
      <c r="FJA748" s="32"/>
      <c r="FJB748" s="32"/>
      <c r="FJC748" s="32"/>
      <c r="FJD748" s="32"/>
      <c r="FJE748" s="32"/>
      <c r="FJF748" s="32"/>
      <c r="FJG748" s="32"/>
      <c r="FJH748" s="32"/>
      <c r="FJI748" s="32"/>
      <c r="FJJ748" s="32"/>
      <c r="FJK748" s="32"/>
      <c r="FJL748" s="32"/>
      <c r="FJM748" s="32"/>
      <c r="FJN748" s="32"/>
      <c r="FJO748" s="32"/>
      <c r="FJP748" s="32"/>
      <c r="FJQ748" s="32"/>
      <c r="FJR748" s="32"/>
      <c r="FJS748" s="32"/>
      <c r="FJT748" s="32"/>
      <c r="FJU748" s="32"/>
      <c r="FJV748" s="32"/>
      <c r="FJW748" s="32"/>
      <c r="FJX748" s="32"/>
      <c r="FJY748" s="32"/>
      <c r="FJZ748" s="32"/>
      <c r="FKA748" s="32"/>
      <c r="FKB748" s="32"/>
      <c r="FKC748" s="32"/>
      <c r="FKD748" s="32"/>
      <c r="FKE748" s="32"/>
      <c r="FKF748" s="32"/>
      <c r="FKG748" s="32"/>
      <c r="FKH748" s="32"/>
      <c r="FKI748" s="32"/>
      <c r="FKJ748" s="32"/>
      <c r="FKK748" s="32"/>
      <c r="FKL748" s="32"/>
      <c r="FKM748" s="32"/>
      <c r="FKN748" s="32"/>
      <c r="FKO748" s="32"/>
      <c r="FKP748" s="32"/>
      <c r="FKQ748" s="32"/>
      <c r="FKR748" s="32"/>
      <c r="FKS748" s="32"/>
      <c r="FKT748" s="32"/>
      <c r="FKU748" s="32"/>
      <c r="FKV748" s="32"/>
      <c r="FKW748" s="32"/>
      <c r="FKX748" s="32"/>
      <c r="FKY748" s="32"/>
      <c r="FKZ748" s="32"/>
      <c r="FLA748" s="32"/>
      <c r="FLB748" s="32"/>
      <c r="FLC748" s="32"/>
      <c r="FLD748" s="32"/>
      <c r="FLE748" s="32"/>
      <c r="FLF748" s="32"/>
      <c r="FLG748" s="32"/>
      <c r="FLH748" s="32"/>
      <c r="FLI748" s="32"/>
      <c r="FLJ748" s="32"/>
      <c r="FLK748" s="32"/>
      <c r="FLL748" s="32"/>
      <c r="FLM748" s="32"/>
      <c r="FLN748" s="32"/>
      <c r="FLO748" s="32"/>
      <c r="FLP748" s="32"/>
      <c r="FLQ748" s="32"/>
      <c r="FLR748" s="32"/>
      <c r="FLS748" s="32"/>
      <c r="FLT748" s="32"/>
      <c r="FLU748" s="32"/>
      <c r="FLV748" s="32"/>
      <c r="FLW748" s="32"/>
      <c r="FLX748" s="32"/>
      <c r="FLY748" s="32"/>
      <c r="FLZ748" s="32"/>
      <c r="FMA748" s="32"/>
      <c r="FMB748" s="32"/>
      <c r="FMC748" s="32"/>
      <c r="FMD748" s="32"/>
      <c r="FME748" s="32"/>
      <c r="FMF748" s="32"/>
      <c r="FMG748" s="32"/>
      <c r="FMH748" s="32"/>
      <c r="FMI748" s="32"/>
      <c r="FMJ748" s="32"/>
      <c r="FMK748" s="32"/>
      <c r="FML748" s="32"/>
      <c r="FMM748" s="32"/>
      <c r="FMN748" s="32"/>
      <c r="FMO748" s="32"/>
      <c r="FMP748" s="32"/>
      <c r="FMQ748" s="32"/>
      <c r="FMR748" s="32"/>
      <c r="FMS748" s="32"/>
      <c r="FMT748" s="32"/>
      <c r="FMU748" s="32"/>
      <c r="FMV748" s="32"/>
      <c r="FMW748" s="32"/>
      <c r="FMX748" s="32"/>
      <c r="FMY748" s="32"/>
      <c r="FMZ748" s="32"/>
      <c r="FNA748" s="32"/>
      <c r="FNB748" s="32"/>
      <c r="FNC748" s="32"/>
      <c r="FND748" s="32"/>
      <c r="FNE748" s="32"/>
      <c r="FNF748" s="32"/>
      <c r="FNG748" s="32"/>
      <c r="FNH748" s="32"/>
      <c r="FNI748" s="32"/>
      <c r="FNJ748" s="32"/>
      <c r="FNK748" s="32"/>
      <c r="FNL748" s="32"/>
      <c r="FNM748" s="32"/>
      <c r="FNN748" s="32"/>
      <c r="FNO748" s="32"/>
      <c r="FNP748" s="32"/>
      <c r="FNQ748" s="32"/>
      <c r="FNR748" s="32"/>
      <c r="FNS748" s="32"/>
      <c r="FNT748" s="32"/>
      <c r="FNU748" s="32"/>
      <c r="FNV748" s="32"/>
      <c r="FNW748" s="32"/>
      <c r="FNX748" s="32"/>
      <c r="FNY748" s="32"/>
      <c r="FNZ748" s="32"/>
      <c r="FOA748" s="32"/>
      <c r="FOB748" s="32"/>
      <c r="FOC748" s="32"/>
      <c r="FOD748" s="32"/>
      <c r="FOE748" s="32"/>
      <c r="FOF748" s="32"/>
      <c r="FOG748" s="32"/>
      <c r="FOH748" s="32"/>
      <c r="FOI748" s="32"/>
      <c r="FOJ748" s="32"/>
      <c r="FOK748" s="32"/>
      <c r="FOL748" s="32"/>
      <c r="FOM748" s="32"/>
      <c r="FON748" s="32"/>
      <c r="FOO748" s="32"/>
      <c r="FOP748" s="32"/>
      <c r="FOQ748" s="32"/>
      <c r="FOR748" s="32"/>
      <c r="FOS748" s="32"/>
      <c r="FOT748" s="32"/>
      <c r="FOU748" s="32"/>
      <c r="FOV748" s="32"/>
      <c r="FOW748" s="32"/>
      <c r="FOX748" s="32"/>
      <c r="FOY748" s="32"/>
      <c r="FOZ748" s="32"/>
      <c r="FPA748" s="32"/>
      <c r="FPB748" s="32"/>
      <c r="FPC748" s="32"/>
      <c r="FPD748" s="32"/>
      <c r="FPE748" s="32"/>
      <c r="FPF748" s="32"/>
      <c r="FPG748" s="32"/>
      <c r="FPH748" s="32"/>
      <c r="FPI748" s="32"/>
      <c r="FPJ748" s="32"/>
      <c r="FPK748" s="32"/>
      <c r="FPL748" s="32"/>
      <c r="FPM748" s="32"/>
      <c r="FPN748" s="32"/>
      <c r="FPO748" s="32"/>
      <c r="FPP748" s="32"/>
      <c r="FPQ748" s="32"/>
      <c r="FPR748" s="32"/>
      <c r="FPS748" s="32"/>
      <c r="FPT748" s="32"/>
      <c r="FPU748" s="32"/>
      <c r="FPV748" s="32"/>
      <c r="FPW748" s="32"/>
      <c r="FPX748" s="32"/>
      <c r="FPY748" s="32"/>
      <c r="FPZ748" s="32"/>
      <c r="FQA748" s="32"/>
      <c r="FQB748" s="32"/>
      <c r="FQC748" s="32"/>
      <c r="FQD748" s="32"/>
      <c r="FQE748" s="32"/>
      <c r="FQF748" s="32"/>
      <c r="FQG748" s="32"/>
      <c r="FQH748" s="32"/>
      <c r="FQI748" s="32"/>
      <c r="FQJ748" s="32"/>
      <c r="FQK748" s="32"/>
      <c r="FQL748" s="32"/>
      <c r="FQM748" s="32"/>
      <c r="FQN748" s="32"/>
      <c r="FQO748" s="32"/>
      <c r="FQP748" s="32"/>
      <c r="FQQ748" s="32"/>
      <c r="FQR748" s="32"/>
      <c r="FQS748" s="32"/>
      <c r="FQT748" s="32"/>
      <c r="FQU748" s="32"/>
      <c r="FQV748" s="32"/>
      <c r="FQW748" s="32"/>
      <c r="FQX748" s="32"/>
      <c r="FQY748" s="32"/>
      <c r="FQZ748" s="32"/>
      <c r="FRA748" s="32"/>
      <c r="FRB748" s="32"/>
      <c r="FRC748" s="32"/>
      <c r="FRD748" s="32"/>
      <c r="FRE748" s="32"/>
      <c r="FRF748" s="32"/>
      <c r="FRG748" s="32"/>
      <c r="FRH748" s="32"/>
      <c r="FRI748" s="32"/>
      <c r="FRJ748" s="32"/>
      <c r="FRK748" s="32"/>
      <c r="FRL748" s="32"/>
      <c r="FRM748" s="32"/>
      <c r="FRN748" s="32"/>
      <c r="FRO748" s="32"/>
      <c r="FRP748" s="32"/>
      <c r="FRQ748" s="32"/>
      <c r="FRR748" s="32"/>
      <c r="FRS748" s="32"/>
      <c r="FRT748" s="32"/>
      <c r="FRU748" s="32"/>
      <c r="FRV748" s="32"/>
      <c r="FRW748" s="32"/>
      <c r="FRX748" s="32"/>
      <c r="FRY748" s="32"/>
      <c r="FRZ748" s="32"/>
      <c r="FSA748" s="32"/>
      <c r="FSB748" s="32"/>
      <c r="FSC748" s="32"/>
      <c r="FSD748" s="32"/>
      <c r="FSE748" s="32"/>
      <c r="FSF748" s="32"/>
      <c r="FSG748" s="32"/>
      <c r="FSH748" s="32"/>
      <c r="FSI748" s="32"/>
      <c r="FSJ748" s="32"/>
      <c r="FSK748" s="32"/>
      <c r="FSL748" s="32"/>
      <c r="FSM748" s="32"/>
      <c r="FSN748" s="32"/>
      <c r="FSO748" s="32"/>
      <c r="FSP748" s="32"/>
      <c r="FSQ748" s="32"/>
      <c r="FSR748" s="32"/>
      <c r="FSS748" s="32"/>
      <c r="FST748" s="32"/>
      <c r="FSU748" s="32"/>
      <c r="FSV748" s="32"/>
      <c r="FSW748" s="32"/>
      <c r="FSX748" s="32"/>
      <c r="FSY748" s="32"/>
      <c r="FSZ748" s="32"/>
      <c r="FTA748" s="32"/>
      <c r="FTB748" s="32"/>
      <c r="FTC748" s="32"/>
      <c r="FTD748" s="32"/>
      <c r="FTE748" s="32"/>
      <c r="FTF748" s="32"/>
      <c r="FTG748" s="32"/>
      <c r="FTH748" s="32"/>
      <c r="FTI748" s="32"/>
      <c r="FTJ748" s="32"/>
      <c r="FTK748" s="32"/>
      <c r="FTL748" s="32"/>
      <c r="FTM748" s="32"/>
      <c r="FTN748" s="32"/>
      <c r="FTO748" s="32"/>
      <c r="FTP748" s="32"/>
      <c r="FTQ748" s="32"/>
      <c r="FTR748" s="32"/>
      <c r="FTS748" s="32"/>
      <c r="FTT748" s="32"/>
      <c r="FTU748" s="32"/>
      <c r="FTV748" s="32"/>
      <c r="FTW748" s="32"/>
      <c r="FTX748" s="32"/>
      <c r="FTY748" s="32"/>
      <c r="FTZ748" s="32"/>
      <c r="FUA748" s="32"/>
      <c r="FUB748" s="32"/>
      <c r="FUC748" s="32"/>
      <c r="FUD748" s="32"/>
      <c r="FUE748" s="32"/>
      <c r="FUF748" s="32"/>
      <c r="FUG748" s="32"/>
      <c r="FUH748" s="32"/>
      <c r="FUI748" s="32"/>
      <c r="FUJ748" s="32"/>
      <c r="FUK748" s="32"/>
      <c r="FUL748" s="32"/>
      <c r="FUM748" s="32"/>
      <c r="FUN748" s="32"/>
      <c r="FUO748" s="32"/>
      <c r="FUP748" s="32"/>
      <c r="FUQ748" s="32"/>
      <c r="FUR748" s="32"/>
      <c r="FUS748" s="32"/>
      <c r="FUT748" s="32"/>
      <c r="FUU748" s="32"/>
      <c r="FUV748" s="32"/>
      <c r="FUW748" s="32"/>
      <c r="FUX748" s="32"/>
      <c r="FUY748" s="32"/>
      <c r="FUZ748" s="32"/>
      <c r="FVA748" s="32"/>
      <c r="FVB748" s="32"/>
      <c r="FVC748" s="32"/>
      <c r="FVD748" s="32"/>
      <c r="FVE748" s="32"/>
      <c r="FVF748" s="32"/>
      <c r="FVG748" s="32"/>
      <c r="FVH748" s="32"/>
      <c r="FVI748" s="32"/>
      <c r="FVJ748" s="32"/>
      <c r="FVK748" s="32"/>
      <c r="FVL748" s="32"/>
      <c r="FVM748" s="32"/>
      <c r="FVN748" s="32"/>
      <c r="FVO748" s="32"/>
      <c r="FVP748" s="32"/>
      <c r="FVQ748" s="32"/>
      <c r="FVR748" s="32"/>
      <c r="FVS748" s="32"/>
      <c r="FVT748" s="32"/>
      <c r="FVU748" s="32"/>
      <c r="FVV748" s="32"/>
      <c r="FVW748" s="32"/>
      <c r="FVX748" s="32"/>
      <c r="FVY748" s="32"/>
      <c r="FVZ748" s="32"/>
      <c r="FWA748" s="32"/>
      <c r="FWB748" s="32"/>
      <c r="FWC748" s="32"/>
      <c r="FWD748" s="32"/>
      <c r="FWE748" s="32"/>
      <c r="FWF748" s="32"/>
      <c r="FWG748" s="32"/>
      <c r="FWH748" s="32"/>
      <c r="FWI748" s="32"/>
      <c r="FWJ748" s="32"/>
      <c r="FWK748" s="32"/>
      <c r="FWL748" s="32"/>
      <c r="FWM748" s="32"/>
      <c r="FWN748" s="32"/>
      <c r="FWO748" s="32"/>
      <c r="FWP748" s="32"/>
      <c r="FWQ748" s="32"/>
      <c r="FWR748" s="32"/>
      <c r="FWS748" s="32"/>
      <c r="FWT748" s="32"/>
      <c r="FWU748" s="32"/>
      <c r="FWV748" s="32"/>
      <c r="FWW748" s="32"/>
      <c r="FWX748" s="32"/>
      <c r="FWY748" s="32"/>
      <c r="FWZ748" s="32"/>
      <c r="FXA748" s="32"/>
      <c r="FXB748" s="32"/>
      <c r="FXC748" s="32"/>
      <c r="FXD748" s="32"/>
      <c r="FXE748" s="32"/>
      <c r="FXF748" s="32"/>
      <c r="FXG748" s="32"/>
      <c r="FXH748" s="32"/>
      <c r="FXI748" s="32"/>
      <c r="FXJ748" s="32"/>
      <c r="FXK748" s="32"/>
      <c r="FXL748" s="32"/>
      <c r="FXM748" s="32"/>
      <c r="FXN748" s="32"/>
      <c r="FXO748" s="32"/>
      <c r="FXP748" s="32"/>
      <c r="FXQ748" s="32"/>
      <c r="FXR748" s="32"/>
      <c r="FXS748" s="32"/>
      <c r="FXT748" s="32"/>
      <c r="FXU748" s="32"/>
      <c r="FXV748" s="32"/>
      <c r="FXW748" s="32"/>
      <c r="FXX748" s="32"/>
      <c r="FXY748" s="32"/>
      <c r="FXZ748" s="32"/>
      <c r="FYA748" s="32"/>
      <c r="FYB748" s="32"/>
      <c r="FYC748" s="32"/>
      <c r="FYD748" s="32"/>
      <c r="FYE748" s="32"/>
      <c r="FYF748" s="32"/>
      <c r="FYG748" s="32"/>
      <c r="FYH748" s="32"/>
      <c r="FYI748" s="32"/>
      <c r="FYJ748" s="32"/>
      <c r="FYK748" s="32"/>
      <c r="FYL748" s="32"/>
      <c r="FYM748" s="32"/>
      <c r="FYN748" s="32"/>
      <c r="FYO748" s="32"/>
      <c r="FYP748" s="32"/>
      <c r="FYQ748" s="32"/>
      <c r="FYR748" s="32"/>
      <c r="FYS748" s="32"/>
      <c r="FYT748" s="32"/>
      <c r="FYU748" s="32"/>
      <c r="FYV748" s="32"/>
      <c r="FYW748" s="32"/>
      <c r="FYX748" s="32"/>
      <c r="FYY748" s="32"/>
      <c r="FYZ748" s="32"/>
      <c r="FZA748" s="32"/>
      <c r="FZB748" s="32"/>
      <c r="FZC748" s="32"/>
      <c r="FZD748" s="32"/>
      <c r="FZE748" s="32"/>
      <c r="FZF748" s="32"/>
      <c r="FZG748" s="32"/>
      <c r="FZH748" s="32"/>
      <c r="FZI748" s="32"/>
      <c r="FZJ748" s="32"/>
      <c r="FZK748" s="32"/>
      <c r="FZL748" s="32"/>
      <c r="FZM748" s="32"/>
      <c r="FZN748" s="32"/>
      <c r="FZO748" s="32"/>
      <c r="FZP748" s="32"/>
      <c r="FZQ748" s="32"/>
      <c r="FZR748" s="32"/>
      <c r="FZS748" s="32"/>
      <c r="FZT748" s="32"/>
      <c r="FZU748" s="32"/>
      <c r="FZV748" s="32"/>
      <c r="FZW748" s="32"/>
      <c r="FZX748" s="32"/>
      <c r="FZY748" s="32"/>
      <c r="FZZ748" s="32"/>
      <c r="GAA748" s="32"/>
      <c r="GAB748" s="32"/>
      <c r="GAC748" s="32"/>
      <c r="GAD748" s="32"/>
      <c r="GAE748" s="32"/>
      <c r="GAF748" s="32"/>
      <c r="GAG748" s="32"/>
      <c r="GAH748" s="32"/>
      <c r="GAI748" s="32"/>
      <c r="GAJ748" s="32"/>
      <c r="GAK748" s="32"/>
      <c r="GAL748" s="32"/>
      <c r="GAM748" s="32"/>
      <c r="GAN748" s="32"/>
      <c r="GAO748" s="32"/>
      <c r="GAP748" s="32"/>
      <c r="GAQ748" s="32"/>
      <c r="GAR748" s="32"/>
      <c r="GAS748" s="32"/>
      <c r="GAT748" s="32"/>
      <c r="GAU748" s="32"/>
      <c r="GAV748" s="32"/>
      <c r="GAW748" s="32"/>
      <c r="GAX748" s="32"/>
      <c r="GAY748" s="32"/>
      <c r="GAZ748" s="32"/>
      <c r="GBA748" s="32"/>
      <c r="GBB748" s="32"/>
      <c r="GBC748" s="32"/>
      <c r="GBD748" s="32"/>
      <c r="GBE748" s="32"/>
      <c r="GBF748" s="32"/>
      <c r="GBG748" s="32"/>
      <c r="GBH748" s="32"/>
      <c r="GBI748" s="32"/>
      <c r="GBJ748" s="32"/>
      <c r="GBK748" s="32"/>
      <c r="GBL748" s="32"/>
      <c r="GBM748" s="32"/>
      <c r="GBN748" s="32"/>
      <c r="GBO748" s="32"/>
      <c r="GBP748" s="32"/>
      <c r="GBQ748" s="32"/>
      <c r="GBR748" s="32"/>
      <c r="GBS748" s="32"/>
      <c r="GBT748" s="32"/>
      <c r="GBU748" s="32"/>
      <c r="GBV748" s="32"/>
      <c r="GBW748" s="32"/>
      <c r="GBX748" s="32"/>
      <c r="GBY748" s="32"/>
      <c r="GBZ748" s="32"/>
      <c r="GCA748" s="32"/>
      <c r="GCB748" s="32"/>
      <c r="GCC748" s="32"/>
      <c r="GCD748" s="32"/>
      <c r="GCE748" s="32"/>
      <c r="GCF748" s="32"/>
      <c r="GCG748" s="32"/>
      <c r="GCH748" s="32"/>
      <c r="GCI748" s="32"/>
      <c r="GCJ748" s="32"/>
      <c r="GCK748" s="32"/>
      <c r="GCL748" s="32"/>
      <c r="GCM748" s="32"/>
      <c r="GCN748" s="32"/>
      <c r="GCO748" s="32"/>
      <c r="GCP748" s="32"/>
      <c r="GCQ748" s="32"/>
      <c r="GCR748" s="32"/>
      <c r="GCS748" s="32"/>
      <c r="GCT748" s="32"/>
      <c r="GCU748" s="32"/>
      <c r="GCV748" s="32"/>
      <c r="GCW748" s="32"/>
      <c r="GCX748" s="32"/>
      <c r="GCY748" s="32"/>
      <c r="GCZ748" s="32"/>
      <c r="GDA748" s="32"/>
      <c r="GDB748" s="32"/>
      <c r="GDC748" s="32"/>
      <c r="GDD748" s="32"/>
      <c r="GDE748" s="32"/>
      <c r="GDF748" s="32"/>
      <c r="GDG748" s="32"/>
      <c r="GDH748" s="32"/>
      <c r="GDI748" s="32"/>
      <c r="GDJ748" s="32"/>
      <c r="GDK748" s="32"/>
      <c r="GDL748" s="32"/>
      <c r="GDM748" s="32"/>
      <c r="GDN748" s="32"/>
      <c r="GDO748" s="32"/>
      <c r="GDP748" s="32"/>
      <c r="GDQ748" s="32"/>
      <c r="GDR748" s="32"/>
      <c r="GDS748" s="32"/>
      <c r="GDT748" s="32"/>
      <c r="GDU748" s="32"/>
      <c r="GDV748" s="32"/>
      <c r="GDW748" s="32"/>
      <c r="GDX748" s="32"/>
    </row>
    <row r="749" spans="1:4860" s="85" customFormat="1" x14ac:dyDescent="0.25">
      <c r="A749" s="86">
        <v>743</v>
      </c>
      <c r="B749" s="87" t="s">
        <v>518</v>
      </c>
      <c r="C749" s="87" t="s">
        <v>790</v>
      </c>
      <c r="D749" s="87" t="s">
        <v>285</v>
      </c>
      <c r="E749" s="87" t="s">
        <v>35</v>
      </c>
      <c r="F749" s="88" t="s">
        <v>793</v>
      </c>
      <c r="G749" s="89">
        <v>25000</v>
      </c>
      <c r="H749" s="87">
        <v>0</v>
      </c>
      <c r="I749" s="90">
        <v>25</v>
      </c>
      <c r="J749" s="46">
        <v>717.5</v>
      </c>
      <c r="K749" s="48">
        <f t="shared" si="96"/>
        <v>1774.9999999999998</v>
      </c>
      <c r="L749" s="34">
        <f t="shared" si="97"/>
        <v>275</v>
      </c>
      <c r="M749" s="73">
        <v>760</v>
      </c>
      <c r="N749" s="90">
        <f t="shared" si="100"/>
        <v>1772.5000000000002</v>
      </c>
      <c r="O749" s="90"/>
      <c r="P749" s="90">
        <f t="shared" si="102"/>
        <v>1477.5</v>
      </c>
      <c r="Q749" s="90">
        <f t="shared" si="98"/>
        <v>1502.5</v>
      </c>
      <c r="R749" s="90">
        <f t="shared" si="99"/>
        <v>3822.5</v>
      </c>
      <c r="S749" s="90">
        <f t="shared" si="101"/>
        <v>23497.5</v>
      </c>
      <c r="T749" s="91" t="s">
        <v>41</v>
      </c>
      <c r="U749" s="32"/>
      <c r="V749" s="32"/>
      <c r="W749" s="32"/>
      <c r="X749" s="32"/>
      <c r="Y749" s="32"/>
      <c r="Z749" s="32"/>
      <c r="AA749" s="32"/>
      <c r="AB749" s="32"/>
      <c r="AC749" s="32"/>
      <c r="AD749" s="32"/>
      <c r="AE749" s="32"/>
      <c r="AF749" s="32"/>
      <c r="AG749" s="32"/>
      <c r="AH749" s="32"/>
      <c r="AI749" s="32"/>
      <c r="AJ749" s="32"/>
      <c r="AK749" s="32"/>
      <c r="AL749" s="32"/>
      <c r="AM749" s="32"/>
      <c r="AN749" s="32"/>
      <c r="AO749" s="32"/>
      <c r="AP749" s="32"/>
      <c r="AQ749" s="32"/>
      <c r="AR749" s="32"/>
      <c r="AS749" s="32"/>
      <c r="AT749" s="32"/>
      <c r="AU749" s="32"/>
      <c r="AV749" s="32"/>
      <c r="AW749" s="32"/>
      <c r="AX749" s="32"/>
      <c r="AY749" s="32"/>
      <c r="AZ749" s="32"/>
      <c r="BA749" s="32"/>
      <c r="BB749" s="32"/>
      <c r="BC749" s="32"/>
      <c r="BD749" s="32"/>
      <c r="BE749" s="32"/>
      <c r="BF749" s="32"/>
      <c r="BG749" s="32"/>
      <c r="BH749" s="32"/>
      <c r="BI749" s="32"/>
      <c r="BJ749" s="32"/>
      <c r="BK749" s="32"/>
      <c r="BL749" s="32"/>
      <c r="BM749" s="32"/>
      <c r="BN749" s="32"/>
      <c r="BO749" s="32"/>
      <c r="BP749" s="32"/>
      <c r="BQ749" s="32"/>
      <c r="BR749" s="32"/>
      <c r="BS749" s="32"/>
      <c r="BT749" s="32"/>
      <c r="BU749" s="32"/>
      <c r="BV749" s="32"/>
      <c r="BW749" s="32"/>
      <c r="BX749" s="32"/>
      <c r="BY749" s="32"/>
      <c r="BZ749" s="32"/>
      <c r="CA749" s="32"/>
      <c r="CB749" s="32"/>
      <c r="CC749" s="32"/>
      <c r="CD749" s="32"/>
      <c r="CE749" s="32"/>
      <c r="CF749" s="32"/>
      <c r="CG749" s="32"/>
      <c r="CH749" s="32"/>
      <c r="CI749" s="32"/>
      <c r="CJ749" s="32"/>
      <c r="CK749" s="32"/>
      <c r="CL749" s="32"/>
      <c r="CM749" s="32"/>
      <c r="CN749" s="32"/>
      <c r="CO749" s="32"/>
      <c r="CP749" s="32"/>
      <c r="CQ749" s="32"/>
      <c r="CR749" s="32"/>
      <c r="CS749" s="32"/>
      <c r="CT749" s="32"/>
      <c r="CU749" s="32"/>
      <c r="CV749" s="32"/>
      <c r="CW749" s="32"/>
      <c r="CX749" s="32"/>
      <c r="CY749" s="32"/>
      <c r="CZ749" s="32"/>
      <c r="DA749" s="32"/>
      <c r="DB749" s="32"/>
      <c r="DC749" s="32"/>
      <c r="DD749" s="32"/>
      <c r="DE749" s="32"/>
      <c r="DF749" s="32"/>
      <c r="DG749" s="32"/>
      <c r="DH749" s="32"/>
      <c r="DI749" s="32"/>
      <c r="DJ749" s="32"/>
      <c r="DK749" s="32"/>
      <c r="DL749" s="32"/>
      <c r="DM749" s="32"/>
      <c r="DN749" s="32"/>
      <c r="DO749" s="32"/>
      <c r="DP749" s="32"/>
      <c r="DQ749" s="32"/>
      <c r="DR749" s="32"/>
      <c r="DS749" s="32"/>
      <c r="DT749" s="32"/>
      <c r="DU749" s="32"/>
      <c r="DV749" s="32"/>
      <c r="DW749" s="32"/>
      <c r="DX749" s="32"/>
      <c r="DY749" s="32"/>
      <c r="DZ749" s="32"/>
      <c r="EA749" s="32"/>
      <c r="EB749" s="32"/>
      <c r="EC749" s="32"/>
      <c r="ED749" s="32"/>
      <c r="EE749" s="32"/>
      <c r="EF749" s="32"/>
      <c r="EG749" s="32"/>
      <c r="EH749" s="32"/>
      <c r="EI749" s="32"/>
      <c r="EJ749" s="32"/>
      <c r="EK749" s="32"/>
      <c r="EL749" s="32"/>
      <c r="EM749" s="32"/>
      <c r="EN749" s="32"/>
      <c r="EO749" s="32"/>
      <c r="EP749" s="32"/>
      <c r="EQ749" s="32"/>
      <c r="ER749" s="32"/>
      <c r="ES749" s="32"/>
      <c r="ET749" s="32"/>
      <c r="EU749" s="32"/>
      <c r="EV749" s="32"/>
      <c r="EW749" s="32"/>
      <c r="EX749" s="32"/>
      <c r="EY749" s="32"/>
      <c r="EZ749" s="32"/>
      <c r="FA749" s="32"/>
      <c r="FB749" s="32"/>
      <c r="FC749" s="32"/>
      <c r="FD749" s="32"/>
      <c r="FE749" s="32"/>
      <c r="FF749" s="32"/>
      <c r="FG749" s="32"/>
      <c r="FH749" s="32"/>
      <c r="FI749" s="32"/>
      <c r="FJ749" s="32"/>
      <c r="FK749" s="32"/>
      <c r="FL749" s="32"/>
      <c r="FM749" s="32"/>
      <c r="FN749" s="32"/>
      <c r="FO749" s="32"/>
      <c r="FP749" s="32"/>
      <c r="FQ749" s="32"/>
      <c r="FR749" s="32"/>
      <c r="FS749" s="32"/>
      <c r="FT749" s="32"/>
      <c r="FU749" s="32"/>
      <c r="FV749" s="32"/>
      <c r="FW749" s="32"/>
      <c r="FX749" s="32"/>
      <c r="FY749" s="32"/>
      <c r="FZ749" s="32"/>
      <c r="GA749" s="32"/>
      <c r="GB749" s="32"/>
      <c r="GC749" s="32"/>
      <c r="GD749" s="32"/>
      <c r="GE749" s="32"/>
      <c r="GF749" s="32"/>
      <c r="GG749" s="32"/>
      <c r="GH749" s="32"/>
      <c r="GI749" s="32"/>
      <c r="GJ749" s="32"/>
      <c r="GK749" s="32"/>
      <c r="GL749" s="32"/>
      <c r="GM749" s="32"/>
      <c r="GN749" s="32"/>
      <c r="GO749" s="32"/>
      <c r="GP749" s="32"/>
      <c r="GQ749" s="32"/>
      <c r="GR749" s="32"/>
      <c r="GS749" s="32"/>
      <c r="GT749" s="32"/>
      <c r="GU749" s="32"/>
      <c r="GV749" s="32"/>
      <c r="GW749" s="32"/>
      <c r="GX749" s="32"/>
      <c r="GY749" s="32"/>
      <c r="GZ749" s="32"/>
      <c r="HA749" s="32"/>
      <c r="HB749" s="32"/>
      <c r="HC749" s="32"/>
      <c r="HD749" s="32"/>
      <c r="HE749" s="32"/>
      <c r="HF749" s="32"/>
      <c r="HG749" s="32"/>
      <c r="HH749" s="32"/>
      <c r="HI749" s="32"/>
      <c r="HJ749" s="32"/>
      <c r="HK749" s="32"/>
      <c r="HL749" s="32"/>
      <c r="HM749" s="32"/>
      <c r="HN749" s="32"/>
      <c r="HO749" s="32"/>
      <c r="HP749" s="32"/>
      <c r="HQ749" s="32"/>
      <c r="HR749" s="32"/>
      <c r="HS749" s="32"/>
      <c r="HT749" s="32"/>
      <c r="HU749" s="32"/>
      <c r="HV749" s="32"/>
      <c r="HW749" s="32"/>
      <c r="HX749" s="32"/>
      <c r="HY749" s="32"/>
      <c r="HZ749" s="32"/>
      <c r="IA749" s="32"/>
      <c r="IB749" s="32"/>
      <c r="IC749" s="32"/>
      <c r="ID749" s="32"/>
      <c r="IE749" s="32"/>
      <c r="IF749" s="32"/>
      <c r="IG749" s="32"/>
      <c r="IH749" s="32"/>
      <c r="II749" s="32"/>
      <c r="IJ749" s="32"/>
      <c r="IK749" s="32"/>
      <c r="IL749" s="32"/>
      <c r="IM749" s="32"/>
      <c r="IN749" s="32"/>
      <c r="IO749" s="32"/>
      <c r="IP749" s="32"/>
      <c r="IQ749" s="32"/>
      <c r="IR749" s="32"/>
      <c r="IS749" s="32"/>
      <c r="IT749" s="32"/>
      <c r="IU749" s="32"/>
      <c r="IV749" s="32"/>
      <c r="IW749" s="32"/>
      <c r="IX749" s="32"/>
      <c r="IY749" s="32"/>
      <c r="IZ749" s="32"/>
      <c r="JA749" s="32"/>
      <c r="JB749" s="32"/>
      <c r="JC749" s="32"/>
      <c r="JD749" s="32"/>
      <c r="JE749" s="32"/>
      <c r="JF749" s="32"/>
      <c r="JG749" s="32"/>
      <c r="JH749" s="32"/>
      <c r="JI749" s="32"/>
      <c r="JJ749" s="32"/>
      <c r="JK749" s="32"/>
      <c r="JL749" s="32"/>
      <c r="JM749" s="32"/>
      <c r="JN749" s="32"/>
      <c r="JO749" s="32"/>
      <c r="JP749" s="32"/>
      <c r="JQ749" s="32"/>
      <c r="JR749" s="32"/>
      <c r="JS749" s="32"/>
      <c r="JT749" s="32"/>
      <c r="JU749" s="32"/>
      <c r="JV749" s="32"/>
      <c r="JW749" s="32"/>
      <c r="JX749" s="32"/>
      <c r="JY749" s="32"/>
      <c r="JZ749" s="32"/>
      <c r="KA749" s="32"/>
      <c r="KB749" s="32"/>
      <c r="KC749" s="32"/>
      <c r="KD749" s="32"/>
      <c r="KE749" s="32"/>
      <c r="KF749" s="32"/>
      <c r="KG749" s="32"/>
      <c r="KH749" s="32"/>
      <c r="KI749" s="32"/>
      <c r="KJ749" s="32"/>
      <c r="KK749" s="32"/>
      <c r="KL749" s="32"/>
      <c r="KM749" s="32"/>
      <c r="KN749" s="32"/>
      <c r="KO749" s="32"/>
      <c r="KP749" s="32"/>
      <c r="KQ749" s="32"/>
      <c r="KR749" s="32"/>
      <c r="KS749" s="32"/>
      <c r="KT749" s="32"/>
      <c r="KU749" s="32"/>
      <c r="KV749" s="32"/>
      <c r="KW749" s="32"/>
      <c r="KX749" s="32"/>
      <c r="KY749" s="32"/>
      <c r="KZ749" s="32"/>
      <c r="LA749" s="32"/>
      <c r="LB749" s="32"/>
      <c r="LC749" s="32"/>
      <c r="LD749" s="32"/>
      <c r="LE749" s="32"/>
      <c r="LF749" s="32"/>
      <c r="LG749" s="32"/>
      <c r="LH749" s="32"/>
      <c r="LI749" s="32"/>
      <c r="LJ749" s="32"/>
      <c r="LK749" s="32"/>
      <c r="LL749" s="32"/>
      <c r="LM749" s="32"/>
      <c r="LN749" s="32"/>
      <c r="LO749" s="32"/>
      <c r="LP749" s="32"/>
      <c r="LQ749" s="32"/>
      <c r="LR749" s="32"/>
      <c r="LS749" s="32"/>
      <c r="LT749" s="32"/>
      <c r="LU749" s="32"/>
      <c r="LV749" s="32"/>
      <c r="LW749" s="32"/>
      <c r="LX749" s="32"/>
      <c r="LY749" s="32"/>
      <c r="LZ749" s="32"/>
      <c r="MA749" s="32"/>
      <c r="MB749" s="32"/>
      <c r="MC749" s="32"/>
      <c r="MD749" s="32"/>
      <c r="ME749" s="32"/>
      <c r="MF749" s="32"/>
      <c r="MG749" s="32"/>
      <c r="MH749" s="32"/>
      <c r="MI749" s="32"/>
      <c r="MJ749" s="32"/>
      <c r="MK749" s="32"/>
      <c r="ML749" s="32"/>
      <c r="MM749" s="32"/>
      <c r="MN749" s="32"/>
      <c r="MO749" s="32"/>
      <c r="MP749" s="32"/>
      <c r="MQ749" s="32"/>
      <c r="MR749" s="32"/>
      <c r="MS749" s="32"/>
      <c r="MT749" s="32"/>
      <c r="MU749" s="32"/>
      <c r="MV749" s="32"/>
      <c r="MW749" s="32"/>
      <c r="MX749" s="32"/>
      <c r="MY749" s="32"/>
      <c r="MZ749" s="32"/>
      <c r="NA749" s="32"/>
      <c r="NB749" s="32"/>
      <c r="NC749" s="32"/>
      <c r="ND749" s="32"/>
      <c r="NE749" s="32"/>
      <c r="NF749" s="32"/>
      <c r="NG749" s="32"/>
      <c r="NH749" s="32"/>
      <c r="NI749" s="32"/>
      <c r="NJ749" s="32"/>
      <c r="NK749" s="32"/>
      <c r="NL749" s="32"/>
      <c r="NM749" s="32"/>
      <c r="NN749" s="32"/>
      <c r="NO749" s="32"/>
      <c r="NP749" s="32"/>
      <c r="NQ749" s="32"/>
      <c r="NR749" s="32"/>
      <c r="NS749" s="32"/>
      <c r="NT749" s="32"/>
      <c r="NU749" s="32"/>
      <c r="NV749" s="32"/>
      <c r="NW749" s="32"/>
      <c r="NX749" s="32"/>
      <c r="NY749" s="32"/>
      <c r="NZ749" s="32"/>
      <c r="OA749" s="32"/>
      <c r="OB749" s="32"/>
      <c r="OC749" s="32"/>
      <c r="OD749" s="32"/>
      <c r="OE749" s="32"/>
      <c r="OF749" s="32"/>
      <c r="OG749" s="32"/>
      <c r="OH749" s="32"/>
      <c r="OI749" s="32"/>
      <c r="OJ749" s="32"/>
      <c r="OK749" s="32"/>
      <c r="OL749" s="32"/>
      <c r="OM749" s="32"/>
      <c r="ON749" s="32"/>
      <c r="OO749" s="32"/>
      <c r="OP749" s="32"/>
      <c r="OQ749" s="32"/>
      <c r="OR749" s="32"/>
      <c r="OS749" s="32"/>
      <c r="OT749" s="32"/>
      <c r="OU749" s="32"/>
      <c r="OV749" s="32"/>
      <c r="OW749" s="32"/>
      <c r="OX749" s="32"/>
      <c r="OY749" s="32"/>
      <c r="OZ749" s="32"/>
      <c r="PA749" s="32"/>
      <c r="PB749" s="32"/>
      <c r="PC749" s="32"/>
      <c r="PD749" s="32"/>
      <c r="PE749" s="32"/>
      <c r="PF749" s="32"/>
      <c r="PG749" s="32"/>
      <c r="PH749" s="32"/>
      <c r="PI749" s="32"/>
      <c r="PJ749" s="32"/>
      <c r="PK749" s="32"/>
      <c r="PL749" s="32"/>
      <c r="PM749" s="32"/>
      <c r="PN749" s="32"/>
      <c r="PO749" s="32"/>
      <c r="PP749" s="32"/>
      <c r="PQ749" s="32"/>
      <c r="PR749" s="32"/>
      <c r="PS749" s="32"/>
      <c r="PT749" s="32"/>
      <c r="PU749" s="32"/>
      <c r="PV749" s="32"/>
      <c r="PW749" s="32"/>
      <c r="PX749" s="32"/>
      <c r="PY749" s="32"/>
      <c r="PZ749" s="32"/>
      <c r="QA749" s="32"/>
      <c r="QB749" s="32"/>
      <c r="QC749" s="32"/>
      <c r="QD749" s="32"/>
      <c r="QE749" s="32"/>
      <c r="QF749" s="32"/>
      <c r="QG749" s="32"/>
      <c r="QH749" s="32"/>
      <c r="QI749" s="32"/>
      <c r="QJ749" s="32"/>
      <c r="QK749" s="32"/>
      <c r="QL749" s="32"/>
      <c r="QM749" s="32"/>
      <c r="QN749" s="32"/>
      <c r="QO749" s="32"/>
      <c r="QP749" s="32"/>
      <c r="QQ749" s="32"/>
      <c r="QR749" s="32"/>
      <c r="QS749" s="32"/>
      <c r="QT749" s="32"/>
      <c r="QU749" s="32"/>
      <c r="QV749" s="32"/>
      <c r="QW749" s="32"/>
      <c r="QX749" s="32"/>
      <c r="QY749" s="32"/>
      <c r="QZ749" s="32"/>
      <c r="RA749" s="32"/>
      <c r="RB749" s="32"/>
      <c r="RC749" s="32"/>
      <c r="RD749" s="32"/>
      <c r="RE749" s="32"/>
      <c r="RF749" s="32"/>
      <c r="RG749" s="32"/>
      <c r="RH749" s="32"/>
      <c r="RI749" s="32"/>
      <c r="RJ749" s="32"/>
      <c r="RK749" s="32"/>
      <c r="RL749" s="32"/>
      <c r="RM749" s="32"/>
      <c r="RN749" s="32"/>
      <c r="RO749" s="32"/>
      <c r="RP749" s="32"/>
      <c r="RQ749" s="32"/>
      <c r="RR749" s="32"/>
      <c r="RS749" s="32"/>
      <c r="RT749" s="32"/>
      <c r="RU749" s="32"/>
      <c r="RV749" s="32"/>
      <c r="RW749" s="32"/>
      <c r="RX749" s="32"/>
      <c r="RY749" s="32"/>
      <c r="RZ749" s="32"/>
      <c r="SA749" s="32"/>
      <c r="SB749" s="32"/>
      <c r="SC749" s="32"/>
      <c r="SD749" s="32"/>
      <c r="SE749" s="32"/>
      <c r="SF749" s="32"/>
      <c r="SG749" s="32"/>
      <c r="SH749" s="32"/>
      <c r="SI749" s="32"/>
      <c r="SJ749" s="32"/>
      <c r="SK749" s="32"/>
      <c r="SL749" s="32"/>
      <c r="SM749" s="32"/>
      <c r="SN749" s="32"/>
      <c r="SO749" s="32"/>
      <c r="SP749" s="32"/>
      <c r="SQ749" s="32"/>
      <c r="SR749" s="32"/>
      <c r="SS749" s="32"/>
      <c r="ST749" s="32"/>
      <c r="SU749" s="32"/>
      <c r="SV749" s="32"/>
      <c r="SW749" s="32"/>
      <c r="SX749" s="32"/>
      <c r="SY749" s="32"/>
      <c r="SZ749" s="32"/>
      <c r="TA749" s="32"/>
      <c r="TB749" s="32"/>
      <c r="TC749" s="32"/>
      <c r="TD749" s="32"/>
      <c r="TE749" s="32"/>
      <c r="TF749" s="32"/>
      <c r="TG749" s="32"/>
      <c r="TH749" s="32"/>
      <c r="TI749" s="32"/>
      <c r="TJ749" s="32"/>
      <c r="TK749" s="32"/>
      <c r="TL749" s="32"/>
      <c r="TM749" s="32"/>
      <c r="TN749" s="32"/>
      <c r="TO749" s="32"/>
      <c r="TP749" s="32"/>
      <c r="TQ749" s="32"/>
      <c r="TR749" s="32"/>
      <c r="TS749" s="32"/>
      <c r="TT749" s="32"/>
      <c r="TU749" s="32"/>
      <c r="TV749" s="32"/>
      <c r="TW749" s="32"/>
      <c r="TX749" s="32"/>
      <c r="TY749" s="32"/>
      <c r="TZ749" s="32"/>
      <c r="UA749" s="32"/>
      <c r="UB749" s="32"/>
      <c r="UC749" s="32"/>
      <c r="UD749" s="32"/>
      <c r="UE749" s="32"/>
      <c r="UF749" s="32"/>
      <c r="UG749" s="32"/>
      <c r="UH749" s="32"/>
      <c r="UI749" s="32"/>
      <c r="UJ749" s="32"/>
      <c r="UK749" s="32"/>
      <c r="UL749" s="32"/>
      <c r="UM749" s="32"/>
      <c r="UN749" s="32"/>
      <c r="UO749" s="32"/>
      <c r="UP749" s="32"/>
      <c r="UQ749" s="32"/>
      <c r="UR749" s="32"/>
      <c r="US749" s="32"/>
      <c r="UT749" s="32"/>
      <c r="UU749" s="32"/>
      <c r="UV749" s="32"/>
      <c r="UW749" s="32"/>
      <c r="UX749" s="32"/>
      <c r="UY749" s="32"/>
      <c r="UZ749" s="32"/>
      <c r="VA749" s="32"/>
      <c r="VB749" s="32"/>
      <c r="VC749" s="32"/>
      <c r="VD749" s="32"/>
      <c r="VE749" s="32"/>
      <c r="VF749" s="32"/>
      <c r="VG749" s="32"/>
      <c r="VH749" s="32"/>
      <c r="VI749" s="32"/>
      <c r="VJ749" s="32"/>
      <c r="VK749" s="32"/>
      <c r="VL749" s="32"/>
      <c r="VM749" s="32"/>
      <c r="VN749" s="32"/>
      <c r="VO749" s="32"/>
      <c r="VP749" s="32"/>
      <c r="VQ749" s="32"/>
      <c r="VR749" s="32"/>
      <c r="VS749" s="32"/>
      <c r="VT749" s="32"/>
      <c r="VU749" s="32"/>
      <c r="VV749" s="32"/>
      <c r="VW749" s="32"/>
      <c r="VX749" s="32"/>
      <c r="VY749" s="32"/>
      <c r="VZ749" s="32"/>
      <c r="WA749" s="32"/>
      <c r="WB749" s="32"/>
      <c r="WC749" s="32"/>
      <c r="WD749" s="32"/>
      <c r="WE749" s="32"/>
      <c r="WF749" s="32"/>
      <c r="WG749" s="32"/>
      <c r="WH749" s="32"/>
      <c r="WI749" s="32"/>
      <c r="WJ749" s="32"/>
      <c r="WK749" s="32"/>
      <c r="WL749" s="32"/>
      <c r="WM749" s="32"/>
      <c r="WN749" s="32"/>
      <c r="WO749" s="32"/>
      <c r="WP749" s="32"/>
      <c r="WQ749" s="32"/>
      <c r="WR749" s="32"/>
      <c r="WS749" s="32"/>
      <c r="WT749" s="32"/>
      <c r="WU749" s="32"/>
      <c r="WV749" s="32"/>
      <c r="WW749" s="32"/>
      <c r="WX749" s="32"/>
      <c r="WY749" s="32"/>
      <c r="WZ749" s="32"/>
      <c r="XA749" s="32"/>
      <c r="XB749" s="32"/>
      <c r="XC749" s="32"/>
      <c r="XD749" s="32"/>
      <c r="XE749" s="32"/>
      <c r="XF749" s="32"/>
      <c r="XG749" s="32"/>
      <c r="XH749" s="32"/>
      <c r="XI749" s="32"/>
      <c r="XJ749" s="32"/>
      <c r="XK749" s="32"/>
      <c r="XL749" s="32"/>
      <c r="XM749" s="32"/>
      <c r="XN749" s="32"/>
      <c r="XO749" s="32"/>
      <c r="XP749" s="32"/>
      <c r="XQ749" s="32"/>
      <c r="XR749" s="32"/>
      <c r="XS749" s="32"/>
      <c r="XT749" s="32"/>
      <c r="XU749" s="32"/>
      <c r="XV749" s="32"/>
      <c r="XW749" s="32"/>
      <c r="XX749" s="32"/>
      <c r="XY749" s="32"/>
      <c r="XZ749" s="32"/>
      <c r="YA749" s="32"/>
      <c r="YB749" s="32"/>
      <c r="YC749" s="32"/>
      <c r="YD749" s="32"/>
      <c r="YE749" s="32"/>
      <c r="YF749" s="32"/>
      <c r="YG749" s="32"/>
      <c r="YH749" s="32"/>
      <c r="YI749" s="32"/>
      <c r="YJ749" s="32"/>
      <c r="YK749" s="32"/>
      <c r="YL749" s="32"/>
      <c r="YM749" s="32"/>
      <c r="YN749" s="32"/>
      <c r="YO749" s="32"/>
      <c r="YP749" s="32"/>
      <c r="YQ749" s="32"/>
      <c r="YR749" s="32"/>
      <c r="YS749" s="32"/>
      <c r="YT749" s="32"/>
      <c r="YU749" s="32"/>
      <c r="YV749" s="32"/>
      <c r="YW749" s="32"/>
      <c r="YX749" s="32"/>
      <c r="YY749" s="32"/>
      <c r="YZ749" s="32"/>
      <c r="ZA749" s="32"/>
      <c r="ZB749" s="32"/>
      <c r="ZC749" s="32"/>
      <c r="ZD749" s="32"/>
      <c r="ZE749" s="32"/>
      <c r="ZF749" s="32"/>
      <c r="ZG749" s="32"/>
      <c r="ZH749" s="32"/>
      <c r="ZI749" s="32"/>
      <c r="ZJ749" s="32"/>
      <c r="ZK749" s="32"/>
      <c r="ZL749" s="32"/>
      <c r="ZM749" s="32"/>
      <c r="ZN749" s="32"/>
      <c r="ZO749" s="32"/>
      <c r="ZP749" s="32"/>
      <c r="ZQ749" s="32"/>
      <c r="ZR749" s="32"/>
      <c r="ZS749" s="32"/>
      <c r="ZT749" s="32"/>
      <c r="ZU749" s="32"/>
      <c r="ZV749" s="32"/>
      <c r="ZW749" s="32"/>
      <c r="ZX749" s="32"/>
      <c r="ZY749" s="32"/>
      <c r="ZZ749" s="32"/>
      <c r="AAA749" s="32"/>
      <c r="AAB749" s="32"/>
      <c r="AAC749" s="32"/>
      <c r="AAD749" s="32"/>
      <c r="AAE749" s="32"/>
      <c r="AAF749" s="32"/>
      <c r="AAG749" s="32"/>
      <c r="AAH749" s="32"/>
      <c r="AAI749" s="32"/>
      <c r="AAJ749" s="32"/>
      <c r="AAK749" s="32"/>
      <c r="AAL749" s="32"/>
      <c r="AAM749" s="32"/>
      <c r="AAN749" s="32"/>
      <c r="AAO749" s="32"/>
      <c r="AAP749" s="32"/>
      <c r="AAQ749" s="32"/>
      <c r="AAR749" s="32"/>
      <c r="AAS749" s="32"/>
      <c r="AAT749" s="32"/>
      <c r="AAU749" s="32"/>
      <c r="AAV749" s="32"/>
      <c r="AAW749" s="32"/>
      <c r="AAX749" s="32"/>
      <c r="AAY749" s="32"/>
      <c r="AAZ749" s="32"/>
      <c r="ABA749" s="32"/>
      <c r="ABB749" s="32"/>
      <c r="ABC749" s="32"/>
      <c r="ABD749" s="32"/>
      <c r="ABE749" s="32"/>
      <c r="ABF749" s="32"/>
      <c r="ABG749" s="32"/>
      <c r="ABH749" s="32"/>
      <c r="ABI749" s="32"/>
      <c r="ABJ749" s="32"/>
      <c r="ABK749" s="32"/>
      <c r="ABL749" s="32"/>
      <c r="ABM749" s="32"/>
      <c r="ABN749" s="32"/>
      <c r="ABO749" s="32"/>
      <c r="ABP749" s="32"/>
      <c r="ABQ749" s="32"/>
      <c r="ABR749" s="32"/>
      <c r="ABS749" s="32"/>
      <c r="ABT749" s="32"/>
      <c r="ABU749" s="32"/>
      <c r="ABV749" s="32"/>
      <c r="ABW749" s="32"/>
      <c r="ABX749" s="32"/>
      <c r="ABY749" s="32"/>
      <c r="ABZ749" s="32"/>
      <c r="ACA749" s="32"/>
      <c r="ACB749" s="32"/>
      <c r="ACC749" s="32"/>
      <c r="ACD749" s="32"/>
      <c r="ACE749" s="32"/>
      <c r="ACF749" s="32"/>
      <c r="ACG749" s="32"/>
      <c r="ACH749" s="32"/>
      <c r="ACI749" s="32"/>
      <c r="ACJ749" s="32"/>
      <c r="ACK749" s="32"/>
      <c r="ACL749" s="32"/>
      <c r="ACM749" s="32"/>
      <c r="ACN749" s="32"/>
      <c r="ACO749" s="32"/>
      <c r="ACP749" s="32"/>
      <c r="ACQ749" s="32"/>
      <c r="ACR749" s="32"/>
      <c r="ACS749" s="32"/>
      <c r="ACT749" s="32"/>
      <c r="ACU749" s="32"/>
      <c r="ACV749" s="32"/>
      <c r="ACW749" s="32"/>
      <c r="ACX749" s="32"/>
      <c r="ACY749" s="32"/>
      <c r="ACZ749" s="32"/>
      <c r="ADA749" s="32"/>
      <c r="ADB749" s="32"/>
      <c r="ADC749" s="32"/>
      <c r="ADD749" s="32"/>
      <c r="ADE749" s="32"/>
      <c r="ADF749" s="32"/>
      <c r="ADG749" s="32"/>
      <c r="ADH749" s="32"/>
      <c r="ADI749" s="32"/>
      <c r="ADJ749" s="32"/>
      <c r="ADK749" s="32"/>
      <c r="ADL749" s="32"/>
      <c r="ADM749" s="32"/>
      <c r="ADN749" s="32"/>
      <c r="ADO749" s="32"/>
      <c r="ADP749" s="32"/>
      <c r="ADQ749" s="32"/>
      <c r="ADR749" s="32"/>
      <c r="ADS749" s="32"/>
      <c r="ADT749" s="32"/>
      <c r="ADU749" s="32"/>
      <c r="ADV749" s="32"/>
      <c r="ADW749" s="32"/>
      <c r="ADX749" s="32"/>
      <c r="ADY749" s="32"/>
      <c r="ADZ749" s="32"/>
      <c r="AEA749" s="32"/>
      <c r="AEB749" s="32"/>
      <c r="AEC749" s="32"/>
      <c r="AED749" s="32"/>
      <c r="AEE749" s="32"/>
      <c r="AEF749" s="32"/>
      <c r="AEG749" s="32"/>
      <c r="AEH749" s="32"/>
      <c r="AEI749" s="32"/>
      <c r="AEJ749" s="32"/>
      <c r="AEK749" s="32"/>
      <c r="AEL749" s="32"/>
      <c r="AEM749" s="32"/>
      <c r="AEN749" s="32"/>
      <c r="AEO749" s="32"/>
      <c r="AEP749" s="32"/>
      <c r="AEQ749" s="32"/>
      <c r="AER749" s="32"/>
      <c r="AES749" s="32"/>
      <c r="AET749" s="32"/>
      <c r="AEU749" s="32"/>
      <c r="AEV749" s="32"/>
      <c r="AEW749" s="32"/>
      <c r="AEX749" s="32"/>
      <c r="AEY749" s="32"/>
      <c r="AEZ749" s="32"/>
      <c r="AFA749" s="32"/>
      <c r="AFB749" s="32"/>
      <c r="AFC749" s="32"/>
      <c r="AFD749" s="32"/>
      <c r="AFE749" s="32"/>
      <c r="AFF749" s="32"/>
      <c r="AFG749" s="32"/>
      <c r="AFH749" s="32"/>
      <c r="AFI749" s="32"/>
      <c r="AFJ749" s="32"/>
      <c r="AFK749" s="32"/>
      <c r="AFL749" s="32"/>
      <c r="AFM749" s="32"/>
      <c r="AFN749" s="32"/>
      <c r="AFO749" s="32"/>
      <c r="AFP749" s="32"/>
      <c r="AFQ749" s="32"/>
      <c r="AFR749" s="32"/>
      <c r="AFS749" s="32"/>
      <c r="AFT749" s="32"/>
      <c r="AFU749" s="32"/>
      <c r="AFV749" s="32"/>
      <c r="AFW749" s="32"/>
      <c r="AFX749" s="32"/>
      <c r="AFY749" s="32"/>
      <c r="AFZ749" s="32"/>
      <c r="AGA749" s="32"/>
      <c r="AGB749" s="32"/>
      <c r="AGC749" s="32"/>
      <c r="AGD749" s="32"/>
      <c r="AGE749" s="32"/>
      <c r="AGF749" s="32"/>
      <c r="AGG749" s="32"/>
      <c r="AGH749" s="32"/>
      <c r="AGI749" s="32"/>
      <c r="AGJ749" s="32"/>
      <c r="AGK749" s="32"/>
      <c r="AGL749" s="32"/>
      <c r="AGM749" s="32"/>
      <c r="AGN749" s="32"/>
      <c r="AGO749" s="32"/>
      <c r="AGP749" s="32"/>
      <c r="AGQ749" s="32"/>
      <c r="AGR749" s="32"/>
      <c r="AGS749" s="32"/>
      <c r="AGT749" s="32"/>
      <c r="AGU749" s="32"/>
      <c r="AGV749" s="32"/>
      <c r="AGW749" s="32"/>
      <c r="AGX749" s="32"/>
      <c r="AGY749" s="32"/>
      <c r="AGZ749" s="32"/>
      <c r="AHA749" s="32"/>
      <c r="AHB749" s="32"/>
      <c r="AHC749" s="32"/>
      <c r="AHD749" s="32"/>
      <c r="AHE749" s="32"/>
      <c r="AHF749" s="32"/>
      <c r="AHG749" s="32"/>
      <c r="AHH749" s="32"/>
      <c r="AHI749" s="32"/>
      <c r="AHJ749" s="32"/>
      <c r="AHK749" s="32"/>
      <c r="AHL749" s="32"/>
      <c r="AHM749" s="32"/>
      <c r="AHN749" s="32"/>
      <c r="AHO749" s="32"/>
      <c r="AHP749" s="32"/>
      <c r="AHQ749" s="32"/>
      <c r="AHR749" s="32"/>
      <c r="AHS749" s="32"/>
      <c r="AHT749" s="32"/>
      <c r="AHU749" s="32"/>
      <c r="AHV749" s="32"/>
      <c r="AHW749" s="32"/>
      <c r="AHX749" s="32"/>
      <c r="AHY749" s="32"/>
      <c r="AHZ749" s="32"/>
      <c r="AIA749" s="32"/>
      <c r="AIB749" s="32"/>
      <c r="AIC749" s="32"/>
      <c r="AID749" s="32"/>
      <c r="AIE749" s="32"/>
      <c r="AIF749" s="32"/>
      <c r="AIG749" s="32"/>
      <c r="AIH749" s="32"/>
      <c r="AII749" s="32"/>
      <c r="AIJ749" s="32"/>
      <c r="AIK749" s="32"/>
      <c r="AIL749" s="32"/>
      <c r="AIM749" s="32"/>
      <c r="AIN749" s="32"/>
      <c r="AIO749" s="32"/>
      <c r="AIP749" s="32"/>
      <c r="AIQ749" s="32"/>
      <c r="AIR749" s="32"/>
      <c r="AIS749" s="32"/>
      <c r="AIT749" s="32"/>
      <c r="AIU749" s="32"/>
      <c r="AIV749" s="32"/>
      <c r="AIW749" s="32"/>
      <c r="AIX749" s="32"/>
      <c r="AIY749" s="32"/>
      <c r="AIZ749" s="32"/>
      <c r="AJA749" s="32"/>
      <c r="AJB749" s="32"/>
      <c r="AJC749" s="32"/>
      <c r="AJD749" s="32"/>
      <c r="AJE749" s="32"/>
      <c r="AJF749" s="32"/>
      <c r="AJG749" s="32"/>
      <c r="AJH749" s="32"/>
      <c r="AJI749" s="32"/>
      <c r="AJJ749" s="32"/>
      <c r="AJK749" s="32"/>
      <c r="AJL749" s="32"/>
      <c r="AJM749" s="32"/>
      <c r="AJN749" s="32"/>
      <c r="AJO749" s="32"/>
      <c r="AJP749" s="32"/>
      <c r="AJQ749" s="32"/>
      <c r="AJR749" s="32"/>
      <c r="AJS749" s="32"/>
      <c r="AJT749" s="32"/>
      <c r="AJU749" s="32"/>
      <c r="AJV749" s="32"/>
      <c r="AJW749" s="32"/>
      <c r="AJX749" s="32"/>
      <c r="AJY749" s="32"/>
      <c r="AJZ749" s="32"/>
      <c r="AKA749" s="32"/>
      <c r="AKB749" s="32"/>
      <c r="AKC749" s="32"/>
      <c r="AKD749" s="32"/>
      <c r="AKE749" s="32"/>
      <c r="AKF749" s="32"/>
      <c r="AKG749" s="32"/>
      <c r="AKH749" s="32"/>
      <c r="AKI749" s="32"/>
      <c r="AKJ749" s="32"/>
      <c r="AKK749" s="32"/>
      <c r="AKL749" s="32"/>
      <c r="AKM749" s="32"/>
      <c r="AKN749" s="32"/>
      <c r="AKO749" s="32"/>
      <c r="AKP749" s="32"/>
      <c r="AKQ749" s="32"/>
      <c r="AKR749" s="32"/>
      <c r="AKS749" s="32"/>
      <c r="AKT749" s="32"/>
      <c r="AKU749" s="32"/>
      <c r="AKV749" s="32"/>
      <c r="AKW749" s="32"/>
      <c r="AKX749" s="32"/>
      <c r="AKY749" s="32"/>
      <c r="AKZ749" s="32"/>
      <c r="ALA749" s="32"/>
      <c r="ALB749" s="32"/>
      <c r="ALC749" s="32"/>
      <c r="ALD749" s="32"/>
      <c r="ALE749" s="32"/>
      <c r="ALF749" s="32"/>
      <c r="ALG749" s="32"/>
      <c r="ALH749" s="32"/>
      <c r="ALI749" s="32"/>
      <c r="ALJ749" s="32"/>
      <c r="ALK749" s="32"/>
      <c r="ALL749" s="32"/>
      <c r="ALM749" s="32"/>
      <c r="ALN749" s="32"/>
      <c r="ALO749" s="32"/>
      <c r="ALP749" s="32"/>
      <c r="ALQ749" s="32"/>
      <c r="ALR749" s="32"/>
      <c r="ALS749" s="32"/>
      <c r="ALT749" s="32"/>
      <c r="ALU749" s="32"/>
      <c r="ALV749" s="32"/>
      <c r="ALW749" s="32"/>
      <c r="ALX749" s="32"/>
      <c r="ALY749" s="32"/>
      <c r="ALZ749" s="32"/>
      <c r="AMA749" s="32"/>
      <c r="AMB749" s="32"/>
      <c r="AMC749" s="32"/>
      <c r="AMD749" s="32"/>
      <c r="AME749" s="32"/>
      <c r="AMF749" s="32"/>
      <c r="AMG749" s="32"/>
      <c r="AMH749" s="32"/>
      <c r="AMI749" s="32"/>
      <c r="AMJ749" s="32"/>
      <c r="AMK749" s="32"/>
      <c r="AML749" s="32"/>
      <c r="AMM749" s="32"/>
      <c r="AMN749" s="32"/>
      <c r="AMO749" s="32"/>
      <c r="AMP749" s="32"/>
      <c r="AMQ749" s="32"/>
      <c r="AMR749" s="32"/>
      <c r="AMS749" s="32"/>
      <c r="AMT749" s="32"/>
      <c r="AMU749" s="32"/>
      <c r="AMV749" s="32"/>
      <c r="AMW749" s="32"/>
      <c r="AMX749" s="32"/>
      <c r="AMY749" s="32"/>
      <c r="AMZ749" s="32"/>
      <c r="ANA749" s="32"/>
      <c r="ANB749" s="32"/>
      <c r="ANC749" s="32"/>
      <c r="AND749" s="32"/>
      <c r="ANE749" s="32"/>
      <c r="ANF749" s="32"/>
      <c r="ANG749" s="32"/>
      <c r="ANH749" s="32"/>
      <c r="ANI749" s="32"/>
      <c r="ANJ749" s="32"/>
      <c r="ANK749" s="32"/>
      <c r="ANL749" s="32"/>
      <c r="ANM749" s="32"/>
      <c r="ANN749" s="32"/>
      <c r="ANO749" s="32"/>
      <c r="ANP749" s="32"/>
      <c r="ANQ749" s="32"/>
      <c r="ANR749" s="32"/>
      <c r="ANS749" s="32"/>
      <c r="ANT749" s="32"/>
      <c r="ANU749" s="32"/>
      <c r="ANV749" s="32"/>
      <c r="ANW749" s="32"/>
      <c r="ANX749" s="32"/>
      <c r="ANY749" s="32"/>
      <c r="ANZ749" s="32"/>
      <c r="AOA749" s="32"/>
      <c r="AOB749" s="32"/>
      <c r="AOC749" s="32"/>
      <c r="AOD749" s="32"/>
      <c r="AOE749" s="32"/>
      <c r="AOF749" s="32"/>
      <c r="AOG749" s="32"/>
      <c r="AOH749" s="32"/>
      <c r="AOI749" s="32"/>
      <c r="AOJ749" s="32"/>
      <c r="AOK749" s="32"/>
      <c r="AOL749" s="32"/>
      <c r="AOM749" s="32"/>
      <c r="AON749" s="32"/>
      <c r="AOO749" s="32"/>
      <c r="AOP749" s="32"/>
      <c r="AOQ749" s="32"/>
      <c r="AOR749" s="32"/>
      <c r="AOS749" s="32"/>
      <c r="AOT749" s="32"/>
      <c r="AOU749" s="32"/>
      <c r="AOV749" s="32"/>
      <c r="AOW749" s="32"/>
      <c r="AOX749" s="32"/>
      <c r="AOY749" s="32"/>
      <c r="AOZ749" s="32"/>
      <c r="APA749" s="32"/>
      <c r="APB749" s="32"/>
      <c r="APC749" s="32"/>
      <c r="APD749" s="32"/>
      <c r="APE749" s="32"/>
      <c r="APF749" s="32"/>
      <c r="APG749" s="32"/>
      <c r="APH749" s="32"/>
      <c r="API749" s="32"/>
      <c r="APJ749" s="32"/>
      <c r="APK749" s="32"/>
      <c r="APL749" s="32"/>
      <c r="APM749" s="32"/>
      <c r="APN749" s="32"/>
      <c r="APO749" s="32"/>
      <c r="APP749" s="32"/>
      <c r="APQ749" s="32"/>
      <c r="APR749" s="32"/>
      <c r="APS749" s="32"/>
      <c r="APT749" s="32"/>
      <c r="APU749" s="32"/>
      <c r="APV749" s="32"/>
      <c r="APW749" s="32"/>
      <c r="APX749" s="32"/>
      <c r="APY749" s="32"/>
      <c r="APZ749" s="32"/>
      <c r="AQA749" s="32"/>
      <c r="AQB749" s="32"/>
      <c r="AQC749" s="32"/>
      <c r="AQD749" s="32"/>
      <c r="AQE749" s="32"/>
      <c r="AQF749" s="32"/>
      <c r="AQG749" s="32"/>
      <c r="AQH749" s="32"/>
      <c r="AQI749" s="32"/>
      <c r="AQJ749" s="32"/>
      <c r="AQK749" s="32"/>
      <c r="AQL749" s="32"/>
      <c r="AQM749" s="32"/>
      <c r="AQN749" s="32"/>
      <c r="AQO749" s="32"/>
      <c r="AQP749" s="32"/>
      <c r="AQQ749" s="32"/>
      <c r="AQR749" s="32"/>
      <c r="AQS749" s="32"/>
      <c r="AQT749" s="32"/>
      <c r="AQU749" s="32"/>
      <c r="AQV749" s="32"/>
      <c r="AQW749" s="32"/>
      <c r="AQX749" s="32"/>
      <c r="AQY749" s="32"/>
      <c r="AQZ749" s="32"/>
      <c r="ARA749" s="32"/>
      <c r="ARB749" s="32"/>
      <c r="ARC749" s="32"/>
      <c r="ARD749" s="32"/>
      <c r="ARE749" s="32"/>
      <c r="ARF749" s="32"/>
      <c r="ARG749" s="32"/>
      <c r="ARH749" s="32"/>
      <c r="ARI749" s="32"/>
      <c r="ARJ749" s="32"/>
      <c r="ARK749" s="32"/>
      <c r="ARL749" s="32"/>
      <c r="ARM749" s="32"/>
      <c r="ARN749" s="32"/>
      <c r="ARO749" s="32"/>
      <c r="ARP749" s="32"/>
      <c r="ARQ749" s="32"/>
      <c r="ARR749" s="32"/>
      <c r="ARS749" s="32"/>
      <c r="ART749" s="32"/>
      <c r="ARU749" s="32"/>
      <c r="ARV749" s="32"/>
      <c r="ARW749" s="32"/>
      <c r="ARX749" s="32"/>
      <c r="ARY749" s="32"/>
      <c r="ARZ749" s="32"/>
      <c r="ASA749" s="32"/>
      <c r="ASB749" s="32"/>
      <c r="ASC749" s="32"/>
      <c r="ASD749" s="32"/>
      <c r="ASE749" s="32"/>
      <c r="ASF749" s="32"/>
      <c r="ASG749" s="32"/>
      <c r="ASH749" s="32"/>
      <c r="ASI749" s="32"/>
      <c r="ASJ749" s="32"/>
      <c r="ASK749" s="32"/>
      <c r="ASL749" s="32"/>
      <c r="ASM749" s="32"/>
      <c r="ASN749" s="32"/>
      <c r="ASO749" s="32"/>
      <c r="ASP749" s="32"/>
      <c r="ASQ749" s="32"/>
      <c r="ASR749" s="32"/>
      <c r="ASS749" s="32"/>
      <c r="AST749" s="32"/>
      <c r="ASU749" s="32"/>
      <c r="ASV749" s="32"/>
      <c r="ASW749" s="32"/>
      <c r="ASX749" s="32"/>
      <c r="ASY749" s="32"/>
      <c r="ASZ749" s="32"/>
      <c r="ATA749" s="32"/>
      <c r="ATB749" s="32"/>
      <c r="ATC749" s="32"/>
      <c r="ATD749" s="32"/>
      <c r="ATE749" s="32"/>
      <c r="ATF749" s="32"/>
      <c r="ATG749" s="32"/>
      <c r="ATH749" s="32"/>
      <c r="ATI749" s="32"/>
      <c r="ATJ749" s="32"/>
      <c r="ATK749" s="32"/>
      <c r="ATL749" s="32"/>
      <c r="ATM749" s="32"/>
      <c r="ATN749" s="32"/>
      <c r="ATO749" s="32"/>
      <c r="ATP749" s="32"/>
      <c r="ATQ749" s="32"/>
      <c r="ATR749" s="32"/>
      <c r="ATS749" s="32"/>
      <c r="ATT749" s="32"/>
      <c r="ATU749" s="32"/>
      <c r="ATV749" s="32"/>
      <c r="ATW749" s="32"/>
      <c r="ATX749" s="32"/>
      <c r="ATY749" s="32"/>
      <c r="ATZ749" s="32"/>
      <c r="AUA749" s="32"/>
      <c r="AUB749" s="32"/>
      <c r="AUC749" s="32"/>
      <c r="AUD749" s="32"/>
      <c r="AUE749" s="32"/>
      <c r="AUF749" s="32"/>
      <c r="AUG749" s="32"/>
      <c r="AUH749" s="32"/>
      <c r="AUI749" s="32"/>
      <c r="AUJ749" s="32"/>
      <c r="AUK749" s="32"/>
      <c r="AUL749" s="32"/>
      <c r="AUM749" s="32"/>
      <c r="AUN749" s="32"/>
      <c r="AUO749" s="32"/>
      <c r="AUP749" s="32"/>
      <c r="AUQ749" s="32"/>
      <c r="AUR749" s="32"/>
      <c r="AUS749" s="32"/>
      <c r="AUT749" s="32"/>
      <c r="AUU749" s="32"/>
      <c r="AUV749" s="32"/>
      <c r="AUW749" s="32"/>
      <c r="AUX749" s="32"/>
      <c r="AUY749" s="32"/>
      <c r="AUZ749" s="32"/>
      <c r="AVA749" s="32"/>
      <c r="AVB749" s="32"/>
      <c r="AVC749" s="32"/>
      <c r="AVD749" s="32"/>
      <c r="AVE749" s="32"/>
      <c r="AVF749" s="32"/>
      <c r="AVG749" s="32"/>
      <c r="AVH749" s="32"/>
      <c r="AVI749" s="32"/>
      <c r="AVJ749" s="32"/>
      <c r="AVK749" s="32"/>
      <c r="AVL749" s="32"/>
      <c r="AVM749" s="32"/>
      <c r="AVN749" s="32"/>
      <c r="AVO749" s="32"/>
      <c r="AVP749" s="32"/>
      <c r="AVQ749" s="32"/>
      <c r="AVR749" s="32"/>
      <c r="AVS749" s="32"/>
      <c r="AVT749" s="32"/>
      <c r="AVU749" s="32"/>
      <c r="AVV749" s="32"/>
      <c r="AVW749" s="32"/>
      <c r="AVX749" s="32"/>
      <c r="AVY749" s="32"/>
      <c r="AVZ749" s="32"/>
      <c r="AWA749" s="32"/>
      <c r="AWB749" s="32"/>
      <c r="AWC749" s="32"/>
      <c r="AWD749" s="32"/>
      <c r="AWE749" s="32"/>
      <c r="AWF749" s="32"/>
      <c r="AWG749" s="32"/>
      <c r="AWH749" s="32"/>
      <c r="AWI749" s="32"/>
      <c r="AWJ749" s="32"/>
      <c r="AWK749" s="32"/>
      <c r="AWL749" s="32"/>
      <c r="AWM749" s="32"/>
      <c r="AWN749" s="32"/>
      <c r="AWO749" s="32"/>
      <c r="AWP749" s="32"/>
      <c r="AWQ749" s="32"/>
      <c r="AWR749" s="32"/>
      <c r="AWS749" s="32"/>
      <c r="AWT749" s="32"/>
      <c r="AWU749" s="32"/>
      <c r="AWV749" s="32"/>
      <c r="AWW749" s="32"/>
      <c r="AWX749" s="32"/>
      <c r="AWY749" s="32"/>
      <c r="AWZ749" s="32"/>
      <c r="AXA749" s="32"/>
      <c r="AXB749" s="32"/>
      <c r="AXC749" s="32"/>
      <c r="AXD749" s="32"/>
      <c r="AXE749" s="32"/>
      <c r="AXF749" s="32"/>
      <c r="AXG749" s="32"/>
      <c r="AXH749" s="32"/>
      <c r="AXI749" s="32"/>
      <c r="AXJ749" s="32"/>
      <c r="AXK749" s="32"/>
      <c r="AXL749" s="32"/>
      <c r="AXM749" s="32"/>
      <c r="AXN749" s="32"/>
      <c r="AXO749" s="32"/>
      <c r="AXP749" s="32"/>
      <c r="AXQ749" s="32"/>
      <c r="AXR749" s="32"/>
      <c r="AXS749" s="32"/>
      <c r="AXT749" s="32"/>
      <c r="AXU749" s="32"/>
      <c r="AXV749" s="32"/>
      <c r="AXW749" s="32"/>
      <c r="AXX749" s="32"/>
      <c r="AXY749" s="32"/>
      <c r="AXZ749" s="32"/>
      <c r="AYA749" s="32"/>
      <c r="AYB749" s="32"/>
      <c r="AYC749" s="32"/>
      <c r="AYD749" s="32"/>
      <c r="AYE749" s="32"/>
      <c r="AYF749" s="32"/>
      <c r="AYG749" s="32"/>
      <c r="AYH749" s="32"/>
      <c r="AYI749" s="32"/>
      <c r="AYJ749" s="32"/>
      <c r="AYK749" s="32"/>
      <c r="AYL749" s="32"/>
      <c r="AYM749" s="32"/>
      <c r="AYN749" s="32"/>
      <c r="AYO749" s="32"/>
      <c r="AYP749" s="32"/>
      <c r="AYQ749" s="32"/>
      <c r="AYR749" s="32"/>
      <c r="AYS749" s="32"/>
      <c r="AYT749" s="32"/>
      <c r="AYU749" s="32"/>
      <c r="AYV749" s="32"/>
      <c r="AYW749" s="32"/>
      <c r="AYX749" s="32"/>
      <c r="AYY749" s="32"/>
      <c r="AYZ749" s="32"/>
      <c r="AZA749" s="32"/>
      <c r="AZB749" s="32"/>
      <c r="AZC749" s="32"/>
      <c r="AZD749" s="32"/>
      <c r="AZE749" s="32"/>
      <c r="AZF749" s="32"/>
      <c r="AZG749" s="32"/>
      <c r="AZH749" s="32"/>
      <c r="AZI749" s="32"/>
      <c r="AZJ749" s="32"/>
      <c r="AZK749" s="32"/>
      <c r="AZL749" s="32"/>
      <c r="AZM749" s="32"/>
      <c r="AZN749" s="32"/>
      <c r="AZO749" s="32"/>
      <c r="AZP749" s="32"/>
      <c r="AZQ749" s="32"/>
      <c r="AZR749" s="32"/>
      <c r="AZS749" s="32"/>
      <c r="AZT749" s="32"/>
      <c r="AZU749" s="32"/>
      <c r="AZV749" s="32"/>
      <c r="AZW749" s="32"/>
      <c r="AZX749" s="32"/>
      <c r="AZY749" s="32"/>
      <c r="AZZ749" s="32"/>
      <c r="BAA749" s="32"/>
      <c r="BAB749" s="32"/>
      <c r="BAC749" s="32"/>
      <c r="BAD749" s="32"/>
      <c r="BAE749" s="32"/>
      <c r="BAF749" s="32"/>
      <c r="BAG749" s="32"/>
      <c r="BAH749" s="32"/>
      <c r="BAI749" s="32"/>
      <c r="BAJ749" s="32"/>
      <c r="BAK749" s="32"/>
      <c r="BAL749" s="32"/>
      <c r="BAM749" s="32"/>
      <c r="BAN749" s="32"/>
      <c r="BAO749" s="32"/>
      <c r="BAP749" s="32"/>
      <c r="BAQ749" s="32"/>
      <c r="BAR749" s="32"/>
      <c r="BAS749" s="32"/>
      <c r="BAT749" s="32"/>
      <c r="BAU749" s="32"/>
      <c r="BAV749" s="32"/>
      <c r="BAW749" s="32"/>
      <c r="BAX749" s="32"/>
      <c r="BAY749" s="32"/>
      <c r="BAZ749" s="32"/>
      <c r="BBA749" s="32"/>
      <c r="BBB749" s="32"/>
      <c r="BBC749" s="32"/>
      <c r="BBD749" s="32"/>
      <c r="BBE749" s="32"/>
      <c r="BBF749" s="32"/>
      <c r="BBG749" s="32"/>
      <c r="BBH749" s="32"/>
      <c r="BBI749" s="32"/>
      <c r="BBJ749" s="32"/>
      <c r="BBK749" s="32"/>
      <c r="BBL749" s="32"/>
      <c r="BBM749" s="32"/>
      <c r="BBN749" s="32"/>
      <c r="BBO749" s="32"/>
      <c r="BBP749" s="32"/>
      <c r="BBQ749" s="32"/>
      <c r="BBR749" s="32"/>
      <c r="BBS749" s="32"/>
      <c r="BBT749" s="32"/>
      <c r="BBU749" s="32"/>
      <c r="BBV749" s="32"/>
      <c r="BBW749" s="32"/>
      <c r="BBX749" s="32"/>
      <c r="BBY749" s="32"/>
      <c r="BBZ749" s="32"/>
      <c r="BCA749" s="32"/>
      <c r="BCB749" s="32"/>
      <c r="BCC749" s="32"/>
      <c r="BCD749" s="32"/>
      <c r="BCE749" s="32"/>
      <c r="BCF749" s="32"/>
      <c r="BCG749" s="32"/>
      <c r="BCH749" s="32"/>
      <c r="BCI749" s="32"/>
      <c r="BCJ749" s="32"/>
      <c r="BCK749" s="32"/>
      <c r="BCL749" s="32"/>
      <c r="BCM749" s="32"/>
      <c r="BCN749" s="32"/>
      <c r="BCO749" s="32"/>
      <c r="BCP749" s="32"/>
      <c r="BCQ749" s="32"/>
      <c r="BCR749" s="32"/>
      <c r="BCS749" s="32"/>
      <c r="BCT749" s="32"/>
      <c r="BCU749" s="32"/>
      <c r="BCV749" s="32"/>
      <c r="BCW749" s="32"/>
      <c r="BCX749" s="32"/>
      <c r="BCY749" s="32"/>
      <c r="BCZ749" s="32"/>
      <c r="BDA749" s="32"/>
      <c r="BDB749" s="32"/>
      <c r="BDC749" s="32"/>
      <c r="BDD749" s="32"/>
      <c r="BDE749" s="32"/>
      <c r="BDF749" s="32"/>
      <c r="BDG749" s="32"/>
      <c r="BDH749" s="32"/>
      <c r="BDI749" s="32"/>
      <c r="BDJ749" s="32"/>
      <c r="BDK749" s="32"/>
      <c r="BDL749" s="32"/>
      <c r="BDM749" s="32"/>
      <c r="BDN749" s="32"/>
      <c r="BDO749" s="32"/>
      <c r="BDP749" s="32"/>
      <c r="BDQ749" s="32"/>
      <c r="BDR749" s="32"/>
      <c r="BDS749" s="32"/>
      <c r="BDT749" s="32"/>
      <c r="BDU749" s="32"/>
      <c r="BDV749" s="32"/>
      <c r="BDW749" s="32"/>
      <c r="BDX749" s="32"/>
      <c r="BDY749" s="32"/>
      <c r="BDZ749" s="32"/>
      <c r="BEA749" s="32"/>
      <c r="BEB749" s="32"/>
      <c r="BEC749" s="32"/>
      <c r="BED749" s="32"/>
      <c r="BEE749" s="32"/>
      <c r="BEF749" s="32"/>
      <c r="BEG749" s="32"/>
      <c r="BEH749" s="32"/>
      <c r="BEI749" s="32"/>
      <c r="BEJ749" s="32"/>
      <c r="BEK749" s="32"/>
      <c r="BEL749" s="32"/>
      <c r="BEM749" s="32"/>
      <c r="BEN749" s="32"/>
      <c r="BEO749" s="32"/>
      <c r="BEP749" s="32"/>
      <c r="BEQ749" s="32"/>
      <c r="BER749" s="32"/>
      <c r="BES749" s="32"/>
      <c r="BET749" s="32"/>
      <c r="BEU749" s="32"/>
      <c r="BEV749" s="32"/>
      <c r="BEW749" s="32"/>
      <c r="BEX749" s="32"/>
      <c r="BEY749" s="32"/>
      <c r="BEZ749" s="32"/>
      <c r="BFA749" s="32"/>
      <c r="BFB749" s="32"/>
      <c r="BFC749" s="32"/>
      <c r="BFD749" s="32"/>
      <c r="BFE749" s="32"/>
      <c r="BFF749" s="32"/>
      <c r="BFG749" s="32"/>
      <c r="BFH749" s="32"/>
      <c r="BFI749" s="32"/>
      <c r="BFJ749" s="32"/>
      <c r="BFK749" s="32"/>
      <c r="BFL749" s="32"/>
      <c r="BFM749" s="32"/>
      <c r="BFN749" s="32"/>
      <c r="BFO749" s="32"/>
      <c r="BFP749" s="32"/>
      <c r="BFQ749" s="32"/>
      <c r="BFR749" s="32"/>
      <c r="BFS749" s="32"/>
      <c r="BFT749" s="32"/>
      <c r="BFU749" s="32"/>
      <c r="BFV749" s="32"/>
      <c r="BFW749" s="32"/>
      <c r="BFX749" s="32"/>
      <c r="BFY749" s="32"/>
      <c r="BFZ749" s="32"/>
      <c r="BGA749" s="32"/>
      <c r="BGB749" s="32"/>
      <c r="BGC749" s="32"/>
      <c r="BGD749" s="32"/>
      <c r="BGE749" s="32"/>
      <c r="BGF749" s="32"/>
      <c r="BGG749" s="32"/>
      <c r="BGH749" s="32"/>
      <c r="BGI749" s="32"/>
      <c r="BGJ749" s="32"/>
      <c r="BGK749" s="32"/>
      <c r="BGL749" s="32"/>
      <c r="BGM749" s="32"/>
      <c r="BGN749" s="32"/>
      <c r="BGO749" s="32"/>
      <c r="BGP749" s="32"/>
      <c r="BGQ749" s="32"/>
      <c r="BGR749" s="32"/>
      <c r="BGS749" s="32"/>
      <c r="BGT749" s="32"/>
      <c r="BGU749" s="32"/>
      <c r="BGV749" s="32"/>
      <c r="BGW749" s="32"/>
      <c r="BGX749" s="32"/>
      <c r="BGY749" s="32"/>
      <c r="BGZ749" s="32"/>
      <c r="BHA749" s="32"/>
      <c r="BHB749" s="32"/>
      <c r="BHC749" s="32"/>
      <c r="BHD749" s="32"/>
      <c r="BHE749" s="32"/>
      <c r="BHF749" s="32"/>
      <c r="BHG749" s="32"/>
      <c r="BHH749" s="32"/>
      <c r="BHI749" s="32"/>
      <c r="BHJ749" s="32"/>
      <c r="BHK749" s="32"/>
      <c r="BHL749" s="32"/>
      <c r="BHM749" s="32"/>
      <c r="BHN749" s="32"/>
      <c r="BHO749" s="32"/>
      <c r="BHP749" s="32"/>
      <c r="BHQ749" s="32"/>
      <c r="BHR749" s="32"/>
      <c r="BHS749" s="32"/>
      <c r="BHT749" s="32"/>
      <c r="BHU749" s="32"/>
      <c r="BHV749" s="32"/>
      <c r="BHW749" s="32"/>
      <c r="BHX749" s="32"/>
      <c r="BHY749" s="32"/>
      <c r="BHZ749" s="32"/>
      <c r="BIA749" s="32"/>
      <c r="BIB749" s="32"/>
      <c r="BIC749" s="32"/>
      <c r="BID749" s="32"/>
      <c r="BIE749" s="32"/>
      <c r="BIF749" s="32"/>
      <c r="BIG749" s="32"/>
      <c r="BIH749" s="32"/>
      <c r="BII749" s="32"/>
      <c r="BIJ749" s="32"/>
      <c r="BIK749" s="32"/>
      <c r="BIL749" s="32"/>
      <c r="BIM749" s="32"/>
      <c r="BIN749" s="32"/>
      <c r="BIO749" s="32"/>
      <c r="BIP749" s="32"/>
      <c r="BIQ749" s="32"/>
      <c r="BIR749" s="32"/>
      <c r="BIS749" s="32"/>
      <c r="BIT749" s="32"/>
      <c r="BIU749" s="32"/>
      <c r="BIV749" s="32"/>
      <c r="BIW749" s="32"/>
      <c r="BIX749" s="32"/>
      <c r="BIY749" s="32"/>
      <c r="BIZ749" s="32"/>
      <c r="BJA749" s="32"/>
      <c r="BJB749" s="32"/>
      <c r="BJC749" s="32"/>
      <c r="BJD749" s="32"/>
      <c r="BJE749" s="32"/>
      <c r="BJF749" s="32"/>
      <c r="BJG749" s="32"/>
      <c r="BJH749" s="32"/>
      <c r="BJI749" s="32"/>
      <c r="BJJ749" s="32"/>
      <c r="BJK749" s="32"/>
      <c r="BJL749" s="32"/>
      <c r="BJM749" s="32"/>
      <c r="BJN749" s="32"/>
      <c r="BJO749" s="32"/>
      <c r="BJP749" s="32"/>
      <c r="BJQ749" s="32"/>
      <c r="BJR749" s="32"/>
      <c r="BJS749" s="32"/>
      <c r="BJT749" s="32"/>
      <c r="BJU749" s="32"/>
      <c r="BJV749" s="32"/>
      <c r="BJW749" s="32"/>
      <c r="BJX749" s="32"/>
      <c r="BJY749" s="32"/>
      <c r="BJZ749" s="32"/>
      <c r="BKA749" s="32"/>
      <c r="BKB749" s="32"/>
      <c r="BKC749" s="32"/>
      <c r="BKD749" s="32"/>
      <c r="BKE749" s="32"/>
      <c r="BKF749" s="32"/>
      <c r="BKG749" s="32"/>
      <c r="BKH749" s="32"/>
      <c r="BKI749" s="32"/>
      <c r="BKJ749" s="32"/>
      <c r="BKK749" s="32"/>
      <c r="BKL749" s="32"/>
      <c r="BKM749" s="32"/>
      <c r="BKN749" s="32"/>
      <c r="BKO749" s="32"/>
      <c r="BKP749" s="32"/>
      <c r="BKQ749" s="32"/>
      <c r="BKR749" s="32"/>
      <c r="BKS749" s="32"/>
      <c r="BKT749" s="32"/>
      <c r="BKU749" s="32"/>
      <c r="BKV749" s="32"/>
      <c r="BKW749" s="32"/>
      <c r="BKX749" s="32"/>
      <c r="BKY749" s="32"/>
      <c r="BKZ749" s="32"/>
      <c r="BLA749" s="32"/>
      <c r="BLB749" s="32"/>
      <c r="BLC749" s="32"/>
      <c r="BLD749" s="32"/>
      <c r="BLE749" s="32"/>
      <c r="BLF749" s="32"/>
      <c r="BLG749" s="32"/>
      <c r="BLH749" s="32"/>
      <c r="BLI749" s="32"/>
      <c r="BLJ749" s="32"/>
      <c r="BLK749" s="32"/>
      <c r="BLL749" s="32"/>
      <c r="BLM749" s="32"/>
      <c r="BLN749" s="32"/>
      <c r="BLO749" s="32"/>
      <c r="BLP749" s="32"/>
      <c r="BLQ749" s="32"/>
      <c r="BLR749" s="32"/>
      <c r="BLS749" s="32"/>
      <c r="BLT749" s="32"/>
      <c r="BLU749" s="32"/>
      <c r="BLV749" s="32"/>
      <c r="BLW749" s="32"/>
      <c r="BLX749" s="32"/>
      <c r="BLY749" s="32"/>
      <c r="BLZ749" s="32"/>
      <c r="BMA749" s="32"/>
      <c r="BMB749" s="32"/>
      <c r="BMC749" s="32"/>
      <c r="BMD749" s="32"/>
      <c r="BME749" s="32"/>
      <c r="BMF749" s="32"/>
      <c r="BMG749" s="32"/>
      <c r="BMH749" s="32"/>
      <c r="BMI749" s="32"/>
      <c r="BMJ749" s="32"/>
      <c r="BMK749" s="32"/>
      <c r="BML749" s="32"/>
      <c r="BMM749" s="32"/>
      <c r="BMN749" s="32"/>
      <c r="BMO749" s="32"/>
      <c r="BMP749" s="32"/>
      <c r="BMQ749" s="32"/>
      <c r="BMR749" s="32"/>
      <c r="BMS749" s="32"/>
      <c r="BMT749" s="32"/>
      <c r="BMU749" s="32"/>
      <c r="BMV749" s="32"/>
      <c r="BMW749" s="32"/>
      <c r="BMX749" s="32"/>
      <c r="BMY749" s="32"/>
      <c r="BMZ749" s="32"/>
      <c r="BNA749" s="32"/>
      <c r="BNB749" s="32"/>
      <c r="BNC749" s="32"/>
      <c r="BND749" s="32"/>
      <c r="BNE749" s="32"/>
      <c r="BNF749" s="32"/>
      <c r="BNG749" s="32"/>
      <c r="BNH749" s="32"/>
      <c r="BNI749" s="32"/>
      <c r="BNJ749" s="32"/>
      <c r="BNK749" s="32"/>
      <c r="BNL749" s="32"/>
      <c r="BNM749" s="32"/>
      <c r="BNN749" s="32"/>
      <c r="BNO749" s="32"/>
      <c r="BNP749" s="32"/>
      <c r="BNQ749" s="32"/>
      <c r="BNR749" s="32"/>
      <c r="BNS749" s="32"/>
      <c r="BNT749" s="32"/>
      <c r="BNU749" s="32"/>
      <c r="BNV749" s="32"/>
      <c r="BNW749" s="32"/>
      <c r="BNX749" s="32"/>
      <c r="BNY749" s="32"/>
      <c r="BNZ749" s="32"/>
      <c r="BOA749" s="32"/>
      <c r="BOB749" s="32"/>
      <c r="BOC749" s="32"/>
      <c r="BOD749" s="32"/>
      <c r="BOE749" s="32"/>
      <c r="BOF749" s="32"/>
      <c r="BOG749" s="32"/>
      <c r="BOH749" s="32"/>
      <c r="BOI749" s="32"/>
      <c r="BOJ749" s="32"/>
      <c r="BOK749" s="32"/>
      <c r="BOL749" s="32"/>
      <c r="BOM749" s="32"/>
      <c r="BON749" s="32"/>
      <c r="BOO749" s="32"/>
      <c r="BOP749" s="32"/>
      <c r="BOQ749" s="32"/>
      <c r="BOR749" s="32"/>
      <c r="BOS749" s="32"/>
      <c r="BOT749" s="32"/>
      <c r="BOU749" s="32"/>
      <c r="BOV749" s="32"/>
      <c r="BOW749" s="32"/>
      <c r="BOX749" s="32"/>
      <c r="BOY749" s="32"/>
      <c r="BOZ749" s="32"/>
      <c r="BPA749" s="32"/>
      <c r="BPB749" s="32"/>
      <c r="BPC749" s="32"/>
      <c r="BPD749" s="32"/>
      <c r="BPE749" s="32"/>
      <c r="BPF749" s="32"/>
      <c r="BPG749" s="32"/>
      <c r="BPH749" s="32"/>
      <c r="BPI749" s="32"/>
      <c r="BPJ749" s="32"/>
      <c r="BPK749" s="32"/>
      <c r="BPL749" s="32"/>
      <c r="BPM749" s="32"/>
      <c r="BPN749" s="32"/>
      <c r="BPO749" s="32"/>
      <c r="BPP749" s="32"/>
      <c r="BPQ749" s="32"/>
      <c r="BPR749" s="32"/>
      <c r="BPS749" s="32"/>
      <c r="BPT749" s="32"/>
      <c r="BPU749" s="32"/>
      <c r="BPV749" s="32"/>
      <c r="BPW749" s="32"/>
      <c r="BPX749" s="32"/>
      <c r="BPY749" s="32"/>
      <c r="BPZ749" s="32"/>
      <c r="BQA749" s="32"/>
      <c r="BQB749" s="32"/>
      <c r="BQC749" s="32"/>
      <c r="BQD749" s="32"/>
      <c r="BQE749" s="32"/>
      <c r="BQF749" s="32"/>
      <c r="BQG749" s="32"/>
      <c r="BQH749" s="32"/>
      <c r="BQI749" s="32"/>
      <c r="BQJ749" s="32"/>
      <c r="BQK749" s="32"/>
      <c r="BQL749" s="32"/>
      <c r="BQM749" s="32"/>
      <c r="BQN749" s="32"/>
      <c r="BQO749" s="32"/>
      <c r="BQP749" s="32"/>
      <c r="BQQ749" s="32"/>
      <c r="BQR749" s="32"/>
      <c r="BQS749" s="32"/>
      <c r="BQT749" s="32"/>
      <c r="BQU749" s="32"/>
      <c r="BQV749" s="32"/>
      <c r="BQW749" s="32"/>
      <c r="BQX749" s="32"/>
      <c r="BQY749" s="32"/>
      <c r="BQZ749" s="32"/>
      <c r="BRA749" s="32"/>
      <c r="BRB749" s="32"/>
      <c r="BRC749" s="32"/>
      <c r="BRD749" s="32"/>
      <c r="BRE749" s="32"/>
      <c r="BRF749" s="32"/>
      <c r="BRG749" s="32"/>
      <c r="BRH749" s="32"/>
      <c r="BRI749" s="32"/>
      <c r="BRJ749" s="32"/>
      <c r="BRK749" s="32"/>
      <c r="BRL749" s="32"/>
      <c r="BRM749" s="32"/>
      <c r="BRN749" s="32"/>
      <c r="BRO749" s="32"/>
      <c r="BRP749" s="32"/>
      <c r="BRQ749" s="32"/>
      <c r="BRR749" s="32"/>
      <c r="BRS749" s="32"/>
      <c r="BRT749" s="32"/>
      <c r="BRU749" s="32"/>
      <c r="BRV749" s="32"/>
      <c r="BRW749" s="32"/>
      <c r="BRX749" s="32"/>
      <c r="BRY749" s="32"/>
      <c r="BRZ749" s="32"/>
      <c r="BSA749" s="32"/>
      <c r="BSB749" s="32"/>
      <c r="BSC749" s="32"/>
      <c r="BSD749" s="32"/>
      <c r="BSE749" s="32"/>
      <c r="BSF749" s="32"/>
      <c r="BSG749" s="32"/>
      <c r="BSH749" s="32"/>
      <c r="BSI749" s="32"/>
      <c r="BSJ749" s="32"/>
      <c r="BSK749" s="32"/>
      <c r="BSL749" s="32"/>
      <c r="BSM749" s="32"/>
      <c r="BSN749" s="32"/>
      <c r="BSO749" s="32"/>
      <c r="BSP749" s="32"/>
      <c r="BSQ749" s="32"/>
      <c r="BSR749" s="32"/>
      <c r="BSS749" s="32"/>
      <c r="BST749" s="32"/>
      <c r="BSU749" s="32"/>
      <c r="BSV749" s="32"/>
      <c r="BSW749" s="32"/>
      <c r="BSX749" s="32"/>
      <c r="BSY749" s="32"/>
      <c r="BSZ749" s="32"/>
      <c r="BTA749" s="32"/>
      <c r="BTB749" s="32"/>
      <c r="BTC749" s="32"/>
      <c r="BTD749" s="32"/>
      <c r="BTE749" s="32"/>
      <c r="BTF749" s="32"/>
      <c r="BTG749" s="32"/>
      <c r="BTH749" s="32"/>
      <c r="BTI749" s="32"/>
      <c r="BTJ749" s="32"/>
      <c r="BTK749" s="32"/>
      <c r="BTL749" s="32"/>
      <c r="BTM749" s="32"/>
      <c r="BTN749" s="32"/>
      <c r="BTO749" s="32"/>
      <c r="BTP749" s="32"/>
      <c r="BTQ749" s="32"/>
      <c r="BTR749" s="32"/>
      <c r="BTS749" s="32"/>
      <c r="BTT749" s="32"/>
      <c r="BTU749" s="32"/>
      <c r="BTV749" s="32"/>
      <c r="BTW749" s="32"/>
      <c r="BTX749" s="32"/>
      <c r="BTY749" s="32"/>
      <c r="BTZ749" s="32"/>
      <c r="BUA749" s="32"/>
      <c r="BUB749" s="32"/>
      <c r="BUC749" s="32"/>
      <c r="BUD749" s="32"/>
      <c r="BUE749" s="32"/>
      <c r="BUF749" s="32"/>
      <c r="BUG749" s="32"/>
      <c r="BUH749" s="32"/>
      <c r="BUI749" s="32"/>
      <c r="BUJ749" s="32"/>
      <c r="BUK749" s="32"/>
      <c r="BUL749" s="32"/>
      <c r="BUM749" s="32"/>
      <c r="BUN749" s="32"/>
      <c r="BUO749" s="32"/>
      <c r="BUP749" s="32"/>
      <c r="BUQ749" s="32"/>
      <c r="BUR749" s="32"/>
      <c r="BUS749" s="32"/>
      <c r="BUT749" s="32"/>
      <c r="BUU749" s="32"/>
      <c r="BUV749" s="32"/>
      <c r="BUW749" s="32"/>
      <c r="BUX749" s="32"/>
      <c r="BUY749" s="32"/>
      <c r="BUZ749" s="32"/>
      <c r="BVA749" s="32"/>
      <c r="BVB749" s="32"/>
      <c r="BVC749" s="32"/>
      <c r="BVD749" s="32"/>
      <c r="BVE749" s="32"/>
      <c r="BVF749" s="32"/>
      <c r="BVG749" s="32"/>
      <c r="BVH749" s="32"/>
      <c r="BVI749" s="32"/>
      <c r="BVJ749" s="32"/>
      <c r="BVK749" s="32"/>
      <c r="BVL749" s="32"/>
      <c r="BVM749" s="32"/>
      <c r="BVN749" s="32"/>
      <c r="BVO749" s="32"/>
      <c r="BVP749" s="32"/>
      <c r="BVQ749" s="32"/>
      <c r="BVR749" s="32"/>
      <c r="BVS749" s="32"/>
      <c r="BVT749" s="32"/>
      <c r="BVU749" s="32"/>
      <c r="BVV749" s="32"/>
      <c r="BVW749" s="32"/>
      <c r="BVX749" s="32"/>
      <c r="BVY749" s="32"/>
      <c r="BVZ749" s="32"/>
      <c r="BWA749" s="32"/>
      <c r="BWB749" s="32"/>
      <c r="BWC749" s="32"/>
      <c r="BWD749" s="32"/>
      <c r="BWE749" s="32"/>
      <c r="BWF749" s="32"/>
      <c r="BWG749" s="32"/>
      <c r="BWH749" s="32"/>
      <c r="BWI749" s="32"/>
      <c r="BWJ749" s="32"/>
      <c r="BWK749" s="32"/>
      <c r="BWL749" s="32"/>
      <c r="BWM749" s="32"/>
      <c r="BWN749" s="32"/>
      <c r="BWO749" s="32"/>
      <c r="BWP749" s="32"/>
      <c r="BWQ749" s="32"/>
      <c r="BWR749" s="32"/>
      <c r="BWS749" s="32"/>
      <c r="BWT749" s="32"/>
      <c r="BWU749" s="32"/>
      <c r="BWV749" s="32"/>
      <c r="BWW749" s="32"/>
      <c r="BWX749" s="32"/>
      <c r="BWY749" s="32"/>
      <c r="BWZ749" s="32"/>
      <c r="BXA749" s="32"/>
      <c r="BXB749" s="32"/>
      <c r="BXC749" s="32"/>
      <c r="BXD749" s="32"/>
      <c r="BXE749" s="32"/>
      <c r="BXF749" s="32"/>
      <c r="BXG749" s="32"/>
      <c r="BXH749" s="32"/>
      <c r="BXI749" s="32"/>
      <c r="BXJ749" s="32"/>
      <c r="BXK749" s="32"/>
      <c r="BXL749" s="32"/>
      <c r="BXM749" s="32"/>
      <c r="BXN749" s="32"/>
      <c r="BXO749" s="32"/>
      <c r="BXP749" s="32"/>
      <c r="BXQ749" s="32"/>
      <c r="BXR749" s="32"/>
      <c r="BXS749" s="32"/>
      <c r="BXT749" s="32"/>
      <c r="BXU749" s="32"/>
      <c r="BXV749" s="32"/>
      <c r="BXW749" s="32"/>
      <c r="BXX749" s="32"/>
      <c r="BXY749" s="32"/>
      <c r="BXZ749" s="32"/>
      <c r="BYA749" s="32"/>
      <c r="BYB749" s="32"/>
      <c r="BYC749" s="32"/>
      <c r="BYD749" s="32"/>
      <c r="BYE749" s="32"/>
      <c r="BYF749" s="32"/>
      <c r="BYG749" s="32"/>
      <c r="BYH749" s="32"/>
      <c r="BYI749" s="32"/>
      <c r="BYJ749" s="32"/>
      <c r="BYK749" s="32"/>
      <c r="BYL749" s="32"/>
      <c r="BYM749" s="32"/>
      <c r="BYN749" s="32"/>
      <c r="BYO749" s="32"/>
      <c r="BYP749" s="32"/>
      <c r="BYQ749" s="32"/>
      <c r="BYR749" s="32"/>
      <c r="BYS749" s="32"/>
      <c r="BYT749" s="32"/>
      <c r="BYU749" s="32"/>
      <c r="BYV749" s="32"/>
      <c r="BYW749" s="32"/>
      <c r="BYX749" s="32"/>
      <c r="BYY749" s="32"/>
      <c r="BYZ749" s="32"/>
      <c r="BZA749" s="32"/>
      <c r="BZB749" s="32"/>
      <c r="BZC749" s="32"/>
      <c r="BZD749" s="32"/>
      <c r="BZE749" s="32"/>
      <c r="BZF749" s="32"/>
      <c r="BZG749" s="32"/>
      <c r="BZH749" s="32"/>
      <c r="BZI749" s="32"/>
      <c r="BZJ749" s="32"/>
      <c r="BZK749" s="32"/>
      <c r="BZL749" s="32"/>
      <c r="BZM749" s="32"/>
      <c r="BZN749" s="32"/>
      <c r="BZO749" s="32"/>
      <c r="BZP749" s="32"/>
      <c r="BZQ749" s="32"/>
      <c r="BZR749" s="32"/>
      <c r="BZS749" s="32"/>
      <c r="BZT749" s="32"/>
      <c r="BZU749" s="32"/>
      <c r="BZV749" s="32"/>
      <c r="BZW749" s="32"/>
      <c r="BZX749" s="32"/>
      <c r="BZY749" s="32"/>
      <c r="BZZ749" s="32"/>
      <c r="CAA749" s="32"/>
      <c r="CAB749" s="32"/>
      <c r="CAC749" s="32"/>
      <c r="CAD749" s="32"/>
      <c r="CAE749" s="32"/>
      <c r="CAF749" s="32"/>
      <c r="CAG749" s="32"/>
      <c r="CAH749" s="32"/>
      <c r="CAI749" s="32"/>
      <c r="CAJ749" s="32"/>
      <c r="CAK749" s="32"/>
      <c r="CAL749" s="32"/>
      <c r="CAM749" s="32"/>
      <c r="CAN749" s="32"/>
      <c r="CAO749" s="32"/>
      <c r="CAP749" s="32"/>
      <c r="CAQ749" s="32"/>
      <c r="CAR749" s="32"/>
      <c r="CAS749" s="32"/>
      <c r="CAT749" s="32"/>
      <c r="CAU749" s="32"/>
      <c r="CAV749" s="32"/>
      <c r="CAW749" s="32"/>
      <c r="CAX749" s="32"/>
      <c r="CAY749" s="32"/>
      <c r="CAZ749" s="32"/>
      <c r="CBA749" s="32"/>
      <c r="CBB749" s="32"/>
      <c r="CBC749" s="32"/>
      <c r="CBD749" s="32"/>
      <c r="CBE749" s="32"/>
      <c r="CBF749" s="32"/>
      <c r="CBG749" s="32"/>
      <c r="CBH749" s="32"/>
      <c r="CBI749" s="32"/>
      <c r="CBJ749" s="32"/>
      <c r="CBK749" s="32"/>
      <c r="CBL749" s="32"/>
      <c r="CBM749" s="32"/>
      <c r="CBN749" s="32"/>
      <c r="CBO749" s="32"/>
      <c r="CBP749" s="32"/>
      <c r="CBQ749" s="32"/>
      <c r="CBR749" s="32"/>
      <c r="CBS749" s="32"/>
      <c r="CBT749" s="32"/>
      <c r="CBU749" s="32"/>
      <c r="CBV749" s="32"/>
      <c r="CBW749" s="32"/>
      <c r="CBX749" s="32"/>
      <c r="CBY749" s="32"/>
      <c r="CBZ749" s="32"/>
      <c r="CCA749" s="32"/>
      <c r="CCB749" s="32"/>
      <c r="CCC749" s="32"/>
      <c r="CCD749" s="32"/>
      <c r="CCE749" s="32"/>
      <c r="CCF749" s="32"/>
      <c r="CCG749" s="32"/>
      <c r="CCH749" s="32"/>
      <c r="CCI749" s="32"/>
      <c r="CCJ749" s="32"/>
      <c r="CCK749" s="32"/>
      <c r="CCL749" s="32"/>
      <c r="CCM749" s="32"/>
      <c r="CCN749" s="32"/>
      <c r="CCO749" s="32"/>
      <c r="CCP749" s="32"/>
      <c r="CCQ749" s="32"/>
      <c r="CCR749" s="32"/>
      <c r="CCS749" s="32"/>
      <c r="CCT749" s="32"/>
      <c r="CCU749" s="32"/>
      <c r="CCV749" s="32"/>
      <c r="CCW749" s="32"/>
      <c r="CCX749" s="32"/>
      <c r="CCY749" s="32"/>
      <c r="CCZ749" s="32"/>
      <c r="CDA749" s="32"/>
      <c r="CDB749" s="32"/>
      <c r="CDC749" s="32"/>
      <c r="CDD749" s="32"/>
      <c r="CDE749" s="32"/>
      <c r="CDF749" s="32"/>
      <c r="CDG749" s="32"/>
      <c r="CDH749" s="32"/>
      <c r="CDI749" s="32"/>
      <c r="CDJ749" s="32"/>
      <c r="CDK749" s="32"/>
      <c r="CDL749" s="32"/>
      <c r="CDM749" s="32"/>
      <c r="CDN749" s="32"/>
      <c r="CDO749" s="32"/>
      <c r="CDP749" s="32"/>
      <c r="CDQ749" s="32"/>
      <c r="CDR749" s="32"/>
      <c r="CDS749" s="32"/>
      <c r="CDT749" s="32"/>
      <c r="CDU749" s="32"/>
      <c r="CDV749" s="32"/>
      <c r="CDW749" s="32"/>
      <c r="CDX749" s="32"/>
      <c r="CDY749" s="32"/>
      <c r="CDZ749" s="32"/>
      <c r="CEA749" s="32"/>
      <c r="CEB749" s="32"/>
      <c r="CEC749" s="32"/>
      <c r="CED749" s="32"/>
      <c r="CEE749" s="32"/>
      <c r="CEF749" s="32"/>
      <c r="CEG749" s="32"/>
      <c r="CEH749" s="32"/>
      <c r="CEI749" s="32"/>
      <c r="CEJ749" s="32"/>
      <c r="CEK749" s="32"/>
      <c r="CEL749" s="32"/>
      <c r="CEM749" s="32"/>
      <c r="CEN749" s="32"/>
      <c r="CEO749" s="32"/>
      <c r="CEP749" s="32"/>
      <c r="CEQ749" s="32"/>
      <c r="CER749" s="32"/>
      <c r="CES749" s="32"/>
      <c r="CET749" s="32"/>
      <c r="CEU749" s="32"/>
      <c r="CEV749" s="32"/>
      <c r="CEW749" s="32"/>
      <c r="CEX749" s="32"/>
      <c r="CEY749" s="32"/>
      <c r="CEZ749" s="32"/>
      <c r="CFA749" s="32"/>
      <c r="CFB749" s="32"/>
      <c r="CFC749" s="32"/>
      <c r="CFD749" s="32"/>
      <c r="CFE749" s="32"/>
      <c r="CFF749" s="32"/>
      <c r="CFG749" s="32"/>
      <c r="CFH749" s="32"/>
      <c r="CFI749" s="32"/>
      <c r="CFJ749" s="32"/>
      <c r="CFK749" s="32"/>
      <c r="CFL749" s="32"/>
      <c r="CFM749" s="32"/>
      <c r="CFN749" s="32"/>
      <c r="CFO749" s="32"/>
      <c r="CFP749" s="32"/>
      <c r="CFQ749" s="32"/>
      <c r="CFR749" s="32"/>
      <c r="CFS749" s="32"/>
      <c r="CFT749" s="32"/>
      <c r="CFU749" s="32"/>
      <c r="CFV749" s="32"/>
      <c r="CFW749" s="32"/>
      <c r="CFX749" s="32"/>
      <c r="CFY749" s="32"/>
      <c r="CFZ749" s="32"/>
      <c r="CGA749" s="32"/>
      <c r="CGB749" s="32"/>
      <c r="CGC749" s="32"/>
      <c r="CGD749" s="32"/>
      <c r="CGE749" s="32"/>
      <c r="CGF749" s="32"/>
      <c r="CGG749" s="32"/>
      <c r="CGH749" s="32"/>
      <c r="CGI749" s="32"/>
      <c r="CGJ749" s="32"/>
      <c r="CGK749" s="32"/>
      <c r="CGL749" s="32"/>
      <c r="CGM749" s="32"/>
      <c r="CGN749" s="32"/>
      <c r="CGO749" s="32"/>
      <c r="CGP749" s="32"/>
      <c r="CGQ749" s="32"/>
      <c r="CGR749" s="32"/>
      <c r="CGS749" s="32"/>
      <c r="CGT749" s="32"/>
      <c r="CGU749" s="32"/>
      <c r="CGV749" s="32"/>
      <c r="CGW749" s="32"/>
      <c r="CGX749" s="32"/>
      <c r="CGY749" s="32"/>
      <c r="CGZ749" s="32"/>
      <c r="CHA749" s="32"/>
      <c r="CHB749" s="32"/>
      <c r="CHC749" s="32"/>
      <c r="CHD749" s="32"/>
      <c r="CHE749" s="32"/>
      <c r="CHF749" s="32"/>
      <c r="CHG749" s="32"/>
      <c r="CHH749" s="32"/>
      <c r="CHI749" s="32"/>
      <c r="CHJ749" s="32"/>
      <c r="CHK749" s="32"/>
      <c r="CHL749" s="32"/>
      <c r="CHM749" s="32"/>
      <c r="CHN749" s="32"/>
      <c r="CHO749" s="32"/>
      <c r="CHP749" s="32"/>
      <c r="CHQ749" s="32"/>
      <c r="CHR749" s="32"/>
      <c r="CHS749" s="32"/>
      <c r="CHT749" s="32"/>
      <c r="CHU749" s="32"/>
      <c r="CHV749" s="32"/>
      <c r="CHW749" s="32"/>
      <c r="CHX749" s="32"/>
      <c r="CHY749" s="32"/>
      <c r="CHZ749" s="32"/>
      <c r="CIA749" s="32"/>
      <c r="CIB749" s="32"/>
      <c r="CIC749" s="32"/>
      <c r="CID749" s="32"/>
      <c r="CIE749" s="32"/>
      <c r="CIF749" s="32"/>
      <c r="CIG749" s="32"/>
      <c r="CIH749" s="32"/>
      <c r="CII749" s="32"/>
      <c r="CIJ749" s="32"/>
      <c r="CIK749" s="32"/>
      <c r="CIL749" s="32"/>
      <c r="CIM749" s="32"/>
      <c r="CIN749" s="32"/>
      <c r="CIO749" s="32"/>
      <c r="CIP749" s="32"/>
      <c r="CIQ749" s="32"/>
      <c r="CIR749" s="32"/>
      <c r="CIS749" s="32"/>
      <c r="CIT749" s="32"/>
      <c r="CIU749" s="32"/>
      <c r="CIV749" s="32"/>
      <c r="CIW749" s="32"/>
      <c r="CIX749" s="32"/>
      <c r="CIY749" s="32"/>
      <c r="CIZ749" s="32"/>
      <c r="CJA749" s="32"/>
      <c r="CJB749" s="32"/>
      <c r="CJC749" s="32"/>
      <c r="CJD749" s="32"/>
      <c r="CJE749" s="32"/>
      <c r="CJF749" s="32"/>
      <c r="CJG749" s="32"/>
      <c r="CJH749" s="32"/>
      <c r="CJI749" s="32"/>
      <c r="CJJ749" s="32"/>
      <c r="CJK749" s="32"/>
      <c r="CJL749" s="32"/>
      <c r="CJM749" s="32"/>
      <c r="CJN749" s="32"/>
      <c r="CJO749" s="32"/>
      <c r="CJP749" s="32"/>
      <c r="CJQ749" s="32"/>
      <c r="CJR749" s="32"/>
      <c r="CJS749" s="32"/>
      <c r="CJT749" s="32"/>
      <c r="CJU749" s="32"/>
      <c r="CJV749" s="32"/>
      <c r="CJW749" s="32"/>
      <c r="CJX749" s="32"/>
      <c r="CJY749" s="32"/>
      <c r="CJZ749" s="32"/>
      <c r="CKA749" s="32"/>
      <c r="CKB749" s="32"/>
      <c r="CKC749" s="32"/>
      <c r="CKD749" s="32"/>
      <c r="CKE749" s="32"/>
      <c r="CKF749" s="32"/>
      <c r="CKG749" s="32"/>
      <c r="CKH749" s="32"/>
      <c r="CKI749" s="32"/>
      <c r="CKJ749" s="32"/>
      <c r="CKK749" s="32"/>
      <c r="CKL749" s="32"/>
      <c r="CKM749" s="32"/>
      <c r="CKN749" s="32"/>
      <c r="CKO749" s="32"/>
      <c r="CKP749" s="32"/>
      <c r="CKQ749" s="32"/>
      <c r="CKR749" s="32"/>
      <c r="CKS749" s="32"/>
      <c r="CKT749" s="32"/>
      <c r="CKU749" s="32"/>
      <c r="CKV749" s="32"/>
      <c r="CKW749" s="32"/>
      <c r="CKX749" s="32"/>
      <c r="CKY749" s="32"/>
      <c r="CKZ749" s="32"/>
      <c r="CLA749" s="32"/>
      <c r="CLB749" s="32"/>
      <c r="CLC749" s="32"/>
      <c r="CLD749" s="32"/>
      <c r="CLE749" s="32"/>
      <c r="CLF749" s="32"/>
      <c r="CLG749" s="32"/>
      <c r="CLH749" s="32"/>
      <c r="CLI749" s="32"/>
      <c r="CLJ749" s="32"/>
      <c r="CLK749" s="32"/>
      <c r="CLL749" s="32"/>
      <c r="CLM749" s="32"/>
      <c r="CLN749" s="32"/>
      <c r="CLO749" s="32"/>
      <c r="CLP749" s="32"/>
      <c r="CLQ749" s="32"/>
      <c r="CLR749" s="32"/>
      <c r="CLS749" s="32"/>
      <c r="CLT749" s="32"/>
      <c r="CLU749" s="32"/>
      <c r="CLV749" s="32"/>
      <c r="CLW749" s="32"/>
      <c r="CLX749" s="32"/>
      <c r="CLY749" s="32"/>
      <c r="CLZ749" s="32"/>
      <c r="CMA749" s="32"/>
      <c r="CMB749" s="32"/>
      <c r="CMC749" s="32"/>
      <c r="CMD749" s="32"/>
      <c r="CME749" s="32"/>
      <c r="CMF749" s="32"/>
      <c r="CMG749" s="32"/>
      <c r="CMH749" s="32"/>
      <c r="CMI749" s="32"/>
      <c r="CMJ749" s="32"/>
      <c r="CMK749" s="32"/>
      <c r="CML749" s="32"/>
      <c r="CMM749" s="32"/>
      <c r="CMN749" s="32"/>
      <c r="CMO749" s="32"/>
      <c r="CMP749" s="32"/>
      <c r="CMQ749" s="32"/>
      <c r="CMR749" s="32"/>
      <c r="CMS749" s="32"/>
      <c r="CMT749" s="32"/>
      <c r="CMU749" s="32"/>
      <c r="CMV749" s="32"/>
      <c r="CMW749" s="32"/>
      <c r="CMX749" s="32"/>
      <c r="CMY749" s="32"/>
      <c r="CMZ749" s="32"/>
      <c r="CNA749" s="32"/>
      <c r="CNB749" s="32"/>
      <c r="CNC749" s="32"/>
      <c r="CND749" s="32"/>
      <c r="CNE749" s="32"/>
      <c r="CNF749" s="32"/>
      <c r="CNG749" s="32"/>
      <c r="CNH749" s="32"/>
      <c r="CNI749" s="32"/>
      <c r="CNJ749" s="32"/>
      <c r="CNK749" s="32"/>
      <c r="CNL749" s="32"/>
      <c r="CNM749" s="32"/>
      <c r="CNN749" s="32"/>
      <c r="CNO749" s="32"/>
      <c r="CNP749" s="32"/>
      <c r="CNQ749" s="32"/>
      <c r="CNR749" s="32"/>
      <c r="CNS749" s="32"/>
      <c r="CNT749" s="32"/>
      <c r="CNU749" s="32"/>
      <c r="CNV749" s="32"/>
      <c r="CNW749" s="32"/>
      <c r="CNX749" s="32"/>
      <c r="CNY749" s="32"/>
      <c r="CNZ749" s="32"/>
      <c r="COA749" s="32"/>
      <c r="COB749" s="32"/>
      <c r="COC749" s="32"/>
      <c r="COD749" s="32"/>
      <c r="COE749" s="32"/>
      <c r="COF749" s="32"/>
      <c r="COG749" s="32"/>
      <c r="COH749" s="32"/>
      <c r="COI749" s="32"/>
      <c r="COJ749" s="32"/>
      <c r="COK749" s="32"/>
      <c r="COL749" s="32"/>
      <c r="COM749" s="32"/>
      <c r="CON749" s="32"/>
      <c r="COO749" s="32"/>
      <c r="COP749" s="32"/>
      <c r="COQ749" s="32"/>
      <c r="COR749" s="32"/>
      <c r="COS749" s="32"/>
      <c r="COT749" s="32"/>
      <c r="COU749" s="32"/>
      <c r="COV749" s="32"/>
      <c r="COW749" s="32"/>
      <c r="COX749" s="32"/>
      <c r="COY749" s="32"/>
      <c r="COZ749" s="32"/>
      <c r="CPA749" s="32"/>
      <c r="CPB749" s="32"/>
      <c r="CPC749" s="32"/>
      <c r="CPD749" s="32"/>
      <c r="CPE749" s="32"/>
      <c r="CPF749" s="32"/>
      <c r="CPG749" s="32"/>
      <c r="CPH749" s="32"/>
      <c r="CPI749" s="32"/>
      <c r="CPJ749" s="32"/>
      <c r="CPK749" s="32"/>
      <c r="CPL749" s="32"/>
      <c r="CPM749" s="32"/>
      <c r="CPN749" s="32"/>
      <c r="CPO749" s="32"/>
      <c r="CPP749" s="32"/>
      <c r="CPQ749" s="32"/>
      <c r="CPR749" s="32"/>
      <c r="CPS749" s="32"/>
      <c r="CPT749" s="32"/>
      <c r="CPU749" s="32"/>
      <c r="CPV749" s="32"/>
      <c r="CPW749" s="32"/>
      <c r="CPX749" s="32"/>
      <c r="CPY749" s="32"/>
      <c r="CPZ749" s="32"/>
      <c r="CQA749" s="32"/>
      <c r="CQB749" s="32"/>
      <c r="CQC749" s="32"/>
      <c r="CQD749" s="32"/>
      <c r="CQE749" s="32"/>
      <c r="CQF749" s="32"/>
      <c r="CQG749" s="32"/>
      <c r="CQH749" s="32"/>
      <c r="CQI749" s="32"/>
      <c r="CQJ749" s="32"/>
      <c r="CQK749" s="32"/>
      <c r="CQL749" s="32"/>
      <c r="CQM749" s="32"/>
      <c r="CQN749" s="32"/>
      <c r="CQO749" s="32"/>
      <c r="CQP749" s="32"/>
      <c r="CQQ749" s="32"/>
      <c r="CQR749" s="32"/>
      <c r="CQS749" s="32"/>
      <c r="CQT749" s="32"/>
      <c r="CQU749" s="32"/>
      <c r="CQV749" s="32"/>
      <c r="CQW749" s="32"/>
      <c r="CQX749" s="32"/>
      <c r="CQY749" s="32"/>
      <c r="CQZ749" s="32"/>
      <c r="CRA749" s="32"/>
      <c r="CRB749" s="32"/>
      <c r="CRC749" s="32"/>
      <c r="CRD749" s="32"/>
      <c r="CRE749" s="32"/>
      <c r="CRF749" s="32"/>
      <c r="CRG749" s="32"/>
      <c r="CRH749" s="32"/>
      <c r="CRI749" s="32"/>
      <c r="CRJ749" s="32"/>
      <c r="CRK749" s="32"/>
      <c r="CRL749" s="32"/>
      <c r="CRM749" s="32"/>
      <c r="CRN749" s="32"/>
      <c r="CRO749" s="32"/>
      <c r="CRP749" s="32"/>
      <c r="CRQ749" s="32"/>
      <c r="CRR749" s="32"/>
      <c r="CRS749" s="32"/>
      <c r="CRT749" s="32"/>
      <c r="CRU749" s="32"/>
      <c r="CRV749" s="32"/>
      <c r="CRW749" s="32"/>
      <c r="CRX749" s="32"/>
      <c r="CRY749" s="32"/>
      <c r="CRZ749" s="32"/>
      <c r="CSA749" s="32"/>
      <c r="CSB749" s="32"/>
      <c r="CSC749" s="32"/>
      <c r="CSD749" s="32"/>
      <c r="CSE749" s="32"/>
      <c r="CSF749" s="32"/>
      <c r="CSG749" s="32"/>
      <c r="CSH749" s="32"/>
      <c r="CSI749" s="32"/>
      <c r="CSJ749" s="32"/>
      <c r="CSK749" s="32"/>
      <c r="CSL749" s="32"/>
      <c r="CSM749" s="32"/>
      <c r="CSN749" s="32"/>
      <c r="CSO749" s="32"/>
      <c r="CSP749" s="32"/>
      <c r="CSQ749" s="32"/>
      <c r="CSR749" s="32"/>
      <c r="CSS749" s="32"/>
      <c r="CST749" s="32"/>
      <c r="CSU749" s="32"/>
      <c r="CSV749" s="32"/>
      <c r="CSW749" s="32"/>
      <c r="CSX749" s="32"/>
      <c r="CSY749" s="32"/>
      <c r="CSZ749" s="32"/>
      <c r="CTA749" s="32"/>
      <c r="CTB749" s="32"/>
      <c r="CTC749" s="32"/>
      <c r="CTD749" s="32"/>
      <c r="CTE749" s="32"/>
      <c r="CTF749" s="32"/>
      <c r="CTG749" s="32"/>
      <c r="CTH749" s="32"/>
      <c r="CTI749" s="32"/>
      <c r="CTJ749" s="32"/>
      <c r="CTK749" s="32"/>
      <c r="CTL749" s="32"/>
      <c r="CTM749" s="32"/>
      <c r="CTN749" s="32"/>
      <c r="CTO749" s="32"/>
      <c r="CTP749" s="32"/>
      <c r="CTQ749" s="32"/>
      <c r="CTR749" s="32"/>
      <c r="CTS749" s="32"/>
      <c r="CTT749" s="32"/>
      <c r="CTU749" s="32"/>
      <c r="CTV749" s="32"/>
      <c r="CTW749" s="32"/>
      <c r="CTX749" s="32"/>
      <c r="CTY749" s="32"/>
      <c r="CTZ749" s="32"/>
      <c r="CUA749" s="32"/>
      <c r="CUB749" s="32"/>
      <c r="CUC749" s="32"/>
      <c r="CUD749" s="32"/>
      <c r="CUE749" s="32"/>
      <c r="CUF749" s="32"/>
      <c r="CUG749" s="32"/>
      <c r="CUH749" s="32"/>
      <c r="CUI749" s="32"/>
      <c r="CUJ749" s="32"/>
      <c r="CUK749" s="32"/>
      <c r="CUL749" s="32"/>
      <c r="CUM749" s="32"/>
      <c r="CUN749" s="32"/>
      <c r="CUO749" s="32"/>
      <c r="CUP749" s="32"/>
      <c r="CUQ749" s="32"/>
      <c r="CUR749" s="32"/>
      <c r="CUS749" s="32"/>
      <c r="CUT749" s="32"/>
      <c r="CUU749" s="32"/>
      <c r="CUV749" s="32"/>
      <c r="CUW749" s="32"/>
      <c r="CUX749" s="32"/>
      <c r="CUY749" s="32"/>
      <c r="CUZ749" s="32"/>
      <c r="CVA749" s="32"/>
      <c r="CVB749" s="32"/>
      <c r="CVC749" s="32"/>
      <c r="CVD749" s="32"/>
      <c r="CVE749" s="32"/>
      <c r="CVF749" s="32"/>
      <c r="CVG749" s="32"/>
      <c r="CVH749" s="32"/>
      <c r="CVI749" s="32"/>
      <c r="CVJ749" s="32"/>
      <c r="CVK749" s="32"/>
      <c r="CVL749" s="32"/>
      <c r="CVM749" s="32"/>
      <c r="CVN749" s="32"/>
      <c r="CVO749" s="32"/>
      <c r="CVP749" s="32"/>
      <c r="CVQ749" s="32"/>
      <c r="CVR749" s="32"/>
      <c r="CVS749" s="32"/>
      <c r="CVT749" s="32"/>
      <c r="CVU749" s="32"/>
      <c r="CVV749" s="32"/>
      <c r="CVW749" s="32"/>
      <c r="CVX749" s="32"/>
      <c r="CVY749" s="32"/>
      <c r="CVZ749" s="32"/>
      <c r="CWA749" s="32"/>
      <c r="CWB749" s="32"/>
      <c r="CWC749" s="32"/>
      <c r="CWD749" s="32"/>
      <c r="CWE749" s="32"/>
      <c r="CWF749" s="32"/>
      <c r="CWG749" s="32"/>
      <c r="CWH749" s="32"/>
      <c r="CWI749" s="32"/>
      <c r="CWJ749" s="32"/>
      <c r="CWK749" s="32"/>
      <c r="CWL749" s="32"/>
      <c r="CWM749" s="32"/>
      <c r="CWN749" s="32"/>
      <c r="CWO749" s="32"/>
      <c r="CWP749" s="32"/>
      <c r="CWQ749" s="32"/>
      <c r="CWR749" s="32"/>
      <c r="CWS749" s="32"/>
      <c r="CWT749" s="32"/>
      <c r="CWU749" s="32"/>
      <c r="CWV749" s="32"/>
      <c r="CWW749" s="32"/>
      <c r="CWX749" s="32"/>
      <c r="CWY749" s="32"/>
      <c r="CWZ749" s="32"/>
      <c r="CXA749" s="32"/>
      <c r="CXB749" s="32"/>
      <c r="CXC749" s="32"/>
      <c r="CXD749" s="32"/>
      <c r="CXE749" s="32"/>
      <c r="CXF749" s="32"/>
      <c r="CXG749" s="32"/>
      <c r="CXH749" s="32"/>
      <c r="CXI749" s="32"/>
      <c r="CXJ749" s="32"/>
      <c r="CXK749" s="32"/>
      <c r="CXL749" s="32"/>
      <c r="CXM749" s="32"/>
      <c r="CXN749" s="32"/>
      <c r="CXO749" s="32"/>
      <c r="CXP749" s="32"/>
      <c r="CXQ749" s="32"/>
      <c r="CXR749" s="32"/>
      <c r="CXS749" s="32"/>
      <c r="CXT749" s="32"/>
      <c r="CXU749" s="32"/>
      <c r="CXV749" s="32"/>
      <c r="CXW749" s="32"/>
      <c r="CXX749" s="32"/>
      <c r="CXY749" s="32"/>
      <c r="CXZ749" s="32"/>
      <c r="CYA749" s="32"/>
      <c r="CYB749" s="32"/>
      <c r="CYC749" s="32"/>
      <c r="CYD749" s="32"/>
      <c r="CYE749" s="32"/>
      <c r="CYF749" s="32"/>
      <c r="CYG749" s="32"/>
      <c r="CYH749" s="32"/>
      <c r="CYI749" s="32"/>
      <c r="CYJ749" s="32"/>
      <c r="CYK749" s="32"/>
      <c r="CYL749" s="32"/>
      <c r="CYM749" s="32"/>
      <c r="CYN749" s="32"/>
      <c r="CYO749" s="32"/>
      <c r="CYP749" s="32"/>
      <c r="CYQ749" s="32"/>
      <c r="CYR749" s="32"/>
      <c r="CYS749" s="32"/>
      <c r="CYT749" s="32"/>
      <c r="CYU749" s="32"/>
      <c r="CYV749" s="32"/>
      <c r="CYW749" s="32"/>
      <c r="CYX749" s="32"/>
      <c r="CYY749" s="32"/>
      <c r="CYZ749" s="32"/>
      <c r="CZA749" s="32"/>
      <c r="CZB749" s="32"/>
      <c r="CZC749" s="32"/>
      <c r="CZD749" s="32"/>
      <c r="CZE749" s="32"/>
      <c r="CZF749" s="32"/>
      <c r="CZG749" s="32"/>
      <c r="CZH749" s="32"/>
      <c r="CZI749" s="32"/>
      <c r="CZJ749" s="32"/>
      <c r="CZK749" s="32"/>
      <c r="CZL749" s="32"/>
      <c r="CZM749" s="32"/>
      <c r="CZN749" s="32"/>
      <c r="CZO749" s="32"/>
      <c r="CZP749" s="32"/>
      <c r="CZQ749" s="32"/>
      <c r="CZR749" s="32"/>
      <c r="CZS749" s="32"/>
      <c r="CZT749" s="32"/>
      <c r="CZU749" s="32"/>
      <c r="CZV749" s="32"/>
      <c r="CZW749" s="32"/>
      <c r="CZX749" s="32"/>
      <c r="CZY749" s="32"/>
      <c r="CZZ749" s="32"/>
      <c r="DAA749" s="32"/>
      <c r="DAB749" s="32"/>
      <c r="DAC749" s="32"/>
      <c r="DAD749" s="32"/>
      <c r="DAE749" s="32"/>
      <c r="DAF749" s="32"/>
      <c r="DAG749" s="32"/>
      <c r="DAH749" s="32"/>
      <c r="DAI749" s="32"/>
      <c r="DAJ749" s="32"/>
      <c r="DAK749" s="32"/>
      <c r="DAL749" s="32"/>
      <c r="DAM749" s="32"/>
      <c r="DAN749" s="32"/>
      <c r="DAO749" s="32"/>
      <c r="DAP749" s="32"/>
      <c r="DAQ749" s="32"/>
      <c r="DAR749" s="32"/>
      <c r="DAS749" s="32"/>
      <c r="DAT749" s="32"/>
      <c r="DAU749" s="32"/>
      <c r="DAV749" s="32"/>
      <c r="DAW749" s="32"/>
      <c r="DAX749" s="32"/>
      <c r="DAY749" s="32"/>
      <c r="DAZ749" s="32"/>
      <c r="DBA749" s="32"/>
      <c r="DBB749" s="32"/>
      <c r="DBC749" s="32"/>
      <c r="DBD749" s="32"/>
      <c r="DBE749" s="32"/>
      <c r="DBF749" s="32"/>
      <c r="DBG749" s="32"/>
      <c r="DBH749" s="32"/>
      <c r="DBI749" s="32"/>
      <c r="DBJ749" s="32"/>
      <c r="DBK749" s="32"/>
      <c r="DBL749" s="32"/>
      <c r="DBM749" s="32"/>
      <c r="DBN749" s="32"/>
      <c r="DBO749" s="32"/>
      <c r="DBP749" s="32"/>
      <c r="DBQ749" s="32"/>
      <c r="DBR749" s="32"/>
      <c r="DBS749" s="32"/>
      <c r="DBT749" s="32"/>
      <c r="DBU749" s="32"/>
      <c r="DBV749" s="32"/>
      <c r="DBW749" s="32"/>
      <c r="DBX749" s="32"/>
      <c r="DBY749" s="32"/>
      <c r="DBZ749" s="32"/>
      <c r="DCA749" s="32"/>
      <c r="DCB749" s="32"/>
      <c r="DCC749" s="32"/>
      <c r="DCD749" s="32"/>
      <c r="DCE749" s="32"/>
      <c r="DCF749" s="32"/>
      <c r="DCG749" s="32"/>
      <c r="DCH749" s="32"/>
      <c r="DCI749" s="32"/>
      <c r="DCJ749" s="32"/>
      <c r="DCK749" s="32"/>
      <c r="DCL749" s="32"/>
      <c r="DCM749" s="32"/>
      <c r="DCN749" s="32"/>
      <c r="DCO749" s="32"/>
      <c r="DCP749" s="32"/>
      <c r="DCQ749" s="32"/>
      <c r="DCR749" s="32"/>
      <c r="DCS749" s="32"/>
      <c r="DCT749" s="32"/>
      <c r="DCU749" s="32"/>
      <c r="DCV749" s="32"/>
      <c r="DCW749" s="32"/>
      <c r="DCX749" s="32"/>
      <c r="DCY749" s="32"/>
      <c r="DCZ749" s="32"/>
      <c r="DDA749" s="32"/>
      <c r="DDB749" s="32"/>
      <c r="DDC749" s="32"/>
      <c r="DDD749" s="32"/>
      <c r="DDE749" s="32"/>
      <c r="DDF749" s="32"/>
      <c r="DDG749" s="32"/>
      <c r="DDH749" s="32"/>
      <c r="DDI749" s="32"/>
      <c r="DDJ749" s="32"/>
      <c r="DDK749" s="32"/>
      <c r="DDL749" s="32"/>
      <c r="DDM749" s="32"/>
      <c r="DDN749" s="32"/>
      <c r="DDO749" s="32"/>
      <c r="DDP749" s="32"/>
      <c r="DDQ749" s="32"/>
      <c r="DDR749" s="32"/>
      <c r="DDS749" s="32"/>
      <c r="DDT749" s="32"/>
      <c r="DDU749" s="32"/>
      <c r="DDV749" s="32"/>
      <c r="DDW749" s="32"/>
      <c r="DDX749" s="32"/>
      <c r="DDY749" s="32"/>
      <c r="DDZ749" s="32"/>
      <c r="DEA749" s="32"/>
      <c r="DEB749" s="32"/>
      <c r="DEC749" s="32"/>
      <c r="DED749" s="32"/>
      <c r="DEE749" s="32"/>
      <c r="DEF749" s="32"/>
      <c r="DEG749" s="32"/>
      <c r="DEH749" s="32"/>
      <c r="DEI749" s="32"/>
      <c r="DEJ749" s="32"/>
      <c r="DEK749" s="32"/>
      <c r="DEL749" s="32"/>
      <c r="DEM749" s="32"/>
      <c r="DEN749" s="32"/>
      <c r="DEO749" s="32"/>
      <c r="DEP749" s="32"/>
      <c r="DEQ749" s="32"/>
      <c r="DER749" s="32"/>
      <c r="DES749" s="32"/>
      <c r="DET749" s="32"/>
      <c r="DEU749" s="32"/>
      <c r="DEV749" s="32"/>
      <c r="DEW749" s="32"/>
      <c r="DEX749" s="32"/>
      <c r="DEY749" s="32"/>
      <c r="DEZ749" s="32"/>
      <c r="DFA749" s="32"/>
      <c r="DFB749" s="32"/>
      <c r="DFC749" s="32"/>
      <c r="DFD749" s="32"/>
      <c r="DFE749" s="32"/>
      <c r="DFF749" s="32"/>
      <c r="DFG749" s="32"/>
      <c r="DFH749" s="32"/>
      <c r="DFI749" s="32"/>
      <c r="DFJ749" s="32"/>
      <c r="DFK749" s="32"/>
      <c r="DFL749" s="32"/>
      <c r="DFM749" s="32"/>
      <c r="DFN749" s="32"/>
      <c r="DFO749" s="32"/>
      <c r="DFP749" s="32"/>
      <c r="DFQ749" s="32"/>
      <c r="DFR749" s="32"/>
      <c r="DFS749" s="32"/>
      <c r="DFT749" s="32"/>
      <c r="DFU749" s="32"/>
      <c r="DFV749" s="32"/>
      <c r="DFW749" s="32"/>
      <c r="DFX749" s="32"/>
      <c r="DFY749" s="32"/>
      <c r="DFZ749" s="32"/>
      <c r="DGA749" s="32"/>
      <c r="DGB749" s="32"/>
      <c r="DGC749" s="32"/>
      <c r="DGD749" s="32"/>
      <c r="DGE749" s="32"/>
      <c r="DGF749" s="32"/>
      <c r="DGG749" s="32"/>
      <c r="DGH749" s="32"/>
      <c r="DGI749" s="32"/>
      <c r="DGJ749" s="32"/>
      <c r="DGK749" s="32"/>
      <c r="DGL749" s="32"/>
      <c r="DGM749" s="32"/>
      <c r="DGN749" s="32"/>
      <c r="DGO749" s="32"/>
      <c r="DGP749" s="32"/>
      <c r="DGQ749" s="32"/>
      <c r="DGR749" s="32"/>
      <c r="DGS749" s="32"/>
      <c r="DGT749" s="32"/>
      <c r="DGU749" s="32"/>
      <c r="DGV749" s="32"/>
      <c r="DGW749" s="32"/>
      <c r="DGX749" s="32"/>
      <c r="DGY749" s="32"/>
      <c r="DGZ749" s="32"/>
      <c r="DHA749" s="32"/>
      <c r="DHB749" s="32"/>
      <c r="DHC749" s="32"/>
      <c r="DHD749" s="32"/>
      <c r="DHE749" s="32"/>
      <c r="DHF749" s="32"/>
      <c r="DHG749" s="32"/>
      <c r="DHH749" s="32"/>
      <c r="DHI749" s="32"/>
      <c r="DHJ749" s="32"/>
      <c r="DHK749" s="32"/>
      <c r="DHL749" s="32"/>
      <c r="DHM749" s="32"/>
      <c r="DHN749" s="32"/>
      <c r="DHO749" s="32"/>
      <c r="DHP749" s="32"/>
      <c r="DHQ749" s="32"/>
      <c r="DHR749" s="32"/>
      <c r="DHS749" s="32"/>
      <c r="DHT749" s="32"/>
      <c r="DHU749" s="32"/>
      <c r="DHV749" s="32"/>
      <c r="DHW749" s="32"/>
      <c r="DHX749" s="32"/>
      <c r="DHY749" s="32"/>
      <c r="DHZ749" s="32"/>
      <c r="DIA749" s="32"/>
      <c r="DIB749" s="32"/>
      <c r="DIC749" s="32"/>
      <c r="DID749" s="32"/>
      <c r="DIE749" s="32"/>
      <c r="DIF749" s="32"/>
      <c r="DIG749" s="32"/>
      <c r="DIH749" s="32"/>
      <c r="DII749" s="32"/>
      <c r="DIJ749" s="32"/>
      <c r="DIK749" s="32"/>
      <c r="DIL749" s="32"/>
      <c r="DIM749" s="32"/>
      <c r="DIN749" s="32"/>
      <c r="DIO749" s="32"/>
      <c r="DIP749" s="32"/>
      <c r="DIQ749" s="32"/>
      <c r="DIR749" s="32"/>
      <c r="DIS749" s="32"/>
      <c r="DIT749" s="32"/>
      <c r="DIU749" s="32"/>
      <c r="DIV749" s="32"/>
      <c r="DIW749" s="32"/>
      <c r="DIX749" s="32"/>
      <c r="DIY749" s="32"/>
      <c r="DIZ749" s="32"/>
      <c r="DJA749" s="32"/>
      <c r="DJB749" s="32"/>
      <c r="DJC749" s="32"/>
      <c r="DJD749" s="32"/>
      <c r="DJE749" s="32"/>
      <c r="DJF749" s="32"/>
      <c r="DJG749" s="32"/>
      <c r="DJH749" s="32"/>
      <c r="DJI749" s="32"/>
      <c r="DJJ749" s="32"/>
      <c r="DJK749" s="32"/>
      <c r="DJL749" s="32"/>
      <c r="DJM749" s="32"/>
      <c r="DJN749" s="32"/>
      <c r="DJO749" s="32"/>
      <c r="DJP749" s="32"/>
      <c r="DJQ749" s="32"/>
      <c r="DJR749" s="32"/>
      <c r="DJS749" s="32"/>
      <c r="DJT749" s="32"/>
      <c r="DJU749" s="32"/>
      <c r="DJV749" s="32"/>
      <c r="DJW749" s="32"/>
      <c r="DJX749" s="32"/>
      <c r="DJY749" s="32"/>
      <c r="DJZ749" s="32"/>
      <c r="DKA749" s="32"/>
      <c r="DKB749" s="32"/>
      <c r="DKC749" s="32"/>
      <c r="DKD749" s="32"/>
      <c r="DKE749" s="32"/>
      <c r="DKF749" s="32"/>
      <c r="DKG749" s="32"/>
      <c r="DKH749" s="32"/>
      <c r="DKI749" s="32"/>
      <c r="DKJ749" s="32"/>
      <c r="DKK749" s="32"/>
      <c r="DKL749" s="32"/>
      <c r="DKM749" s="32"/>
      <c r="DKN749" s="32"/>
      <c r="DKO749" s="32"/>
      <c r="DKP749" s="32"/>
      <c r="DKQ749" s="32"/>
      <c r="DKR749" s="32"/>
      <c r="DKS749" s="32"/>
      <c r="DKT749" s="32"/>
      <c r="DKU749" s="32"/>
      <c r="DKV749" s="32"/>
      <c r="DKW749" s="32"/>
      <c r="DKX749" s="32"/>
      <c r="DKY749" s="32"/>
      <c r="DKZ749" s="32"/>
      <c r="DLA749" s="32"/>
      <c r="DLB749" s="32"/>
      <c r="DLC749" s="32"/>
      <c r="DLD749" s="32"/>
      <c r="DLE749" s="32"/>
      <c r="DLF749" s="32"/>
      <c r="DLG749" s="32"/>
      <c r="DLH749" s="32"/>
      <c r="DLI749" s="32"/>
      <c r="DLJ749" s="32"/>
      <c r="DLK749" s="32"/>
      <c r="DLL749" s="32"/>
      <c r="DLM749" s="32"/>
      <c r="DLN749" s="32"/>
      <c r="DLO749" s="32"/>
      <c r="DLP749" s="32"/>
      <c r="DLQ749" s="32"/>
      <c r="DLR749" s="32"/>
      <c r="DLS749" s="32"/>
      <c r="DLT749" s="32"/>
      <c r="DLU749" s="32"/>
      <c r="DLV749" s="32"/>
      <c r="DLW749" s="32"/>
      <c r="DLX749" s="32"/>
      <c r="DLY749" s="32"/>
      <c r="DLZ749" s="32"/>
      <c r="DMA749" s="32"/>
      <c r="DMB749" s="32"/>
      <c r="DMC749" s="32"/>
      <c r="DMD749" s="32"/>
      <c r="DME749" s="32"/>
      <c r="DMF749" s="32"/>
      <c r="DMG749" s="32"/>
      <c r="DMH749" s="32"/>
      <c r="DMI749" s="32"/>
      <c r="DMJ749" s="32"/>
      <c r="DMK749" s="32"/>
      <c r="DML749" s="32"/>
      <c r="DMM749" s="32"/>
      <c r="DMN749" s="32"/>
      <c r="DMO749" s="32"/>
      <c r="DMP749" s="32"/>
      <c r="DMQ749" s="32"/>
      <c r="DMR749" s="32"/>
      <c r="DMS749" s="32"/>
      <c r="DMT749" s="32"/>
      <c r="DMU749" s="32"/>
      <c r="DMV749" s="32"/>
      <c r="DMW749" s="32"/>
      <c r="DMX749" s="32"/>
      <c r="DMY749" s="32"/>
      <c r="DMZ749" s="32"/>
      <c r="DNA749" s="32"/>
      <c r="DNB749" s="32"/>
      <c r="DNC749" s="32"/>
      <c r="DND749" s="32"/>
      <c r="DNE749" s="32"/>
      <c r="DNF749" s="32"/>
      <c r="DNG749" s="32"/>
      <c r="DNH749" s="32"/>
      <c r="DNI749" s="32"/>
      <c r="DNJ749" s="32"/>
      <c r="DNK749" s="32"/>
      <c r="DNL749" s="32"/>
      <c r="DNM749" s="32"/>
      <c r="DNN749" s="32"/>
      <c r="DNO749" s="32"/>
      <c r="DNP749" s="32"/>
      <c r="DNQ749" s="32"/>
      <c r="DNR749" s="32"/>
      <c r="DNS749" s="32"/>
      <c r="DNT749" s="32"/>
      <c r="DNU749" s="32"/>
      <c r="DNV749" s="32"/>
      <c r="DNW749" s="32"/>
      <c r="DNX749" s="32"/>
      <c r="DNY749" s="32"/>
      <c r="DNZ749" s="32"/>
      <c r="DOA749" s="32"/>
      <c r="DOB749" s="32"/>
      <c r="DOC749" s="32"/>
      <c r="DOD749" s="32"/>
      <c r="DOE749" s="32"/>
      <c r="DOF749" s="32"/>
      <c r="DOG749" s="32"/>
      <c r="DOH749" s="32"/>
      <c r="DOI749" s="32"/>
      <c r="DOJ749" s="32"/>
      <c r="DOK749" s="32"/>
      <c r="DOL749" s="32"/>
      <c r="DOM749" s="32"/>
      <c r="DON749" s="32"/>
      <c r="DOO749" s="32"/>
      <c r="DOP749" s="32"/>
      <c r="DOQ749" s="32"/>
      <c r="DOR749" s="32"/>
      <c r="DOS749" s="32"/>
      <c r="DOT749" s="32"/>
      <c r="DOU749" s="32"/>
      <c r="DOV749" s="32"/>
      <c r="DOW749" s="32"/>
      <c r="DOX749" s="32"/>
      <c r="DOY749" s="32"/>
      <c r="DOZ749" s="32"/>
      <c r="DPA749" s="32"/>
      <c r="DPB749" s="32"/>
      <c r="DPC749" s="32"/>
      <c r="DPD749" s="32"/>
      <c r="DPE749" s="32"/>
      <c r="DPF749" s="32"/>
      <c r="DPG749" s="32"/>
      <c r="DPH749" s="32"/>
      <c r="DPI749" s="32"/>
      <c r="DPJ749" s="32"/>
      <c r="DPK749" s="32"/>
      <c r="DPL749" s="32"/>
      <c r="DPM749" s="32"/>
      <c r="DPN749" s="32"/>
      <c r="DPO749" s="32"/>
      <c r="DPP749" s="32"/>
      <c r="DPQ749" s="32"/>
      <c r="DPR749" s="32"/>
      <c r="DPS749" s="32"/>
      <c r="DPT749" s="32"/>
      <c r="DPU749" s="32"/>
      <c r="DPV749" s="32"/>
      <c r="DPW749" s="32"/>
      <c r="DPX749" s="32"/>
      <c r="DPY749" s="32"/>
      <c r="DPZ749" s="32"/>
      <c r="DQA749" s="32"/>
      <c r="DQB749" s="32"/>
      <c r="DQC749" s="32"/>
      <c r="DQD749" s="32"/>
      <c r="DQE749" s="32"/>
      <c r="DQF749" s="32"/>
      <c r="DQG749" s="32"/>
      <c r="DQH749" s="32"/>
      <c r="DQI749" s="32"/>
      <c r="DQJ749" s="32"/>
      <c r="DQK749" s="32"/>
      <c r="DQL749" s="32"/>
      <c r="DQM749" s="32"/>
      <c r="DQN749" s="32"/>
      <c r="DQO749" s="32"/>
      <c r="DQP749" s="32"/>
      <c r="DQQ749" s="32"/>
      <c r="DQR749" s="32"/>
      <c r="DQS749" s="32"/>
      <c r="DQT749" s="32"/>
      <c r="DQU749" s="32"/>
      <c r="DQV749" s="32"/>
      <c r="DQW749" s="32"/>
      <c r="DQX749" s="32"/>
      <c r="DQY749" s="32"/>
      <c r="DQZ749" s="32"/>
      <c r="DRA749" s="32"/>
      <c r="DRB749" s="32"/>
      <c r="DRC749" s="32"/>
      <c r="DRD749" s="32"/>
      <c r="DRE749" s="32"/>
      <c r="DRF749" s="32"/>
      <c r="DRG749" s="32"/>
      <c r="DRH749" s="32"/>
      <c r="DRI749" s="32"/>
      <c r="DRJ749" s="32"/>
      <c r="DRK749" s="32"/>
      <c r="DRL749" s="32"/>
      <c r="DRM749" s="32"/>
      <c r="DRN749" s="32"/>
      <c r="DRO749" s="32"/>
      <c r="DRP749" s="32"/>
      <c r="DRQ749" s="32"/>
      <c r="DRR749" s="32"/>
      <c r="DRS749" s="32"/>
      <c r="DRT749" s="32"/>
      <c r="DRU749" s="32"/>
      <c r="DRV749" s="32"/>
      <c r="DRW749" s="32"/>
      <c r="DRX749" s="32"/>
      <c r="DRY749" s="32"/>
      <c r="DRZ749" s="32"/>
      <c r="DSA749" s="32"/>
      <c r="DSB749" s="32"/>
      <c r="DSC749" s="32"/>
      <c r="DSD749" s="32"/>
      <c r="DSE749" s="32"/>
      <c r="DSF749" s="32"/>
      <c r="DSG749" s="32"/>
      <c r="DSH749" s="32"/>
      <c r="DSI749" s="32"/>
      <c r="DSJ749" s="32"/>
      <c r="DSK749" s="32"/>
      <c r="DSL749" s="32"/>
      <c r="DSM749" s="32"/>
      <c r="DSN749" s="32"/>
      <c r="DSO749" s="32"/>
      <c r="DSP749" s="32"/>
      <c r="DSQ749" s="32"/>
      <c r="DSR749" s="32"/>
      <c r="DSS749" s="32"/>
      <c r="DST749" s="32"/>
      <c r="DSU749" s="32"/>
      <c r="DSV749" s="32"/>
      <c r="DSW749" s="32"/>
      <c r="DSX749" s="32"/>
      <c r="DSY749" s="32"/>
      <c r="DSZ749" s="32"/>
      <c r="DTA749" s="32"/>
      <c r="DTB749" s="32"/>
      <c r="DTC749" s="32"/>
      <c r="DTD749" s="32"/>
      <c r="DTE749" s="32"/>
      <c r="DTF749" s="32"/>
      <c r="DTG749" s="32"/>
      <c r="DTH749" s="32"/>
      <c r="DTI749" s="32"/>
      <c r="DTJ749" s="32"/>
      <c r="DTK749" s="32"/>
      <c r="DTL749" s="32"/>
      <c r="DTM749" s="32"/>
      <c r="DTN749" s="32"/>
      <c r="DTO749" s="32"/>
      <c r="DTP749" s="32"/>
      <c r="DTQ749" s="32"/>
      <c r="DTR749" s="32"/>
      <c r="DTS749" s="32"/>
      <c r="DTT749" s="32"/>
      <c r="DTU749" s="32"/>
      <c r="DTV749" s="32"/>
      <c r="DTW749" s="32"/>
      <c r="DTX749" s="32"/>
      <c r="DTY749" s="32"/>
      <c r="DTZ749" s="32"/>
      <c r="DUA749" s="32"/>
      <c r="DUB749" s="32"/>
      <c r="DUC749" s="32"/>
      <c r="DUD749" s="32"/>
      <c r="DUE749" s="32"/>
      <c r="DUF749" s="32"/>
      <c r="DUG749" s="32"/>
      <c r="DUH749" s="32"/>
      <c r="DUI749" s="32"/>
      <c r="DUJ749" s="32"/>
      <c r="DUK749" s="32"/>
      <c r="DUL749" s="32"/>
      <c r="DUM749" s="32"/>
      <c r="DUN749" s="32"/>
      <c r="DUO749" s="32"/>
      <c r="DUP749" s="32"/>
      <c r="DUQ749" s="32"/>
      <c r="DUR749" s="32"/>
      <c r="DUS749" s="32"/>
      <c r="DUT749" s="32"/>
      <c r="DUU749" s="32"/>
      <c r="DUV749" s="32"/>
      <c r="DUW749" s="32"/>
      <c r="DUX749" s="32"/>
      <c r="DUY749" s="32"/>
      <c r="DUZ749" s="32"/>
      <c r="DVA749" s="32"/>
      <c r="DVB749" s="32"/>
      <c r="DVC749" s="32"/>
      <c r="DVD749" s="32"/>
      <c r="DVE749" s="32"/>
      <c r="DVF749" s="32"/>
      <c r="DVG749" s="32"/>
      <c r="DVH749" s="32"/>
      <c r="DVI749" s="32"/>
      <c r="DVJ749" s="32"/>
      <c r="DVK749" s="32"/>
      <c r="DVL749" s="32"/>
      <c r="DVM749" s="32"/>
      <c r="DVN749" s="32"/>
      <c r="DVO749" s="32"/>
      <c r="DVP749" s="32"/>
      <c r="DVQ749" s="32"/>
      <c r="DVR749" s="32"/>
      <c r="DVS749" s="32"/>
      <c r="DVT749" s="32"/>
      <c r="DVU749" s="32"/>
      <c r="DVV749" s="32"/>
      <c r="DVW749" s="32"/>
      <c r="DVX749" s="32"/>
      <c r="DVY749" s="32"/>
      <c r="DVZ749" s="32"/>
      <c r="DWA749" s="32"/>
      <c r="DWB749" s="32"/>
      <c r="DWC749" s="32"/>
      <c r="DWD749" s="32"/>
      <c r="DWE749" s="32"/>
      <c r="DWF749" s="32"/>
      <c r="DWG749" s="32"/>
      <c r="DWH749" s="32"/>
      <c r="DWI749" s="32"/>
      <c r="DWJ749" s="32"/>
      <c r="DWK749" s="32"/>
      <c r="DWL749" s="32"/>
      <c r="DWM749" s="32"/>
      <c r="DWN749" s="32"/>
      <c r="DWO749" s="32"/>
      <c r="DWP749" s="32"/>
      <c r="DWQ749" s="32"/>
      <c r="DWR749" s="32"/>
      <c r="DWS749" s="32"/>
      <c r="DWT749" s="32"/>
      <c r="DWU749" s="32"/>
      <c r="DWV749" s="32"/>
      <c r="DWW749" s="32"/>
      <c r="DWX749" s="32"/>
      <c r="DWY749" s="32"/>
      <c r="DWZ749" s="32"/>
      <c r="DXA749" s="32"/>
      <c r="DXB749" s="32"/>
      <c r="DXC749" s="32"/>
      <c r="DXD749" s="32"/>
      <c r="DXE749" s="32"/>
      <c r="DXF749" s="32"/>
      <c r="DXG749" s="32"/>
      <c r="DXH749" s="32"/>
      <c r="DXI749" s="32"/>
      <c r="DXJ749" s="32"/>
      <c r="DXK749" s="32"/>
      <c r="DXL749" s="32"/>
      <c r="DXM749" s="32"/>
      <c r="DXN749" s="32"/>
      <c r="DXO749" s="32"/>
      <c r="DXP749" s="32"/>
      <c r="DXQ749" s="32"/>
      <c r="DXR749" s="32"/>
      <c r="DXS749" s="32"/>
      <c r="DXT749" s="32"/>
      <c r="DXU749" s="32"/>
      <c r="DXV749" s="32"/>
      <c r="DXW749" s="32"/>
      <c r="DXX749" s="32"/>
      <c r="DXY749" s="32"/>
      <c r="DXZ749" s="32"/>
      <c r="DYA749" s="32"/>
      <c r="DYB749" s="32"/>
      <c r="DYC749" s="32"/>
      <c r="DYD749" s="32"/>
      <c r="DYE749" s="32"/>
      <c r="DYF749" s="32"/>
      <c r="DYG749" s="32"/>
      <c r="DYH749" s="32"/>
      <c r="DYI749" s="32"/>
      <c r="DYJ749" s="32"/>
      <c r="DYK749" s="32"/>
      <c r="DYL749" s="32"/>
      <c r="DYM749" s="32"/>
      <c r="DYN749" s="32"/>
      <c r="DYO749" s="32"/>
      <c r="DYP749" s="32"/>
      <c r="DYQ749" s="32"/>
      <c r="DYR749" s="32"/>
      <c r="DYS749" s="32"/>
      <c r="DYT749" s="32"/>
      <c r="DYU749" s="32"/>
      <c r="DYV749" s="32"/>
      <c r="DYW749" s="32"/>
      <c r="DYX749" s="32"/>
      <c r="DYY749" s="32"/>
      <c r="DYZ749" s="32"/>
      <c r="DZA749" s="32"/>
      <c r="DZB749" s="32"/>
      <c r="DZC749" s="32"/>
      <c r="DZD749" s="32"/>
      <c r="DZE749" s="32"/>
      <c r="DZF749" s="32"/>
      <c r="DZG749" s="32"/>
      <c r="DZH749" s="32"/>
      <c r="DZI749" s="32"/>
      <c r="DZJ749" s="32"/>
      <c r="DZK749" s="32"/>
      <c r="DZL749" s="32"/>
      <c r="DZM749" s="32"/>
      <c r="DZN749" s="32"/>
      <c r="DZO749" s="32"/>
      <c r="DZP749" s="32"/>
      <c r="DZQ749" s="32"/>
      <c r="DZR749" s="32"/>
      <c r="DZS749" s="32"/>
      <c r="DZT749" s="32"/>
      <c r="DZU749" s="32"/>
      <c r="DZV749" s="32"/>
      <c r="DZW749" s="32"/>
      <c r="DZX749" s="32"/>
      <c r="DZY749" s="32"/>
      <c r="DZZ749" s="32"/>
      <c r="EAA749" s="32"/>
      <c r="EAB749" s="32"/>
      <c r="EAC749" s="32"/>
      <c r="EAD749" s="32"/>
      <c r="EAE749" s="32"/>
      <c r="EAF749" s="32"/>
      <c r="EAG749" s="32"/>
      <c r="EAH749" s="32"/>
      <c r="EAI749" s="32"/>
      <c r="EAJ749" s="32"/>
      <c r="EAK749" s="32"/>
      <c r="EAL749" s="32"/>
      <c r="EAM749" s="32"/>
      <c r="EAN749" s="32"/>
      <c r="EAO749" s="32"/>
      <c r="EAP749" s="32"/>
      <c r="EAQ749" s="32"/>
      <c r="EAR749" s="32"/>
      <c r="EAS749" s="32"/>
      <c r="EAT749" s="32"/>
      <c r="EAU749" s="32"/>
      <c r="EAV749" s="32"/>
      <c r="EAW749" s="32"/>
      <c r="EAX749" s="32"/>
      <c r="EAY749" s="32"/>
      <c r="EAZ749" s="32"/>
      <c r="EBA749" s="32"/>
      <c r="EBB749" s="32"/>
      <c r="EBC749" s="32"/>
      <c r="EBD749" s="32"/>
      <c r="EBE749" s="32"/>
      <c r="EBF749" s="32"/>
      <c r="EBG749" s="32"/>
      <c r="EBH749" s="32"/>
      <c r="EBI749" s="32"/>
      <c r="EBJ749" s="32"/>
      <c r="EBK749" s="32"/>
      <c r="EBL749" s="32"/>
      <c r="EBM749" s="32"/>
      <c r="EBN749" s="32"/>
      <c r="EBO749" s="32"/>
      <c r="EBP749" s="32"/>
      <c r="EBQ749" s="32"/>
      <c r="EBR749" s="32"/>
      <c r="EBS749" s="32"/>
      <c r="EBT749" s="32"/>
      <c r="EBU749" s="32"/>
      <c r="EBV749" s="32"/>
      <c r="EBW749" s="32"/>
      <c r="EBX749" s="32"/>
      <c r="EBY749" s="32"/>
      <c r="EBZ749" s="32"/>
      <c r="ECA749" s="32"/>
      <c r="ECB749" s="32"/>
      <c r="ECC749" s="32"/>
      <c r="ECD749" s="32"/>
      <c r="ECE749" s="32"/>
      <c r="ECF749" s="32"/>
      <c r="ECG749" s="32"/>
      <c r="ECH749" s="32"/>
      <c r="ECI749" s="32"/>
      <c r="ECJ749" s="32"/>
      <c r="ECK749" s="32"/>
      <c r="ECL749" s="32"/>
      <c r="ECM749" s="32"/>
      <c r="ECN749" s="32"/>
      <c r="ECO749" s="32"/>
      <c r="ECP749" s="32"/>
      <c r="ECQ749" s="32"/>
      <c r="ECR749" s="32"/>
      <c r="ECS749" s="32"/>
      <c r="ECT749" s="32"/>
      <c r="ECU749" s="32"/>
      <c r="ECV749" s="32"/>
      <c r="ECW749" s="32"/>
      <c r="ECX749" s="32"/>
      <c r="ECY749" s="32"/>
      <c r="ECZ749" s="32"/>
      <c r="EDA749" s="32"/>
      <c r="EDB749" s="32"/>
      <c r="EDC749" s="32"/>
      <c r="EDD749" s="32"/>
      <c r="EDE749" s="32"/>
      <c r="EDF749" s="32"/>
      <c r="EDG749" s="32"/>
      <c r="EDH749" s="32"/>
      <c r="EDI749" s="32"/>
      <c r="EDJ749" s="32"/>
      <c r="EDK749" s="32"/>
      <c r="EDL749" s="32"/>
      <c r="EDM749" s="32"/>
      <c r="EDN749" s="32"/>
      <c r="EDO749" s="32"/>
      <c r="EDP749" s="32"/>
      <c r="EDQ749" s="32"/>
      <c r="EDR749" s="32"/>
      <c r="EDS749" s="32"/>
      <c r="EDT749" s="32"/>
      <c r="EDU749" s="32"/>
      <c r="EDV749" s="32"/>
      <c r="EDW749" s="32"/>
      <c r="EDX749" s="32"/>
      <c r="EDY749" s="32"/>
      <c r="EDZ749" s="32"/>
      <c r="EEA749" s="32"/>
      <c r="EEB749" s="32"/>
      <c r="EEC749" s="32"/>
      <c r="EED749" s="32"/>
      <c r="EEE749" s="32"/>
      <c r="EEF749" s="32"/>
      <c r="EEG749" s="32"/>
      <c r="EEH749" s="32"/>
      <c r="EEI749" s="32"/>
      <c r="EEJ749" s="32"/>
      <c r="EEK749" s="32"/>
      <c r="EEL749" s="32"/>
      <c r="EEM749" s="32"/>
      <c r="EEN749" s="32"/>
      <c r="EEO749" s="32"/>
      <c r="EEP749" s="32"/>
      <c r="EEQ749" s="32"/>
      <c r="EER749" s="32"/>
      <c r="EES749" s="32"/>
      <c r="EET749" s="32"/>
      <c r="EEU749" s="32"/>
      <c r="EEV749" s="32"/>
      <c r="EEW749" s="32"/>
      <c r="EEX749" s="32"/>
      <c r="EEY749" s="32"/>
      <c r="EEZ749" s="32"/>
      <c r="EFA749" s="32"/>
      <c r="EFB749" s="32"/>
      <c r="EFC749" s="32"/>
      <c r="EFD749" s="32"/>
      <c r="EFE749" s="32"/>
      <c r="EFF749" s="32"/>
      <c r="EFG749" s="32"/>
      <c r="EFH749" s="32"/>
      <c r="EFI749" s="32"/>
      <c r="EFJ749" s="32"/>
      <c r="EFK749" s="32"/>
      <c r="EFL749" s="32"/>
      <c r="EFM749" s="32"/>
      <c r="EFN749" s="32"/>
      <c r="EFO749" s="32"/>
      <c r="EFP749" s="32"/>
      <c r="EFQ749" s="32"/>
      <c r="EFR749" s="32"/>
      <c r="EFS749" s="32"/>
      <c r="EFT749" s="32"/>
      <c r="EFU749" s="32"/>
      <c r="EFV749" s="32"/>
      <c r="EFW749" s="32"/>
      <c r="EFX749" s="32"/>
      <c r="EFY749" s="32"/>
      <c r="EFZ749" s="32"/>
      <c r="EGA749" s="32"/>
      <c r="EGB749" s="32"/>
      <c r="EGC749" s="32"/>
      <c r="EGD749" s="32"/>
      <c r="EGE749" s="32"/>
      <c r="EGF749" s="32"/>
      <c r="EGG749" s="32"/>
      <c r="EGH749" s="32"/>
      <c r="EGI749" s="32"/>
      <c r="EGJ749" s="32"/>
      <c r="EGK749" s="32"/>
      <c r="EGL749" s="32"/>
      <c r="EGM749" s="32"/>
      <c r="EGN749" s="32"/>
      <c r="EGO749" s="32"/>
      <c r="EGP749" s="32"/>
      <c r="EGQ749" s="32"/>
      <c r="EGR749" s="32"/>
      <c r="EGS749" s="32"/>
      <c r="EGT749" s="32"/>
      <c r="EGU749" s="32"/>
      <c r="EGV749" s="32"/>
      <c r="EGW749" s="32"/>
      <c r="EGX749" s="32"/>
      <c r="EGY749" s="32"/>
      <c r="EGZ749" s="32"/>
      <c r="EHA749" s="32"/>
      <c r="EHB749" s="32"/>
      <c r="EHC749" s="32"/>
      <c r="EHD749" s="32"/>
      <c r="EHE749" s="32"/>
      <c r="EHF749" s="32"/>
      <c r="EHG749" s="32"/>
      <c r="EHH749" s="32"/>
      <c r="EHI749" s="32"/>
      <c r="EHJ749" s="32"/>
      <c r="EHK749" s="32"/>
      <c r="EHL749" s="32"/>
      <c r="EHM749" s="32"/>
      <c r="EHN749" s="32"/>
      <c r="EHO749" s="32"/>
      <c r="EHP749" s="32"/>
      <c r="EHQ749" s="32"/>
      <c r="EHR749" s="32"/>
      <c r="EHS749" s="32"/>
      <c r="EHT749" s="32"/>
      <c r="EHU749" s="32"/>
      <c r="EHV749" s="32"/>
      <c r="EHW749" s="32"/>
      <c r="EHX749" s="32"/>
      <c r="EHY749" s="32"/>
      <c r="EHZ749" s="32"/>
      <c r="EIA749" s="32"/>
      <c r="EIB749" s="32"/>
      <c r="EIC749" s="32"/>
      <c r="EID749" s="32"/>
      <c r="EIE749" s="32"/>
      <c r="EIF749" s="32"/>
      <c r="EIG749" s="32"/>
      <c r="EIH749" s="32"/>
      <c r="EII749" s="32"/>
      <c r="EIJ749" s="32"/>
      <c r="EIK749" s="32"/>
      <c r="EIL749" s="32"/>
      <c r="EIM749" s="32"/>
      <c r="EIN749" s="32"/>
      <c r="EIO749" s="32"/>
      <c r="EIP749" s="32"/>
      <c r="EIQ749" s="32"/>
      <c r="EIR749" s="32"/>
      <c r="EIS749" s="32"/>
      <c r="EIT749" s="32"/>
      <c r="EIU749" s="32"/>
      <c r="EIV749" s="32"/>
      <c r="EIW749" s="32"/>
      <c r="EIX749" s="32"/>
      <c r="EIY749" s="32"/>
      <c r="EIZ749" s="32"/>
      <c r="EJA749" s="32"/>
      <c r="EJB749" s="32"/>
      <c r="EJC749" s="32"/>
      <c r="EJD749" s="32"/>
      <c r="EJE749" s="32"/>
      <c r="EJF749" s="32"/>
      <c r="EJG749" s="32"/>
      <c r="EJH749" s="32"/>
      <c r="EJI749" s="32"/>
      <c r="EJJ749" s="32"/>
      <c r="EJK749" s="32"/>
      <c r="EJL749" s="32"/>
      <c r="EJM749" s="32"/>
      <c r="EJN749" s="32"/>
      <c r="EJO749" s="32"/>
      <c r="EJP749" s="32"/>
      <c r="EJQ749" s="32"/>
      <c r="EJR749" s="32"/>
      <c r="EJS749" s="32"/>
      <c r="EJT749" s="32"/>
      <c r="EJU749" s="32"/>
      <c r="EJV749" s="32"/>
      <c r="EJW749" s="32"/>
      <c r="EJX749" s="32"/>
      <c r="EJY749" s="32"/>
      <c r="EJZ749" s="32"/>
      <c r="EKA749" s="32"/>
      <c r="EKB749" s="32"/>
      <c r="EKC749" s="32"/>
      <c r="EKD749" s="32"/>
      <c r="EKE749" s="32"/>
      <c r="EKF749" s="32"/>
      <c r="EKG749" s="32"/>
      <c r="EKH749" s="32"/>
      <c r="EKI749" s="32"/>
      <c r="EKJ749" s="32"/>
      <c r="EKK749" s="32"/>
      <c r="EKL749" s="32"/>
      <c r="EKM749" s="32"/>
      <c r="EKN749" s="32"/>
      <c r="EKO749" s="32"/>
      <c r="EKP749" s="32"/>
      <c r="EKQ749" s="32"/>
      <c r="EKR749" s="32"/>
      <c r="EKS749" s="32"/>
      <c r="EKT749" s="32"/>
      <c r="EKU749" s="32"/>
      <c r="EKV749" s="32"/>
      <c r="EKW749" s="32"/>
      <c r="EKX749" s="32"/>
      <c r="EKY749" s="32"/>
      <c r="EKZ749" s="32"/>
      <c r="ELA749" s="32"/>
      <c r="ELB749" s="32"/>
      <c r="ELC749" s="32"/>
      <c r="ELD749" s="32"/>
      <c r="ELE749" s="32"/>
      <c r="ELF749" s="32"/>
      <c r="ELG749" s="32"/>
      <c r="ELH749" s="32"/>
      <c r="ELI749" s="32"/>
      <c r="ELJ749" s="32"/>
      <c r="ELK749" s="32"/>
      <c r="ELL749" s="32"/>
      <c r="ELM749" s="32"/>
      <c r="ELN749" s="32"/>
      <c r="ELO749" s="32"/>
      <c r="ELP749" s="32"/>
      <c r="ELQ749" s="32"/>
      <c r="ELR749" s="32"/>
      <c r="ELS749" s="32"/>
      <c r="ELT749" s="32"/>
      <c r="ELU749" s="32"/>
      <c r="ELV749" s="32"/>
      <c r="ELW749" s="32"/>
      <c r="ELX749" s="32"/>
      <c r="ELY749" s="32"/>
      <c r="ELZ749" s="32"/>
      <c r="EMA749" s="32"/>
      <c r="EMB749" s="32"/>
      <c r="EMC749" s="32"/>
      <c r="EMD749" s="32"/>
      <c r="EME749" s="32"/>
      <c r="EMF749" s="32"/>
      <c r="EMG749" s="32"/>
      <c r="EMH749" s="32"/>
      <c r="EMI749" s="32"/>
      <c r="EMJ749" s="32"/>
      <c r="EMK749" s="32"/>
      <c r="EML749" s="32"/>
      <c r="EMM749" s="32"/>
      <c r="EMN749" s="32"/>
      <c r="EMO749" s="32"/>
      <c r="EMP749" s="32"/>
      <c r="EMQ749" s="32"/>
      <c r="EMR749" s="32"/>
      <c r="EMS749" s="32"/>
      <c r="EMT749" s="32"/>
      <c r="EMU749" s="32"/>
      <c r="EMV749" s="32"/>
      <c r="EMW749" s="32"/>
      <c r="EMX749" s="32"/>
      <c r="EMY749" s="32"/>
      <c r="EMZ749" s="32"/>
      <c r="ENA749" s="32"/>
      <c r="ENB749" s="32"/>
      <c r="ENC749" s="32"/>
      <c r="END749" s="32"/>
      <c r="ENE749" s="32"/>
      <c r="ENF749" s="32"/>
      <c r="ENG749" s="32"/>
      <c r="ENH749" s="32"/>
      <c r="ENI749" s="32"/>
      <c r="ENJ749" s="32"/>
      <c r="ENK749" s="32"/>
      <c r="ENL749" s="32"/>
      <c r="ENM749" s="32"/>
      <c r="ENN749" s="32"/>
      <c r="ENO749" s="32"/>
      <c r="ENP749" s="32"/>
      <c r="ENQ749" s="32"/>
      <c r="ENR749" s="32"/>
      <c r="ENS749" s="32"/>
      <c r="ENT749" s="32"/>
      <c r="ENU749" s="32"/>
      <c r="ENV749" s="32"/>
      <c r="ENW749" s="32"/>
      <c r="ENX749" s="32"/>
      <c r="ENY749" s="32"/>
      <c r="ENZ749" s="32"/>
      <c r="EOA749" s="32"/>
      <c r="EOB749" s="32"/>
      <c r="EOC749" s="32"/>
      <c r="EOD749" s="32"/>
      <c r="EOE749" s="32"/>
      <c r="EOF749" s="32"/>
      <c r="EOG749" s="32"/>
      <c r="EOH749" s="32"/>
      <c r="EOI749" s="32"/>
      <c r="EOJ749" s="32"/>
      <c r="EOK749" s="32"/>
      <c r="EOL749" s="32"/>
      <c r="EOM749" s="32"/>
      <c r="EON749" s="32"/>
      <c r="EOO749" s="32"/>
      <c r="EOP749" s="32"/>
      <c r="EOQ749" s="32"/>
      <c r="EOR749" s="32"/>
      <c r="EOS749" s="32"/>
      <c r="EOT749" s="32"/>
      <c r="EOU749" s="32"/>
      <c r="EOV749" s="32"/>
      <c r="EOW749" s="32"/>
      <c r="EOX749" s="32"/>
      <c r="EOY749" s="32"/>
      <c r="EOZ749" s="32"/>
      <c r="EPA749" s="32"/>
      <c r="EPB749" s="32"/>
      <c r="EPC749" s="32"/>
      <c r="EPD749" s="32"/>
      <c r="EPE749" s="32"/>
      <c r="EPF749" s="32"/>
      <c r="EPG749" s="32"/>
      <c r="EPH749" s="32"/>
      <c r="EPI749" s="32"/>
      <c r="EPJ749" s="32"/>
      <c r="EPK749" s="32"/>
      <c r="EPL749" s="32"/>
      <c r="EPM749" s="32"/>
      <c r="EPN749" s="32"/>
      <c r="EPO749" s="32"/>
      <c r="EPP749" s="32"/>
      <c r="EPQ749" s="32"/>
      <c r="EPR749" s="32"/>
      <c r="EPS749" s="32"/>
      <c r="EPT749" s="32"/>
      <c r="EPU749" s="32"/>
      <c r="EPV749" s="32"/>
      <c r="EPW749" s="32"/>
      <c r="EPX749" s="32"/>
      <c r="EPY749" s="32"/>
      <c r="EPZ749" s="32"/>
      <c r="EQA749" s="32"/>
      <c r="EQB749" s="32"/>
      <c r="EQC749" s="32"/>
      <c r="EQD749" s="32"/>
      <c r="EQE749" s="32"/>
      <c r="EQF749" s="32"/>
      <c r="EQG749" s="32"/>
      <c r="EQH749" s="32"/>
      <c r="EQI749" s="32"/>
      <c r="EQJ749" s="32"/>
      <c r="EQK749" s="32"/>
      <c r="EQL749" s="32"/>
      <c r="EQM749" s="32"/>
      <c r="EQN749" s="32"/>
      <c r="EQO749" s="32"/>
      <c r="EQP749" s="32"/>
      <c r="EQQ749" s="32"/>
      <c r="EQR749" s="32"/>
      <c r="EQS749" s="32"/>
      <c r="EQT749" s="32"/>
      <c r="EQU749" s="32"/>
      <c r="EQV749" s="32"/>
      <c r="EQW749" s="32"/>
      <c r="EQX749" s="32"/>
      <c r="EQY749" s="32"/>
      <c r="EQZ749" s="32"/>
      <c r="ERA749" s="32"/>
      <c r="ERB749" s="32"/>
      <c r="ERC749" s="32"/>
      <c r="ERD749" s="32"/>
      <c r="ERE749" s="32"/>
      <c r="ERF749" s="32"/>
      <c r="ERG749" s="32"/>
      <c r="ERH749" s="32"/>
      <c r="ERI749" s="32"/>
      <c r="ERJ749" s="32"/>
      <c r="ERK749" s="32"/>
      <c r="ERL749" s="32"/>
      <c r="ERM749" s="32"/>
      <c r="ERN749" s="32"/>
      <c r="ERO749" s="32"/>
      <c r="ERP749" s="32"/>
      <c r="ERQ749" s="32"/>
      <c r="ERR749" s="32"/>
      <c r="ERS749" s="32"/>
      <c r="ERT749" s="32"/>
      <c r="ERU749" s="32"/>
      <c r="ERV749" s="32"/>
      <c r="ERW749" s="32"/>
      <c r="ERX749" s="32"/>
      <c r="ERY749" s="32"/>
      <c r="ERZ749" s="32"/>
      <c r="ESA749" s="32"/>
      <c r="ESB749" s="32"/>
      <c r="ESC749" s="32"/>
      <c r="ESD749" s="32"/>
      <c r="ESE749" s="32"/>
      <c r="ESF749" s="32"/>
      <c r="ESG749" s="32"/>
      <c r="ESH749" s="32"/>
      <c r="ESI749" s="32"/>
      <c r="ESJ749" s="32"/>
      <c r="ESK749" s="32"/>
      <c r="ESL749" s="32"/>
      <c r="ESM749" s="32"/>
      <c r="ESN749" s="32"/>
      <c r="ESO749" s="32"/>
      <c r="ESP749" s="32"/>
      <c r="ESQ749" s="32"/>
      <c r="ESR749" s="32"/>
      <c r="ESS749" s="32"/>
      <c r="EST749" s="32"/>
      <c r="ESU749" s="32"/>
      <c r="ESV749" s="32"/>
      <c r="ESW749" s="32"/>
      <c r="ESX749" s="32"/>
      <c r="ESY749" s="32"/>
      <c r="ESZ749" s="32"/>
      <c r="ETA749" s="32"/>
      <c r="ETB749" s="32"/>
      <c r="ETC749" s="32"/>
      <c r="ETD749" s="32"/>
      <c r="ETE749" s="32"/>
      <c r="ETF749" s="32"/>
      <c r="ETG749" s="32"/>
      <c r="ETH749" s="32"/>
      <c r="ETI749" s="32"/>
      <c r="ETJ749" s="32"/>
      <c r="ETK749" s="32"/>
      <c r="ETL749" s="32"/>
      <c r="ETM749" s="32"/>
      <c r="ETN749" s="32"/>
      <c r="ETO749" s="32"/>
      <c r="ETP749" s="32"/>
      <c r="ETQ749" s="32"/>
      <c r="ETR749" s="32"/>
      <c r="ETS749" s="32"/>
      <c r="ETT749" s="32"/>
      <c r="ETU749" s="32"/>
      <c r="ETV749" s="32"/>
      <c r="ETW749" s="32"/>
      <c r="ETX749" s="32"/>
      <c r="ETY749" s="32"/>
      <c r="ETZ749" s="32"/>
      <c r="EUA749" s="32"/>
      <c r="EUB749" s="32"/>
      <c r="EUC749" s="32"/>
      <c r="EUD749" s="32"/>
      <c r="EUE749" s="32"/>
      <c r="EUF749" s="32"/>
      <c r="EUG749" s="32"/>
      <c r="EUH749" s="32"/>
      <c r="EUI749" s="32"/>
      <c r="EUJ749" s="32"/>
      <c r="EUK749" s="32"/>
      <c r="EUL749" s="32"/>
      <c r="EUM749" s="32"/>
      <c r="EUN749" s="32"/>
      <c r="EUO749" s="32"/>
      <c r="EUP749" s="32"/>
      <c r="EUQ749" s="32"/>
      <c r="EUR749" s="32"/>
      <c r="EUS749" s="32"/>
      <c r="EUT749" s="32"/>
      <c r="EUU749" s="32"/>
      <c r="EUV749" s="32"/>
      <c r="EUW749" s="32"/>
      <c r="EUX749" s="32"/>
      <c r="EUY749" s="32"/>
      <c r="EUZ749" s="32"/>
      <c r="EVA749" s="32"/>
      <c r="EVB749" s="32"/>
      <c r="EVC749" s="32"/>
      <c r="EVD749" s="32"/>
      <c r="EVE749" s="32"/>
      <c r="EVF749" s="32"/>
      <c r="EVG749" s="32"/>
      <c r="EVH749" s="32"/>
      <c r="EVI749" s="32"/>
      <c r="EVJ749" s="32"/>
      <c r="EVK749" s="32"/>
      <c r="EVL749" s="32"/>
      <c r="EVM749" s="32"/>
      <c r="EVN749" s="32"/>
      <c r="EVO749" s="32"/>
      <c r="EVP749" s="32"/>
      <c r="EVQ749" s="32"/>
      <c r="EVR749" s="32"/>
      <c r="EVS749" s="32"/>
      <c r="EVT749" s="32"/>
      <c r="EVU749" s="32"/>
      <c r="EVV749" s="32"/>
      <c r="EVW749" s="32"/>
      <c r="EVX749" s="32"/>
      <c r="EVY749" s="32"/>
      <c r="EVZ749" s="32"/>
      <c r="EWA749" s="32"/>
      <c r="EWB749" s="32"/>
      <c r="EWC749" s="32"/>
      <c r="EWD749" s="32"/>
      <c r="EWE749" s="32"/>
      <c r="EWF749" s="32"/>
      <c r="EWG749" s="32"/>
      <c r="EWH749" s="32"/>
      <c r="EWI749" s="32"/>
      <c r="EWJ749" s="32"/>
      <c r="EWK749" s="32"/>
      <c r="EWL749" s="32"/>
      <c r="EWM749" s="32"/>
      <c r="EWN749" s="32"/>
      <c r="EWO749" s="32"/>
      <c r="EWP749" s="32"/>
      <c r="EWQ749" s="32"/>
      <c r="EWR749" s="32"/>
      <c r="EWS749" s="32"/>
      <c r="EWT749" s="32"/>
      <c r="EWU749" s="32"/>
      <c r="EWV749" s="32"/>
      <c r="EWW749" s="32"/>
      <c r="EWX749" s="32"/>
      <c r="EWY749" s="32"/>
      <c r="EWZ749" s="32"/>
      <c r="EXA749" s="32"/>
      <c r="EXB749" s="32"/>
      <c r="EXC749" s="32"/>
      <c r="EXD749" s="32"/>
      <c r="EXE749" s="32"/>
      <c r="EXF749" s="32"/>
      <c r="EXG749" s="32"/>
      <c r="EXH749" s="32"/>
      <c r="EXI749" s="32"/>
      <c r="EXJ749" s="32"/>
      <c r="EXK749" s="32"/>
      <c r="EXL749" s="32"/>
      <c r="EXM749" s="32"/>
      <c r="EXN749" s="32"/>
      <c r="EXO749" s="32"/>
      <c r="EXP749" s="32"/>
      <c r="EXQ749" s="32"/>
      <c r="EXR749" s="32"/>
      <c r="EXS749" s="32"/>
      <c r="EXT749" s="32"/>
      <c r="EXU749" s="32"/>
      <c r="EXV749" s="32"/>
      <c r="EXW749" s="32"/>
      <c r="EXX749" s="32"/>
      <c r="EXY749" s="32"/>
      <c r="EXZ749" s="32"/>
      <c r="EYA749" s="32"/>
      <c r="EYB749" s="32"/>
      <c r="EYC749" s="32"/>
      <c r="EYD749" s="32"/>
      <c r="EYE749" s="32"/>
      <c r="EYF749" s="32"/>
      <c r="EYG749" s="32"/>
      <c r="EYH749" s="32"/>
      <c r="EYI749" s="32"/>
      <c r="EYJ749" s="32"/>
      <c r="EYK749" s="32"/>
      <c r="EYL749" s="32"/>
      <c r="EYM749" s="32"/>
      <c r="EYN749" s="32"/>
      <c r="EYO749" s="32"/>
      <c r="EYP749" s="32"/>
      <c r="EYQ749" s="32"/>
      <c r="EYR749" s="32"/>
      <c r="EYS749" s="32"/>
      <c r="EYT749" s="32"/>
      <c r="EYU749" s="32"/>
      <c r="EYV749" s="32"/>
      <c r="EYW749" s="32"/>
      <c r="EYX749" s="32"/>
      <c r="EYY749" s="32"/>
      <c r="EYZ749" s="32"/>
      <c r="EZA749" s="32"/>
      <c r="EZB749" s="32"/>
      <c r="EZC749" s="32"/>
      <c r="EZD749" s="32"/>
      <c r="EZE749" s="32"/>
      <c r="EZF749" s="32"/>
      <c r="EZG749" s="32"/>
      <c r="EZH749" s="32"/>
      <c r="EZI749" s="32"/>
      <c r="EZJ749" s="32"/>
      <c r="EZK749" s="32"/>
      <c r="EZL749" s="32"/>
      <c r="EZM749" s="32"/>
      <c r="EZN749" s="32"/>
      <c r="EZO749" s="32"/>
      <c r="EZP749" s="32"/>
      <c r="EZQ749" s="32"/>
      <c r="EZR749" s="32"/>
      <c r="EZS749" s="32"/>
      <c r="EZT749" s="32"/>
      <c r="EZU749" s="32"/>
      <c r="EZV749" s="32"/>
      <c r="EZW749" s="32"/>
      <c r="EZX749" s="32"/>
      <c r="EZY749" s="32"/>
      <c r="EZZ749" s="32"/>
      <c r="FAA749" s="32"/>
      <c r="FAB749" s="32"/>
      <c r="FAC749" s="32"/>
      <c r="FAD749" s="32"/>
      <c r="FAE749" s="32"/>
      <c r="FAF749" s="32"/>
      <c r="FAG749" s="32"/>
      <c r="FAH749" s="32"/>
      <c r="FAI749" s="32"/>
      <c r="FAJ749" s="32"/>
      <c r="FAK749" s="32"/>
      <c r="FAL749" s="32"/>
      <c r="FAM749" s="32"/>
      <c r="FAN749" s="32"/>
      <c r="FAO749" s="32"/>
      <c r="FAP749" s="32"/>
      <c r="FAQ749" s="32"/>
      <c r="FAR749" s="32"/>
      <c r="FAS749" s="32"/>
      <c r="FAT749" s="32"/>
      <c r="FAU749" s="32"/>
      <c r="FAV749" s="32"/>
      <c r="FAW749" s="32"/>
      <c r="FAX749" s="32"/>
      <c r="FAY749" s="32"/>
      <c r="FAZ749" s="32"/>
      <c r="FBA749" s="32"/>
      <c r="FBB749" s="32"/>
      <c r="FBC749" s="32"/>
      <c r="FBD749" s="32"/>
      <c r="FBE749" s="32"/>
      <c r="FBF749" s="32"/>
      <c r="FBG749" s="32"/>
      <c r="FBH749" s="32"/>
      <c r="FBI749" s="32"/>
      <c r="FBJ749" s="32"/>
      <c r="FBK749" s="32"/>
      <c r="FBL749" s="32"/>
      <c r="FBM749" s="32"/>
      <c r="FBN749" s="32"/>
      <c r="FBO749" s="32"/>
      <c r="FBP749" s="32"/>
      <c r="FBQ749" s="32"/>
      <c r="FBR749" s="32"/>
      <c r="FBS749" s="32"/>
      <c r="FBT749" s="32"/>
      <c r="FBU749" s="32"/>
      <c r="FBV749" s="32"/>
      <c r="FBW749" s="32"/>
      <c r="FBX749" s="32"/>
      <c r="FBY749" s="32"/>
      <c r="FBZ749" s="32"/>
      <c r="FCA749" s="32"/>
      <c r="FCB749" s="32"/>
      <c r="FCC749" s="32"/>
      <c r="FCD749" s="32"/>
      <c r="FCE749" s="32"/>
      <c r="FCF749" s="32"/>
      <c r="FCG749" s="32"/>
      <c r="FCH749" s="32"/>
      <c r="FCI749" s="32"/>
      <c r="FCJ749" s="32"/>
      <c r="FCK749" s="32"/>
      <c r="FCL749" s="32"/>
      <c r="FCM749" s="32"/>
      <c r="FCN749" s="32"/>
      <c r="FCO749" s="32"/>
      <c r="FCP749" s="32"/>
      <c r="FCQ749" s="32"/>
      <c r="FCR749" s="32"/>
      <c r="FCS749" s="32"/>
      <c r="FCT749" s="32"/>
      <c r="FCU749" s="32"/>
      <c r="FCV749" s="32"/>
      <c r="FCW749" s="32"/>
      <c r="FCX749" s="32"/>
      <c r="FCY749" s="32"/>
      <c r="FCZ749" s="32"/>
      <c r="FDA749" s="32"/>
      <c r="FDB749" s="32"/>
      <c r="FDC749" s="32"/>
      <c r="FDD749" s="32"/>
      <c r="FDE749" s="32"/>
      <c r="FDF749" s="32"/>
      <c r="FDG749" s="32"/>
      <c r="FDH749" s="32"/>
      <c r="FDI749" s="32"/>
      <c r="FDJ749" s="32"/>
      <c r="FDK749" s="32"/>
      <c r="FDL749" s="32"/>
      <c r="FDM749" s="32"/>
      <c r="FDN749" s="32"/>
      <c r="FDO749" s="32"/>
      <c r="FDP749" s="32"/>
      <c r="FDQ749" s="32"/>
      <c r="FDR749" s="32"/>
      <c r="FDS749" s="32"/>
      <c r="FDT749" s="32"/>
      <c r="FDU749" s="32"/>
      <c r="FDV749" s="32"/>
      <c r="FDW749" s="32"/>
      <c r="FDX749" s="32"/>
      <c r="FDY749" s="32"/>
      <c r="FDZ749" s="32"/>
      <c r="FEA749" s="32"/>
      <c r="FEB749" s="32"/>
      <c r="FEC749" s="32"/>
      <c r="FED749" s="32"/>
      <c r="FEE749" s="32"/>
      <c r="FEF749" s="32"/>
      <c r="FEG749" s="32"/>
      <c r="FEH749" s="32"/>
      <c r="FEI749" s="32"/>
      <c r="FEJ749" s="32"/>
      <c r="FEK749" s="32"/>
      <c r="FEL749" s="32"/>
      <c r="FEM749" s="32"/>
      <c r="FEN749" s="32"/>
      <c r="FEO749" s="32"/>
      <c r="FEP749" s="32"/>
      <c r="FEQ749" s="32"/>
      <c r="FER749" s="32"/>
      <c r="FES749" s="32"/>
      <c r="FET749" s="32"/>
      <c r="FEU749" s="32"/>
      <c r="FEV749" s="32"/>
      <c r="FEW749" s="32"/>
      <c r="FEX749" s="32"/>
      <c r="FEY749" s="32"/>
      <c r="FEZ749" s="32"/>
      <c r="FFA749" s="32"/>
      <c r="FFB749" s="32"/>
      <c r="FFC749" s="32"/>
      <c r="FFD749" s="32"/>
      <c r="FFE749" s="32"/>
      <c r="FFF749" s="32"/>
      <c r="FFG749" s="32"/>
      <c r="FFH749" s="32"/>
      <c r="FFI749" s="32"/>
      <c r="FFJ749" s="32"/>
      <c r="FFK749" s="32"/>
      <c r="FFL749" s="32"/>
      <c r="FFM749" s="32"/>
      <c r="FFN749" s="32"/>
      <c r="FFO749" s="32"/>
      <c r="FFP749" s="32"/>
      <c r="FFQ749" s="32"/>
      <c r="FFR749" s="32"/>
      <c r="FFS749" s="32"/>
      <c r="FFT749" s="32"/>
      <c r="FFU749" s="32"/>
      <c r="FFV749" s="32"/>
      <c r="FFW749" s="32"/>
      <c r="FFX749" s="32"/>
      <c r="FFY749" s="32"/>
      <c r="FFZ749" s="32"/>
      <c r="FGA749" s="32"/>
      <c r="FGB749" s="32"/>
      <c r="FGC749" s="32"/>
      <c r="FGD749" s="32"/>
      <c r="FGE749" s="32"/>
      <c r="FGF749" s="32"/>
      <c r="FGG749" s="32"/>
      <c r="FGH749" s="32"/>
      <c r="FGI749" s="32"/>
      <c r="FGJ749" s="32"/>
      <c r="FGK749" s="32"/>
      <c r="FGL749" s="32"/>
      <c r="FGM749" s="32"/>
      <c r="FGN749" s="32"/>
      <c r="FGO749" s="32"/>
      <c r="FGP749" s="32"/>
      <c r="FGQ749" s="32"/>
      <c r="FGR749" s="32"/>
      <c r="FGS749" s="32"/>
      <c r="FGT749" s="32"/>
      <c r="FGU749" s="32"/>
      <c r="FGV749" s="32"/>
      <c r="FGW749" s="32"/>
      <c r="FGX749" s="32"/>
      <c r="FGY749" s="32"/>
      <c r="FGZ749" s="32"/>
      <c r="FHA749" s="32"/>
      <c r="FHB749" s="32"/>
      <c r="FHC749" s="32"/>
      <c r="FHD749" s="32"/>
      <c r="FHE749" s="32"/>
      <c r="FHF749" s="32"/>
      <c r="FHG749" s="32"/>
      <c r="FHH749" s="32"/>
      <c r="FHI749" s="32"/>
      <c r="FHJ749" s="32"/>
      <c r="FHK749" s="32"/>
      <c r="FHL749" s="32"/>
      <c r="FHM749" s="32"/>
      <c r="FHN749" s="32"/>
      <c r="FHO749" s="32"/>
      <c r="FHP749" s="32"/>
      <c r="FHQ749" s="32"/>
      <c r="FHR749" s="32"/>
      <c r="FHS749" s="32"/>
      <c r="FHT749" s="32"/>
      <c r="FHU749" s="32"/>
      <c r="FHV749" s="32"/>
      <c r="FHW749" s="32"/>
      <c r="FHX749" s="32"/>
      <c r="FHY749" s="32"/>
      <c r="FHZ749" s="32"/>
      <c r="FIA749" s="32"/>
      <c r="FIB749" s="32"/>
      <c r="FIC749" s="32"/>
      <c r="FID749" s="32"/>
      <c r="FIE749" s="32"/>
      <c r="FIF749" s="32"/>
      <c r="FIG749" s="32"/>
      <c r="FIH749" s="32"/>
      <c r="FII749" s="32"/>
      <c r="FIJ749" s="32"/>
      <c r="FIK749" s="32"/>
      <c r="FIL749" s="32"/>
      <c r="FIM749" s="32"/>
      <c r="FIN749" s="32"/>
      <c r="FIO749" s="32"/>
      <c r="FIP749" s="32"/>
      <c r="FIQ749" s="32"/>
      <c r="FIR749" s="32"/>
      <c r="FIS749" s="32"/>
      <c r="FIT749" s="32"/>
      <c r="FIU749" s="32"/>
      <c r="FIV749" s="32"/>
      <c r="FIW749" s="32"/>
      <c r="FIX749" s="32"/>
      <c r="FIY749" s="32"/>
      <c r="FIZ749" s="32"/>
      <c r="FJA749" s="32"/>
      <c r="FJB749" s="32"/>
      <c r="FJC749" s="32"/>
      <c r="FJD749" s="32"/>
      <c r="FJE749" s="32"/>
      <c r="FJF749" s="32"/>
      <c r="FJG749" s="32"/>
      <c r="FJH749" s="32"/>
      <c r="FJI749" s="32"/>
      <c r="FJJ749" s="32"/>
      <c r="FJK749" s="32"/>
      <c r="FJL749" s="32"/>
      <c r="FJM749" s="32"/>
      <c r="FJN749" s="32"/>
      <c r="FJO749" s="32"/>
      <c r="FJP749" s="32"/>
      <c r="FJQ749" s="32"/>
      <c r="FJR749" s="32"/>
      <c r="FJS749" s="32"/>
      <c r="FJT749" s="32"/>
      <c r="FJU749" s="32"/>
      <c r="FJV749" s="32"/>
      <c r="FJW749" s="32"/>
      <c r="FJX749" s="32"/>
      <c r="FJY749" s="32"/>
      <c r="FJZ749" s="32"/>
      <c r="FKA749" s="32"/>
      <c r="FKB749" s="32"/>
      <c r="FKC749" s="32"/>
      <c r="FKD749" s="32"/>
      <c r="FKE749" s="32"/>
      <c r="FKF749" s="32"/>
      <c r="FKG749" s="32"/>
      <c r="FKH749" s="32"/>
      <c r="FKI749" s="32"/>
      <c r="FKJ749" s="32"/>
      <c r="FKK749" s="32"/>
      <c r="FKL749" s="32"/>
      <c r="FKM749" s="32"/>
      <c r="FKN749" s="32"/>
      <c r="FKO749" s="32"/>
      <c r="FKP749" s="32"/>
      <c r="FKQ749" s="32"/>
      <c r="FKR749" s="32"/>
      <c r="FKS749" s="32"/>
      <c r="FKT749" s="32"/>
      <c r="FKU749" s="32"/>
      <c r="FKV749" s="32"/>
      <c r="FKW749" s="32"/>
      <c r="FKX749" s="32"/>
      <c r="FKY749" s="32"/>
      <c r="FKZ749" s="32"/>
      <c r="FLA749" s="32"/>
      <c r="FLB749" s="32"/>
      <c r="FLC749" s="32"/>
      <c r="FLD749" s="32"/>
      <c r="FLE749" s="32"/>
      <c r="FLF749" s="32"/>
      <c r="FLG749" s="32"/>
      <c r="FLH749" s="32"/>
      <c r="FLI749" s="32"/>
      <c r="FLJ749" s="32"/>
      <c r="FLK749" s="32"/>
      <c r="FLL749" s="32"/>
      <c r="FLM749" s="32"/>
      <c r="FLN749" s="32"/>
      <c r="FLO749" s="32"/>
      <c r="FLP749" s="32"/>
      <c r="FLQ749" s="32"/>
      <c r="FLR749" s="32"/>
      <c r="FLS749" s="32"/>
      <c r="FLT749" s="32"/>
      <c r="FLU749" s="32"/>
      <c r="FLV749" s="32"/>
      <c r="FLW749" s="32"/>
      <c r="FLX749" s="32"/>
      <c r="FLY749" s="32"/>
      <c r="FLZ749" s="32"/>
      <c r="FMA749" s="32"/>
      <c r="FMB749" s="32"/>
      <c r="FMC749" s="32"/>
      <c r="FMD749" s="32"/>
      <c r="FME749" s="32"/>
      <c r="FMF749" s="32"/>
      <c r="FMG749" s="32"/>
      <c r="FMH749" s="32"/>
      <c r="FMI749" s="32"/>
      <c r="FMJ749" s="32"/>
      <c r="FMK749" s="32"/>
      <c r="FML749" s="32"/>
      <c r="FMM749" s="32"/>
      <c r="FMN749" s="32"/>
      <c r="FMO749" s="32"/>
      <c r="FMP749" s="32"/>
      <c r="FMQ749" s="32"/>
      <c r="FMR749" s="32"/>
      <c r="FMS749" s="32"/>
      <c r="FMT749" s="32"/>
      <c r="FMU749" s="32"/>
      <c r="FMV749" s="32"/>
      <c r="FMW749" s="32"/>
      <c r="FMX749" s="32"/>
      <c r="FMY749" s="32"/>
      <c r="FMZ749" s="32"/>
      <c r="FNA749" s="32"/>
      <c r="FNB749" s="32"/>
      <c r="FNC749" s="32"/>
      <c r="FND749" s="32"/>
      <c r="FNE749" s="32"/>
      <c r="FNF749" s="32"/>
      <c r="FNG749" s="32"/>
      <c r="FNH749" s="32"/>
      <c r="FNI749" s="32"/>
      <c r="FNJ749" s="32"/>
      <c r="FNK749" s="32"/>
      <c r="FNL749" s="32"/>
      <c r="FNM749" s="32"/>
      <c r="FNN749" s="32"/>
      <c r="FNO749" s="32"/>
      <c r="FNP749" s="32"/>
      <c r="FNQ749" s="32"/>
      <c r="FNR749" s="32"/>
      <c r="FNS749" s="32"/>
      <c r="FNT749" s="32"/>
      <c r="FNU749" s="32"/>
      <c r="FNV749" s="32"/>
      <c r="FNW749" s="32"/>
      <c r="FNX749" s="32"/>
      <c r="FNY749" s="32"/>
      <c r="FNZ749" s="32"/>
      <c r="FOA749" s="32"/>
      <c r="FOB749" s="32"/>
      <c r="FOC749" s="32"/>
      <c r="FOD749" s="32"/>
      <c r="FOE749" s="32"/>
      <c r="FOF749" s="32"/>
      <c r="FOG749" s="32"/>
      <c r="FOH749" s="32"/>
      <c r="FOI749" s="32"/>
      <c r="FOJ749" s="32"/>
      <c r="FOK749" s="32"/>
      <c r="FOL749" s="32"/>
      <c r="FOM749" s="32"/>
      <c r="FON749" s="32"/>
      <c r="FOO749" s="32"/>
      <c r="FOP749" s="32"/>
      <c r="FOQ749" s="32"/>
      <c r="FOR749" s="32"/>
      <c r="FOS749" s="32"/>
      <c r="FOT749" s="32"/>
      <c r="FOU749" s="32"/>
      <c r="FOV749" s="32"/>
      <c r="FOW749" s="32"/>
      <c r="FOX749" s="32"/>
      <c r="FOY749" s="32"/>
      <c r="FOZ749" s="32"/>
      <c r="FPA749" s="32"/>
      <c r="FPB749" s="32"/>
      <c r="FPC749" s="32"/>
      <c r="FPD749" s="32"/>
      <c r="FPE749" s="32"/>
      <c r="FPF749" s="32"/>
      <c r="FPG749" s="32"/>
      <c r="FPH749" s="32"/>
      <c r="FPI749" s="32"/>
      <c r="FPJ749" s="32"/>
      <c r="FPK749" s="32"/>
      <c r="FPL749" s="32"/>
      <c r="FPM749" s="32"/>
      <c r="FPN749" s="32"/>
      <c r="FPO749" s="32"/>
      <c r="FPP749" s="32"/>
      <c r="FPQ749" s="32"/>
      <c r="FPR749" s="32"/>
      <c r="FPS749" s="32"/>
      <c r="FPT749" s="32"/>
      <c r="FPU749" s="32"/>
      <c r="FPV749" s="32"/>
      <c r="FPW749" s="32"/>
      <c r="FPX749" s="32"/>
      <c r="FPY749" s="32"/>
      <c r="FPZ749" s="32"/>
      <c r="FQA749" s="32"/>
      <c r="FQB749" s="32"/>
      <c r="FQC749" s="32"/>
      <c r="FQD749" s="32"/>
      <c r="FQE749" s="32"/>
      <c r="FQF749" s="32"/>
      <c r="FQG749" s="32"/>
      <c r="FQH749" s="32"/>
      <c r="FQI749" s="32"/>
      <c r="FQJ749" s="32"/>
      <c r="FQK749" s="32"/>
      <c r="FQL749" s="32"/>
      <c r="FQM749" s="32"/>
      <c r="FQN749" s="32"/>
      <c r="FQO749" s="32"/>
      <c r="FQP749" s="32"/>
      <c r="FQQ749" s="32"/>
      <c r="FQR749" s="32"/>
      <c r="FQS749" s="32"/>
      <c r="FQT749" s="32"/>
      <c r="FQU749" s="32"/>
      <c r="FQV749" s="32"/>
      <c r="FQW749" s="32"/>
      <c r="FQX749" s="32"/>
      <c r="FQY749" s="32"/>
      <c r="FQZ749" s="32"/>
      <c r="FRA749" s="32"/>
      <c r="FRB749" s="32"/>
      <c r="FRC749" s="32"/>
      <c r="FRD749" s="32"/>
      <c r="FRE749" s="32"/>
      <c r="FRF749" s="32"/>
      <c r="FRG749" s="32"/>
      <c r="FRH749" s="32"/>
      <c r="FRI749" s="32"/>
      <c r="FRJ749" s="32"/>
      <c r="FRK749" s="32"/>
      <c r="FRL749" s="32"/>
      <c r="FRM749" s="32"/>
      <c r="FRN749" s="32"/>
      <c r="FRO749" s="32"/>
      <c r="FRP749" s="32"/>
      <c r="FRQ749" s="32"/>
      <c r="FRR749" s="32"/>
      <c r="FRS749" s="32"/>
      <c r="FRT749" s="32"/>
      <c r="FRU749" s="32"/>
      <c r="FRV749" s="32"/>
      <c r="FRW749" s="32"/>
      <c r="FRX749" s="32"/>
      <c r="FRY749" s="32"/>
      <c r="FRZ749" s="32"/>
      <c r="FSA749" s="32"/>
      <c r="FSB749" s="32"/>
      <c r="FSC749" s="32"/>
      <c r="FSD749" s="32"/>
      <c r="FSE749" s="32"/>
      <c r="FSF749" s="32"/>
      <c r="FSG749" s="32"/>
      <c r="FSH749" s="32"/>
      <c r="FSI749" s="32"/>
      <c r="FSJ749" s="32"/>
      <c r="FSK749" s="32"/>
      <c r="FSL749" s="32"/>
      <c r="FSM749" s="32"/>
      <c r="FSN749" s="32"/>
      <c r="FSO749" s="32"/>
      <c r="FSP749" s="32"/>
      <c r="FSQ749" s="32"/>
      <c r="FSR749" s="32"/>
      <c r="FSS749" s="32"/>
      <c r="FST749" s="32"/>
      <c r="FSU749" s="32"/>
      <c r="FSV749" s="32"/>
      <c r="FSW749" s="32"/>
      <c r="FSX749" s="32"/>
      <c r="FSY749" s="32"/>
      <c r="FSZ749" s="32"/>
      <c r="FTA749" s="32"/>
      <c r="FTB749" s="32"/>
      <c r="FTC749" s="32"/>
      <c r="FTD749" s="32"/>
      <c r="FTE749" s="32"/>
      <c r="FTF749" s="32"/>
      <c r="FTG749" s="32"/>
      <c r="FTH749" s="32"/>
      <c r="FTI749" s="32"/>
      <c r="FTJ749" s="32"/>
      <c r="FTK749" s="32"/>
      <c r="FTL749" s="32"/>
      <c r="FTM749" s="32"/>
      <c r="FTN749" s="32"/>
      <c r="FTO749" s="32"/>
      <c r="FTP749" s="32"/>
      <c r="FTQ749" s="32"/>
      <c r="FTR749" s="32"/>
      <c r="FTS749" s="32"/>
      <c r="FTT749" s="32"/>
      <c r="FTU749" s="32"/>
      <c r="FTV749" s="32"/>
      <c r="FTW749" s="32"/>
      <c r="FTX749" s="32"/>
      <c r="FTY749" s="32"/>
      <c r="FTZ749" s="32"/>
      <c r="FUA749" s="32"/>
      <c r="FUB749" s="32"/>
      <c r="FUC749" s="32"/>
      <c r="FUD749" s="32"/>
      <c r="FUE749" s="32"/>
      <c r="FUF749" s="32"/>
      <c r="FUG749" s="32"/>
      <c r="FUH749" s="32"/>
      <c r="FUI749" s="32"/>
      <c r="FUJ749" s="32"/>
      <c r="FUK749" s="32"/>
      <c r="FUL749" s="32"/>
      <c r="FUM749" s="32"/>
      <c r="FUN749" s="32"/>
      <c r="FUO749" s="32"/>
      <c r="FUP749" s="32"/>
      <c r="FUQ749" s="32"/>
      <c r="FUR749" s="32"/>
      <c r="FUS749" s="32"/>
      <c r="FUT749" s="32"/>
      <c r="FUU749" s="32"/>
      <c r="FUV749" s="32"/>
      <c r="FUW749" s="32"/>
      <c r="FUX749" s="32"/>
      <c r="FUY749" s="32"/>
      <c r="FUZ749" s="32"/>
      <c r="FVA749" s="32"/>
      <c r="FVB749" s="32"/>
      <c r="FVC749" s="32"/>
      <c r="FVD749" s="32"/>
      <c r="FVE749" s="32"/>
      <c r="FVF749" s="32"/>
      <c r="FVG749" s="32"/>
      <c r="FVH749" s="32"/>
      <c r="FVI749" s="32"/>
      <c r="FVJ749" s="32"/>
      <c r="FVK749" s="32"/>
      <c r="FVL749" s="32"/>
      <c r="FVM749" s="32"/>
      <c r="FVN749" s="32"/>
      <c r="FVO749" s="32"/>
      <c r="FVP749" s="32"/>
      <c r="FVQ749" s="32"/>
      <c r="FVR749" s="32"/>
      <c r="FVS749" s="32"/>
      <c r="FVT749" s="32"/>
      <c r="FVU749" s="32"/>
      <c r="FVV749" s="32"/>
      <c r="FVW749" s="32"/>
      <c r="FVX749" s="32"/>
      <c r="FVY749" s="32"/>
      <c r="FVZ749" s="32"/>
      <c r="FWA749" s="32"/>
      <c r="FWB749" s="32"/>
      <c r="FWC749" s="32"/>
      <c r="FWD749" s="32"/>
      <c r="FWE749" s="32"/>
      <c r="FWF749" s="32"/>
      <c r="FWG749" s="32"/>
      <c r="FWH749" s="32"/>
      <c r="FWI749" s="32"/>
      <c r="FWJ749" s="32"/>
      <c r="FWK749" s="32"/>
      <c r="FWL749" s="32"/>
      <c r="FWM749" s="32"/>
      <c r="FWN749" s="32"/>
      <c r="FWO749" s="32"/>
      <c r="FWP749" s="32"/>
      <c r="FWQ749" s="32"/>
      <c r="FWR749" s="32"/>
      <c r="FWS749" s="32"/>
      <c r="FWT749" s="32"/>
      <c r="FWU749" s="32"/>
      <c r="FWV749" s="32"/>
      <c r="FWW749" s="32"/>
      <c r="FWX749" s="32"/>
      <c r="FWY749" s="32"/>
      <c r="FWZ749" s="32"/>
      <c r="FXA749" s="32"/>
      <c r="FXB749" s="32"/>
      <c r="FXC749" s="32"/>
      <c r="FXD749" s="32"/>
      <c r="FXE749" s="32"/>
      <c r="FXF749" s="32"/>
      <c r="FXG749" s="32"/>
      <c r="FXH749" s="32"/>
      <c r="FXI749" s="32"/>
      <c r="FXJ749" s="32"/>
      <c r="FXK749" s="32"/>
      <c r="FXL749" s="32"/>
      <c r="FXM749" s="32"/>
      <c r="FXN749" s="32"/>
      <c r="FXO749" s="32"/>
      <c r="FXP749" s="32"/>
      <c r="FXQ749" s="32"/>
      <c r="FXR749" s="32"/>
      <c r="FXS749" s="32"/>
      <c r="FXT749" s="32"/>
      <c r="FXU749" s="32"/>
      <c r="FXV749" s="32"/>
      <c r="FXW749" s="32"/>
      <c r="FXX749" s="32"/>
      <c r="FXY749" s="32"/>
      <c r="FXZ749" s="32"/>
      <c r="FYA749" s="32"/>
      <c r="FYB749" s="32"/>
      <c r="FYC749" s="32"/>
      <c r="FYD749" s="32"/>
      <c r="FYE749" s="32"/>
      <c r="FYF749" s="32"/>
      <c r="FYG749" s="32"/>
      <c r="FYH749" s="32"/>
      <c r="FYI749" s="32"/>
      <c r="FYJ749" s="32"/>
      <c r="FYK749" s="32"/>
      <c r="FYL749" s="32"/>
      <c r="FYM749" s="32"/>
      <c r="FYN749" s="32"/>
      <c r="FYO749" s="32"/>
      <c r="FYP749" s="32"/>
      <c r="FYQ749" s="32"/>
      <c r="FYR749" s="32"/>
      <c r="FYS749" s="32"/>
      <c r="FYT749" s="32"/>
      <c r="FYU749" s="32"/>
      <c r="FYV749" s="32"/>
      <c r="FYW749" s="32"/>
      <c r="FYX749" s="32"/>
      <c r="FYY749" s="32"/>
      <c r="FYZ749" s="32"/>
      <c r="FZA749" s="32"/>
      <c r="FZB749" s="32"/>
      <c r="FZC749" s="32"/>
      <c r="FZD749" s="32"/>
      <c r="FZE749" s="32"/>
      <c r="FZF749" s="32"/>
      <c r="FZG749" s="32"/>
      <c r="FZH749" s="32"/>
      <c r="FZI749" s="32"/>
      <c r="FZJ749" s="32"/>
      <c r="FZK749" s="32"/>
      <c r="FZL749" s="32"/>
      <c r="FZM749" s="32"/>
      <c r="FZN749" s="32"/>
      <c r="FZO749" s="32"/>
      <c r="FZP749" s="32"/>
      <c r="FZQ749" s="32"/>
      <c r="FZR749" s="32"/>
      <c r="FZS749" s="32"/>
      <c r="FZT749" s="32"/>
      <c r="FZU749" s="32"/>
      <c r="FZV749" s="32"/>
      <c r="FZW749" s="32"/>
      <c r="FZX749" s="32"/>
      <c r="FZY749" s="32"/>
      <c r="FZZ749" s="32"/>
      <c r="GAA749" s="32"/>
      <c r="GAB749" s="32"/>
      <c r="GAC749" s="32"/>
      <c r="GAD749" s="32"/>
      <c r="GAE749" s="32"/>
      <c r="GAF749" s="32"/>
      <c r="GAG749" s="32"/>
      <c r="GAH749" s="32"/>
      <c r="GAI749" s="32"/>
      <c r="GAJ749" s="32"/>
      <c r="GAK749" s="32"/>
      <c r="GAL749" s="32"/>
      <c r="GAM749" s="32"/>
      <c r="GAN749" s="32"/>
      <c r="GAO749" s="32"/>
      <c r="GAP749" s="32"/>
      <c r="GAQ749" s="32"/>
      <c r="GAR749" s="32"/>
      <c r="GAS749" s="32"/>
      <c r="GAT749" s="32"/>
      <c r="GAU749" s="32"/>
      <c r="GAV749" s="32"/>
      <c r="GAW749" s="32"/>
      <c r="GAX749" s="32"/>
      <c r="GAY749" s="32"/>
      <c r="GAZ749" s="32"/>
      <c r="GBA749" s="32"/>
      <c r="GBB749" s="32"/>
      <c r="GBC749" s="32"/>
      <c r="GBD749" s="32"/>
      <c r="GBE749" s="32"/>
      <c r="GBF749" s="32"/>
      <c r="GBG749" s="32"/>
      <c r="GBH749" s="32"/>
      <c r="GBI749" s="32"/>
      <c r="GBJ749" s="32"/>
      <c r="GBK749" s="32"/>
      <c r="GBL749" s="32"/>
      <c r="GBM749" s="32"/>
      <c r="GBN749" s="32"/>
      <c r="GBO749" s="32"/>
      <c r="GBP749" s="32"/>
      <c r="GBQ749" s="32"/>
      <c r="GBR749" s="32"/>
      <c r="GBS749" s="32"/>
      <c r="GBT749" s="32"/>
      <c r="GBU749" s="32"/>
      <c r="GBV749" s="32"/>
      <c r="GBW749" s="32"/>
      <c r="GBX749" s="32"/>
      <c r="GBY749" s="32"/>
      <c r="GBZ749" s="32"/>
      <c r="GCA749" s="32"/>
      <c r="GCB749" s="32"/>
      <c r="GCC749" s="32"/>
      <c r="GCD749" s="32"/>
      <c r="GCE749" s="32"/>
      <c r="GCF749" s="32"/>
      <c r="GCG749" s="32"/>
      <c r="GCH749" s="32"/>
      <c r="GCI749" s="32"/>
      <c r="GCJ749" s="32"/>
      <c r="GCK749" s="32"/>
      <c r="GCL749" s="32"/>
      <c r="GCM749" s="32"/>
      <c r="GCN749" s="32"/>
      <c r="GCO749" s="32"/>
      <c r="GCP749" s="32"/>
      <c r="GCQ749" s="32"/>
      <c r="GCR749" s="32"/>
      <c r="GCS749" s="32"/>
      <c r="GCT749" s="32"/>
      <c r="GCU749" s="32"/>
      <c r="GCV749" s="32"/>
      <c r="GCW749" s="32"/>
      <c r="GCX749" s="32"/>
      <c r="GCY749" s="32"/>
      <c r="GCZ749" s="32"/>
      <c r="GDA749" s="32"/>
      <c r="GDB749" s="32"/>
      <c r="GDC749" s="32"/>
      <c r="GDD749" s="32"/>
      <c r="GDE749" s="32"/>
      <c r="GDF749" s="32"/>
      <c r="GDG749" s="32"/>
      <c r="GDH749" s="32"/>
      <c r="GDI749" s="32"/>
      <c r="GDJ749" s="32"/>
      <c r="GDK749" s="32"/>
      <c r="GDL749" s="32"/>
      <c r="GDM749" s="32"/>
      <c r="GDN749" s="32"/>
      <c r="GDO749" s="32"/>
      <c r="GDP749" s="32"/>
      <c r="GDQ749" s="32"/>
      <c r="GDR749" s="32"/>
      <c r="GDS749" s="32"/>
      <c r="GDT749" s="32"/>
      <c r="GDU749" s="32"/>
      <c r="GDV749" s="32"/>
      <c r="GDW749" s="32"/>
      <c r="GDX749" s="32"/>
    </row>
    <row r="750" spans="1:4860" s="32" customFormat="1" x14ac:dyDescent="0.25">
      <c r="A750" s="86">
        <v>744</v>
      </c>
      <c r="B750" s="87" t="s">
        <v>286</v>
      </c>
      <c r="C750" s="87" t="s">
        <v>790</v>
      </c>
      <c r="D750" s="87" t="s">
        <v>285</v>
      </c>
      <c r="E750" s="87" t="s">
        <v>63</v>
      </c>
      <c r="F750" s="88" t="s">
        <v>793</v>
      </c>
      <c r="G750" s="89">
        <v>25000</v>
      </c>
      <c r="H750" s="87">
        <v>0</v>
      </c>
      <c r="I750" s="90">
        <v>25</v>
      </c>
      <c r="J750" s="46">
        <v>717.5</v>
      </c>
      <c r="K750" s="48">
        <f t="shared" si="96"/>
        <v>1774.9999999999998</v>
      </c>
      <c r="L750" s="34">
        <f t="shared" si="97"/>
        <v>275</v>
      </c>
      <c r="M750" s="73">
        <v>760</v>
      </c>
      <c r="N750" s="90">
        <f t="shared" si="100"/>
        <v>1772.5000000000002</v>
      </c>
      <c r="O750" s="90"/>
      <c r="P750" s="90">
        <f t="shared" si="102"/>
        <v>1477.5</v>
      </c>
      <c r="Q750" s="90">
        <f t="shared" si="98"/>
        <v>1502.5</v>
      </c>
      <c r="R750" s="90">
        <f t="shared" si="99"/>
        <v>3822.5</v>
      </c>
      <c r="S750" s="90">
        <f t="shared" si="101"/>
        <v>23497.5</v>
      </c>
      <c r="T750" s="91" t="s">
        <v>41</v>
      </c>
    </row>
    <row r="751" spans="1:4860" s="32" customFormat="1" x14ac:dyDescent="0.25">
      <c r="A751" s="86">
        <v>745</v>
      </c>
      <c r="B751" s="87" t="s">
        <v>401</v>
      </c>
      <c r="C751" s="87" t="s">
        <v>790</v>
      </c>
      <c r="D751" s="87" t="s">
        <v>525</v>
      </c>
      <c r="E751" s="87" t="s">
        <v>733</v>
      </c>
      <c r="F751" s="88" t="s">
        <v>796</v>
      </c>
      <c r="G751" s="89">
        <v>85000</v>
      </c>
      <c r="H751" s="89">
        <v>8576.99</v>
      </c>
      <c r="I751" s="90">
        <v>25</v>
      </c>
      <c r="J751" s="46">
        <v>2439.5</v>
      </c>
      <c r="K751" s="48">
        <f t="shared" si="96"/>
        <v>6034.9999999999991</v>
      </c>
      <c r="L751" s="34">
        <v>953.69</v>
      </c>
      <c r="M751" s="73">
        <v>2584</v>
      </c>
      <c r="N751" s="90">
        <f t="shared" si="100"/>
        <v>6026.5</v>
      </c>
      <c r="O751" s="90"/>
      <c r="P751" s="90">
        <f t="shared" si="102"/>
        <v>5023.5</v>
      </c>
      <c r="Q751" s="90">
        <f t="shared" si="98"/>
        <v>13625.49</v>
      </c>
      <c r="R751" s="90">
        <f t="shared" si="99"/>
        <v>13015.189999999999</v>
      </c>
      <c r="S751" s="90">
        <f t="shared" si="101"/>
        <v>71374.509999999995</v>
      </c>
      <c r="T751" s="91" t="s">
        <v>41</v>
      </c>
    </row>
    <row r="752" spans="1:4860" s="32" customFormat="1" x14ac:dyDescent="0.25">
      <c r="A752" s="86">
        <v>746</v>
      </c>
      <c r="B752" s="87" t="s">
        <v>428</v>
      </c>
      <c r="C752" s="87" t="s">
        <v>790</v>
      </c>
      <c r="D752" s="87" t="s">
        <v>525</v>
      </c>
      <c r="E752" s="87" t="s">
        <v>123</v>
      </c>
      <c r="F752" s="88" t="s">
        <v>796</v>
      </c>
      <c r="G752" s="89">
        <v>70000</v>
      </c>
      <c r="H752" s="89">
        <v>5368.48</v>
      </c>
      <c r="I752" s="90">
        <v>25</v>
      </c>
      <c r="J752" s="46">
        <v>2009</v>
      </c>
      <c r="K752" s="48">
        <f t="shared" si="96"/>
        <v>4970</v>
      </c>
      <c r="L752" s="34">
        <f t="shared" si="97"/>
        <v>770.00000000000011</v>
      </c>
      <c r="M752" s="73">
        <v>2128</v>
      </c>
      <c r="N752" s="90">
        <f t="shared" si="100"/>
        <v>4963</v>
      </c>
      <c r="O752" s="90"/>
      <c r="P752" s="90">
        <f t="shared" si="102"/>
        <v>4137</v>
      </c>
      <c r="Q752" s="90">
        <f t="shared" si="98"/>
        <v>9530.48</v>
      </c>
      <c r="R752" s="90">
        <f t="shared" si="99"/>
        <v>10703</v>
      </c>
      <c r="S752" s="90">
        <f t="shared" si="101"/>
        <v>60469.520000000004</v>
      </c>
      <c r="T752" s="91" t="s">
        <v>41</v>
      </c>
    </row>
    <row r="753" spans="1:20" s="32" customFormat="1" x14ac:dyDescent="0.25">
      <c r="A753" s="86">
        <v>747</v>
      </c>
      <c r="B753" s="87" t="s">
        <v>527</v>
      </c>
      <c r="C753" s="87" t="s">
        <v>790</v>
      </c>
      <c r="D753" s="87" t="s">
        <v>525</v>
      </c>
      <c r="E753" s="87" t="s">
        <v>139</v>
      </c>
      <c r="F753" s="88" t="s">
        <v>796</v>
      </c>
      <c r="G753" s="89">
        <v>45000</v>
      </c>
      <c r="H753" s="87">
        <v>891.01</v>
      </c>
      <c r="I753" s="90">
        <v>25</v>
      </c>
      <c r="J753" s="46">
        <v>1291.5</v>
      </c>
      <c r="K753" s="48">
        <v>1291.5</v>
      </c>
      <c r="L753" s="34">
        <f t="shared" si="97"/>
        <v>495.00000000000006</v>
      </c>
      <c r="M753" s="73">
        <v>1368</v>
      </c>
      <c r="N753" s="90">
        <f t="shared" si="100"/>
        <v>3190.5</v>
      </c>
      <c r="O753" s="90"/>
      <c r="P753" s="90">
        <f t="shared" si="102"/>
        <v>2659.5</v>
      </c>
      <c r="Q753" s="90">
        <f t="shared" si="98"/>
        <v>3575.51</v>
      </c>
      <c r="R753" s="90">
        <f t="shared" si="99"/>
        <v>4977</v>
      </c>
      <c r="S753" s="90">
        <f t="shared" si="101"/>
        <v>41424.49</v>
      </c>
      <c r="T753" s="91" t="s">
        <v>41</v>
      </c>
    </row>
    <row r="754" spans="1:20" s="32" customFormat="1" x14ac:dyDescent="0.25">
      <c r="A754" s="86">
        <v>748</v>
      </c>
      <c r="B754" s="87" t="s">
        <v>528</v>
      </c>
      <c r="C754" s="87" t="s">
        <v>789</v>
      </c>
      <c r="D754" s="87" t="s">
        <v>525</v>
      </c>
      <c r="E754" s="87" t="s">
        <v>83</v>
      </c>
      <c r="F754" s="88" t="s">
        <v>796</v>
      </c>
      <c r="G754" s="89">
        <v>27300</v>
      </c>
      <c r="H754" s="87">
        <v>0</v>
      </c>
      <c r="I754" s="90">
        <v>25</v>
      </c>
      <c r="J754" s="46">
        <v>783.51</v>
      </c>
      <c r="K754" s="48">
        <f t="shared" ref="K754:K784" si="103">+G754*7.1%</f>
        <v>1938.2999999999997</v>
      </c>
      <c r="L754" s="34">
        <f t="shared" si="97"/>
        <v>300.3</v>
      </c>
      <c r="M754" s="73">
        <v>829.92</v>
      </c>
      <c r="N754" s="90">
        <f t="shared" si="100"/>
        <v>1935.5700000000002</v>
      </c>
      <c r="O754" s="90"/>
      <c r="P754" s="90">
        <f t="shared" si="102"/>
        <v>1613.4299999999998</v>
      </c>
      <c r="Q754" s="90">
        <f t="shared" si="98"/>
        <v>1638.4299999999998</v>
      </c>
      <c r="R754" s="90">
        <f t="shared" si="99"/>
        <v>4174.17</v>
      </c>
      <c r="S754" s="90">
        <f t="shared" si="101"/>
        <v>25661.57</v>
      </c>
      <c r="T754" s="91" t="s">
        <v>41</v>
      </c>
    </row>
    <row r="755" spans="1:20" s="32" customFormat="1" x14ac:dyDescent="0.25">
      <c r="A755" s="86">
        <v>749</v>
      </c>
      <c r="B755" s="87" t="s">
        <v>526</v>
      </c>
      <c r="C755" s="87" t="s">
        <v>789</v>
      </c>
      <c r="D755" s="87" t="s">
        <v>525</v>
      </c>
      <c r="E755" s="87" t="s">
        <v>90</v>
      </c>
      <c r="F755" s="88" t="s">
        <v>796</v>
      </c>
      <c r="G755" s="89">
        <v>25000</v>
      </c>
      <c r="H755" s="87">
        <v>0</v>
      </c>
      <c r="I755" s="90">
        <v>25</v>
      </c>
      <c r="J755" s="46">
        <v>717.5</v>
      </c>
      <c r="K755" s="48">
        <f t="shared" si="103"/>
        <v>1774.9999999999998</v>
      </c>
      <c r="L755" s="34">
        <f t="shared" si="97"/>
        <v>275</v>
      </c>
      <c r="M755" s="73">
        <v>760</v>
      </c>
      <c r="N755" s="90">
        <f t="shared" si="100"/>
        <v>1772.5000000000002</v>
      </c>
      <c r="O755" s="90"/>
      <c r="P755" s="90">
        <f t="shared" si="102"/>
        <v>1477.5</v>
      </c>
      <c r="Q755" s="90">
        <f t="shared" si="98"/>
        <v>1502.5</v>
      </c>
      <c r="R755" s="90">
        <f t="shared" si="99"/>
        <v>3822.5</v>
      </c>
      <c r="S755" s="90">
        <f t="shared" si="101"/>
        <v>23497.5</v>
      </c>
      <c r="T755" s="91" t="s">
        <v>41</v>
      </c>
    </row>
    <row r="756" spans="1:20" s="32" customFormat="1" x14ac:dyDescent="0.25">
      <c r="A756" s="86">
        <v>750</v>
      </c>
      <c r="B756" s="87" t="s">
        <v>776</v>
      </c>
      <c r="C756" s="87" t="s">
        <v>790</v>
      </c>
      <c r="D756" s="87" t="s">
        <v>530</v>
      </c>
      <c r="E756" s="87" t="s">
        <v>733</v>
      </c>
      <c r="F756" s="88" t="s">
        <v>796</v>
      </c>
      <c r="G756" s="89">
        <v>85000</v>
      </c>
      <c r="H756" s="89">
        <v>8576.99</v>
      </c>
      <c r="I756" s="90">
        <v>25</v>
      </c>
      <c r="J756" s="46">
        <v>2439.5</v>
      </c>
      <c r="K756" s="48">
        <f t="shared" si="103"/>
        <v>6034.9999999999991</v>
      </c>
      <c r="L756" s="34">
        <v>953.69</v>
      </c>
      <c r="M756" s="73">
        <v>2584</v>
      </c>
      <c r="N756" s="90">
        <f t="shared" si="100"/>
        <v>6026.5</v>
      </c>
      <c r="O756" s="90"/>
      <c r="P756" s="90">
        <f t="shared" si="102"/>
        <v>5023.5</v>
      </c>
      <c r="Q756" s="90">
        <f t="shared" si="98"/>
        <v>13625.49</v>
      </c>
      <c r="R756" s="90">
        <f t="shared" si="99"/>
        <v>13015.189999999999</v>
      </c>
      <c r="S756" s="90">
        <f t="shared" si="101"/>
        <v>71374.509999999995</v>
      </c>
      <c r="T756" s="91" t="s">
        <v>41</v>
      </c>
    </row>
    <row r="757" spans="1:20" s="27" customFormat="1" x14ac:dyDescent="0.25">
      <c r="A757" s="86">
        <v>751</v>
      </c>
      <c r="B757" s="87" t="s">
        <v>532</v>
      </c>
      <c r="C757" s="87" t="s">
        <v>789</v>
      </c>
      <c r="D757" s="87" t="s">
        <v>530</v>
      </c>
      <c r="E757" s="87" t="s">
        <v>123</v>
      </c>
      <c r="F757" s="88" t="s">
        <v>796</v>
      </c>
      <c r="G757" s="89">
        <v>70000</v>
      </c>
      <c r="H757" s="89">
        <v>5368.48</v>
      </c>
      <c r="I757" s="90">
        <v>25</v>
      </c>
      <c r="J757" s="46">
        <v>2009</v>
      </c>
      <c r="K757" s="48">
        <f t="shared" si="103"/>
        <v>4970</v>
      </c>
      <c r="L757" s="34">
        <f t="shared" si="97"/>
        <v>770.00000000000011</v>
      </c>
      <c r="M757" s="73">
        <v>2128</v>
      </c>
      <c r="N757" s="90">
        <f t="shared" si="100"/>
        <v>4963</v>
      </c>
      <c r="O757" s="90"/>
      <c r="P757" s="90">
        <f t="shared" si="102"/>
        <v>4137</v>
      </c>
      <c r="Q757" s="90">
        <f t="shared" si="98"/>
        <v>9530.48</v>
      </c>
      <c r="R757" s="90">
        <f t="shared" si="99"/>
        <v>10703</v>
      </c>
      <c r="S757" s="90">
        <f t="shared" si="101"/>
        <v>60469.520000000004</v>
      </c>
      <c r="T757" s="91" t="s">
        <v>41</v>
      </c>
    </row>
    <row r="758" spans="1:20" s="32" customFormat="1" x14ac:dyDescent="0.25">
      <c r="A758" s="86">
        <v>752</v>
      </c>
      <c r="B758" s="87" t="s">
        <v>914</v>
      </c>
      <c r="C758" s="87" t="s">
        <v>789</v>
      </c>
      <c r="D758" s="87" t="s">
        <v>530</v>
      </c>
      <c r="E758" s="87" t="s">
        <v>153</v>
      </c>
      <c r="F758" s="88" t="s">
        <v>793</v>
      </c>
      <c r="G758" s="89">
        <v>16000</v>
      </c>
      <c r="H758" s="87">
        <v>0</v>
      </c>
      <c r="I758" s="90">
        <v>25</v>
      </c>
      <c r="J758" s="46">
        <v>459.2</v>
      </c>
      <c r="K758" s="48">
        <f t="shared" si="103"/>
        <v>1136</v>
      </c>
      <c r="L758" s="34">
        <f t="shared" si="97"/>
        <v>176.00000000000003</v>
      </c>
      <c r="M758" s="73">
        <v>486.4</v>
      </c>
      <c r="N758" s="90">
        <f t="shared" si="100"/>
        <v>1134.4000000000001</v>
      </c>
      <c r="O758" s="90"/>
      <c r="P758" s="90">
        <f t="shared" si="102"/>
        <v>945.59999999999991</v>
      </c>
      <c r="Q758" s="90">
        <f t="shared" si="98"/>
        <v>970.59999999999991</v>
      </c>
      <c r="R758" s="90">
        <f t="shared" si="99"/>
        <v>2446.4</v>
      </c>
      <c r="S758" s="98">
        <f t="shared" si="101"/>
        <v>15029.4</v>
      </c>
      <c r="T758" s="91" t="s">
        <v>41</v>
      </c>
    </row>
    <row r="759" spans="1:20" s="32" customFormat="1" x14ac:dyDescent="0.25">
      <c r="A759" s="86">
        <v>753</v>
      </c>
      <c r="B759" s="87" t="s">
        <v>412</v>
      </c>
      <c r="C759" s="87" t="s">
        <v>790</v>
      </c>
      <c r="D759" s="87" t="s">
        <v>533</v>
      </c>
      <c r="E759" s="87" t="s">
        <v>733</v>
      </c>
      <c r="F759" s="88" t="s">
        <v>796</v>
      </c>
      <c r="G759" s="89">
        <v>85000</v>
      </c>
      <c r="H759" s="89">
        <v>8576.99</v>
      </c>
      <c r="I759" s="90">
        <v>25</v>
      </c>
      <c r="J759" s="46">
        <v>2439.5</v>
      </c>
      <c r="K759" s="48">
        <f t="shared" si="103"/>
        <v>6034.9999999999991</v>
      </c>
      <c r="L759" s="34">
        <v>953.69</v>
      </c>
      <c r="M759" s="73">
        <v>2584</v>
      </c>
      <c r="N759" s="90">
        <f t="shared" si="100"/>
        <v>6026.5</v>
      </c>
      <c r="O759" s="90"/>
      <c r="P759" s="90">
        <f t="shared" si="102"/>
        <v>5023.5</v>
      </c>
      <c r="Q759" s="90">
        <f t="shared" si="98"/>
        <v>13625.49</v>
      </c>
      <c r="R759" s="90">
        <f t="shared" si="99"/>
        <v>13015.189999999999</v>
      </c>
      <c r="S759" s="90">
        <f t="shared" si="101"/>
        <v>71374.509999999995</v>
      </c>
      <c r="T759" s="91" t="s">
        <v>41</v>
      </c>
    </row>
    <row r="760" spans="1:20" s="32" customFormat="1" x14ac:dyDescent="0.25">
      <c r="A760" s="86">
        <v>754</v>
      </c>
      <c r="B760" s="87" t="s">
        <v>810</v>
      </c>
      <c r="C760" s="87" t="s">
        <v>790</v>
      </c>
      <c r="D760" s="87" t="s">
        <v>533</v>
      </c>
      <c r="E760" s="87" t="s">
        <v>63</v>
      </c>
      <c r="F760" s="88" t="s">
        <v>795</v>
      </c>
      <c r="G760" s="89">
        <v>25000</v>
      </c>
      <c r="H760" s="87">
        <v>0</v>
      </c>
      <c r="I760" s="90">
        <v>25</v>
      </c>
      <c r="J760" s="46">
        <v>717.5</v>
      </c>
      <c r="K760" s="48">
        <f t="shared" si="103"/>
        <v>1774.9999999999998</v>
      </c>
      <c r="L760" s="34">
        <f t="shared" si="97"/>
        <v>275</v>
      </c>
      <c r="M760" s="73">
        <v>760</v>
      </c>
      <c r="N760" s="90">
        <f t="shared" si="100"/>
        <v>1772.5000000000002</v>
      </c>
      <c r="O760" s="90"/>
      <c r="P760" s="90">
        <f t="shared" si="102"/>
        <v>1477.5</v>
      </c>
      <c r="Q760" s="90">
        <f t="shared" si="98"/>
        <v>1502.5</v>
      </c>
      <c r="R760" s="90">
        <f t="shared" si="99"/>
        <v>3822.5</v>
      </c>
      <c r="S760" s="98">
        <f t="shared" si="101"/>
        <v>23497.5</v>
      </c>
      <c r="T760" s="91" t="s">
        <v>41</v>
      </c>
    </row>
    <row r="761" spans="1:20" s="32" customFormat="1" x14ac:dyDescent="0.25">
      <c r="A761" s="86">
        <v>755</v>
      </c>
      <c r="B761" s="87" t="s">
        <v>536</v>
      </c>
      <c r="C761" s="87" t="s">
        <v>790</v>
      </c>
      <c r="D761" s="87" t="s">
        <v>533</v>
      </c>
      <c r="E761" s="87" t="s">
        <v>123</v>
      </c>
      <c r="F761" s="88" t="s">
        <v>796</v>
      </c>
      <c r="G761" s="89">
        <v>70000</v>
      </c>
      <c r="H761" s="89">
        <v>5368.48</v>
      </c>
      <c r="I761" s="90">
        <v>25</v>
      </c>
      <c r="J761" s="46">
        <v>2009</v>
      </c>
      <c r="K761" s="48">
        <f t="shared" si="103"/>
        <v>4970</v>
      </c>
      <c r="L761" s="34">
        <f t="shared" si="97"/>
        <v>770.00000000000011</v>
      </c>
      <c r="M761" s="73">
        <v>2128</v>
      </c>
      <c r="N761" s="90">
        <f t="shared" si="100"/>
        <v>4963</v>
      </c>
      <c r="O761" s="90"/>
      <c r="P761" s="90">
        <f t="shared" si="102"/>
        <v>4137</v>
      </c>
      <c r="Q761" s="90">
        <f t="shared" si="98"/>
        <v>9530.48</v>
      </c>
      <c r="R761" s="90">
        <f t="shared" si="99"/>
        <v>10703</v>
      </c>
      <c r="S761" s="90">
        <f t="shared" si="101"/>
        <v>60469.520000000004</v>
      </c>
      <c r="T761" s="91" t="s">
        <v>41</v>
      </c>
    </row>
    <row r="762" spans="1:20" s="32" customFormat="1" x14ac:dyDescent="0.25">
      <c r="A762" s="86">
        <v>756</v>
      </c>
      <c r="B762" s="87" t="s">
        <v>761</v>
      </c>
      <c r="C762" s="87" t="s">
        <v>789</v>
      </c>
      <c r="D762" s="87" t="s">
        <v>533</v>
      </c>
      <c r="E762" s="87" t="s">
        <v>63</v>
      </c>
      <c r="F762" s="88" t="s">
        <v>795</v>
      </c>
      <c r="G762" s="89">
        <v>25000</v>
      </c>
      <c r="H762" s="87">
        <v>0</v>
      </c>
      <c r="I762" s="90">
        <v>25</v>
      </c>
      <c r="J762" s="46">
        <v>717.5</v>
      </c>
      <c r="K762" s="48">
        <f t="shared" si="103"/>
        <v>1774.9999999999998</v>
      </c>
      <c r="L762" s="34">
        <f t="shared" si="97"/>
        <v>275</v>
      </c>
      <c r="M762" s="73">
        <v>760</v>
      </c>
      <c r="N762" s="90">
        <f t="shared" si="100"/>
        <v>1772.5000000000002</v>
      </c>
      <c r="O762" s="90"/>
      <c r="P762" s="90">
        <f t="shared" si="102"/>
        <v>1477.5</v>
      </c>
      <c r="Q762" s="90">
        <f t="shared" si="98"/>
        <v>1502.5</v>
      </c>
      <c r="R762" s="90">
        <f t="shared" si="99"/>
        <v>3822.5</v>
      </c>
      <c r="S762" s="90">
        <f t="shared" si="101"/>
        <v>23497.5</v>
      </c>
      <c r="T762" s="91" t="s">
        <v>41</v>
      </c>
    </row>
    <row r="763" spans="1:20" s="32" customFormat="1" x14ac:dyDescent="0.25">
      <c r="A763" s="86">
        <v>757</v>
      </c>
      <c r="B763" s="87" t="s">
        <v>762</v>
      </c>
      <c r="C763" s="87" t="s">
        <v>789</v>
      </c>
      <c r="D763" s="87" t="s">
        <v>533</v>
      </c>
      <c r="E763" s="87" t="s">
        <v>63</v>
      </c>
      <c r="F763" s="88" t="s">
        <v>795</v>
      </c>
      <c r="G763" s="89">
        <v>25000</v>
      </c>
      <c r="H763" s="87">
        <v>0</v>
      </c>
      <c r="I763" s="90">
        <v>25</v>
      </c>
      <c r="J763" s="46">
        <v>717.5</v>
      </c>
      <c r="K763" s="48">
        <f t="shared" si="103"/>
        <v>1774.9999999999998</v>
      </c>
      <c r="L763" s="34">
        <f t="shared" si="97"/>
        <v>275</v>
      </c>
      <c r="M763" s="73">
        <v>760</v>
      </c>
      <c r="N763" s="90">
        <f t="shared" si="100"/>
        <v>1772.5000000000002</v>
      </c>
      <c r="O763" s="90"/>
      <c r="P763" s="90">
        <f t="shared" si="102"/>
        <v>1477.5</v>
      </c>
      <c r="Q763" s="90">
        <f t="shared" si="98"/>
        <v>1502.5</v>
      </c>
      <c r="R763" s="90">
        <f t="shared" si="99"/>
        <v>3822.5</v>
      </c>
      <c r="S763" s="90">
        <f t="shared" si="101"/>
        <v>23497.5</v>
      </c>
      <c r="T763" s="91" t="s">
        <v>41</v>
      </c>
    </row>
    <row r="764" spans="1:20" s="32" customFormat="1" x14ac:dyDescent="0.25">
      <c r="A764" s="86">
        <v>758</v>
      </c>
      <c r="B764" s="87" t="s">
        <v>535</v>
      </c>
      <c r="C764" s="87" t="s">
        <v>789</v>
      </c>
      <c r="D764" s="87" t="s">
        <v>533</v>
      </c>
      <c r="E764" s="87" t="s">
        <v>153</v>
      </c>
      <c r="F764" s="88" t="s">
        <v>796</v>
      </c>
      <c r="G764" s="89">
        <v>16000</v>
      </c>
      <c r="H764" s="87">
        <v>0</v>
      </c>
      <c r="I764" s="90">
        <v>25</v>
      </c>
      <c r="J764" s="46">
        <v>459.2</v>
      </c>
      <c r="K764" s="48">
        <f t="shared" si="103"/>
        <v>1136</v>
      </c>
      <c r="L764" s="34">
        <f t="shared" si="97"/>
        <v>176.00000000000003</v>
      </c>
      <c r="M764" s="73">
        <v>486.4</v>
      </c>
      <c r="N764" s="90">
        <f t="shared" si="100"/>
        <v>1134.4000000000001</v>
      </c>
      <c r="O764" s="90"/>
      <c r="P764" s="90">
        <f t="shared" si="102"/>
        <v>945.59999999999991</v>
      </c>
      <c r="Q764" s="90">
        <f t="shared" si="98"/>
        <v>970.59999999999991</v>
      </c>
      <c r="R764" s="90">
        <f t="shared" si="99"/>
        <v>2446.4</v>
      </c>
      <c r="S764" s="90">
        <f t="shared" si="101"/>
        <v>15029.4</v>
      </c>
      <c r="T764" s="91" t="s">
        <v>41</v>
      </c>
    </row>
    <row r="765" spans="1:20" s="32" customFormat="1" x14ac:dyDescent="0.25">
      <c r="A765" s="86">
        <v>759</v>
      </c>
      <c r="B765" s="87" t="s">
        <v>961</v>
      </c>
      <c r="C765" s="87" t="s">
        <v>789</v>
      </c>
      <c r="D765" s="87" t="s">
        <v>533</v>
      </c>
      <c r="E765" s="87" t="s">
        <v>153</v>
      </c>
      <c r="F765" s="88" t="s">
        <v>795</v>
      </c>
      <c r="G765" s="89">
        <v>16000</v>
      </c>
      <c r="H765" s="87">
        <v>0</v>
      </c>
      <c r="I765" s="90">
        <v>25</v>
      </c>
      <c r="J765" s="46">
        <v>459.2</v>
      </c>
      <c r="K765" s="48">
        <f t="shared" si="103"/>
        <v>1136</v>
      </c>
      <c r="L765" s="34">
        <f t="shared" si="97"/>
        <v>176.00000000000003</v>
      </c>
      <c r="M765" s="73">
        <v>486.4</v>
      </c>
      <c r="N765" s="90">
        <f t="shared" si="100"/>
        <v>1134.4000000000001</v>
      </c>
      <c r="O765" s="90"/>
      <c r="P765" s="90">
        <f t="shared" si="102"/>
        <v>945.59999999999991</v>
      </c>
      <c r="Q765" s="90">
        <f t="shared" si="98"/>
        <v>970.59999999999991</v>
      </c>
      <c r="R765" s="90">
        <f t="shared" si="99"/>
        <v>2446.4</v>
      </c>
      <c r="S765" s="90">
        <f t="shared" si="101"/>
        <v>15029.4</v>
      </c>
      <c r="T765" s="91" t="s">
        <v>41</v>
      </c>
    </row>
    <row r="766" spans="1:20" s="32" customFormat="1" x14ac:dyDescent="0.25">
      <c r="A766" s="86">
        <v>760</v>
      </c>
      <c r="B766" s="87" t="s">
        <v>476</v>
      </c>
      <c r="C766" s="87" t="s">
        <v>789</v>
      </c>
      <c r="D766" s="87" t="s">
        <v>364</v>
      </c>
      <c r="E766" s="87" t="s">
        <v>733</v>
      </c>
      <c r="F766" s="88" t="s">
        <v>796</v>
      </c>
      <c r="G766" s="96">
        <v>85000</v>
      </c>
      <c r="H766" s="96">
        <v>8576.99</v>
      </c>
      <c r="I766" s="90">
        <v>25</v>
      </c>
      <c r="J766" s="65">
        <v>2439.5</v>
      </c>
      <c r="K766" s="50">
        <f t="shared" si="103"/>
        <v>6034.9999999999991</v>
      </c>
      <c r="L766" s="34">
        <v>953.69</v>
      </c>
      <c r="M766" s="75">
        <v>2584</v>
      </c>
      <c r="N766" s="98">
        <f t="shared" si="100"/>
        <v>6026.5</v>
      </c>
      <c r="O766" s="98"/>
      <c r="P766" s="98">
        <f t="shared" si="102"/>
        <v>5023.5</v>
      </c>
      <c r="Q766" s="90">
        <f t="shared" si="98"/>
        <v>13625.49</v>
      </c>
      <c r="R766" s="90">
        <f t="shared" si="99"/>
        <v>13015.189999999999</v>
      </c>
      <c r="S766" s="98">
        <f t="shared" si="101"/>
        <v>71374.509999999995</v>
      </c>
      <c r="T766" s="91" t="s">
        <v>41</v>
      </c>
    </row>
    <row r="767" spans="1:20" s="32" customFormat="1" x14ac:dyDescent="0.25">
      <c r="A767" s="86">
        <v>761</v>
      </c>
      <c r="B767" s="87" t="s">
        <v>365</v>
      </c>
      <c r="C767" s="87" t="s">
        <v>789</v>
      </c>
      <c r="D767" s="87" t="s">
        <v>364</v>
      </c>
      <c r="E767" s="87" t="s">
        <v>123</v>
      </c>
      <c r="F767" s="88" t="s">
        <v>796</v>
      </c>
      <c r="G767" s="89">
        <v>70000</v>
      </c>
      <c r="H767" s="89">
        <v>5368.48</v>
      </c>
      <c r="I767" s="90">
        <v>25</v>
      </c>
      <c r="J767" s="46">
        <v>2009</v>
      </c>
      <c r="K767" s="48">
        <f t="shared" si="103"/>
        <v>4970</v>
      </c>
      <c r="L767" s="34">
        <f t="shared" si="97"/>
        <v>770.00000000000011</v>
      </c>
      <c r="M767" s="73">
        <v>2128</v>
      </c>
      <c r="N767" s="90">
        <f t="shared" si="100"/>
        <v>4963</v>
      </c>
      <c r="O767" s="90"/>
      <c r="P767" s="90">
        <f t="shared" si="102"/>
        <v>4137</v>
      </c>
      <c r="Q767" s="90">
        <f t="shared" si="98"/>
        <v>9530.48</v>
      </c>
      <c r="R767" s="90">
        <f t="shared" si="99"/>
        <v>10703</v>
      </c>
      <c r="S767" s="90">
        <f t="shared" si="101"/>
        <v>60469.520000000004</v>
      </c>
      <c r="T767" s="91" t="s">
        <v>41</v>
      </c>
    </row>
    <row r="768" spans="1:20" s="32" customFormat="1" x14ac:dyDescent="0.25">
      <c r="A768" s="86">
        <v>762</v>
      </c>
      <c r="B768" s="87" t="s">
        <v>366</v>
      </c>
      <c r="C768" s="87" t="s">
        <v>790</v>
      </c>
      <c r="D768" s="87" t="s">
        <v>364</v>
      </c>
      <c r="E768" s="87" t="s">
        <v>123</v>
      </c>
      <c r="F768" s="88" t="s">
        <v>796</v>
      </c>
      <c r="G768" s="89">
        <v>70000</v>
      </c>
      <c r="H768" s="89">
        <v>5368.48</v>
      </c>
      <c r="I768" s="90">
        <v>25</v>
      </c>
      <c r="J768" s="46">
        <v>2009</v>
      </c>
      <c r="K768" s="48">
        <f t="shared" si="103"/>
        <v>4970</v>
      </c>
      <c r="L768" s="34">
        <f t="shared" si="97"/>
        <v>770.00000000000011</v>
      </c>
      <c r="M768" s="73">
        <v>2128</v>
      </c>
      <c r="N768" s="90">
        <f t="shared" si="100"/>
        <v>4963</v>
      </c>
      <c r="O768" s="90"/>
      <c r="P768" s="90">
        <f t="shared" si="102"/>
        <v>4137</v>
      </c>
      <c r="Q768" s="90">
        <f t="shared" si="98"/>
        <v>9530.48</v>
      </c>
      <c r="R768" s="90">
        <f t="shared" si="99"/>
        <v>10703</v>
      </c>
      <c r="S768" s="90">
        <f t="shared" si="101"/>
        <v>60469.520000000004</v>
      </c>
      <c r="T768" s="91" t="s">
        <v>41</v>
      </c>
    </row>
    <row r="769" spans="1:20" s="32" customFormat="1" x14ac:dyDescent="0.25">
      <c r="A769" s="86">
        <v>763</v>
      </c>
      <c r="B769" s="87" t="s">
        <v>369</v>
      </c>
      <c r="C769" s="87" t="s">
        <v>790</v>
      </c>
      <c r="D769" s="87" t="s">
        <v>364</v>
      </c>
      <c r="E769" s="87" t="s">
        <v>123</v>
      </c>
      <c r="F769" s="88" t="s">
        <v>796</v>
      </c>
      <c r="G769" s="89">
        <v>70000</v>
      </c>
      <c r="H769" s="89">
        <v>5368.48</v>
      </c>
      <c r="I769" s="90">
        <v>25</v>
      </c>
      <c r="J769" s="46">
        <v>2009</v>
      </c>
      <c r="K769" s="48">
        <f t="shared" si="103"/>
        <v>4970</v>
      </c>
      <c r="L769" s="34">
        <f t="shared" ref="L769:L834" si="104">+G769*1.1%</f>
        <v>770.00000000000011</v>
      </c>
      <c r="M769" s="73">
        <v>2128</v>
      </c>
      <c r="N769" s="90">
        <f t="shared" si="100"/>
        <v>4963</v>
      </c>
      <c r="O769" s="90"/>
      <c r="P769" s="90">
        <f t="shared" si="102"/>
        <v>4137</v>
      </c>
      <c r="Q769" s="90">
        <f t="shared" si="98"/>
        <v>9530.48</v>
      </c>
      <c r="R769" s="90">
        <f t="shared" si="99"/>
        <v>10703</v>
      </c>
      <c r="S769" s="90">
        <f t="shared" si="101"/>
        <v>60469.520000000004</v>
      </c>
      <c r="T769" s="91" t="s">
        <v>41</v>
      </c>
    </row>
    <row r="770" spans="1:20" s="32" customFormat="1" x14ac:dyDescent="0.25">
      <c r="A770" s="86">
        <v>764</v>
      </c>
      <c r="B770" s="87" t="s">
        <v>893</v>
      </c>
      <c r="C770" s="87" t="s">
        <v>789</v>
      </c>
      <c r="D770" s="87" t="s">
        <v>364</v>
      </c>
      <c r="E770" s="87" t="s">
        <v>63</v>
      </c>
      <c r="F770" s="88" t="s">
        <v>793</v>
      </c>
      <c r="G770" s="89">
        <v>25000</v>
      </c>
      <c r="H770" s="87">
        <v>0</v>
      </c>
      <c r="I770" s="90">
        <v>25</v>
      </c>
      <c r="J770" s="46">
        <v>717.5</v>
      </c>
      <c r="K770" s="48">
        <f t="shared" si="103"/>
        <v>1774.9999999999998</v>
      </c>
      <c r="L770" s="34">
        <f t="shared" si="104"/>
        <v>275</v>
      </c>
      <c r="M770" s="73">
        <v>760</v>
      </c>
      <c r="N770" s="90">
        <f t="shared" si="100"/>
        <v>1772.5000000000002</v>
      </c>
      <c r="O770" s="90"/>
      <c r="P770" s="90">
        <f t="shared" si="102"/>
        <v>1477.5</v>
      </c>
      <c r="Q770" s="90">
        <f t="shared" si="98"/>
        <v>1502.5</v>
      </c>
      <c r="R770" s="90">
        <f t="shared" si="99"/>
        <v>3822.5</v>
      </c>
      <c r="S770" s="90">
        <v>21954.33</v>
      </c>
      <c r="T770" s="91" t="s">
        <v>41</v>
      </c>
    </row>
    <row r="771" spans="1:20" s="32" customFormat="1" x14ac:dyDescent="0.25">
      <c r="A771" s="86">
        <v>765</v>
      </c>
      <c r="B771" s="87" t="s">
        <v>752</v>
      </c>
      <c r="C771" s="87" t="s">
        <v>789</v>
      </c>
      <c r="D771" s="87" t="s">
        <v>364</v>
      </c>
      <c r="E771" s="87" t="s">
        <v>753</v>
      </c>
      <c r="F771" s="88" t="s">
        <v>793</v>
      </c>
      <c r="G771" s="89">
        <v>16000</v>
      </c>
      <c r="H771" s="87">
        <v>0</v>
      </c>
      <c r="I771" s="90">
        <v>25</v>
      </c>
      <c r="J771" s="46">
        <v>459.2</v>
      </c>
      <c r="K771" s="48">
        <f t="shared" si="103"/>
        <v>1136</v>
      </c>
      <c r="L771" s="34">
        <f t="shared" si="104"/>
        <v>176.00000000000003</v>
      </c>
      <c r="M771" s="73">
        <v>486.4</v>
      </c>
      <c r="N771" s="90">
        <f t="shared" si="100"/>
        <v>1134.4000000000001</v>
      </c>
      <c r="O771" s="87"/>
      <c r="P771" s="90">
        <f t="shared" si="102"/>
        <v>945.59999999999991</v>
      </c>
      <c r="Q771" s="90">
        <f t="shared" si="98"/>
        <v>970.59999999999991</v>
      </c>
      <c r="R771" s="90">
        <f t="shared" si="99"/>
        <v>2446.4</v>
      </c>
      <c r="S771" s="34">
        <f t="shared" ref="S771:S788" si="105">+G771-Q771</f>
        <v>15029.4</v>
      </c>
      <c r="T771" s="91" t="s">
        <v>41</v>
      </c>
    </row>
    <row r="772" spans="1:20" s="32" customFormat="1" x14ac:dyDescent="0.25">
      <c r="A772" s="86">
        <v>766</v>
      </c>
      <c r="B772" s="87" t="s">
        <v>377</v>
      </c>
      <c r="C772" s="87" t="s">
        <v>790</v>
      </c>
      <c r="D772" s="87" t="s">
        <v>371</v>
      </c>
      <c r="E772" s="87" t="s">
        <v>733</v>
      </c>
      <c r="F772" s="88" t="s">
        <v>796</v>
      </c>
      <c r="G772" s="89">
        <v>85000</v>
      </c>
      <c r="H772" s="89">
        <v>8576.99</v>
      </c>
      <c r="I772" s="90">
        <v>25</v>
      </c>
      <c r="J772" s="46">
        <v>2439.5</v>
      </c>
      <c r="K772" s="48">
        <f t="shared" si="103"/>
        <v>6034.9999999999991</v>
      </c>
      <c r="L772" s="34">
        <v>953.69</v>
      </c>
      <c r="M772" s="73">
        <v>2584</v>
      </c>
      <c r="N772" s="90">
        <f t="shared" si="100"/>
        <v>6026.5</v>
      </c>
      <c r="O772" s="90"/>
      <c r="P772" s="90">
        <f t="shared" si="102"/>
        <v>5023.5</v>
      </c>
      <c r="Q772" s="90">
        <f t="shared" si="98"/>
        <v>13625.49</v>
      </c>
      <c r="R772" s="90">
        <f t="shared" si="99"/>
        <v>13015.189999999999</v>
      </c>
      <c r="S772" s="90">
        <f t="shared" si="105"/>
        <v>71374.509999999995</v>
      </c>
      <c r="T772" s="91" t="s">
        <v>41</v>
      </c>
    </row>
    <row r="773" spans="1:20" s="32" customFormat="1" x14ac:dyDescent="0.25">
      <c r="A773" s="86">
        <v>767</v>
      </c>
      <c r="B773" s="87" t="s">
        <v>374</v>
      </c>
      <c r="C773" s="87" t="s">
        <v>790</v>
      </c>
      <c r="D773" s="87" t="s">
        <v>371</v>
      </c>
      <c r="E773" s="87" t="s">
        <v>123</v>
      </c>
      <c r="F773" s="88" t="s">
        <v>796</v>
      </c>
      <c r="G773" s="89">
        <v>70000</v>
      </c>
      <c r="H773" s="89">
        <v>5368.48</v>
      </c>
      <c r="I773" s="90">
        <v>25</v>
      </c>
      <c r="J773" s="46">
        <v>2009</v>
      </c>
      <c r="K773" s="48">
        <f t="shared" si="103"/>
        <v>4970</v>
      </c>
      <c r="L773" s="34">
        <f t="shared" si="104"/>
        <v>770.00000000000011</v>
      </c>
      <c r="M773" s="73">
        <v>2128</v>
      </c>
      <c r="N773" s="90">
        <f t="shared" si="100"/>
        <v>4963</v>
      </c>
      <c r="O773" s="90"/>
      <c r="P773" s="90">
        <f t="shared" si="102"/>
        <v>4137</v>
      </c>
      <c r="Q773" s="90">
        <f t="shared" si="98"/>
        <v>9530.48</v>
      </c>
      <c r="R773" s="90">
        <f t="shared" si="99"/>
        <v>10703</v>
      </c>
      <c r="S773" s="90">
        <f t="shared" si="105"/>
        <v>60469.520000000004</v>
      </c>
      <c r="T773" s="91" t="s">
        <v>41</v>
      </c>
    </row>
    <row r="774" spans="1:20" s="32" customFormat="1" x14ac:dyDescent="0.25">
      <c r="A774" s="86">
        <v>768</v>
      </c>
      <c r="B774" s="87" t="s">
        <v>372</v>
      </c>
      <c r="C774" s="87" t="s">
        <v>789</v>
      </c>
      <c r="D774" s="87" t="s">
        <v>371</v>
      </c>
      <c r="E774" s="87" t="s">
        <v>153</v>
      </c>
      <c r="F774" s="88" t="s">
        <v>796</v>
      </c>
      <c r="G774" s="89">
        <v>16000</v>
      </c>
      <c r="H774" s="87">
        <v>0</v>
      </c>
      <c r="I774" s="90">
        <v>25</v>
      </c>
      <c r="J774" s="46">
        <v>459.2</v>
      </c>
      <c r="K774" s="48">
        <f t="shared" si="103"/>
        <v>1136</v>
      </c>
      <c r="L774" s="34">
        <f t="shared" si="104"/>
        <v>176.00000000000003</v>
      </c>
      <c r="M774" s="73">
        <v>486.4</v>
      </c>
      <c r="N774" s="90">
        <f t="shared" si="100"/>
        <v>1134.4000000000001</v>
      </c>
      <c r="O774" s="90"/>
      <c r="P774" s="90">
        <f t="shared" si="102"/>
        <v>945.59999999999991</v>
      </c>
      <c r="Q774" s="90">
        <f t="shared" si="98"/>
        <v>970.59999999999991</v>
      </c>
      <c r="R774" s="90">
        <f t="shared" si="99"/>
        <v>2446.4</v>
      </c>
      <c r="S774" s="90">
        <f t="shared" si="105"/>
        <v>15029.4</v>
      </c>
      <c r="T774" s="91" t="s">
        <v>41</v>
      </c>
    </row>
    <row r="775" spans="1:20" s="32" customFormat="1" x14ac:dyDescent="0.25">
      <c r="A775" s="86">
        <v>769</v>
      </c>
      <c r="B775" s="87" t="s">
        <v>507</v>
      </c>
      <c r="C775" s="87" t="s">
        <v>790</v>
      </c>
      <c r="D775" s="87" t="s">
        <v>375</v>
      </c>
      <c r="E775" s="87" t="s">
        <v>733</v>
      </c>
      <c r="F775" s="88" t="s">
        <v>796</v>
      </c>
      <c r="G775" s="96">
        <v>85000</v>
      </c>
      <c r="H775" s="96">
        <v>8576.99</v>
      </c>
      <c r="I775" s="90">
        <v>25</v>
      </c>
      <c r="J775" s="65">
        <v>2439.5</v>
      </c>
      <c r="K775" s="50">
        <f t="shared" si="103"/>
        <v>6034.9999999999991</v>
      </c>
      <c r="L775" s="34">
        <v>953.69</v>
      </c>
      <c r="M775" s="75">
        <v>2584</v>
      </c>
      <c r="N775" s="98">
        <f t="shared" si="100"/>
        <v>6026.5</v>
      </c>
      <c r="O775" s="98"/>
      <c r="P775" s="98">
        <f t="shared" si="102"/>
        <v>5023.5</v>
      </c>
      <c r="Q775" s="90">
        <f t="shared" si="98"/>
        <v>13625.49</v>
      </c>
      <c r="R775" s="90">
        <f t="shared" si="99"/>
        <v>13015.189999999999</v>
      </c>
      <c r="S775" s="98">
        <f t="shared" si="105"/>
        <v>71374.509999999995</v>
      </c>
      <c r="T775" s="91" t="s">
        <v>41</v>
      </c>
    </row>
    <row r="776" spans="1:20" s="32" customFormat="1" x14ac:dyDescent="0.25">
      <c r="A776" s="86">
        <v>770</v>
      </c>
      <c r="B776" s="87" t="s">
        <v>847</v>
      </c>
      <c r="C776" s="87" t="s">
        <v>789</v>
      </c>
      <c r="D776" s="87" t="s">
        <v>375</v>
      </c>
      <c r="E776" s="87" t="s">
        <v>123</v>
      </c>
      <c r="F776" s="88" t="s">
        <v>796</v>
      </c>
      <c r="G776" s="96">
        <v>70000</v>
      </c>
      <c r="H776" s="96">
        <v>5368.48</v>
      </c>
      <c r="I776" s="90">
        <v>25</v>
      </c>
      <c r="J776" s="65">
        <v>2009</v>
      </c>
      <c r="K776" s="50">
        <f t="shared" si="103"/>
        <v>4970</v>
      </c>
      <c r="L776" s="34">
        <f t="shared" si="104"/>
        <v>770.00000000000011</v>
      </c>
      <c r="M776" s="75">
        <v>2128</v>
      </c>
      <c r="N776" s="98">
        <f t="shared" si="100"/>
        <v>4963</v>
      </c>
      <c r="O776" s="98"/>
      <c r="P776" s="98">
        <f t="shared" si="102"/>
        <v>4137</v>
      </c>
      <c r="Q776" s="90">
        <f t="shared" si="98"/>
        <v>9530.48</v>
      </c>
      <c r="R776" s="90">
        <f t="shared" si="99"/>
        <v>10703</v>
      </c>
      <c r="S776" s="98">
        <f t="shared" si="105"/>
        <v>60469.520000000004</v>
      </c>
      <c r="T776" s="91" t="s">
        <v>41</v>
      </c>
    </row>
    <row r="777" spans="1:20" s="32" customFormat="1" x14ac:dyDescent="0.25">
      <c r="A777" s="86">
        <v>771</v>
      </c>
      <c r="B777" s="87" t="s">
        <v>376</v>
      </c>
      <c r="C777" s="87" t="s">
        <v>789</v>
      </c>
      <c r="D777" s="87" t="s">
        <v>375</v>
      </c>
      <c r="E777" s="87" t="s">
        <v>139</v>
      </c>
      <c r="F777" s="88" t="s">
        <v>796</v>
      </c>
      <c r="G777" s="89">
        <v>45000</v>
      </c>
      <c r="H777" s="46">
        <v>1148.33</v>
      </c>
      <c r="I777" s="90">
        <v>25</v>
      </c>
      <c r="J777" s="46">
        <v>1291.5</v>
      </c>
      <c r="K777" s="48">
        <f t="shared" si="103"/>
        <v>3194.9999999999995</v>
      </c>
      <c r="L777" s="34">
        <f t="shared" si="104"/>
        <v>495.00000000000006</v>
      </c>
      <c r="M777" s="73">
        <v>1368</v>
      </c>
      <c r="N777" s="90">
        <f t="shared" si="100"/>
        <v>3190.5</v>
      </c>
      <c r="O777" s="90"/>
      <c r="P777" s="90">
        <f t="shared" si="102"/>
        <v>2659.5</v>
      </c>
      <c r="Q777" s="90">
        <f t="shared" si="98"/>
        <v>3832.83</v>
      </c>
      <c r="R777" s="90">
        <f t="shared" si="99"/>
        <v>6880.5</v>
      </c>
      <c r="S777" s="90">
        <f t="shared" si="105"/>
        <v>41167.17</v>
      </c>
      <c r="T777" s="91" t="s">
        <v>41</v>
      </c>
    </row>
    <row r="778" spans="1:20" s="32" customFormat="1" x14ac:dyDescent="0.25">
      <c r="A778" s="86">
        <v>772</v>
      </c>
      <c r="B778" s="87" t="s">
        <v>505</v>
      </c>
      <c r="C778" s="87" t="s">
        <v>789</v>
      </c>
      <c r="D778" s="87" t="s">
        <v>375</v>
      </c>
      <c r="E778" s="87" t="s">
        <v>100</v>
      </c>
      <c r="F778" s="88" t="s">
        <v>796</v>
      </c>
      <c r="G778" s="96">
        <v>42000</v>
      </c>
      <c r="H778" s="97">
        <v>724.92</v>
      </c>
      <c r="I778" s="90">
        <v>25</v>
      </c>
      <c r="J778" s="65">
        <v>1205.4000000000001</v>
      </c>
      <c r="K778" s="50">
        <f t="shared" si="103"/>
        <v>2981.9999999999995</v>
      </c>
      <c r="L778" s="34">
        <f t="shared" si="104"/>
        <v>462.00000000000006</v>
      </c>
      <c r="M778" s="75">
        <v>1276.8</v>
      </c>
      <c r="N778" s="98">
        <f t="shared" si="100"/>
        <v>2977.8</v>
      </c>
      <c r="O778" s="98"/>
      <c r="P778" s="98">
        <f t="shared" si="102"/>
        <v>2482.1999999999998</v>
      </c>
      <c r="Q778" s="90">
        <f t="shared" si="98"/>
        <v>3232.12</v>
      </c>
      <c r="R778" s="90">
        <f t="shared" si="99"/>
        <v>6421.7999999999993</v>
      </c>
      <c r="S778" s="98">
        <f t="shared" si="105"/>
        <v>38767.879999999997</v>
      </c>
      <c r="T778" s="91" t="s">
        <v>41</v>
      </c>
    </row>
    <row r="779" spans="1:20" s="32" customFormat="1" x14ac:dyDescent="0.25">
      <c r="A779" s="86">
        <v>773</v>
      </c>
      <c r="B779" s="87" t="s">
        <v>379</v>
      </c>
      <c r="C779" s="87" t="s">
        <v>789</v>
      </c>
      <c r="D779" s="87" t="s">
        <v>375</v>
      </c>
      <c r="E779" s="87" t="s">
        <v>63</v>
      </c>
      <c r="F779" s="88" t="s">
        <v>793</v>
      </c>
      <c r="G779" s="89">
        <v>25000</v>
      </c>
      <c r="H779" s="87">
        <v>0</v>
      </c>
      <c r="I779" s="90">
        <v>25</v>
      </c>
      <c r="J779" s="46">
        <v>717.5</v>
      </c>
      <c r="K779" s="48">
        <f t="shared" si="103"/>
        <v>1774.9999999999998</v>
      </c>
      <c r="L779" s="34">
        <f t="shared" si="104"/>
        <v>275</v>
      </c>
      <c r="M779" s="73">
        <v>760</v>
      </c>
      <c r="N779" s="90">
        <f t="shared" si="100"/>
        <v>1772.5000000000002</v>
      </c>
      <c r="O779" s="90"/>
      <c r="P779" s="90">
        <f t="shared" si="102"/>
        <v>1477.5</v>
      </c>
      <c r="Q779" s="90">
        <f t="shared" si="98"/>
        <v>1502.5</v>
      </c>
      <c r="R779" s="90">
        <f t="shared" si="99"/>
        <v>3822.5</v>
      </c>
      <c r="S779" s="90">
        <f t="shared" si="105"/>
        <v>23497.5</v>
      </c>
      <c r="T779" s="91" t="s">
        <v>41</v>
      </c>
    </row>
    <row r="780" spans="1:20" s="32" customFormat="1" x14ac:dyDescent="0.25">
      <c r="A780" s="86">
        <v>774</v>
      </c>
      <c r="B780" s="87" t="s">
        <v>811</v>
      </c>
      <c r="C780" s="87" t="s">
        <v>789</v>
      </c>
      <c r="D780" s="87" t="s">
        <v>555</v>
      </c>
      <c r="E780" s="87" t="s">
        <v>153</v>
      </c>
      <c r="F780" s="88" t="s">
        <v>795</v>
      </c>
      <c r="G780" s="89">
        <v>16000</v>
      </c>
      <c r="H780" s="87">
        <v>0</v>
      </c>
      <c r="I780" s="90">
        <v>25</v>
      </c>
      <c r="J780" s="46">
        <v>459.2</v>
      </c>
      <c r="K780" s="48">
        <f t="shared" si="103"/>
        <v>1136</v>
      </c>
      <c r="L780" s="34">
        <f t="shared" si="104"/>
        <v>176.00000000000003</v>
      </c>
      <c r="M780" s="73">
        <v>486.4</v>
      </c>
      <c r="N780" s="90">
        <f t="shared" si="100"/>
        <v>1134.4000000000001</v>
      </c>
      <c r="O780" s="90"/>
      <c r="P780" s="90">
        <f t="shared" si="102"/>
        <v>945.59999999999991</v>
      </c>
      <c r="Q780" s="90">
        <f t="shared" si="98"/>
        <v>970.59999999999991</v>
      </c>
      <c r="R780" s="90">
        <f t="shared" si="99"/>
        <v>2446.4</v>
      </c>
      <c r="S780" s="98">
        <f t="shared" si="105"/>
        <v>15029.4</v>
      </c>
      <c r="T780" s="91" t="s">
        <v>41</v>
      </c>
    </row>
    <row r="781" spans="1:20" s="32" customFormat="1" x14ac:dyDescent="0.25">
      <c r="A781" s="86">
        <v>775</v>
      </c>
      <c r="B781" s="87" t="s">
        <v>1155</v>
      </c>
      <c r="C781" s="87" t="s">
        <v>790</v>
      </c>
      <c r="D781" s="87" t="s">
        <v>555</v>
      </c>
      <c r="E781" s="87" t="s">
        <v>153</v>
      </c>
      <c r="F781" s="88" t="s">
        <v>795</v>
      </c>
      <c r="G781" s="89">
        <v>24000</v>
      </c>
      <c r="H781" s="87">
        <v>0</v>
      </c>
      <c r="I781" s="90">
        <v>25</v>
      </c>
      <c r="J781" s="46">
        <v>688.8</v>
      </c>
      <c r="K781" s="48">
        <f t="shared" si="103"/>
        <v>1703.9999999999998</v>
      </c>
      <c r="L781" s="34">
        <f t="shared" si="104"/>
        <v>264</v>
      </c>
      <c r="M781" s="73">
        <v>729.6</v>
      </c>
      <c r="N781" s="90">
        <f t="shared" si="100"/>
        <v>1701.6000000000001</v>
      </c>
      <c r="O781" s="90"/>
      <c r="P781" s="90">
        <f t="shared" si="102"/>
        <v>1418.4</v>
      </c>
      <c r="Q781" s="90">
        <f t="shared" si="98"/>
        <v>1443.4</v>
      </c>
      <c r="R781" s="90">
        <f t="shared" si="99"/>
        <v>3669.6</v>
      </c>
      <c r="S781" s="98">
        <f t="shared" si="105"/>
        <v>22556.6</v>
      </c>
      <c r="T781" s="91" t="s">
        <v>41</v>
      </c>
    </row>
    <row r="782" spans="1:20" s="32" customFormat="1" x14ac:dyDescent="0.25">
      <c r="A782" s="86">
        <v>776</v>
      </c>
      <c r="B782" s="87" t="s">
        <v>558</v>
      </c>
      <c r="C782" s="87" t="s">
        <v>790</v>
      </c>
      <c r="D782" s="87" t="s">
        <v>555</v>
      </c>
      <c r="E782" s="87" t="s">
        <v>123</v>
      </c>
      <c r="F782" s="88" t="s">
        <v>796</v>
      </c>
      <c r="G782" s="89">
        <v>70000</v>
      </c>
      <c r="H782" s="89">
        <v>5368.48</v>
      </c>
      <c r="I782" s="90">
        <v>25</v>
      </c>
      <c r="J782" s="46">
        <v>2009</v>
      </c>
      <c r="K782" s="48">
        <f t="shared" si="103"/>
        <v>4970</v>
      </c>
      <c r="L782" s="34">
        <f t="shared" si="104"/>
        <v>770.00000000000011</v>
      </c>
      <c r="M782" s="73">
        <v>2128</v>
      </c>
      <c r="N782" s="90">
        <f t="shared" si="100"/>
        <v>4963</v>
      </c>
      <c r="O782" s="90"/>
      <c r="P782" s="90">
        <f t="shared" si="102"/>
        <v>4137</v>
      </c>
      <c r="Q782" s="90">
        <f t="shared" si="98"/>
        <v>9530.48</v>
      </c>
      <c r="R782" s="90">
        <f t="shared" si="99"/>
        <v>10703</v>
      </c>
      <c r="S782" s="90">
        <f t="shared" si="105"/>
        <v>60469.520000000004</v>
      </c>
      <c r="T782" s="91" t="s">
        <v>41</v>
      </c>
    </row>
    <row r="783" spans="1:20" s="32" customFormat="1" x14ac:dyDescent="0.25">
      <c r="A783" s="86">
        <v>777</v>
      </c>
      <c r="B783" s="87" t="s">
        <v>556</v>
      </c>
      <c r="C783" s="87" t="s">
        <v>789</v>
      </c>
      <c r="D783" s="87" t="s">
        <v>555</v>
      </c>
      <c r="E783" s="87" t="s">
        <v>90</v>
      </c>
      <c r="F783" s="88" t="s">
        <v>796</v>
      </c>
      <c r="G783" s="89">
        <v>25000</v>
      </c>
      <c r="H783" s="87">
        <v>0</v>
      </c>
      <c r="I783" s="90">
        <v>25</v>
      </c>
      <c r="J783" s="46">
        <v>717.5</v>
      </c>
      <c r="K783" s="48">
        <f t="shared" si="103"/>
        <v>1774.9999999999998</v>
      </c>
      <c r="L783" s="34">
        <f t="shared" si="104"/>
        <v>275</v>
      </c>
      <c r="M783" s="73">
        <v>760</v>
      </c>
      <c r="N783" s="90">
        <f t="shared" si="100"/>
        <v>1772.5000000000002</v>
      </c>
      <c r="O783" s="90"/>
      <c r="P783" s="90">
        <f t="shared" si="102"/>
        <v>1477.5</v>
      </c>
      <c r="Q783" s="90">
        <f t="shared" si="98"/>
        <v>1502.5</v>
      </c>
      <c r="R783" s="90">
        <f t="shared" si="99"/>
        <v>3822.5</v>
      </c>
      <c r="S783" s="90">
        <f t="shared" si="105"/>
        <v>23497.5</v>
      </c>
      <c r="T783" s="91" t="s">
        <v>41</v>
      </c>
    </row>
    <row r="784" spans="1:20" s="32" customFormat="1" x14ac:dyDescent="0.25">
      <c r="A784" s="86">
        <v>778</v>
      </c>
      <c r="B784" s="87" t="s">
        <v>557</v>
      </c>
      <c r="C784" s="87" t="s">
        <v>789</v>
      </c>
      <c r="D784" s="87" t="s">
        <v>555</v>
      </c>
      <c r="E784" s="87" t="s">
        <v>116</v>
      </c>
      <c r="F784" s="88" t="s">
        <v>793</v>
      </c>
      <c r="G784" s="89">
        <v>25000</v>
      </c>
      <c r="H784" s="87">
        <v>0</v>
      </c>
      <c r="I784" s="90">
        <v>25</v>
      </c>
      <c r="J784" s="46">
        <v>717.5</v>
      </c>
      <c r="K784" s="48">
        <f t="shared" si="103"/>
        <v>1774.9999999999998</v>
      </c>
      <c r="L784" s="34">
        <f t="shared" si="104"/>
        <v>275</v>
      </c>
      <c r="M784" s="73">
        <v>760</v>
      </c>
      <c r="N784" s="90">
        <f t="shared" si="100"/>
        <v>1772.5000000000002</v>
      </c>
      <c r="O784" s="90"/>
      <c r="P784" s="90">
        <f t="shared" si="102"/>
        <v>1477.5</v>
      </c>
      <c r="Q784" s="90">
        <f t="shared" si="98"/>
        <v>1502.5</v>
      </c>
      <c r="R784" s="90">
        <f t="shared" si="99"/>
        <v>3822.5</v>
      </c>
      <c r="S784" s="90">
        <f t="shared" si="105"/>
        <v>23497.5</v>
      </c>
      <c r="T784" s="91" t="s">
        <v>41</v>
      </c>
    </row>
    <row r="785" spans="1:20" s="32" customFormat="1" x14ac:dyDescent="0.25">
      <c r="A785" s="86">
        <v>779</v>
      </c>
      <c r="B785" s="87" t="s">
        <v>486</v>
      </c>
      <c r="C785" s="87" t="s">
        <v>789</v>
      </c>
      <c r="D785" s="87" t="s">
        <v>380</v>
      </c>
      <c r="E785" s="87" t="s">
        <v>733</v>
      </c>
      <c r="F785" s="88" t="s">
        <v>796</v>
      </c>
      <c r="G785" s="89">
        <v>85000</v>
      </c>
      <c r="H785" s="89">
        <v>8576.99</v>
      </c>
      <c r="I785" s="90">
        <v>25</v>
      </c>
      <c r="J785" s="46">
        <v>2439.5</v>
      </c>
      <c r="K785" s="48">
        <f t="shared" ref="K785:K817" si="106">+G785*7.1%</f>
        <v>6034.9999999999991</v>
      </c>
      <c r="L785" s="34">
        <v>953.69</v>
      </c>
      <c r="M785" s="73">
        <v>2584</v>
      </c>
      <c r="N785" s="90">
        <f t="shared" si="100"/>
        <v>6026.5</v>
      </c>
      <c r="O785" s="90"/>
      <c r="P785" s="90">
        <f t="shared" si="102"/>
        <v>5023.5</v>
      </c>
      <c r="Q785" s="90">
        <f t="shared" si="98"/>
        <v>13625.49</v>
      </c>
      <c r="R785" s="90">
        <f t="shared" si="99"/>
        <v>13015.189999999999</v>
      </c>
      <c r="S785" s="90">
        <f t="shared" si="105"/>
        <v>71374.509999999995</v>
      </c>
      <c r="T785" s="91" t="s">
        <v>41</v>
      </c>
    </row>
    <row r="786" spans="1:20" s="32" customFormat="1" x14ac:dyDescent="0.25">
      <c r="A786" s="86">
        <v>780</v>
      </c>
      <c r="B786" s="87" t="s">
        <v>382</v>
      </c>
      <c r="C786" s="87" t="s">
        <v>790</v>
      </c>
      <c r="D786" s="87" t="s">
        <v>380</v>
      </c>
      <c r="E786" s="87" t="s">
        <v>123</v>
      </c>
      <c r="F786" s="88" t="s">
        <v>796</v>
      </c>
      <c r="G786" s="89">
        <v>70000</v>
      </c>
      <c r="H786" s="89">
        <v>5368.48</v>
      </c>
      <c r="I786" s="90">
        <v>25</v>
      </c>
      <c r="J786" s="46">
        <v>2009</v>
      </c>
      <c r="K786" s="48">
        <f t="shared" si="106"/>
        <v>4970</v>
      </c>
      <c r="L786" s="34">
        <f t="shared" si="104"/>
        <v>770.00000000000011</v>
      </c>
      <c r="M786" s="73">
        <v>2128</v>
      </c>
      <c r="N786" s="90">
        <f t="shared" si="100"/>
        <v>4963</v>
      </c>
      <c r="O786" s="90"/>
      <c r="P786" s="90">
        <f t="shared" si="102"/>
        <v>4137</v>
      </c>
      <c r="Q786" s="90">
        <f t="shared" si="98"/>
        <v>9530.48</v>
      </c>
      <c r="R786" s="90">
        <f t="shared" si="99"/>
        <v>10703</v>
      </c>
      <c r="S786" s="90">
        <f t="shared" si="105"/>
        <v>60469.520000000004</v>
      </c>
      <c r="T786" s="91" t="s">
        <v>41</v>
      </c>
    </row>
    <row r="787" spans="1:20" s="32" customFormat="1" x14ac:dyDescent="0.25">
      <c r="A787" s="86">
        <v>781</v>
      </c>
      <c r="B787" s="87" t="s">
        <v>383</v>
      </c>
      <c r="C787" s="87" t="s">
        <v>789</v>
      </c>
      <c r="D787" s="87" t="s">
        <v>380</v>
      </c>
      <c r="E787" s="87" t="s">
        <v>101</v>
      </c>
      <c r="F787" s="88" t="s">
        <v>795</v>
      </c>
      <c r="G787" s="89">
        <v>25000</v>
      </c>
      <c r="H787" s="87">
        <v>0</v>
      </c>
      <c r="I787" s="90">
        <v>25</v>
      </c>
      <c r="J787" s="46">
        <v>717.5</v>
      </c>
      <c r="K787" s="48">
        <f t="shared" si="106"/>
        <v>1774.9999999999998</v>
      </c>
      <c r="L787" s="34">
        <f t="shared" si="104"/>
        <v>275</v>
      </c>
      <c r="M787" s="73">
        <v>760</v>
      </c>
      <c r="N787" s="90">
        <f t="shared" si="100"/>
        <v>1772.5000000000002</v>
      </c>
      <c r="O787" s="90"/>
      <c r="P787" s="90">
        <f t="shared" si="102"/>
        <v>1477.5</v>
      </c>
      <c r="Q787" s="90">
        <f t="shared" ref="Q787:Q854" si="107">+H787+I787+J787+M787+O787</f>
        <v>1502.5</v>
      </c>
      <c r="R787" s="90">
        <f t="shared" ref="R787:R854" si="108">+K787+L787+N787</f>
        <v>3822.5</v>
      </c>
      <c r="S787" s="90">
        <f t="shared" si="105"/>
        <v>23497.5</v>
      </c>
      <c r="T787" s="91" t="s">
        <v>41</v>
      </c>
    </row>
    <row r="788" spans="1:20" s="32" customFormat="1" x14ac:dyDescent="0.25">
      <c r="A788" s="86">
        <v>782</v>
      </c>
      <c r="B788" s="87" t="s">
        <v>384</v>
      </c>
      <c r="C788" s="87" t="s">
        <v>790</v>
      </c>
      <c r="D788" s="87" t="s">
        <v>380</v>
      </c>
      <c r="E788" s="87" t="s">
        <v>63</v>
      </c>
      <c r="F788" s="88" t="s">
        <v>795</v>
      </c>
      <c r="G788" s="89">
        <v>25000</v>
      </c>
      <c r="H788" s="87">
        <v>0</v>
      </c>
      <c r="I788" s="90">
        <v>25</v>
      </c>
      <c r="J788" s="46">
        <v>717.5</v>
      </c>
      <c r="K788" s="48">
        <f t="shared" si="106"/>
        <v>1774.9999999999998</v>
      </c>
      <c r="L788" s="34">
        <f t="shared" si="104"/>
        <v>275</v>
      </c>
      <c r="M788" s="73">
        <v>760</v>
      </c>
      <c r="N788" s="90">
        <f t="shared" si="100"/>
        <v>1772.5000000000002</v>
      </c>
      <c r="O788" s="90"/>
      <c r="P788" s="90">
        <f t="shared" si="102"/>
        <v>1477.5</v>
      </c>
      <c r="Q788" s="90">
        <f t="shared" si="107"/>
        <v>1502.5</v>
      </c>
      <c r="R788" s="90">
        <f t="shared" si="108"/>
        <v>3822.5</v>
      </c>
      <c r="S788" s="90">
        <f t="shared" si="105"/>
        <v>23497.5</v>
      </c>
      <c r="T788" s="91" t="s">
        <v>41</v>
      </c>
    </row>
    <row r="789" spans="1:20" s="32" customFormat="1" x14ac:dyDescent="0.25">
      <c r="A789" s="86">
        <v>783</v>
      </c>
      <c r="B789" s="87" t="s">
        <v>802</v>
      </c>
      <c r="C789" s="87" t="s">
        <v>789</v>
      </c>
      <c r="D789" s="87" t="s">
        <v>380</v>
      </c>
      <c r="E789" s="87" t="s">
        <v>101</v>
      </c>
      <c r="F789" s="88" t="s">
        <v>795</v>
      </c>
      <c r="G789" s="89">
        <v>25000</v>
      </c>
      <c r="H789" s="87">
        <v>0</v>
      </c>
      <c r="I789" s="90">
        <v>25</v>
      </c>
      <c r="J789" s="46">
        <v>717.5</v>
      </c>
      <c r="K789" s="48">
        <f t="shared" si="106"/>
        <v>1774.9999999999998</v>
      </c>
      <c r="L789" s="34">
        <f t="shared" si="104"/>
        <v>275</v>
      </c>
      <c r="M789" s="73">
        <v>760</v>
      </c>
      <c r="N789" s="90">
        <f t="shared" si="100"/>
        <v>1772.5000000000002</v>
      </c>
      <c r="O789" s="90"/>
      <c r="P789" s="90">
        <f t="shared" si="102"/>
        <v>1477.5</v>
      </c>
      <c r="Q789" s="90">
        <f t="shared" si="107"/>
        <v>1502.5</v>
      </c>
      <c r="R789" s="90">
        <f t="shared" si="108"/>
        <v>3822.5</v>
      </c>
      <c r="S789" s="90">
        <v>21954.33</v>
      </c>
      <c r="T789" s="91" t="s">
        <v>41</v>
      </c>
    </row>
    <row r="790" spans="1:20" s="32" customFormat="1" x14ac:dyDescent="0.25">
      <c r="A790" s="86">
        <v>784</v>
      </c>
      <c r="B790" s="87" t="s">
        <v>892</v>
      </c>
      <c r="C790" s="87" t="s">
        <v>790</v>
      </c>
      <c r="D790" s="87" t="s">
        <v>380</v>
      </c>
      <c r="E790" s="87" t="s">
        <v>152</v>
      </c>
      <c r="F790" s="88" t="s">
        <v>793</v>
      </c>
      <c r="G790" s="89">
        <v>25000</v>
      </c>
      <c r="H790" s="87">
        <v>0</v>
      </c>
      <c r="I790" s="90">
        <v>25</v>
      </c>
      <c r="J790" s="46">
        <v>717.5</v>
      </c>
      <c r="K790" s="48">
        <f t="shared" si="106"/>
        <v>1774.9999999999998</v>
      </c>
      <c r="L790" s="34">
        <f t="shared" si="104"/>
        <v>275</v>
      </c>
      <c r="M790" s="73">
        <v>760</v>
      </c>
      <c r="N790" s="90">
        <f t="shared" si="100"/>
        <v>1772.5000000000002</v>
      </c>
      <c r="O790" s="90"/>
      <c r="P790" s="90">
        <f t="shared" si="102"/>
        <v>1477.5</v>
      </c>
      <c r="Q790" s="90">
        <f t="shared" si="107"/>
        <v>1502.5</v>
      </c>
      <c r="R790" s="90">
        <f t="shared" si="108"/>
        <v>3822.5</v>
      </c>
      <c r="S790" s="90">
        <f t="shared" ref="S790:S823" si="109">+G790-Q790</f>
        <v>23497.5</v>
      </c>
      <c r="T790" s="91" t="s">
        <v>41</v>
      </c>
    </row>
    <row r="791" spans="1:20" s="32" customFormat="1" x14ac:dyDescent="0.25">
      <c r="A791" s="86">
        <v>785</v>
      </c>
      <c r="B791" s="87" t="s">
        <v>959</v>
      </c>
      <c r="C791" s="87" t="s">
        <v>790</v>
      </c>
      <c r="D791" s="87" t="s">
        <v>380</v>
      </c>
      <c r="E791" s="87" t="s">
        <v>733</v>
      </c>
      <c r="F791" s="88" t="s">
        <v>796</v>
      </c>
      <c r="G791" s="96">
        <v>85000</v>
      </c>
      <c r="H791" s="89">
        <v>8576.99</v>
      </c>
      <c r="I791" s="90">
        <v>25</v>
      </c>
      <c r="J791" s="46">
        <v>2439.5</v>
      </c>
      <c r="K791" s="50">
        <f t="shared" si="106"/>
        <v>6034.9999999999991</v>
      </c>
      <c r="L791" s="34">
        <v>953.69</v>
      </c>
      <c r="M791" s="73">
        <v>2584</v>
      </c>
      <c r="N791" s="98">
        <f t="shared" si="100"/>
        <v>6026.5</v>
      </c>
      <c r="O791" s="90"/>
      <c r="P791" s="90">
        <f t="shared" si="102"/>
        <v>5023.5</v>
      </c>
      <c r="Q791" s="90">
        <f t="shared" si="107"/>
        <v>13625.49</v>
      </c>
      <c r="R791" s="90">
        <f t="shared" si="108"/>
        <v>13015.189999999999</v>
      </c>
      <c r="S791" s="90">
        <f t="shared" si="109"/>
        <v>71374.509999999995</v>
      </c>
      <c r="T791" s="91" t="s">
        <v>41</v>
      </c>
    </row>
    <row r="792" spans="1:20" s="27" customFormat="1" x14ac:dyDescent="0.25">
      <c r="A792" s="86">
        <v>786</v>
      </c>
      <c r="B792" s="87" t="s">
        <v>851</v>
      </c>
      <c r="C792" s="87" t="s">
        <v>789</v>
      </c>
      <c r="D792" s="87" t="s">
        <v>385</v>
      </c>
      <c r="E792" s="87" t="s">
        <v>733</v>
      </c>
      <c r="F792" s="88" t="s">
        <v>796</v>
      </c>
      <c r="G792" s="96">
        <v>85000</v>
      </c>
      <c r="H792" s="89">
        <v>8576.99</v>
      </c>
      <c r="I792" s="90">
        <v>25</v>
      </c>
      <c r="J792" s="65">
        <v>2439.5</v>
      </c>
      <c r="K792" s="50">
        <f t="shared" si="106"/>
        <v>6034.9999999999991</v>
      </c>
      <c r="L792" s="34">
        <v>953.69</v>
      </c>
      <c r="M792" s="75">
        <v>2584</v>
      </c>
      <c r="N792" s="98">
        <f t="shared" si="100"/>
        <v>6026.5</v>
      </c>
      <c r="O792" s="98"/>
      <c r="P792" s="98">
        <f t="shared" si="102"/>
        <v>5023.5</v>
      </c>
      <c r="Q792" s="90">
        <f t="shared" si="107"/>
        <v>13625.49</v>
      </c>
      <c r="R792" s="90">
        <f t="shared" si="108"/>
        <v>13015.189999999999</v>
      </c>
      <c r="S792" s="98">
        <f t="shared" si="109"/>
        <v>71374.509999999995</v>
      </c>
      <c r="T792" s="91" t="s">
        <v>41</v>
      </c>
    </row>
    <row r="793" spans="1:20" s="32" customFormat="1" x14ac:dyDescent="0.25">
      <c r="A793" s="86">
        <v>787</v>
      </c>
      <c r="B793" s="87" t="s">
        <v>389</v>
      </c>
      <c r="C793" s="87" t="s">
        <v>790</v>
      </c>
      <c r="D793" s="87" t="s">
        <v>385</v>
      </c>
      <c r="E793" s="87" t="s">
        <v>123</v>
      </c>
      <c r="F793" s="88" t="s">
        <v>796</v>
      </c>
      <c r="G793" s="89">
        <v>70000</v>
      </c>
      <c r="H793" s="89">
        <v>5368.48</v>
      </c>
      <c r="I793" s="90">
        <v>25</v>
      </c>
      <c r="J793" s="46">
        <v>2009</v>
      </c>
      <c r="K793" s="48">
        <f t="shared" si="106"/>
        <v>4970</v>
      </c>
      <c r="L793" s="34">
        <f t="shared" si="104"/>
        <v>770.00000000000011</v>
      </c>
      <c r="M793" s="73">
        <v>2128</v>
      </c>
      <c r="N793" s="90">
        <f t="shared" si="100"/>
        <v>4963</v>
      </c>
      <c r="O793" s="90"/>
      <c r="P793" s="90">
        <f t="shared" si="102"/>
        <v>4137</v>
      </c>
      <c r="Q793" s="90">
        <f t="shared" si="107"/>
        <v>9530.48</v>
      </c>
      <c r="R793" s="90">
        <f t="shared" si="108"/>
        <v>10703</v>
      </c>
      <c r="S793" s="90">
        <f t="shared" si="109"/>
        <v>60469.520000000004</v>
      </c>
      <c r="T793" s="91" t="s">
        <v>41</v>
      </c>
    </row>
    <row r="794" spans="1:20" s="32" customFormat="1" x14ac:dyDescent="0.25">
      <c r="A794" s="86">
        <v>788</v>
      </c>
      <c r="B794" s="87" t="s">
        <v>388</v>
      </c>
      <c r="C794" s="87" t="s">
        <v>790</v>
      </c>
      <c r="D794" s="87" t="s">
        <v>385</v>
      </c>
      <c r="E794" s="87" t="s">
        <v>90</v>
      </c>
      <c r="F794" s="88" t="s">
        <v>796</v>
      </c>
      <c r="G794" s="89">
        <v>25000</v>
      </c>
      <c r="H794" s="87">
        <v>0</v>
      </c>
      <c r="I794" s="90">
        <v>25</v>
      </c>
      <c r="J794" s="46">
        <v>717.5</v>
      </c>
      <c r="K794" s="48">
        <f t="shared" si="106"/>
        <v>1774.9999999999998</v>
      </c>
      <c r="L794" s="34">
        <f t="shared" si="104"/>
        <v>275</v>
      </c>
      <c r="M794" s="73">
        <v>760</v>
      </c>
      <c r="N794" s="90">
        <f t="shared" si="100"/>
        <v>1772.5000000000002</v>
      </c>
      <c r="O794" s="90"/>
      <c r="P794" s="90">
        <f t="shared" si="102"/>
        <v>1477.5</v>
      </c>
      <c r="Q794" s="90">
        <f t="shared" si="107"/>
        <v>1502.5</v>
      </c>
      <c r="R794" s="90">
        <f t="shared" si="108"/>
        <v>3822.5</v>
      </c>
      <c r="S794" s="90">
        <f t="shared" si="109"/>
        <v>23497.5</v>
      </c>
      <c r="T794" s="91" t="s">
        <v>41</v>
      </c>
    </row>
    <row r="795" spans="1:20" s="32" customFormat="1" x14ac:dyDescent="0.25">
      <c r="A795" s="86">
        <v>789</v>
      </c>
      <c r="B795" s="87" t="s">
        <v>948</v>
      </c>
      <c r="C795" s="87" t="s">
        <v>789</v>
      </c>
      <c r="D795" s="87" t="s">
        <v>385</v>
      </c>
      <c r="E795" s="87" t="s">
        <v>153</v>
      </c>
      <c r="F795" s="88" t="s">
        <v>793</v>
      </c>
      <c r="G795" s="89">
        <v>16000</v>
      </c>
      <c r="H795" s="87">
        <v>0</v>
      </c>
      <c r="I795" s="90">
        <v>25</v>
      </c>
      <c r="J795" s="46">
        <v>459.2</v>
      </c>
      <c r="K795" s="48">
        <f t="shared" si="106"/>
        <v>1136</v>
      </c>
      <c r="L795" s="34">
        <f t="shared" si="104"/>
        <v>176.00000000000003</v>
      </c>
      <c r="M795" s="73">
        <v>486.4</v>
      </c>
      <c r="N795" s="90">
        <f t="shared" ref="N795:N862" si="110">+G795*7.09%</f>
        <v>1134.4000000000001</v>
      </c>
      <c r="O795" s="90"/>
      <c r="P795" s="90">
        <f t="shared" si="102"/>
        <v>945.59999999999991</v>
      </c>
      <c r="Q795" s="90">
        <f t="shared" si="107"/>
        <v>970.59999999999991</v>
      </c>
      <c r="R795" s="90">
        <f t="shared" si="108"/>
        <v>2446.4</v>
      </c>
      <c r="S795" s="90">
        <f t="shared" si="109"/>
        <v>15029.4</v>
      </c>
      <c r="T795" s="91" t="s">
        <v>41</v>
      </c>
    </row>
    <row r="796" spans="1:20" s="32" customFormat="1" x14ac:dyDescent="0.25">
      <c r="A796" s="86">
        <v>790</v>
      </c>
      <c r="B796" s="87" t="s">
        <v>908</v>
      </c>
      <c r="C796" s="87" t="s">
        <v>790</v>
      </c>
      <c r="D796" s="87" t="s">
        <v>385</v>
      </c>
      <c r="E796" s="87" t="s">
        <v>63</v>
      </c>
      <c r="F796" s="88" t="s">
        <v>795</v>
      </c>
      <c r="G796" s="89">
        <v>25000</v>
      </c>
      <c r="H796" s="87">
        <v>0</v>
      </c>
      <c r="I796" s="90">
        <v>25</v>
      </c>
      <c r="J796" s="46">
        <v>717.5</v>
      </c>
      <c r="K796" s="48">
        <f t="shared" si="106"/>
        <v>1774.9999999999998</v>
      </c>
      <c r="L796" s="34">
        <f t="shared" si="104"/>
        <v>275</v>
      </c>
      <c r="M796" s="73">
        <v>760</v>
      </c>
      <c r="N796" s="90">
        <f t="shared" si="110"/>
        <v>1772.5000000000002</v>
      </c>
      <c r="O796" s="90"/>
      <c r="P796" s="90">
        <f t="shared" si="102"/>
        <v>1477.5</v>
      </c>
      <c r="Q796" s="90">
        <f t="shared" si="107"/>
        <v>1502.5</v>
      </c>
      <c r="R796" s="90">
        <f t="shared" si="108"/>
        <v>3822.5</v>
      </c>
      <c r="S796" s="90">
        <f t="shared" si="109"/>
        <v>23497.5</v>
      </c>
      <c r="T796" s="91" t="s">
        <v>41</v>
      </c>
    </row>
    <row r="797" spans="1:20" s="32" customFormat="1" x14ac:dyDescent="0.25">
      <c r="A797" s="86">
        <v>791</v>
      </c>
      <c r="B797" s="87" t="s">
        <v>390</v>
      </c>
      <c r="C797" s="87" t="s">
        <v>789</v>
      </c>
      <c r="D797" s="87" t="s">
        <v>385</v>
      </c>
      <c r="E797" s="87" t="s">
        <v>153</v>
      </c>
      <c r="F797" s="88" t="s">
        <v>793</v>
      </c>
      <c r="G797" s="89">
        <v>16000</v>
      </c>
      <c r="H797" s="87">
        <v>0</v>
      </c>
      <c r="I797" s="90">
        <v>25</v>
      </c>
      <c r="J797" s="46">
        <v>459.2</v>
      </c>
      <c r="K797" s="48">
        <f t="shared" si="106"/>
        <v>1136</v>
      </c>
      <c r="L797" s="34">
        <f t="shared" si="104"/>
        <v>176.00000000000003</v>
      </c>
      <c r="M797" s="73">
        <v>486.4</v>
      </c>
      <c r="N797" s="90">
        <f t="shared" si="110"/>
        <v>1134.4000000000001</v>
      </c>
      <c r="O797" s="90"/>
      <c r="P797" s="90">
        <f t="shared" si="102"/>
        <v>945.59999999999991</v>
      </c>
      <c r="Q797" s="90">
        <f t="shared" si="107"/>
        <v>970.59999999999991</v>
      </c>
      <c r="R797" s="90">
        <f t="shared" si="108"/>
        <v>2446.4</v>
      </c>
      <c r="S797" s="90">
        <f t="shared" si="109"/>
        <v>15029.4</v>
      </c>
      <c r="T797" s="91" t="s">
        <v>41</v>
      </c>
    </row>
    <row r="798" spans="1:20" s="32" customFormat="1" x14ac:dyDescent="0.25">
      <c r="A798" s="86">
        <v>792</v>
      </c>
      <c r="B798" s="87" t="s">
        <v>874</v>
      </c>
      <c r="C798" s="87" t="s">
        <v>789</v>
      </c>
      <c r="D798" s="87" t="s">
        <v>392</v>
      </c>
      <c r="E798" s="87" t="s">
        <v>153</v>
      </c>
      <c r="F798" s="88" t="s">
        <v>793</v>
      </c>
      <c r="G798" s="89">
        <v>16000</v>
      </c>
      <c r="H798" s="87">
        <v>0</v>
      </c>
      <c r="I798" s="90">
        <v>25</v>
      </c>
      <c r="J798" s="46">
        <v>459.2</v>
      </c>
      <c r="K798" s="48">
        <f t="shared" si="106"/>
        <v>1136</v>
      </c>
      <c r="L798" s="34">
        <f t="shared" si="104"/>
        <v>176.00000000000003</v>
      </c>
      <c r="M798" s="73">
        <v>486.4</v>
      </c>
      <c r="N798" s="90">
        <f t="shared" si="110"/>
        <v>1134.4000000000001</v>
      </c>
      <c r="O798" s="90"/>
      <c r="P798" s="90">
        <f t="shared" si="102"/>
        <v>945.59999999999991</v>
      </c>
      <c r="Q798" s="90">
        <f t="shared" si="107"/>
        <v>970.59999999999991</v>
      </c>
      <c r="R798" s="90">
        <f t="shared" si="108"/>
        <v>2446.4</v>
      </c>
      <c r="S798" s="90">
        <f t="shared" si="109"/>
        <v>15029.4</v>
      </c>
      <c r="T798" s="91" t="s">
        <v>41</v>
      </c>
    </row>
    <row r="799" spans="1:20" s="32" customFormat="1" x14ac:dyDescent="0.25">
      <c r="A799" s="86">
        <v>793</v>
      </c>
      <c r="B799" s="87" t="s">
        <v>766</v>
      </c>
      <c r="C799" s="87" t="s">
        <v>789</v>
      </c>
      <c r="D799" s="87" t="s">
        <v>392</v>
      </c>
      <c r="E799" s="87" t="s">
        <v>90</v>
      </c>
      <c r="F799" s="88" t="s">
        <v>795</v>
      </c>
      <c r="G799" s="96">
        <v>25000</v>
      </c>
      <c r="H799" s="87">
        <v>0</v>
      </c>
      <c r="I799" s="90">
        <v>25</v>
      </c>
      <c r="J799" s="65">
        <v>717.5</v>
      </c>
      <c r="K799" s="50">
        <f t="shared" si="106"/>
        <v>1774.9999999999998</v>
      </c>
      <c r="L799" s="34">
        <f t="shared" si="104"/>
        <v>275</v>
      </c>
      <c r="M799" s="75">
        <v>760</v>
      </c>
      <c r="N799" s="98">
        <f t="shared" si="110"/>
        <v>1772.5000000000002</v>
      </c>
      <c r="O799" s="98"/>
      <c r="P799" s="98">
        <f t="shared" ref="P799:P870" si="111">+J799+M799</f>
        <v>1477.5</v>
      </c>
      <c r="Q799" s="90">
        <f t="shared" si="107"/>
        <v>1502.5</v>
      </c>
      <c r="R799" s="90">
        <f t="shared" si="108"/>
        <v>3822.5</v>
      </c>
      <c r="S799" s="98">
        <f t="shared" si="109"/>
        <v>23497.5</v>
      </c>
      <c r="T799" s="91" t="s">
        <v>41</v>
      </c>
    </row>
    <row r="800" spans="1:20" s="32" customFormat="1" x14ac:dyDescent="0.25">
      <c r="A800" s="86">
        <v>794</v>
      </c>
      <c r="B800" s="87" t="s">
        <v>393</v>
      </c>
      <c r="C800" s="87" t="s">
        <v>790</v>
      </c>
      <c r="D800" s="87" t="s">
        <v>392</v>
      </c>
      <c r="E800" s="87" t="s">
        <v>63</v>
      </c>
      <c r="F800" s="88" t="s">
        <v>795</v>
      </c>
      <c r="G800" s="96">
        <v>25000</v>
      </c>
      <c r="H800" s="87">
        <v>0</v>
      </c>
      <c r="I800" s="90">
        <v>25</v>
      </c>
      <c r="J800" s="65">
        <v>717.5</v>
      </c>
      <c r="K800" s="50">
        <f t="shared" si="106"/>
        <v>1774.9999999999998</v>
      </c>
      <c r="L800" s="34">
        <f t="shared" si="104"/>
        <v>275</v>
      </c>
      <c r="M800" s="75">
        <v>760</v>
      </c>
      <c r="N800" s="98">
        <f t="shared" si="110"/>
        <v>1772.5000000000002</v>
      </c>
      <c r="O800" s="98"/>
      <c r="P800" s="98">
        <f t="shared" si="111"/>
        <v>1477.5</v>
      </c>
      <c r="Q800" s="90">
        <f t="shared" si="107"/>
        <v>1502.5</v>
      </c>
      <c r="R800" s="90">
        <f t="shared" si="108"/>
        <v>3822.5</v>
      </c>
      <c r="S800" s="98">
        <f t="shared" si="109"/>
        <v>23497.5</v>
      </c>
      <c r="T800" s="91" t="s">
        <v>41</v>
      </c>
    </row>
    <row r="801" spans="1:20" s="32" customFormat="1" x14ac:dyDescent="0.25">
      <c r="A801" s="86">
        <v>795</v>
      </c>
      <c r="B801" s="87" t="s">
        <v>413</v>
      </c>
      <c r="C801" s="87" t="s">
        <v>789</v>
      </c>
      <c r="D801" s="87" t="s">
        <v>392</v>
      </c>
      <c r="E801" s="87" t="s">
        <v>123</v>
      </c>
      <c r="F801" s="88" t="s">
        <v>796</v>
      </c>
      <c r="G801" s="89">
        <v>70000</v>
      </c>
      <c r="H801" s="89">
        <v>5368.48</v>
      </c>
      <c r="I801" s="90">
        <v>25</v>
      </c>
      <c r="J801" s="46">
        <v>2009</v>
      </c>
      <c r="K801" s="48">
        <f t="shared" si="106"/>
        <v>4970</v>
      </c>
      <c r="L801" s="34">
        <f t="shared" si="104"/>
        <v>770.00000000000011</v>
      </c>
      <c r="M801" s="73">
        <v>2128</v>
      </c>
      <c r="N801" s="90">
        <f t="shared" si="110"/>
        <v>4963</v>
      </c>
      <c r="O801" s="90"/>
      <c r="P801" s="90">
        <f t="shared" si="111"/>
        <v>4137</v>
      </c>
      <c r="Q801" s="90">
        <f t="shared" si="107"/>
        <v>9530.48</v>
      </c>
      <c r="R801" s="90">
        <f t="shared" si="108"/>
        <v>10703</v>
      </c>
      <c r="S801" s="90">
        <f t="shared" si="109"/>
        <v>60469.520000000004</v>
      </c>
      <c r="T801" s="91" t="s">
        <v>41</v>
      </c>
    </row>
    <row r="802" spans="1:20" s="32" customFormat="1" x14ac:dyDescent="0.25">
      <c r="A802" s="86">
        <v>796</v>
      </c>
      <c r="B802" s="87" t="s">
        <v>765</v>
      </c>
      <c r="C802" s="87" t="s">
        <v>790</v>
      </c>
      <c r="D802" s="87" t="s">
        <v>392</v>
      </c>
      <c r="E802" s="87" t="s">
        <v>59</v>
      </c>
      <c r="F802" s="88" t="s">
        <v>793</v>
      </c>
      <c r="G802" s="96">
        <v>18000</v>
      </c>
      <c r="H802" s="96">
        <v>0</v>
      </c>
      <c r="I802" s="90">
        <v>25</v>
      </c>
      <c r="J802" s="65">
        <v>516.6</v>
      </c>
      <c r="K802" s="50">
        <f t="shared" si="106"/>
        <v>1277.9999999999998</v>
      </c>
      <c r="L802" s="34">
        <f t="shared" si="104"/>
        <v>198.00000000000003</v>
      </c>
      <c r="M802" s="75">
        <v>547.20000000000005</v>
      </c>
      <c r="N802" s="98">
        <f t="shared" si="110"/>
        <v>1276.2</v>
      </c>
      <c r="O802" s="98"/>
      <c r="P802" s="98">
        <f t="shared" si="111"/>
        <v>1063.8000000000002</v>
      </c>
      <c r="Q802" s="90">
        <f t="shared" si="107"/>
        <v>1088.8000000000002</v>
      </c>
      <c r="R802" s="90">
        <f t="shared" si="108"/>
        <v>2752.2</v>
      </c>
      <c r="S802" s="98">
        <f t="shared" si="109"/>
        <v>16911.2</v>
      </c>
      <c r="T802" s="91" t="s">
        <v>41</v>
      </c>
    </row>
    <row r="803" spans="1:20" s="32" customFormat="1" x14ac:dyDescent="0.25">
      <c r="A803" s="86">
        <v>797</v>
      </c>
      <c r="B803" s="87" t="s">
        <v>386</v>
      </c>
      <c r="C803" s="87" t="s">
        <v>789</v>
      </c>
      <c r="D803" s="87" t="s">
        <v>418</v>
      </c>
      <c r="E803" s="87" t="s">
        <v>733</v>
      </c>
      <c r="F803" s="88" t="s">
        <v>796</v>
      </c>
      <c r="G803" s="89">
        <v>85000</v>
      </c>
      <c r="H803" s="89">
        <v>8576.99</v>
      </c>
      <c r="I803" s="90">
        <v>25</v>
      </c>
      <c r="J803" s="46">
        <v>2439.5</v>
      </c>
      <c r="K803" s="48">
        <f t="shared" si="106"/>
        <v>6034.9999999999991</v>
      </c>
      <c r="L803" s="34">
        <v>953.69</v>
      </c>
      <c r="M803" s="73">
        <v>2584</v>
      </c>
      <c r="N803" s="90">
        <f t="shared" si="110"/>
        <v>6026.5</v>
      </c>
      <c r="O803" s="90"/>
      <c r="P803" s="90">
        <f t="shared" si="111"/>
        <v>5023.5</v>
      </c>
      <c r="Q803" s="90">
        <f t="shared" si="107"/>
        <v>13625.49</v>
      </c>
      <c r="R803" s="90">
        <f t="shared" si="108"/>
        <v>13015.189999999999</v>
      </c>
      <c r="S803" s="90">
        <f t="shared" si="109"/>
        <v>71374.509999999995</v>
      </c>
      <c r="T803" s="91" t="s">
        <v>41</v>
      </c>
    </row>
    <row r="804" spans="1:20" s="32" customFormat="1" x14ac:dyDescent="0.25">
      <c r="A804" s="86">
        <v>798</v>
      </c>
      <c r="B804" s="87" t="s">
        <v>423</v>
      </c>
      <c r="C804" s="87" t="s">
        <v>790</v>
      </c>
      <c r="D804" s="87" t="s">
        <v>418</v>
      </c>
      <c r="E804" s="87" t="s">
        <v>123</v>
      </c>
      <c r="F804" s="88" t="s">
        <v>796</v>
      </c>
      <c r="G804" s="89">
        <v>70000</v>
      </c>
      <c r="H804" s="89">
        <v>5368.48</v>
      </c>
      <c r="I804" s="90">
        <v>25</v>
      </c>
      <c r="J804" s="46">
        <v>2009</v>
      </c>
      <c r="K804" s="48">
        <f t="shared" si="106"/>
        <v>4970</v>
      </c>
      <c r="L804" s="34">
        <f t="shared" si="104"/>
        <v>770.00000000000011</v>
      </c>
      <c r="M804" s="73">
        <v>2128</v>
      </c>
      <c r="N804" s="90">
        <f t="shared" si="110"/>
        <v>4963</v>
      </c>
      <c r="O804" s="90"/>
      <c r="P804" s="90">
        <f t="shared" si="111"/>
        <v>4137</v>
      </c>
      <c r="Q804" s="90">
        <f t="shared" si="107"/>
        <v>9530.48</v>
      </c>
      <c r="R804" s="90">
        <f t="shared" si="108"/>
        <v>10703</v>
      </c>
      <c r="S804" s="90">
        <f t="shared" si="109"/>
        <v>60469.520000000004</v>
      </c>
      <c r="T804" s="91" t="s">
        <v>41</v>
      </c>
    </row>
    <row r="805" spans="1:20" s="32" customFormat="1" x14ac:dyDescent="0.25">
      <c r="A805" s="86">
        <v>799</v>
      </c>
      <c r="B805" s="87" t="s">
        <v>920</v>
      </c>
      <c r="C805" s="87" t="s">
        <v>790</v>
      </c>
      <c r="D805" s="87" t="s">
        <v>418</v>
      </c>
      <c r="E805" s="87" t="s">
        <v>123</v>
      </c>
      <c r="F805" s="88" t="s">
        <v>796</v>
      </c>
      <c r="G805" s="89">
        <v>70000</v>
      </c>
      <c r="H805" s="89">
        <v>5368.48</v>
      </c>
      <c r="I805" s="90">
        <v>25</v>
      </c>
      <c r="J805" s="46">
        <v>2009</v>
      </c>
      <c r="K805" s="48">
        <f t="shared" si="106"/>
        <v>4970</v>
      </c>
      <c r="L805" s="34">
        <f t="shared" si="104"/>
        <v>770.00000000000011</v>
      </c>
      <c r="M805" s="73">
        <v>2128</v>
      </c>
      <c r="N805" s="90">
        <f t="shared" si="110"/>
        <v>4963</v>
      </c>
      <c r="O805" s="90"/>
      <c r="P805" s="90">
        <f t="shared" si="111"/>
        <v>4137</v>
      </c>
      <c r="Q805" s="90">
        <f t="shared" si="107"/>
        <v>9530.48</v>
      </c>
      <c r="R805" s="90">
        <f t="shared" si="108"/>
        <v>10703</v>
      </c>
      <c r="S805" s="90">
        <f t="shared" si="109"/>
        <v>60469.520000000004</v>
      </c>
      <c r="T805" s="91" t="s">
        <v>41</v>
      </c>
    </row>
    <row r="806" spans="1:20" s="32" customFormat="1" x14ac:dyDescent="0.25">
      <c r="A806" s="86">
        <v>800</v>
      </c>
      <c r="B806" s="87" t="s">
        <v>804</v>
      </c>
      <c r="C806" s="87" t="s">
        <v>790</v>
      </c>
      <c r="D806" s="87" t="s">
        <v>418</v>
      </c>
      <c r="E806" s="87" t="s">
        <v>59</v>
      </c>
      <c r="F806" s="88" t="s">
        <v>793</v>
      </c>
      <c r="G806" s="89">
        <v>23000</v>
      </c>
      <c r="H806" s="87">
        <v>0</v>
      </c>
      <c r="I806" s="90">
        <v>25</v>
      </c>
      <c r="J806" s="46">
        <v>660.1</v>
      </c>
      <c r="K806" s="48">
        <f t="shared" si="106"/>
        <v>1632.9999999999998</v>
      </c>
      <c r="L806" s="34">
        <f t="shared" si="104"/>
        <v>253.00000000000003</v>
      </c>
      <c r="M806" s="73">
        <v>699.2</v>
      </c>
      <c r="N806" s="90">
        <f t="shared" si="110"/>
        <v>1630.7</v>
      </c>
      <c r="O806" s="90"/>
      <c r="P806" s="90">
        <f t="shared" si="111"/>
        <v>1359.3000000000002</v>
      </c>
      <c r="Q806" s="90">
        <f t="shared" si="107"/>
        <v>1384.3000000000002</v>
      </c>
      <c r="R806" s="90">
        <f t="shared" si="108"/>
        <v>3516.7</v>
      </c>
      <c r="S806" s="90">
        <f t="shared" si="109"/>
        <v>21615.7</v>
      </c>
      <c r="T806" s="91" t="s">
        <v>41</v>
      </c>
    </row>
    <row r="807" spans="1:20" s="32" customFormat="1" x14ac:dyDescent="0.25">
      <c r="A807" s="86">
        <v>801</v>
      </c>
      <c r="B807" s="87" t="s">
        <v>422</v>
      </c>
      <c r="C807" s="87" t="s">
        <v>790</v>
      </c>
      <c r="D807" s="87" t="s">
        <v>418</v>
      </c>
      <c r="E807" s="87" t="s">
        <v>139</v>
      </c>
      <c r="F807" s="88" t="s">
        <v>796</v>
      </c>
      <c r="G807" s="89">
        <v>45000</v>
      </c>
      <c r="H807" s="46">
        <v>1148.33</v>
      </c>
      <c r="I807" s="90">
        <v>25</v>
      </c>
      <c r="J807" s="46">
        <v>1291.5</v>
      </c>
      <c r="K807" s="48">
        <f t="shared" si="106"/>
        <v>3194.9999999999995</v>
      </c>
      <c r="L807" s="34">
        <f t="shared" si="104"/>
        <v>495.00000000000006</v>
      </c>
      <c r="M807" s="73">
        <v>1368</v>
      </c>
      <c r="N807" s="90">
        <f t="shared" si="110"/>
        <v>3190.5</v>
      </c>
      <c r="O807" s="90"/>
      <c r="P807" s="90">
        <f t="shared" si="111"/>
        <v>2659.5</v>
      </c>
      <c r="Q807" s="90">
        <f t="shared" si="107"/>
        <v>3832.83</v>
      </c>
      <c r="R807" s="90">
        <f t="shared" si="108"/>
        <v>6880.5</v>
      </c>
      <c r="S807" s="90">
        <f t="shared" si="109"/>
        <v>41167.17</v>
      </c>
      <c r="T807" s="91" t="s">
        <v>41</v>
      </c>
    </row>
    <row r="808" spans="1:20" s="32" customFormat="1" x14ac:dyDescent="0.25">
      <c r="A808" s="86">
        <v>802</v>
      </c>
      <c r="B808" s="87" t="s">
        <v>768</v>
      </c>
      <c r="C808" s="87" t="s">
        <v>790</v>
      </c>
      <c r="D808" s="87" t="s">
        <v>418</v>
      </c>
      <c r="E808" s="87" t="s">
        <v>152</v>
      </c>
      <c r="F808" s="88" t="s">
        <v>795</v>
      </c>
      <c r="G808" s="89">
        <v>25000</v>
      </c>
      <c r="H808" s="87">
        <v>0</v>
      </c>
      <c r="I808" s="90">
        <v>25</v>
      </c>
      <c r="J808" s="46">
        <v>717.5</v>
      </c>
      <c r="K808" s="48">
        <f t="shared" si="106"/>
        <v>1774.9999999999998</v>
      </c>
      <c r="L808" s="34">
        <f t="shared" si="104"/>
        <v>275</v>
      </c>
      <c r="M808" s="73">
        <v>760</v>
      </c>
      <c r="N808" s="90">
        <f t="shared" si="110"/>
        <v>1772.5000000000002</v>
      </c>
      <c r="O808" s="90"/>
      <c r="P808" s="90">
        <f t="shared" si="111"/>
        <v>1477.5</v>
      </c>
      <c r="Q808" s="90">
        <f t="shared" si="107"/>
        <v>1502.5</v>
      </c>
      <c r="R808" s="90">
        <f t="shared" si="108"/>
        <v>3822.5</v>
      </c>
      <c r="S808" s="90">
        <f t="shared" si="109"/>
        <v>23497.5</v>
      </c>
      <c r="T808" s="91" t="s">
        <v>41</v>
      </c>
    </row>
    <row r="809" spans="1:20" s="32" customFormat="1" x14ac:dyDescent="0.25">
      <c r="A809" s="86">
        <v>803</v>
      </c>
      <c r="B809" s="87" t="s">
        <v>805</v>
      </c>
      <c r="C809" s="87" t="s">
        <v>789</v>
      </c>
      <c r="D809" s="87" t="s">
        <v>418</v>
      </c>
      <c r="E809" s="87" t="s">
        <v>153</v>
      </c>
      <c r="F809" s="88" t="s">
        <v>793</v>
      </c>
      <c r="G809" s="89">
        <v>16000</v>
      </c>
      <c r="H809" s="87">
        <v>0</v>
      </c>
      <c r="I809" s="90">
        <v>25</v>
      </c>
      <c r="J809" s="46">
        <v>459.2</v>
      </c>
      <c r="K809" s="48">
        <f t="shared" si="106"/>
        <v>1136</v>
      </c>
      <c r="L809" s="34">
        <f t="shared" si="104"/>
        <v>176.00000000000003</v>
      </c>
      <c r="M809" s="73">
        <v>486.4</v>
      </c>
      <c r="N809" s="90">
        <f t="shared" si="110"/>
        <v>1134.4000000000001</v>
      </c>
      <c r="O809" s="90"/>
      <c r="P809" s="90">
        <f t="shared" si="111"/>
        <v>945.59999999999991</v>
      </c>
      <c r="Q809" s="90">
        <f t="shared" si="107"/>
        <v>970.59999999999991</v>
      </c>
      <c r="R809" s="90">
        <f t="shared" si="108"/>
        <v>2446.4</v>
      </c>
      <c r="S809" s="90">
        <f t="shared" si="109"/>
        <v>15029.4</v>
      </c>
      <c r="T809" s="91" t="s">
        <v>41</v>
      </c>
    </row>
    <row r="810" spans="1:20" s="32" customFormat="1" x14ac:dyDescent="0.25">
      <c r="A810" s="86">
        <v>804</v>
      </c>
      <c r="B810" s="87" t="s">
        <v>861</v>
      </c>
      <c r="C810" s="87" t="s">
        <v>789</v>
      </c>
      <c r="D810" s="87" t="s">
        <v>418</v>
      </c>
      <c r="E810" s="87" t="s">
        <v>801</v>
      </c>
      <c r="F810" s="88" t="s">
        <v>795</v>
      </c>
      <c r="G810" s="89">
        <v>25000</v>
      </c>
      <c r="H810" s="87">
        <v>0</v>
      </c>
      <c r="I810" s="90">
        <v>25</v>
      </c>
      <c r="J810" s="46">
        <v>717.5</v>
      </c>
      <c r="K810" s="48">
        <f t="shared" si="106"/>
        <v>1774.9999999999998</v>
      </c>
      <c r="L810" s="34">
        <f t="shared" si="104"/>
        <v>275</v>
      </c>
      <c r="M810" s="73">
        <v>760</v>
      </c>
      <c r="N810" s="90">
        <f t="shared" si="110"/>
        <v>1772.5000000000002</v>
      </c>
      <c r="O810" s="90"/>
      <c r="P810" s="90">
        <f t="shared" si="111"/>
        <v>1477.5</v>
      </c>
      <c r="Q810" s="90">
        <f t="shared" si="107"/>
        <v>1502.5</v>
      </c>
      <c r="R810" s="90">
        <f t="shared" si="108"/>
        <v>3822.5</v>
      </c>
      <c r="S810" s="90">
        <f t="shared" si="109"/>
        <v>23497.5</v>
      </c>
      <c r="T810" s="91" t="s">
        <v>41</v>
      </c>
    </row>
    <row r="811" spans="1:20" s="32" customFormat="1" x14ac:dyDescent="0.25">
      <c r="A811" s="86">
        <v>805</v>
      </c>
      <c r="B811" s="87" t="s">
        <v>421</v>
      </c>
      <c r="C811" s="87" t="s">
        <v>789</v>
      </c>
      <c r="D811" s="87" t="s">
        <v>418</v>
      </c>
      <c r="E811" s="87" t="s">
        <v>153</v>
      </c>
      <c r="F811" s="88" t="s">
        <v>796</v>
      </c>
      <c r="G811" s="89">
        <v>16000</v>
      </c>
      <c r="H811" s="87">
        <v>0</v>
      </c>
      <c r="I811" s="90">
        <v>25</v>
      </c>
      <c r="J811" s="46">
        <v>459.2</v>
      </c>
      <c r="K811" s="48">
        <f t="shared" si="106"/>
        <v>1136</v>
      </c>
      <c r="L811" s="34">
        <f t="shared" si="104"/>
        <v>176.00000000000003</v>
      </c>
      <c r="M811" s="73">
        <v>486.4</v>
      </c>
      <c r="N811" s="90">
        <f t="shared" si="110"/>
        <v>1134.4000000000001</v>
      </c>
      <c r="O811" s="90"/>
      <c r="P811" s="90">
        <f t="shared" si="111"/>
        <v>945.59999999999991</v>
      </c>
      <c r="Q811" s="90">
        <f t="shared" si="107"/>
        <v>970.59999999999991</v>
      </c>
      <c r="R811" s="90">
        <f t="shared" si="108"/>
        <v>2446.4</v>
      </c>
      <c r="S811" s="90">
        <f t="shared" si="109"/>
        <v>15029.4</v>
      </c>
      <c r="T811" s="91" t="s">
        <v>41</v>
      </c>
    </row>
    <row r="812" spans="1:20" s="32" customFormat="1" x14ac:dyDescent="0.25">
      <c r="A812" s="86">
        <v>806</v>
      </c>
      <c r="B812" s="87" t="s">
        <v>381</v>
      </c>
      <c r="C812" s="87" t="s">
        <v>789</v>
      </c>
      <c r="D812" s="87" t="s">
        <v>396</v>
      </c>
      <c r="E812" s="87" t="s">
        <v>733</v>
      </c>
      <c r="F812" s="88" t="s">
        <v>796</v>
      </c>
      <c r="G812" s="89">
        <v>85000</v>
      </c>
      <c r="H812" s="89">
        <v>8576.99</v>
      </c>
      <c r="I812" s="90">
        <v>25</v>
      </c>
      <c r="J812" s="46">
        <v>2439.5</v>
      </c>
      <c r="K812" s="48">
        <f t="shared" si="106"/>
        <v>6034.9999999999991</v>
      </c>
      <c r="L812" s="34">
        <v>953.69</v>
      </c>
      <c r="M812" s="73">
        <v>2584</v>
      </c>
      <c r="N812" s="90">
        <f t="shared" si="110"/>
        <v>6026.5</v>
      </c>
      <c r="O812" s="90"/>
      <c r="P812" s="90">
        <f t="shared" si="111"/>
        <v>5023.5</v>
      </c>
      <c r="Q812" s="90">
        <f t="shared" si="107"/>
        <v>13625.49</v>
      </c>
      <c r="R812" s="90">
        <f t="shared" si="108"/>
        <v>13015.189999999999</v>
      </c>
      <c r="S812" s="90">
        <f t="shared" si="109"/>
        <v>71374.509999999995</v>
      </c>
      <c r="T812" s="91" t="s">
        <v>41</v>
      </c>
    </row>
    <row r="813" spans="1:20" s="32" customFormat="1" x14ac:dyDescent="0.25">
      <c r="A813" s="86">
        <v>807</v>
      </c>
      <c r="B813" s="87" t="s">
        <v>409</v>
      </c>
      <c r="C813" s="87" t="s">
        <v>790</v>
      </c>
      <c r="D813" s="87" t="s">
        <v>396</v>
      </c>
      <c r="E813" s="87" t="s">
        <v>123</v>
      </c>
      <c r="F813" s="88" t="s">
        <v>796</v>
      </c>
      <c r="G813" s="89">
        <v>70000</v>
      </c>
      <c r="H813" s="89">
        <v>5368.48</v>
      </c>
      <c r="I813" s="90">
        <v>25</v>
      </c>
      <c r="J813" s="46">
        <v>2009</v>
      </c>
      <c r="K813" s="48">
        <f t="shared" si="106"/>
        <v>4970</v>
      </c>
      <c r="L813" s="34">
        <f t="shared" si="104"/>
        <v>770.00000000000011</v>
      </c>
      <c r="M813" s="73">
        <v>2128</v>
      </c>
      <c r="N813" s="90">
        <f t="shared" si="110"/>
        <v>4963</v>
      </c>
      <c r="O813" s="90"/>
      <c r="P813" s="90">
        <f t="shared" si="111"/>
        <v>4137</v>
      </c>
      <c r="Q813" s="90">
        <f t="shared" si="107"/>
        <v>9530.48</v>
      </c>
      <c r="R813" s="90">
        <f t="shared" si="108"/>
        <v>10703</v>
      </c>
      <c r="S813" s="90">
        <f t="shared" si="109"/>
        <v>60469.520000000004</v>
      </c>
      <c r="T813" s="91" t="s">
        <v>41</v>
      </c>
    </row>
    <row r="814" spans="1:20" s="32" customFormat="1" x14ac:dyDescent="0.25">
      <c r="A814" s="86">
        <v>808</v>
      </c>
      <c r="B814" s="87" t="s">
        <v>416</v>
      </c>
      <c r="C814" s="87" t="s">
        <v>790</v>
      </c>
      <c r="D814" s="87" t="s">
        <v>396</v>
      </c>
      <c r="E814" s="87" t="s">
        <v>123</v>
      </c>
      <c r="F814" s="88" t="s">
        <v>796</v>
      </c>
      <c r="G814" s="89">
        <v>70000</v>
      </c>
      <c r="H814" s="89">
        <v>5368.48</v>
      </c>
      <c r="I814" s="90">
        <v>25</v>
      </c>
      <c r="J814" s="46">
        <v>2009</v>
      </c>
      <c r="K814" s="48">
        <f t="shared" si="106"/>
        <v>4970</v>
      </c>
      <c r="L814" s="34">
        <f t="shared" si="104"/>
        <v>770.00000000000011</v>
      </c>
      <c r="M814" s="73">
        <v>2128</v>
      </c>
      <c r="N814" s="90">
        <f t="shared" si="110"/>
        <v>4963</v>
      </c>
      <c r="O814" s="90"/>
      <c r="P814" s="90">
        <f t="shared" si="111"/>
        <v>4137</v>
      </c>
      <c r="Q814" s="90">
        <f t="shared" si="107"/>
        <v>9530.48</v>
      </c>
      <c r="R814" s="90">
        <f t="shared" si="108"/>
        <v>10703</v>
      </c>
      <c r="S814" s="90">
        <f t="shared" si="109"/>
        <v>60469.520000000004</v>
      </c>
      <c r="T814" s="91" t="s">
        <v>41</v>
      </c>
    </row>
    <row r="815" spans="1:20" s="32" customFormat="1" x14ac:dyDescent="0.25">
      <c r="A815" s="86">
        <v>809</v>
      </c>
      <c r="B815" s="87" t="s">
        <v>397</v>
      </c>
      <c r="C815" s="87" t="s">
        <v>789</v>
      </c>
      <c r="D815" s="87" t="s">
        <v>396</v>
      </c>
      <c r="E815" s="87" t="s">
        <v>123</v>
      </c>
      <c r="F815" s="88" t="s">
        <v>796</v>
      </c>
      <c r="G815" s="89">
        <v>70000</v>
      </c>
      <c r="H815" s="89">
        <v>5368.48</v>
      </c>
      <c r="I815" s="90">
        <v>25</v>
      </c>
      <c r="J815" s="46">
        <v>2009</v>
      </c>
      <c r="K815" s="48">
        <f t="shared" si="106"/>
        <v>4970</v>
      </c>
      <c r="L815" s="34">
        <f t="shared" si="104"/>
        <v>770.00000000000011</v>
      </c>
      <c r="M815" s="73">
        <v>2128</v>
      </c>
      <c r="N815" s="90">
        <f t="shared" si="110"/>
        <v>4963</v>
      </c>
      <c r="O815" s="90"/>
      <c r="P815" s="90">
        <f t="shared" si="111"/>
        <v>4137</v>
      </c>
      <c r="Q815" s="90">
        <f t="shared" si="107"/>
        <v>9530.48</v>
      </c>
      <c r="R815" s="90">
        <f t="shared" si="108"/>
        <v>10703</v>
      </c>
      <c r="S815" s="90">
        <f t="shared" si="109"/>
        <v>60469.520000000004</v>
      </c>
      <c r="T815" s="91" t="s">
        <v>41</v>
      </c>
    </row>
    <row r="816" spans="1:20" s="27" customFormat="1" x14ac:dyDescent="0.25">
      <c r="A816" s="86">
        <v>810</v>
      </c>
      <c r="B816" s="87" t="s">
        <v>747</v>
      </c>
      <c r="C816" s="87" t="s">
        <v>789</v>
      </c>
      <c r="D816" s="87" t="s">
        <v>396</v>
      </c>
      <c r="E816" s="87" t="s">
        <v>82</v>
      </c>
      <c r="F816" s="88" t="s">
        <v>795</v>
      </c>
      <c r="G816" s="89">
        <v>50000</v>
      </c>
      <c r="H816" s="89">
        <v>1854</v>
      </c>
      <c r="I816" s="90">
        <v>25</v>
      </c>
      <c r="J816" s="46">
        <v>1435</v>
      </c>
      <c r="K816" s="48">
        <f t="shared" si="106"/>
        <v>3549.9999999999995</v>
      </c>
      <c r="L816" s="34">
        <f t="shared" si="104"/>
        <v>550</v>
      </c>
      <c r="M816" s="73">
        <v>1520</v>
      </c>
      <c r="N816" s="90">
        <f t="shared" si="110"/>
        <v>3545.0000000000005</v>
      </c>
      <c r="O816" s="90"/>
      <c r="P816" s="90">
        <f t="shared" si="111"/>
        <v>2955</v>
      </c>
      <c r="Q816" s="90">
        <f t="shared" si="107"/>
        <v>4834</v>
      </c>
      <c r="R816" s="90">
        <f t="shared" si="108"/>
        <v>7645</v>
      </c>
      <c r="S816" s="90">
        <f t="shared" si="109"/>
        <v>45166</v>
      </c>
      <c r="T816" s="91" t="s">
        <v>41</v>
      </c>
    </row>
    <row r="817" spans="1:20" s="32" customFormat="1" x14ac:dyDescent="0.25">
      <c r="A817" s="86">
        <v>811</v>
      </c>
      <c r="B817" s="87" t="s">
        <v>398</v>
      </c>
      <c r="C817" s="87" t="s">
        <v>789</v>
      </c>
      <c r="D817" s="87" t="s">
        <v>396</v>
      </c>
      <c r="E817" s="87" t="s">
        <v>90</v>
      </c>
      <c r="F817" s="88" t="s">
        <v>796</v>
      </c>
      <c r="G817" s="89">
        <v>25000</v>
      </c>
      <c r="H817" s="87">
        <v>0</v>
      </c>
      <c r="I817" s="90">
        <v>25</v>
      </c>
      <c r="J817" s="46">
        <v>717.5</v>
      </c>
      <c r="K817" s="48">
        <f t="shared" si="106"/>
        <v>1774.9999999999998</v>
      </c>
      <c r="L817" s="34">
        <f t="shared" si="104"/>
        <v>275</v>
      </c>
      <c r="M817" s="73">
        <v>760</v>
      </c>
      <c r="N817" s="90">
        <f t="shared" si="110"/>
        <v>1772.5000000000002</v>
      </c>
      <c r="O817" s="90"/>
      <c r="P817" s="90">
        <f t="shared" si="111"/>
        <v>1477.5</v>
      </c>
      <c r="Q817" s="90">
        <f t="shared" si="107"/>
        <v>1502.5</v>
      </c>
      <c r="R817" s="90">
        <f t="shared" si="108"/>
        <v>3822.5</v>
      </c>
      <c r="S817" s="90">
        <f t="shared" si="109"/>
        <v>23497.5</v>
      </c>
      <c r="T817" s="91" t="s">
        <v>41</v>
      </c>
    </row>
    <row r="818" spans="1:20" s="32" customFormat="1" x14ac:dyDescent="0.25">
      <c r="A818" s="86">
        <v>812</v>
      </c>
      <c r="B818" s="87" t="s">
        <v>919</v>
      </c>
      <c r="C818" s="87" t="s">
        <v>789</v>
      </c>
      <c r="D818" s="87" t="s">
        <v>396</v>
      </c>
      <c r="E818" s="87" t="s">
        <v>63</v>
      </c>
      <c r="F818" s="88" t="s">
        <v>793</v>
      </c>
      <c r="G818" s="89">
        <v>25000</v>
      </c>
      <c r="H818" s="87">
        <v>0</v>
      </c>
      <c r="I818" s="90">
        <v>25</v>
      </c>
      <c r="J818" s="46">
        <v>717.5</v>
      </c>
      <c r="K818" s="48">
        <f t="shared" ref="K818:K850" si="112">+G818*7.1%</f>
        <v>1774.9999999999998</v>
      </c>
      <c r="L818" s="34">
        <f t="shared" si="104"/>
        <v>275</v>
      </c>
      <c r="M818" s="73">
        <v>760</v>
      </c>
      <c r="N818" s="90">
        <f t="shared" si="110"/>
        <v>1772.5000000000002</v>
      </c>
      <c r="O818" s="90"/>
      <c r="P818" s="90">
        <f t="shared" si="111"/>
        <v>1477.5</v>
      </c>
      <c r="Q818" s="90">
        <f t="shared" si="107"/>
        <v>1502.5</v>
      </c>
      <c r="R818" s="90">
        <f t="shared" si="108"/>
        <v>3822.5</v>
      </c>
      <c r="S818" s="90">
        <f t="shared" si="109"/>
        <v>23497.5</v>
      </c>
      <c r="T818" s="91" t="s">
        <v>41</v>
      </c>
    </row>
    <row r="819" spans="1:20" s="32" customFormat="1" x14ac:dyDescent="0.25">
      <c r="A819" s="86">
        <v>813</v>
      </c>
      <c r="B819" s="87" t="s">
        <v>1156</v>
      </c>
      <c r="C819" s="87" t="s">
        <v>789</v>
      </c>
      <c r="D819" s="87" t="s">
        <v>396</v>
      </c>
      <c r="E819" s="87" t="s">
        <v>63</v>
      </c>
      <c r="F819" s="88" t="s">
        <v>795</v>
      </c>
      <c r="G819" s="89">
        <v>35000</v>
      </c>
      <c r="H819" s="87">
        <v>0</v>
      </c>
      <c r="I819" s="90">
        <v>25</v>
      </c>
      <c r="J819" s="46">
        <v>1004.5</v>
      </c>
      <c r="K819" s="48">
        <f t="shared" si="112"/>
        <v>2485</v>
      </c>
      <c r="L819" s="34">
        <f t="shared" si="104"/>
        <v>385.00000000000006</v>
      </c>
      <c r="M819" s="73">
        <v>1064</v>
      </c>
      <c r="N819" s="90">
        <f t="shared" si="110"/>
        <v>2481.5</v>
      </c>
      <c r="O819" s="90"/>
      <c r="P819" s="90">
        <f t="shared" si="111"/>
        <v>2068.5</v>
      </c>
      <c r="Q819" s="90">
        <f t="shared" si="107"/>
        <v>2093.5</v>
      </c>
      <c r="R819" s="90">
        <f t="shared" si="108"/>
        <v>5351.5</v>
      </c>
      <c r="S819" s="90">
        <f t="shared" si="109"/>
        <v>32906.5</v>
      </c>
      <c r="T819" s="91" t="s">
        <v>41</v>
      </c>
    </row>
    <row r="820" spans="1:20" s="32" customFormat="1" x14ac:dyDescent="0.25">
      <c r="A820" s="86">
        <v>814</v>
      </c>
      <c r="B820" s="87" t="s">
        <v>904</v>
      </c>
      <c r="C820" s="87" t="s">
        <v>789</v>
      </c>
      <c r="D820" s="87" t="s">
        <v>396</v>
      </c>
      <c r="E820" s="87" t="s">
        <v>153</v>
      </c>
      <c r="F820" s="88" t="s">
        <v>793</v>
      </c>
      <c r="G820" s="89">
        <v>16000</v>
      </c>
      <c r="H820" s="87">
        <v>0</v>
      </c>
      <c r="I820" s="90">
        <v>25</v>
      </c>
      <c r="J820" s="46">
        <v>459.2</v>
      </c>
      <c r="K820" s="48">
        <f t="shared" si="112"/>
        <v>1136</v>
      </c>
      <c r="L820" s="34">
        <f t="shared" si="104"/>
        <v>176.00000000000003</v>
      </c>
      <c r="M820" s="73">
        <v>486.4</v>
      </c>
      <c r="N820" s="90">
        <f t="shared" si="110"/>
        <v>1134.4000000000001</v>
      </c>
      <c r="O820" s="90"/>
      <c r="P820" s="90">
        <f t="shared" si="111"/>
        <v>945.59999999999991</v>
      </c>
      <c r="Q820" s="90">
        <f t="shared" si="107"/>
        <v>970.59999999999991</v>
      </c>
      <c r="R820" s="90">
        <f t="shared" si="108"/>
        <v>2446.4</v>
      </c>
      <c r="S820" s="90">
        <f t="shared" si="109"/>
        <v>15029.4</v>
      </c>
      <c r="T820" s="91" t="s">
        <v>41</v>
      </c>
    </row>
    <row r="821" spans="1:20" s="32" customFormat="1" x14ac:dyDescent="0.25">
      <c r="A821" s="86">
        <v>815</v>
      </c>
      <c r="B821" s="87" t="s">
        <v>410</v>
      </c>
      <c r="C821" s="87" t="s">
        <v>789</v>
      </c>
      <c r="D821" s="87" t="s">
        <v>202</v>
      </c>
      <c r="E821" s="87" t="s">
        <v>733</v>
      </c>
      <c r="F821" s="88" t="s">
        <v>796</v>
      </c>
      <c r="G821" s="89">
        <v>85000</v>
      </c>
      <c r="H821" s="89">
        <v>8576.99</v>
      </c>
      <c r="I821" s="90">
        <v>25</v>
      </c>
      <c r="J821" s="46">
        <v>2439.5</v>
      </c>
      <c r="K821" s="48">
        <f t="shared" si="112"/>
        <v>6034.9999999999991</v>
      </c>
      <c r="L821" s="34">
        <v>953.69</v>
      </c>
      <c r="M821" s="73">
        <v>2584</v>
      </c>
      <c r="N821" s="90">
        <f t="shared" si="110"/>
        <v>6026.5</v>
      </c>
      <c r="O821" s="90"/>
      <c r="P821" s="90">
        <f t="shared" si="111"/>
        <v>5023.5</v>
      </c>
      <c r="Q821" s="90">
        <f t="shared" si="107"/>
        <v>13625.49</v>
      </c>
      <c r="R821" s="90">
        <f t="shared" si="108"/>
        <v>13015.189999999999</v>
      </c>
      <c r="S821" s="90">
        <f t="shared" si="109"/>
        <v>71374.509999999995</v>
      </c>
      <c r="T821" s="91" t="s">
        <v>41</v>
      </c>
    </row>
    <row r="822" spans="1:20" s="32" customFormat="1" x14ac:dyDescent="0.25">
      <c r="A822" s="86">
        <v>816</v>
      </c>
      <c r="B822" s="87" t="s">
        <v>586</v>
      </c>
      <c r="C822" s="87" t="s">
        <v>789</v>
      </c>
      <c r="D822" s="87" t="s">
        <v>202</v>
      </c>
      <c r="E822" s="87" t="s">
        <v>123</v>
      </c>
      <c r="F822" s="88" t="s">
        <v>796</v>
      </c>
      <c r="G822" s="96">
        <v>70000</v>
      </c>
      <c r="H822" s="96">
        <v>5368.48</v>
      </c>
      <c r="I822" s="90">
        <v>25</v>
      </c>
      <c r="J822" s="65">
        <v>2009</v>
      </c>
      <c r="K822" s="50">
        <f t="shared" si="112"/>
        <v>4970</v>
      </c>
      <c r="L822" s="34">
        <f t="shared" si="104"/>
        <v>770.00000000000011</v>
      </c>
      <c r="M822" s="75">
        <v>2128</v>
      </c>
      <c r="N822" s="98">
        <f t="shared" si="110"/>
        <v>4963</v>
      </c>
      <c r="O822" s="98"/>
      <c r="P822" s="98">
        <f t="shared" si="111"/>
        <v>4137</v>
      </c>
      <c r="Q822" s="90">
        <f t="shared" si="107"/>
        <v>9530.48</v>
      </c>
      <c r="R822" s="90">
        <f t="shared" si="108"/>
        <v>10703</v>
      </c>
      <c r="S822" s="98">
        <f t="shared" si="109"/>
        <v>60469.520000000004</v>
      </c>
      <c r="T822" s="91" t="s">
        <v>41</v>
      </c>
    </row>
    <row r="823" spans="1:20" s="32" customFormat="1" x14ac:dyDescent="0.25">
      <c r="A823" s="86">
        <v>817</v>
      </c>
      <c r="B823" s="87" t="s">
        <v>403</v>
      </c>
      <c r="C823" s="87" t="s">
        <v>789</v>
      </c>
      <c r="D823" s="87" t="s">
        <v>202</v>
      </c>
      <c r="E823" s="87" t="s">
        <v>139</v>
      </c>
      <c r="F823" s="88" t="s">
        <v>796</v>
      </c>
      <c r="G823" s="89">
        <v>45000</v>
      </c>
      <c r="H823" s="46">
        <v>1148.33</v>
      </c>
      <c r="I823" s="90">
        <v>25</v>
      </c>
      <c r="J823" s="46">
        <v>1291.5</v>
      </c>
      <c r="K823" s="48">
        <f t="shared" si="112"/>
        <v>3194.9999999999995</v>
      </c>
      <c r="L823" s="34">
        <f t="shared" si="104"/>
        <v>495.00000000000006</v>
      </c>
      <c r="M823" s="73">
        <v>1368</v>
      </c>
      <c r="N823" s="90">
        <f t="shared" si="110"/>
        <v>3190.5</v>
      </c>
      <c r="O823" s="90"/>
      <c r="P823" s="90">
        <f t="shared" si="111"/>
        <v>2659.5</v>
      </c>
      <c r="Q823" s="90">
        <f t="shared" si="107"/>
        <v>3832.83</v>
      </c>
      <c r="R823" s="90">
        <f t="shared" si="108"/>
        <v>6880.5</v>
      </c>
      <c r="S823" s="90">
        <f t="shared" si="109"/>
        <v>41167.17</v>
      </c>
      <c r="T823" s="91" t="s">
        <v>41</v>
      </c>
    </row>
    <row r="824" spans="1:20" s="32" customFormat="1" x14ac:dyDescent="0.25">
      <c r="A824" s="86">
        <v>818</v>
      </c>
      <c r="B824" s="87" t="s">
        <v>803</v>
      </c>
      <c r="C824" s="87" t="s">
        <v>789</v>
      </c>
      <c r="D824" s="87" t="s">
        <v>202</v>
      </c>
      <c r="E824" s="87" t="s">
        <v>101</v>
      </c>
      <c r="F824" s="88" t="s">
        <v>793</v>
      </c>
      <c r="G824" s="89">
        <v>25000</v>
      </c>
      <c r="H824" s="87">
        <v>0</v>
      </c>
      <c r="I824" s="90">
        <v>25</v>
      </c>
      <c r="J824" s="46">
        <v>717.5</v>
      </c>
      <c r="K824" s="48">
        <f t="shared" si="112"/>
        <v>1774.9999999999998</v>
      </c>
      <c r="L824" s="34">
        <f t="shared" si="104"/>
        <v>275</v>
      </c>
      <c r="M824" s="73">
        <v>760</v>
      </c>
      <c r="N824" s="90">
        <f t="shared" si="110"/>
        <v>1772.5000000000002</v>
      </c>
      <c r="O824" s="90"/>
      <c r="P824" s="90">
        <f t="shared" si="111"/>
        <v>1477.5</v>
      </c>
      <c r="Q824" s="90">
        <f t="shared" si="107"/>
        <v>1502.5</v>
      </c>
      <c r="R824" s="90">
        <f t="shared" si="108"/>
        <v>3822.5</v>
      </c>
      <c r="S824" s="90">
        <v>21954.33</v>
      </c>
      <c r="T824" s="91" t="s">
        <v>41</v>
      </c>
    </row>
    <row r="825" spans="1:20" s="32" customFormat="1" x14ac:dyDescent="0.25">
      <c r="A825" s="86">
        <v>819</v>
      </c>
      <c r="B825" s="87" t="s">
        <v>402</v>
      </c>
      <c r="C825" s="87" t="s">
        <v>789</v>
      </c>
      <c r="D825" s="87" t="s">
        <v>202</v>
      </c>
      <c r="E825" s="87" t="s">
        <v>83</v>
      </c>
      <c r="F825" s="88" t="s">
        <v>796</v>
      </c>
      <c r="G825" s="89">
        <v>25000</v>
      </c>
      <c r="H825" s="87">
        <v>0</v>
      </c>
      <c r="I825" s="90">
        <v>25</v>
      </c>
      <c r="J825" s="46">
        <v>717.5</v>
      </c>
      <c r="K825" s="48">
        <f t="shared" si="112"/>
        <v>1774.9999999999998</v>
      </c>
      <c r="L825" s="34">
        <f t="shared" si="104"/>
        <v>275</v>
      </c>
      <c r="M825" s="73">
        <v>760</v>
      </c>
      <c r="N825" s="90">
        <f t="shared" si="110"/>
        <v>1772.5000000000002</v>
      </c>
      <c r="O825" s="90"/>
      <c r="P825" s="90">
        <f t="shared" si="111"/>
        <v>1477.5</v>
      </c>
      <c r="Q825" s="90">
        <f t="shared" si="107"/>
        <v>1502.5</v>
      </c>
      <c r="R825" s="90">
        <f t="shared" si="108"/>
        <v>3822.5</v>
      </c>
      <c r="S825" s="90">
        <f t="shared" ref="S825:S870" si="113">+G825-Q825</f>
        <v>23497.5</v>
      </c>
      <c r="T825" s="91" t="s">
        <v>41</v>
      </c>
    </row>
    <row r="826" spans="1:20" s="32" customFormat="1" x14ac:dyDescent="0.25">
      <c r="A826" s="86">
        <v>820</v>
      </c>
      <c r="B826" s="87" t="s">
        <v>1154</v>
      </c>
      <c r="C826" s="87" t="s">
        <v>790</v>
      </c>
      <c r="D826" s="87" t="s">
        <v>202</v>
      </c>
      <c r="E826" s="87" t="s">
        <v>63</v>
      </c>
      <c r="F826" s="88" t="s">
        <v>795</v>
      </c>
      <c r="G826" s="89">
        <v>40000</v>
      </c>
      <c r="H826" s="87">
        <v>442.65</v>
      </c>
      <c r="I826" s="90">
        <v>25</v>
      </c>
      <c r="J826" s="46">
        <v>1148</v>
      </c>
      <c r="K826" s="48">
        <f t="shared" si="112"/>
        <v>2839.9999999999995</v>
      </c>
      <c r="L826" s="34">
        <f t="shared" si="104"/>
        <v>440.00000000000006</v>
      </c>
      <c r="M826" s="73">
        <v>1216</v>
      </c>
      <c r="N826" s="90">
        <f t="shared" si="110"/>
        <v>2836</v>
      </c>
      <c r="O826" s="90"/>
      <c r="P826" s="90">
        <f t="shared" si="111"/>
        <v>2364</v>
      </c>
      <c r="Q826" s="90">
        <f t="shared" si="107"/>
        <v>2831.65</v>
      </c>
      <c r="R826" s="90">
        <f t="shared" si="108"/>
        <v>6116</v>
      </c>
      <c r="S826" s="90">
        <f t="shared" si="113"/>
        <v>37168.35</v>
      </c>
      <c r="T826" s="91" t="s">
        <v>41</v>
      </c>
    </row>
    <row r="827" spans="1:20" s="32" customFormat="1" x14ac:dyDescent="0.25">
      <c r="A827" s="86">
        <v>821</v>
      </c>
      <c r="B827" s="87" t="s">
        <v>825</v>
      </c>
      <c r="C827" s="87" t="s">
        <v>789</v>
      </c>
      <c r="D827" s="87" t="s">
        <v>202</v>
      </c>
      <c r="E827" s="87" t="s">
        <v>116</v>
      </c>
      <c r="F827" s="88" t="s">
        <v>793</v>
      </c>
      <c r="G827" s="89">
        <v>25000</v>
      </c>
      <c r="H827" s="87">
        <v>0</v>
      </c>
      <c r="I827" s="90">
        <v>25</v>
      </c>
      <c r="J827" s="46">
        <v>717.5</v>
      </c>
      <c r="K827" s="48">
        <f t="shared" si="112"/>
        <v>1774.9999999999998</v>
      </c>
      <c r="L827" s="34">
        <f t="shared" si="104"/>
        <v>275</v>
      </c>
      <c r="M827" s="73">
        <v>760</v>
      </c>
      <c r="N827" s="90">
        <f t="shared" si="110"/>
        <v>1772.5000000000002</v>
      </c>
      <c r="O827" s="90"/>
      <c r="P827" s="90">
        <f t="shared" si="111"/>
        <v>1477.5</v>
      </c>
      <c r="Q827" s="90">
        <f t="shared" si="107"/>
        <v>1502.5</v>
      </c>
      <c r="R827" s="90">
        <f t="shared" si="108"/>
        <v>3822.5</v>
      </c>
      <c r="S827" s="90">
        <f t="shared" si="113"/>
        <v>23497.5</v>
      </c>
      <c r="T827" s="91" t="s">
        <v>41</v>
      </c>
    </row>
    <row r="828" spans="1:20" s="32" customFormat="1" x14ac:dyDescent="0.25">
      <c r="A828" s="86">
        <v>822</v>
      </c>
      <c r="B828" s="87" t="s">
        <v>1012</v>
      </c>
      <c r="C828" s="87" t="s">
        <v>790</v>
      </c>
      <c r="D828" s="87" t="s">
        <v>202</v>
      </c>
      <c r="E828" s="87" t="s">
        <v>185</v>
      </c>
      <c r="F828" s="88" t="s">
        <v>793</v>
      </c>
      <c r="G828" s="89">
        <v>18000</v>
      </c>
      <c r="H828" s="87">
        <v>0</v>
      </c>
      <c r="I828" s="90">
        <v>25</v>
      </c>
      <c r="J828" s="46">
        <v>516.6</v>
      </c>
      <c r="K828" s="48">
        <f t="shared" si="112"/>
        <v>1277.9999999999998</v>
      </c>
      <c r="L828" s="34">
        <f t="shared" si="104"/>
        <v>198.00000000000003</v>
      </c>
      <c r="M828" s="73">
        <v>547.20000000000005</v>
      </c>
      <c r="N828" s="90">
        <f t="shared" si="110"/>
        <v>1276.2</v>
      </c>
      <c r="O828" s="90"/>
      <c r="P828" s="90">
        <f t="shared" si="111"/>
        <v>1063.8000000000002</v>
      </c>
      <c r="Q828" s="90">
        <f t="shared" si="107"/>
        <v>1088.8000000000002</v>
      </c>
      <c r="R828" s="90">
        <f t="shared" si="108"/>
        <v>2752.2</v>
      </c>
      <c r="S828" s="90">
        <f t="shared" si="113"/>
        <v>16911.2</v>
      </c>
      <c r="T828" s="91" t="s">
        <v>41</v>
      </c>
    </row>
    <row r="829" spans="1:20" s="32" customFormat="1" x14ac:dyDescent="0.25">
      <c r="A829" s="86">
        <v>823</v>
      </c>
      <c r="B829" s="87" t="s">
        <v>917</v>
      </c>
      <c r="C829" s="87" t="s">
        <v>789</v>
      </c>
      <c r="D829" s="87" t="s">
        <v>202</v>
      </c>
      <c r="E829" s="87" t="s">
        <v>153</v>
      </c>
      <c r="F829" s="88" t="s">
        <v>793</v>
      </c>
      <c r="G829" s="89">
        <v>16000</v>
      </c>
      <c r="H829" s="87">
        <v>0</v>
      </c>
      <c r="I829" s="90">
        <v>25</v>
      </c>
      <c r="J829" s="46">
        <v>459.2</v>
      </c>
      <c r="K829" s="48">
        <f t="shared" si="112"/>
        <v>1136</v>
      </c>
      <c r="L829" s="34">
        <f t="shared" si="104"/>
        <v>176.00000000000003</v>
      </c>
      <c r="M829" s="73">
        <v>486.4</v>
      </c>
      <c r="N829" s="90">
        <f t="shared" si="110"/>
        <v>1134.4000000000001</v>
      </c>
      <c r="O829" s="90"/>
      <c r="P829" s="90">
        <f t="shared" si="111"/>
        <v>945.59999999999991</v>
      </c>
      <c r="Q829" s="90">
        <f t="shared" si="107"/>
        <v>970.59999999999991</v>
      </c>
      <c r="R829" s="90">
        <f t="shared" si="108"/>
        <v>2446.4</v>
      </c>
      <c r="S829" s="90">
        <f t="shared" si="113"/>
        <v>15029.4</v>
      </c>
      <c r="T829" s="91" t="s">
        <v>41</v>
      </c>
    </row>
    <row r="830" spans="1:20" s="32" customFormat="1" x14ac:dyDescent="0.25">
      <c r="A830" s="86">
        <v>824</v>
      </c>
      <c r="B830" s="87" t="s">
        <v>467</v>
      </c>
      <c r="C830" s="87" t="s">
        <v>790</v>
      </c>
      <c r="D830" s="87" t="s">
        <v>246</v>
      </c>
      <c r="E830" s="87" t="s">
        <v>733</v>
      </c>
      <c r="F830" s="88" t="s">
        <v>796</v>
      </c>
      <c r="G830" s="96">
        <v>85000</v>
      </c>
      <c r="H830" s="96">
        <v>8576.99</v>
      </c>
      <c r="I830" s="90">
        <v>25</v>
      </c>
      <c r="J830" s="65">
        <v>2439.5</v>
      </c>
      <c r="K830" s="50">
        <f t="shared" si="112"/>
        <v>6034.9999999999991</v>
      </c>
      <c r="L830" s="34">
        <v>953.69</v>
      </c>
      <c r="M830" s="75">
        <v>2584</v>
      </c>
      <c r="N830" s="98">
        <f t="shared" si="110"/>
        <v>6026.5</v>
      </c>
      <c r="O830" s="98"/>
      <c r="P830" s="98">
        <f t="shared" si="111"/>
        <v>5023.5</v>
      </c>
      <c r="Q830" s="90">
        <f t="shared" si="107"/>
        <v>13625.49</v>
      </c>
      <c r="R830" s="90">
        <f t="shared" si="108"/>
        <v>13015.189999999999</v>
      </c>
      <c r="S830" s="98">
        <f t="shared" si="113"/>
        <v>71374.509999999995</v>
      </c>
      <c r="T830" s="91" t="s">
        <v>41</v>
      </c>
    </row>
    <row r="831" spans="1:20" s="32" customFormat="1" x14ac:dyDescent="0.25">
      <c r="A831" s="86">
        <v>825</v>
      </c>
      <c r="B831" s="87" t="s">
        <v>407</v>
      </c>
      <c r="C831" s="87" t="s">
        <v>789</v>
      </c>
      <c r="D831" s="87" t="s">
        <v>246</v>
      </c>
      <c r="E831" s="87" t="s">
        <v>123</v>
      </c>
      <c r="F831" s="88" t="s">
        <v>796</v>
      </c>
      <c r="G831" s="89">
        <v>70000</v>
      </c>
      <c r="H831" s="89">
        <v>5368.48</v>
      </c>
      <c r="I831" s="90">
        <v>25</v>
      </c>
      <c r="J831" s="46">
        <v>2009</v>
      </c>
      <c r="K831" s="48">
        <f t="shared" si="112"/>
        <v>4970</v>
      </c>
      <c r="L831" s="34">
        <f t="shared" si="104"/>
        <v>770.00000000000011</v>
      </c>
      <c r="M831" s="73">
        <v>2128</v>
      </c>
      <c r="N831" s="90">
        <f t="shared" si="110"/>
        <v>4963</v>
      </c>
      <c r="O831" s="90"/>
      <c r="P831" s="90">
        <f t="shared" si="111"/>
        <v>4137</v>
      </c>
      <c r="Q831" s="90">
        <f t="shared" si="107"/>
        <v>9530.48</v>
      </c>
      <c r="R831" s="90">
        <f t="shared" si="108"/>
        <v>10703</v>
      </c>
      <c r="S831" s="90">
        <f t="shared" si="113"/>
        <v>60469.520000000004</v>
      </c>
      <c r="T831" s="91" t="s">
        <v>41</v>
      </c>
    </row>
    <row r="832" spans="1:20" s="32" customFormat="1" x14ac:dyDescent="0.25">
      <c r="A832" s="86">
        <v>826</v>
      </c>
      <c r="B832" s="87" t="s">
        <v>405</v>
      </c>
      <c r="C832" s="87" t="s">
        <v>789</v>
      </c>
      <c r="D832" s="87" t="s">
        <v>246</v>
      </c>
      <c r="E832" s="87" t="s">
        <v>139</v>
      </c>
      <c r="F832" s="88" t="s">
        <v>796</v>
      </c>
      <c r="G832" s="89">
        <v>45000</v>
      </c>
      <c r="H832" s="46">
        <v>1148.33</v>
      </c>
      <c r="I832" s="90">
        <v>25</v>
      </c>
      <c r="J832" s="46">
        <v>1291.5</v>
      </c>
      <c r="K832" s="48">
        <f t="shared" si="112"/>
        <v>3194.9999999999995</v>
      </c>
      <c r="L832" s="34">
        <f t="shared" si="104"/>
        <v>495.00000000000006</v>
      </c>
      <c r="M832" s="73">
        <v>1368</v>
      </c>
      <c r="N832" s="90">
        <f t="shared" si="110"/>
        <v>3190.5</v>
      </c>
      <c r="O832" s="90"/>
      <c r="P832" s="90">
        <f t="shared" si="111"/>
        <v>2659.5</v>
      </c>
      <c r="Q832" s="90">
        <f t="shared" si="107"/>
        <v>3832.83</v>
      </c>
      <c r="R832" s="90">
        <f t="shared" si="108"/>
        <v>6880.5</v>
      </c>
      <c r="S832" s="90">
        <f t="shared" si="113"/>
        <v>41167.17</v>
      </c>
      <c r="T832" s="91" t="s">
        <v>41</v>
      </c>
    </row>
    <row r="833" spans="1:405" s="32" customFormat="1" x14ac:dyDescent="0.25">
      <c r="A833" s="86">
        <v>827</v>
      </c>
      <c r="B833" s="87" t="s">
        <v>406</v>
      </c>
      <c r="C833" s="87" t="s">
        <v>789</v>
      </c>
      <c r="D833" s="87" t="s">
        <v>246</v>
      </c>
      <c r="E833" s="87" t="s">
        <v>35</v>
      </c>
      <c r="F833" s="88" t="s">
        <v>796</v>
      </c>
      <c r="G833" s="89">
        <v>25000</v>
      </c>
      <c r="H833" s="87">
        <v>0</v>
      </c>
      <c r="I833" s="90">
        <v>25</v>
      </c>
      <c r="J833" s="46">
        <v>717.5</v>
      </c>
      <c r="K833" s="48">
        <f t="shared" si="112"/>
        <v>1774.9999999999998</v>
      </c>
      <c r="L833" s="34">
        <f t="shared" si="104"/>
        <v>275</v>
      </c>
      <c r="M833" s="73">
        <v>760</v>
      </c>
      <c r="N833" s="90">
        <f t="shared" si="110"/>
        <v>1772.5000000000002</v>
      </c>
      <c r="O833" s="90"/>
      <c r="P833" s="90">
        <f t="shared" si="111"/>
        <v>1477.5</v>
      </c>
      <c r="Q833" s="90">
        <f t="shared" si="107"/>
        <v>1502.5</v>
      </c>
      <c r="R833" s="90">
        <f t="shared" si="108"/>
        <v>3822.5</v>
      </c>
      <c r="S833" s="90">
        <f t="shared" si="113"/>
        <v>23497.5</v>
      </c>
      <c r="T833" s="91" t="s">
        <v>41</v>
      </c>
    </row>
    <row r="834" spans="1:405" s="32" customFormat="1" x14ac:dyDescent="0.25">
      <c r="A834" s="86">
        <v>828</v>
      </c>
      <c r="B834" s="87" t="s">
        <v>408</v>
      </c>
      <c r="C834" s="87" t="s">
        <v>790</v>
      </c>
      <c r="D834" s="87" t="s">
        <v>246</v>
      </c>
      <c r="E834" s="87" t="s">
        <v>63</v>
      </c>
      <c r="F834" s="88" t="s">
        <v>793</v>
      </c>
      <c r="G834" s="89">
        <v>25000</v>
      </c>
      <c r="H834" s="87">
        <v>0</v>
      </c>
      <c r="I834" s="90">
        <v>25</v>
      </c>
      <c r="J834" s="46">
        <v>717.5</v>
      </c>
      <c r="K834" s="48">
        <f t="shared" si="112"/>
        <v>1774.9999999999998</v>
      </c>
      <c r="L834" s="34">
        <f t="shared" si="104"/>
        <v>275</v>
      </c>
      <c r="M834" s="73">
        <v>760</v>
      </c>
      <c r="N834" s="90">
        <f t="shared" si="110"/>
        <v>1772.5000000000002</v>
      </c>
      <c r="O834" s="90"/>
      <c r="P834" s="90">
        <f t="shared" si="111"/>
        <v>1477.5</v>
      </c>
      <c r="Q834" s="90">
        <f t="shared" si="107"/>
        <v>1502.5</v>
      </c>
      <c r="R834" s="90">
        <f t="shared" si="108"/>
        <v>3822.5</v>
      </c>
      <c r="S834" s="90">
        <f t="shared" si="113"/>
        <v>23497.5</v>
      </c>
      <c r="T834" s="91" t="s">
        <v>41</v>
      </c>
    </row>
    <row r="835" spans="1:405" s="32" customFormat="1" x14ac:dyDescent="0.25">
      <c r="A835" s="86">
        <v>829</v>
      </c>
      <c r="B835" s="87" t="s">
        <v>767</v>
      </c>
      <c r="C835" s="87" t="s">
        <v>789</v>
      </c>
      <c r="D835" s="87" t="s">
        <v>246</v>
      </c>
      <c r="E835" s="87" t="s">
        <v>35</v>
      </c>
      <c r="F835" s="88" t="s">
        <v>793</v>
      </c>
      <c r="G835" s="89">
        <v>25000</v>
      </c>
      <c r="H835" s="87">
        <v>0</v>
      </c>
      <c r="I835" s="90">
        <v>25</v>
      </c>
      <c r="J835" s="46">
        <v>717.5</v>
      </c>
      <c r="K835" s="48">
        <f t="shared" si="112"/>
        <v>1774.9999999999998</v>
      </c>
      <c r="L835" s="34">
        <f t="shared" ref="L835:L870" si="114">+G835*1.1%</f>
        <v>275</v>
      </c>
      <c r="M835" s="34">
        <v>760</v>
      </c>
      <c r="N835" s="90">
        <f t="shared" si="110"/>
        <v>1772.5000000000002</v>
      </c>
      <c r="O835" s="90"/>
      <c r="P835" s="90">
        <f t="shared" si="111"/>
        <v>1477.5</v>
      </c>
      <c r="Q835" s="90">
        <f t="shared" si="107"/>
        <v>1502.5</v>
      </c>
      <c r="R835" s="90">
        <f t="shared" si="108"/>
        <v>3822.5</v>
      </c>
      <c r="S835" s="90">
        <f t="shared" si="113"/>
        <v>23497.5</v>
      </c>
      <c r="T835" s="91" t="s">
        <v>41</v>
      </c>
    </row>
    <row r="836" spans="1:405" s="32" customFormat="1" x14ac:dyDescent="0.25">
      <c r="A836" s="86">
        <v>830</v>
      </c>
      <c r="B836" s="87" t="s">
        <v>755</v>
      </c>
      <c r="C836" s="87" t="s">
        <v>789</v>
      </c>
      <c r="D836" s="87" t="s">
        <v>246</v>
      </c>
      <c r="E836" s="87" t="s">
        <v>153</v>
      </c>
      <c r="F836" s="88" t="s">
        <v>793</v>
      </c>
      <c r="G836" s="89">
        <v>16000</v>
      </c>
      <c r="H836" s="87">
        <v>0</v>
      </c>
      <c r="I836" s="90">
        <v>25</v>
      </c>
      <c r="J836" s="46">
        <v>459.2</v>
      </c>
      <c r="K836" s="48">
        <f t="shared" si="112"/>
        <v>1136</v>
      </c>
      <c r="L836" s="34">
        <f t="shared" si="114"/>
        <v>176.00000000000003</v>
      </c>
      <c r="M836" s="73">
        <v>486.4</v>
      </c>
      <c r="N836" s="90">
        <f t="shared" si="110"/>
        <v>1134.4000000000001</v>
      </c>
      <c r="O836" s="90"/>
      <c r="P836" s="90">
        <f t="shared" si="111"/>
        <v>945.59999999999991</v>
      </c>
      <c r="Q836" s="90">
        <f t="shared" si="107"/>
        <v>970.59999999999991</v>
      </c>
      <c r="R836" s="90">
        <f t="shared" si="108"/>
        <v>2446.4</v>
      </c>
      <c r="S836" s="90">
        <f t="shared" si="113"/>
        <v>15029.4</v>
      </c>
      <c r="T836" s="91" t="s">
        <v>41</v>
      </c>
    </row>
    <row r="837" spans="1:405" s="32" customFormat="1" x14ac:dyDescent="0.25">
      <c r="A837" s="86">
        <v>831</v>
      </c>
      <c r="B837" s="87" t="s">
        <v>400</v>
      </c>
      <c r="C837" s="87" t="s">
        <v>789</v>
      </c>
      <c r="D837" s="87" t="s">
        <v>424</v>
      </c>
      <c r="E837" s="87" t="s">
        <v>733</v>
      </c>
      <c r="F837" s="88" t="s">
        <v>796</v>
      </c>
      <c r="G837" s="89">
        <v>85000</v>
      </c>
      <c r="H837" s="89">
        <v>8576.99</v>
      </c>
      <c r="I837" s="90">
        <v>25</v>
      </c>
      <c r="J837" s="46">
        <v>2439.5</v>
      </c>
      <c r="K837" s="48">
        <f t="shared" si="112"/>
        <v>6034.9999999999991</v>
      </c>
      <c r="L837" s="34">
        <v>953.69</v>
      </c>
      <c r="M837" s="73">
        <v>2584</v>
      </c>
      <c r="N837" s="90">
        <f t="shared" si="110"/>
        <v>6026.5</v>
      </c>
      <c r="O837" s="90"/>
      <c r="P837" s="90">
        <f t="shared" si="111"/>
        <v>5023.5</v>
      </c>
      <c r="Q837" s="90">
        <f t="shared" si="107"/>
        <v>13625.49</v>
      </c>
      <c r="R837" s="90">
        <f t="shared" si="108"/>
        <v>13015.189999999999</v>
      </c>
      <c r="S837" s="90">
        <f t="shared" si="113"/>
        <v>71374.509999999995</v>
      </c>
      <c r="T837" s="91" t="s">
        <v>41</v>
      </c>
    </row>
    <row r="838" spans="1:405" s="32" customFormat="1" x14ac:dyDescent="0.25">
      <c r="A838" s="86">
        <v>832</v>
      </c>
      <c r="B838" s="87" t="s">
        <v>427</v>
      </c>
      <c r="C838" s="87" t="s">
        <v>790</v>
      </c>
      <c r="D838" s="87" t="s">
        <v>424</v>
      </c>
      <c r="E838" s="87" t="s">
        <v>123</v>
      </c>
      <c r="F838" s="88" t="s">
        <v>796</v>
      </c>
      <c r="G838" s="89">
        <v>70000</v>
      </c>
      <c r="H838" s="89">
        <v>5368.48</v>
      </c>
      <c r="I838" s="90">
        <v>25</v>
      </c>
      <c r="J838" s="46">
        <v>2009</v>
      </c>
      <c r="K838" s="48">
        <f t="shared" si="112"/>
        <v>4970</v>
      </c>
      <c r="L838" s="34">
        <f t="shared" si="114"/>
        <v>770.00000000000011</v>
      </c>
      <c r="M838" s="73">
        <v>2128</v>
      </c>
      <c r="N838" s="90">
        <f t="shared" si="110"/>
        <v>4963</v>
      </c>
      <c r="O838" s="90"/>
      <c r="P838" s="90">
        <f t="shared" si="111"/>
        <v>4137</v>
      </c>
      <c r="Q838" s="90">
        <f t="shared" si="107"/>
        <v>9530.48</v>
      </c>
      <c r="R838" s="90">
        <f t="shared" si="108"/>
        <v>10703</v>
      </c>
      <c r="S838" s="90">
        <f t="shared" si="113"/>
        <v>60469.520000000004</v>
      </c>
      <c r="T838" s="91" t="s">
        <v>41</v>
      </c>
    </row>
    <row r="839" spans="1:405" s="85" customFormat="1" x14ac:dyDescent="0.25">
      <c r="A839" s="86">
        <v>833</v>
      </c>
      <c r="B839" s="87" t="s">
        <v>516</v>
      </c>
      <c r="C839" s="87" t="s">
        <v>790</v>
      </c>
      <c r="D839" s="87" t="s">
        <v>424</v>
      </c>
      <c r="E839" s="87" t="s">
        <v>123</v>
      </c>
      <c r="F839" s="88" t="s">
        <v>796</v>
      </c>
      <c r="G839" s="89">
        <v>70000</v>
      </c>
      <c r="H839" s="89">
        <v>5368.48</v>
      </c>
      <c r="I839" s="90">
        <v>25</v>
      </c>
      <c r="J839" s="46">
        <v>2009</v>
      </c>
      <c r="K839" s="48">
        <f t="shared" si="112"/>
        <v>4970</v>
      </c>
      <c r="L839" s="34">
        <f t="shared" si="114"/>
        <v>770.00000000000011</v>
      </c>
      <c r="M839" s="73">
        <v>2128</v>
      </c>
      <c r="N839" s="90">
        <f t="shared" si="110"/>
        <v>4963</v>
      </c>
      <c r="O839" s="90"/>
      <c r="P839" s="90">
        <f t="shared" si="111"/>
        <v>4137</v>
      </c>
      <c r="Q839" s="90">
        <f t="shared" si="107"/>
        <v>9530.48</v>
      </c>
      <c r="R839" s="90">
        <f t="shared" si="108"/>
        <v>10703</v>
      </c>
      <c r="S839" s="90">
        <f t="shared" si="113"/>
        <v>60469.520000000004</v>
      </c>
      <c r="T839" s="91" t="s">
        <v>41</v>
      </c>
      <c r="U839" s="32"/>
      <c r="V839" s="32"/>
      <c r="W839" s="32"/>
      <c r="X839" s="32"/>
      <c r="Y839" s="32"/>
      <c r="Z839" s="32"/>
      <c r="AA839" s="32"/>
      <c r="AB839" s="32"/>
      <c r="AC839" s="32"/>
      <c r="AD839" s="32"/>
      <c r="AE839" s="32"/>
      <c r="AF839" s="32"/>
      <c r="AG839" s="32"/>
      <c r="AH839" s="32"/>
      <c r="AI839" s="32"/>
      <c r="AJ839" s="32"/>
      <c r="AK839" s="32"/>
      <c r="AL839" s="32"/>
      <c r="AM839" s="32"/>
      <c r="AN839" s="32"/>
      <c r="AO839" s="32"/>
      <c r="AP839" s="32"/>
      <c r="AQ839" s="32"/>
      <c r="AR839" s="32"/>
      <c r="AS839" s="32"/>
      <c r="AT839" s="32"/>
      <c r="AU839" s="32"/>
      <c r="AV839" s="32"/>
      <c r="AW839" s="32"/>
      <c r="AX839" s="32"/>
      <c r="AY839" s="32"/>
      <c r="AZ839" s="32"/>
      <c r="BA839" s="32"/>
      <c r="BB839" s="32"/>
      <c r="BC839" s="32"/>
      <c r="BD839" s="32"/>
      <c r="BE839" s="32"/>
      <c r="BF839" s="32"/>
      <c r="BG839" s="32"/>
      <c r="BH839" s="32"/>
      <c r="BI839" s="32"/>
      <c r="BJ839" s="32"/>
      <c r="BK839" s="32"/>
      <c r="BL839" s="32"/>
      <c r="BM839" s="32"/>
      <c r="BN839" s="32"/>
      <c r="BO839" s="32"/>
      <c r="BP839" s="32"/>
      <c r="BQ839" s="32"/>
      <c r="BR839" s="32"/>
      <c r="BS839" s="32"/>
      <c r="BT839" s="32"/>
      <c r="BU839" s="32"/>
      <c r="BV839" s="32"/>
      <c r="BW839" s="32"/>
      <c r="BX839" s="32"/>
      <c r="BY839" s="32"/>
      <c r="BZ839" s="32"/>
      <c r="CA839" s="32"/>
      <c r="CB839" s="32"/>
      <c r="CC839" s="32"/>
      <c r="CD839" s="32"/>
      <c r="CE839" s="32"/>
      <c r="CF839" s="32"/>
      <c r="CG839" s="32"/>
      <c r="CH839" s="32"/>
      <c r="CI839" s="32"/>
      <c r="CJ839" s="32"/>
      <c r="CK839" s="32"/>
      <c r="CL839" s="32"/>
      <c r="CM839" s="32"/>
      <c r="CN839" s="32"/>
      <c r="CO839" s="32"/>
      <c r="CP839" s="32"/>
      <c r="CQ839" s="32"/>
      <c r="CR839" s="32"/>
      <c r="CS839" s="32"/>
      <c r="CT839" s="32"/>
      <c r="CU839" s="32"/>
      <c r="CV839" s="32"/>
      <c r="CW839" s="32"/>
      <c r="CX839" s="32"/>
      <c r="CY839" s="32"/>
      <c r="CZ839" s="32"/>
      <c r="DA839" s="32"/>
      <c r="DB839" s="32"/>
      <c r="DC839" s="32"/>
      <c r="DD839" s="32"/>
      <c r="DE839" s="32"/>
      <c r="DF839" s="32"/>
      <c r="DG839" s="32"/>
      <c r="DH839" s="32"/>
      <c r="DI839" s="32"/>
      <c r="DJ839" s="32"/>
      <c r="DK839" s="32"/>
      <c r="DL839" s="32"/>
      <c r="DM839" s="32"/>
      <c r="DN839" s="32"/>
      <c r="DO839" s="32"/>
      <c r="DP839" s="32"/>
      <c r="DQ839" s="32"/>
      <c r="DR839" s="32"/>
      <c r="DS839" s="32"/>
      <c r="DT839" s="32"/>
      <c r="DU839" s="32"/>
      <c r="DV839" s="32"/>
      <c r="DW839" s="32"/>
      <c r="DX839" s="32"/>
      <c r="DY839" s="32"/>
      <c r="DZ839" s="32"/>
      <c r="EA839" s="32"/>
      <c r="EB839" s="32"/>
      <c r="EC839" s="32"/>
      <c r="ED839" s="32"/>
      <c r="EE839" s="32"/>
      <c r="EF839" s="32"/>
      <c r="EG839" s="32"/>
      <c r="EH839" s="32"/>
      <c r="EI839" s="32"/>
      <c r="EJ839" s="32"/>
      <c r="EK839" s="32"/>
      <c r="EL839" s="32"/>
      <c r="EM839" s="32"/>
      <c r="EN839" s="32"/>
      <c r="EO839" s="32"/>
      <c r="EP839" s="32"/>
      <c r="EQ839" s="32"/>
      <c r="ER839" s="32"/>
      <c r="ES839" s="32"/>
      <c r="ET839" s="32"/>
      <c r="EU839" s="32"/>
      <c r="EV839" s="32"/>
      <c r="EW839" s="32"/>
      <c r="EX839" s="32"/>
      <c r="EY839" s="32"/>
      <c r="EZ839" s="32"/>
      <c r="FA839" s="32"/>
      <c r="FB839" s="32"/>
      <c r="FC839" s="32"/>
      <c r="FD839" s="32"/>
      <c r="FE839" s="32"/>
      <c r="FF839" s="32"/>
      <c r="FG839" s="32"/>
      <c r="FH839" s="32"/>
      <c r="FI839" s="32"/>
      <c r="FJ839" s="32"/>
      <c r="FK839" s="32"/>
      <c r="FL839" s="32"/>
      <c r="FM839" s="32"/>
      <c r="FN839" s="32"/>
      <c r="FO839" s="32"/>
      <c r="FP839" s="32"/>
      <c r="FQ839" s="32"/>
      <c r="FR839" s="32"/>
      <c r="FS839" s="32"/>
      <c r="FT839" s="32"/>
      <c r="FU839" s="32"/>
      <c r="FV839" s="32"/>
      <c r="FW839" s="32"/>
      <c r="FX839" s="32"/>
      <c r="FY839" s="32"/>
      <c r="FZ839" s="32"/>
      <c r="GA839" s="32"/>
      <c r="GB839" s="32"/>
      <c r="GC839" s="32"/>
      <c r="GD839" s="32"/>
      <c r="GE839" s="32"/>
      <c r="GF839" s="32"/>
      <c r="GG839" s="32"/>
      <c r="GH839" s="32"/>
      <c r="GI839" s="32"/>
      <c r="GJ839" s="32"/>
      <c r="GK839" s="32"/>
      <c r="GL839" s="32"/>
      <c r="GM839" s="32"/>
      <c r="GN839" s="32"/>
      <c r="GO839" s="32"/>
      <c r="GP839" s="32"/>
      <c r="GQ839" s="32"/>
      <c r="GR839" s="32"/>
      <c r="GS839" s="32"/>
      <c r="GT839" s="32"/>
      <c r="GU839" s="32"/>
      <c r="GV839" s="32"/>
      <c r="GW839" s="32"/>
      <c r="GX839" s="32"/>
      <c r="GY839" s="32"/>
      <c r="GZ839" s="32"/>
      <c r="HA839" s="32"/>
      <c r="HB839" s="32"/>
      <c r="HC839" s="32"/>
      <c r="HD839" s="32"/>
      <c r="HE839" s="32"/>
      <c r="HF839" s="32"/>
      <c r="HG839" s="32"/>
      <c r="HH839" s="32"/>
      <c r="HI839" s="32"/>
      <c r="HJ839" s="32"/>
      <c r="HK839" s="32"/>
      <c r="HL839" s="32"/>
      <c r="HM839" s="32"/>
      <c r="HN839" s="32"/>
      <c r="HO839" s="32"/>
      <c r="HP839" s="32"/>
      <c r="HQ839" s="32"/>
      <c r="HR839" s="32"/>
      <c r="HS839" s="32"/>
      <c r="HT839" s="32"/>
      <c r="HU839" s="32"/>
      <c r="HV839" s="32"/>
      <c r="HW839" s="32"/>
      <c r="HX839" s="32"/>
      <c r="HY839" s="32"/>
      <c r="HZ839" s="32"/>
      <c r="IA839" s="32"/>
      <c r="IB839" s="32"/>
      <c r="IC839" s="32"/>
      <c r="ID839" s="32"/>
      <c r="IE839" s="32"/>
      <c r="IF839" s="32"/>
      <c r="IG839" s="32"/>
      <c r="IH839" s="32"/>
      <c r="II839" s="32"/>
      <c r="IJ839" s="32"/>
      <c r="IK839" s="32"/>
      <c r="IL839" s="32"/>
      <c r="IM839" s="32"/>
      <c r="IN839" s="32"/>
      <c r="IO839" s="32"/>
      <c r="IP839" s="32"/>
      <c r="IQ839" s="32"/>
      <c r="IR839" s="32"/>
      <c r="IS839" s="32"/>
      <c r="IT839" s="32"/>
      <c r="IU839" s="32"/>
      <c r="IV839" s="32"/>
      <c r="IW839" s="32"/>
      <c r="IX839" s="32"/>
      <c r="IY839" s="32"/>
      <c r="IZ839" s="32"/>
      <c r="JA839" s="32"/>
      <c r="JB839" s="32"/>
      <c r="JC839" s="32"/>
      <c r="JD839" s="32"/>
      <c r="JE839" s="32"/>
      <c r="JF839" s="32"/>
      <c r="JG839" s="32"/>
      <c r="JH839" s="32"/>
      <c r="JI839" s="32"/>
      <c r="JJ839" s="32"/>
      <c r="JK839" s="32"/>
      <c r="JL839" s="32"/>
      <c r="JM839" s="32"/>
      <c r="JN839" s="32"/>
      <c r="JO839" s="32"/>
      <c r="JP839" s="32"/>
      <c r="JQ839" s="32"/>
      <c r="JR839" s="32"/>
      <c r="JS839" s="32"/>
      <c r="JT839" s="32"/>
      <c r="JU839" s="32"/>
      <c r="JV839" s="32"/>
      <c r="JW839" s="32"/>
      <c r="JX839" s="32"/>
      <c r="JY839" s="32"/>
      <c r="JZ839" s="32"/>
      <c r="KA839" s="32"/>
      <c r="KB839" s="32"/>
      <c r="KC839" s="32"/>
      <c r="KD839" s="32"/>
      <c r="KE839" s="32"/>
      <c r="KF839" s="32"/>
      <c r="KG839" s="32"/>
      <c r="KH839" s="32"/>
      <c r="KI839" s="32"/>
      <c r="KJ839" s="32"/>
      <c r="KK839" s="32"/>
      <c r="KL839" s="32"/>
      <c r="KM839" s="32"/>
      <c r="KN839" s="32"/>
      <c r="KO839" s="32"/>
      <c r="KP839" s="32"/>
      <c r="KQ839" s="32"/>
      <c r="KR839" s="32"/>
      <c r="KS839" s="32"/>
      <c r="KT839" s="32"/>
      <c r="KU839" s="32"/>
      <c r="KV839" s="32"/>
      <c r="KW839" s="32"/>
      <c r="KX839" s="32"/>
      <c r="KY839" s="32"/>
      <c r="KZ839" s="32"/>
      <c r="LA839" s="32"/>
      <c r="LB839" s="32"/>
      <c r="LC839" s="32"/>
      <c r="LD839" s="32"/>
      <c r="LE839" s="32"/>
      <c r="LF839" s="32"/>
      <c r="LG839" s="32"/>
      <c r="LH839" s="32"/>
      <c r="LI839" s="32"/>
      <c r="LJ839" s="32"/>
      <c r="LK839" s="32"/>
      <c r="LL839" s="32"/>
      <c r="LM839" s="32"/>
      <c r="LN839" s="32"/>
      <c r="LO839" s="32"/>
      <c r="LP839" s="32"/>
      <c r="LQ839" s="32"/>
      <c r="LR839" s="32"/>
      <c r="LS839" s="32"/>
      <c r="LT839" s="32"/>
      <c r="LU839" s="32"/>
      <c r="LV839" s="32"/>
      <c r="LW839" s="32"/>
      <c r="LX839" s="32"/>
      <c r="LY839" s="32"/>
      <c r="LZ839" s="32"/>
      <c r="MA839" s="32"/>
      <c r="MB839" s="32"/>
      <c r="MC839" s="32"/>
      <c r="MD839" s="32"/>
      <c r="ME839" s="32"/>
      <c r="MF839" s="32"/>
      <c r="MG839" s="32"/>
      <c r="MH839" s="32"/>
      <c r="MI839" s="32"/>
      <c r="MJ839" s="32"/>
      <c r="MK839" s="32"/>
      <c r="ML839" s="32"/>
      <c r="MM839" s="32"/>
      <c r="MN839" s="32"/>
      <c r="MO839" s="32"/>
      <c r="MP839" s="32"/>
      <c r="MQ839" s="32"/>
      <c r="MR839" s="32"/>
      <c r="MS839" s="32"/>
      <c r="MT839" s="32"/>
      <c r="MU839" s="32"/>
      <c r="MV839" s="32"/>
      <c r="MW839" s="32"/>
      <c r="MX839" s="32"/>
      <c r="MY839" s="32"/>
      <c r="MZ839" s="32"/>
      <c r="NA839" s="32"/>
      <c r="NB839" s="32"/>
      <c r="NC839" s="32"/>
      <c r="ND839" s="32"/>
      <c r="NE839" s="32"/>
      <c r="NF839" s="32"/>
      <c r="NG839" s="32"/>
      <c r="NH839" s="32"/>
      <c r="NI839" s="32"/>
      <c r="NJ839" s="32"/>
      <c r="NK839" s="32"/>
      <c r="NL839" s="32"/>
      <c r="NM839" s="32"/>
      <c r="NN839" s="32"/>
      <c r="NO839" s="32"/>
      <c r="NP839" s="32"/>
      <c r="NQ839" s="32"/>
      <c r="NR839" s="32"/>
      <c r="NS839" s="32"/>
      <c r="NT839" s="32"/>
      <c r="NU839" s="32"/>
      <c r="NV839" s="32"/>
      <c r="NW839" s="32"/>
      <c r="NX839" s="32"/>
      <c r="NY839" s="32"/>
      <c r="NZ839" s="32"/>
      <c r="OA839" s="32"/>
      <c r="OB839" s="32"/>
      <c r="OC839" s="32"/>
      <c r="OD839" s="32"/>
      <c r="OE839" s="32"/>
      <c r="OF839" s="32"/>
      <c r="OG839" s="32"/>
      <c r="OH839" s="32"/>
      <c r="OI839" s="32"/>
      <c r="OJ839" s="32"/>
      <c r="OK839" s="32"/>
      <c r="OL839" s="32"/>
      <c r="OM839" s="32"/>
      <c r="ON839" s="32"/>
      <c r="OO839" s="32"/>
    </row>
    <row r="840" spans="1:405" s="32" customFormat="1" x14ac:dyDescent="0.25">
      <c r="A840" s="86">
        <v>834</v>
      </c>
      <c r="B840" s="87" t="s">
        <v>426</v>
      </c>
      <c r="C840" s="87" t="s">
        <v>789</v>
      </c>
      <c r="D840" s="87" t="s">
        <v>424</v>
      </c>
      <c r="E840" s="87" t="s">
        <v>90</v>
      </c>
      <c r="F840" s="88" t="s">
        <v>796</v>
      </c>
      <c r="G840" s="89">
        <v>25000</v>
      </c>
      <c r="H840" s="87">
        <v>0</v>
      </c>
      <c r="I840" s="90">
        <v>25</v>
      </c>
      <c r="J840" s="46">
        <v>717.5</v>
      </c>
      <c r="K840" s="48">
        <f t="shared" si="112"/>
        <v>1774.9999999999998</v>
      </c>
      <c r="L840" s="34">
        <f t="shared" si="114"/>
        <v>275</v>
      </c>
      <c r="M840" s="73">
        <v>760</v>
      </c>
      <c r="N840" s="90">
        <f t="shared" si="110"/>
        <v>1772.5000000000002</v>
      </c>
      <c r="O840" s="90"/>
      <c r="P840" s="90">
        <f t="shared" si="111"/>
        <v>1477.5</v>
      </c>
      <c r="Q840" s="90">
        <f t="shared" si="107"/>
        <v>1502.5</v>
      </c>
      <c r="R840" s="90">
        <f t="shared" si="108"/>
        <v>3822.5</v>
      </c>
      <c r="S840" s="90">
        <f t="shared" si="113"/>
        <v>23497.5</v>
      </c>
      <c r="T840" s="91" t="s">
        <v>41</v>
      </c>
    </row>
    <row r="841" spans="1:405" s="32" customFormat="1" x14ac:dyDescent="0.25">
      <c r="A841" s="86">
        <v>835</v>
      </c>
      <c r="B841" s="87" t="s">
        <v>425</v>
      </c>
      <c r="C841" s="87" t="s">
        <v>789</v>
      </c>
      <c r="D841" s="87" t="s">
        <v>424</v>
      </c>
      <c r="E841" s="87" t="s">
        <v>153</v>
      </c>
      <c r="F841" s="88" t="s">
        <v>796</v>
      </c>
      <c r="G841" s="89">
        <v>16000</v>
      </c>
      <c r="H841" s="87">
        <v>0</v>
      </c>
      <c r="I841" s="90">
        <v>25</v>
      </c>
      <c r="J841" s="46">
        <v>459.2</v>
      </c>
      <c r="K841" s="48">
        <f t="shared" si="112"/>
        <v>1136</v>
      </c>
      <c r="L841" s="34">
        <f t="shared" si="114"/>
        <v>176.00000000000003</v>
      </c>
      <c r="M841" s="73">
        <v>486.4</v>
      </c>
      <c r="N841" s="90">
        <f t="shared" si="110"/>
        <v>1134.4000000000001</v>
      </c>
      <c r="O841" s="90"/>
      <c r="P841" s="90">
        <f t="shared" si="111"/>
        <v>945.59999999999991</v>
      </c>
      <c r="Q841" s="90">
        <f t="shared" si="107"/>
        <v>970.59999999999991</v>
      </c>
      <c r="R841" s="90">
        <f t="shared" si="108"/>
        <v>2446.4</v>
      </c>
      <c r="S841" s="90">
        <f t="shared" si="113"/>
        <v>15029.4</v>
      </c>
      <c r="T841" s="91" t="s">
        <v>41</v>
      </c>
    </row>
    <row r="842" spans="1:405" s="32" customFormat="1" x14ac:dyDescent="0.25">
      <c r="A842" s="86">
        <v>836</v>
      </c>
      <c r="B842" s="87" t="s">
        <v>792</v>
      </c>
      <c r="C842" s="87" t="s">
        <v>789</v>
      </c>
      <c r="D842" s="87" t="s">
        <v>424</v>
      </c>
      <c r="E842" s="87" t="s">
        <v>153</v>
      </c>
      <c r="F842" s="88" t="s">
        <v>793</v>
      </c>
      <c r="G842" s="89">
        <v>16000</v>
      </c>
      <c r="H842" s="87">
        <v>0</v>
      </c>
      <c r="I842" s="90">
        <v>25</v>
      </c>
      <c r="J842" s="46">
        <v>459.2</v>
      </c>
      <c r="K842" s="48">
        <f t="shared" si="112"/>
        <v>1136</v>
      </c>
      <c r="L842" s="34">
        <f t="shared" si="114"/>
        <v>176.00000000000003</v>
      </c>
      <c r="M842" s="73">
        <v>486.4</v>
      </c>
      <c r="N842" s="90">
        <f t="shared" si="110"/>
        <v>1134.4000000000001</v>
      </c>
      <c r="O842" s="90"/>
      <c r="P842" s="90">
        <f t="shared" si="111"/>
        <v>945.59999999999991</v>
      </c>
      <c r="Q842" s="90">
        <f t="shared" si="107"/>
        <v>970.59999999999991</v>
      </c>
      <c r="R842" s="90">
        <f t="shared" si="108"/>
        <v>2446.4</v>
      </c>
      <c r="S842" s="90">
        <f t="shared" si="113"/>
        <v>15029.4</v>
      </c>
      <c r="T842" s="91" t="s">
        <v>41</v>
      </c>
    </row>
    <row r="843" spans="1:405" s="32" customFormat="1" x14ac:dyDescent="0.25">
      <c r="A843" s="86">
        <v>837</v>
      </c>
      <c r="B843" s="87" t="s">
        <v>1158</v>
      </c>
      <c r="C843" s="87" t="s">
        <v>789</v>
      </c>
      <c r="D843" s="87" t="s">
        <v>411</v>
      </c>
      <c r="E843" s="87" t="s">
        <v>153</v>
      </c>
      <c r="F843" s="88" t="s">
        <v>793</v>
      </c>
      <c r="G843" s="89">
        <v>24000</v>
      </c>
      <c r="H843" s="87">
        <v>0</v>
      </c>
      <c r="I843" s="90">
        <v>25</v>
      </c>
      <c r="J843" s="46">
        <v>688.8</v>
      </c>
      <c r="K843" s="48">
        <f t="shared" si="112"/>
        <v>1703.9999999999998</v>
      </c>
      <c r="L843" s="34">
        <f t="shared" si="114"/>
        <v>264</v>
      </c>
      <c r="M843" s="73">
        <v>729.6</v>
      </c>
      <c r="N843" s="90">
        <f t="shared" si="110"/>
        <v>1701.6000000000001</v>
      </c>
      <c r="O843" s="90"/>
      <c r="P843" s="90">
        <v>1418.4</v>
      </c>
      <c r="Q843" s="90">
        <f t="shared" si="107"/>
        <v>1443.4</v>
      </c>
      <c r="R843" s="90">
        <f t="shared" si="108"/>
        <v>3669.6</v>
      </c>
      <c r="S843" s="90">
        <f t="shared" si="113"/>
        <v>22556.6</v>
      </c>
      <c r="T843" s="91" t="s">
        <v>41</v>
      </c>
    </row>
    <row r="844" spans="1:405" s="32" customFormat="1" x14ac:dyDescent="0.25">
      <c r="A844" s="86">
        <v>838</v>
      </c>
      <c r="B844" s="87" t="s">
        <v>395</v>
      </c>
      <c r="C844" s="87" t="s">
        <v>789</v>
      </c>
      <c r="D844" s="87" t="s">
        <v>411</v>
      </c>
      <c r="E844" s="87" t="s">
        <v>733</v>
      </c>
      <c r="F844" s="88" t="s">
        <v>796</v>
      </c>
      <c r="G844" s="96">
        <v>85000</v>
      </c>
      <c r="H844" s="96">
        <v>8576.99</v>
      </c>
      <c r="I844" s="90">
        <v>25</v>
      </c>
      <c r="J844" s="65">
        <v>2439.5</v>
      </c>
      <c r="K844" s="50">
        <f t="shared" si="112"/>
        <v>6034.9999999999991</v>
      </c>
      <c r="L844" s="34">
        <v>953.69</v>
      </c>
      <c r="M844" s="75">
        <v>2584</v>
      </c>
      <c r="N844" s="98">
        <f t="shared" si="110"/>
        <v>6026.5</v>
      </c>
      <c r="O844" s="98"/>
      <c r="P844" s="98">
        <f t="shared" si="111"/>
        <v>5023.5</v>
      </c>
      <c r="Q844" s="90">
        <f t="shared" si="107"/>
        <v>13625.49</v>
      </c>
      <c r="R844" s="90">
        <f t="shared" si="108"/>
        <v>13015.189999999999</v>
      </c>
      <c r="S844" s="98">
        <f t="shared" si="113"/>
        <v>71374.509999999995</v>
      </c>
      <c r="T844" s="91" t="s">
        <v>41</v>
      </c>
    </row>
    <row r="845" spans="1:405" s="32" customFormat="1" x14ac:dyDescent="0.25">
      <c r="A845" s="86">
        <v>839</v>
      </c>
      <c r="B845" s="87" t="s">
        <v>394</v>
      </c>
      <c r="C845" s="87" t="s">
        <v>789</v>
      </c>
      <c r="D845" s="87" t="s">
        <v>411</v>
      </c>
      <c r="E845" s="87" t="s">
        <v>123</v>
      </c>
      <c r="F845" s="88" t="s">
        <v>796</v>
      </c>
      <c r="G845" s="96">
        <v>70000</v>
      </c>
      <c r="H845" s="96">
        <v>5368.48</v>
      </c>
      <c r="I845" s="90">
        <v>25</v>
      </c>
      <c r="J845" s="65">
        <v>2009</v>
      </c>
      <c r="K845" s="50">
        <f t="shared" si="112"/>
        <v>4970</v>
      </c>
      <c r="L845" s="34">
        <f t="shared" si="114"/>
        <v>770.00000000000011</v>
      </c>
      <c r="M845" s="75">
        <v>2128</v>
      </c>
      <c r="N845" s="98">
        <f t="shared" si="110"/>
        <v>4963</v>
      </c>
      <c r="O845" s="98"/>
      <c r="P845" s="98">
        <f t="shared" si="111"/>
        <v>4137</v>
      </c>
      <c r="Q845" s="90">
        <f t="shared" si="107"/>
        <v>9530.48</v>
      </c>
      <c r="R845" s="90">
        <f t="shared" si="108"/>
        <v>10703</v>
      </c>
      <c r="S845" s="98">
        <f t="shared" si="113"/>
        <v>60469.520000000004</v>
      </c>
      <c r="T845" s="91" t="s">
        <v>41</v>
      </c>
    </row>
    <row r="846" spans="1:405" s="32" customFormat="1" x14ac:dyDescent="0.25">
      <c r="A846" s="86">
        <v>840</v>
      </c>
      <c r="B846" s="87" t="s">
        <v>415</v>
      </c>
      <c r="C846" s="87" t="s">
        <v>790</v>
      </c>
      <c r="D846" s="87" t="s">
        <v>411</v>
      </c>
      <c r="E846" s="87" t="s">
        <v>123</v>
      </c>
      <c r="F846" s="88" t="s">
        <v>796</v>
      </c>
      <c r="G846" s="89">
        <v>70000</v>
      </c>
      <c r="H846" s="89">
        <v>5368.48</v>
      </c>
      <c r="I846" s="90">
        <v>25</v>
      </c>
      <c r="J846" s="46">
        <v>2009</v>
      </c>
      <c r="K846" s="48">
        <f t="shared" si="112"/>
        <v>4970</v>
      </c>
      <c r="L846" s="34">
        <f t="shared" si="114"/>
        <v>770.00000000000011</v>
      </c>
      <c r="M846" s="73">
        <v>2128</v>
      </c>
      <c r="N846" s="90">
        <f t="shared" si="110"/>
        <v>4963</v>
      </c>
      <c r="O846" s="90"/>
      <c r="P846" s="90">
        <f t="shared" si="111"/>
        <v>4137</v>
      </c>
      <c r="Q846" s="90">
        <f t="shared" si="107"/>
        <v>9530.48</v>
      </c>
      <c r="R846" s="90">
        <f t="shared" si="108"/>
        <v>10703</v>
      </c>
      <c r="S846" s="90">
        <f t="shared" si="113"/>
        <v>60469.520000000004</v>
      </c>
      <c r="T846" s="91" t="s">
        <v>41</v>
      </c>
    </row>
    <row r="847" spans="1:405" s="27" customFormat="1" x14ac:dyDescent="0.25">
      <c r="A847" s="86">
        <v>841</v>
      </c>
      <c r="B847" s="87" t="s">
        <v>954</v>
      </c>
      <c r="C847" s="87" t="s">
        <v>790</v>
      </c>
      <c r="D847" s="87" t="s">
        <v>411</v>
      </c>
      <c r="E847" s="87" t="s">
        <v>123</v>
      </c>
      <c r="F847" s="88" t="s">
        <v>796</v>
      </c>
      <c r="G847" s="89">
        <v>70000</v>
      </c>
      <c r="H847" s="89">
        <v>5368.48</v>
      </c>
      <c r="I847" s="90">
        <v>25</v>
      </c>
      <c r="J847" s="46">
        <v>2009</v>
      </c>
      <c r="K847" s="48">
        <f t="shared" si="112"/>
        <v>4970</v>
      </c>
      <c r="L847" s="34">
        <f t="shared" si="114"/>
        <v>770.00000000000011</v>
      </c>
      <c r="M847" s="73">
        <v>2128</v>
      </c>
      <c r="N847" s="90">
        <f t="shared" si="110"/>
        <v>4963</v>
      </c>
      <c r="O847" s="90"/>
      <c r="P847" s="90">
        <f t="shared" si="111"/>
        <v>4137</v>
      </c>
      <c r="Q847" s="90">
        <f t="shared" si="107"/>
        <v>9530.48</v>
      </c>
      <c r="R847" s="90">
        <f t="shared" si="108"/>
        <v>10703</v>
      </c>
      <c r="S847" s="90">
        <f t="shared" si="113"/>
        <v>60469.520000000004</v>
      </c>
      <c r="T847" s="91" t="s">
        <v>41</v>
      </c>
    </row>
    <row r="848" spans="1:405" s="32" customFormat="1" x14ac:dyDescent="0.25">
      <c r="A848" s="86">
        <v>842</v>
      </c>
      <c r="B848" s="87" t="s">
        <v>414</v>
      </c>
      <c r="C848" s="87" t="s">
        <v>790</v>
      </c>
      <c r="D848" s="87" t="s">
        <v>411</v>
      </c>
      <c r="E848" s="87" t="s">
        <v>734</v>
      </c>
      <c r="F848" s="88" t="s">
        <v>796</v>
      </c>
      <c r="G848" s="89">
        <v>55000</v>
      </c>
      <c r="H848" s="89">
        <v>2559.6799999999998</v>
      </c>
      <c r="I848" s="90">
        <v>25</v>
      </c>
      <c r="J848" s="46">
        <v>1578.5</v>
      </c>
      <c r="K848" s="48">
        <f t="shared" si="112"/>
        <v>3904.9999999999995</v>
      </c>
      <c r="L848" s="34">
        <f t="shared" si="114"/>
        <v>605.00000000000011</v>
      </c>
      <c r="M848" s="73">
        <v>1672</v>
      </c>
      <c r="N848" s="90">
        <f t="shared" si="110"/>
        <v>3899.5000000000005</v>
      </c>
      <c r="O848" s="90"/>
      <c r="P848" s="90">
        <f t="shared" si="111"/>
        <v>3250.5</v>
      </c>
      <c r="Q848" s="90">
        <f t="shared" si="107"/>
        <v>5835.18</v>
      </c>
      <c r="R848" s="90">
        <f t="shared" si="108"/>
        <v>8409.5</v>
      </c>
      <c r="S848" s="90">
        <f t="shared" si="113"/>
        <v>49164.82</v>
      </c>
      <c r="T848" s="91" t="s">
        <v>41</v>
      </c>
    </row>
    <row r="849" spans="1:20" s="32" customFormat="1" x14ac:dyDescent="0.25">
      <c r="A849" s="86">
        <v>843</v>
      </c>
      <c r="B849" s="87" t="s">
        <v>417</v>
      </c>
      <c r="C849" s="87" t="s">
        <v>789</v>
      </c>
      <c r="D849" s="87" t="s">
        <v>411</v>
      </c>
      <c r="E849" s="87" t="s">
        <v>116</v>
      </c>
      <c r="F849" s="88" t="s">
        <v>793</v>
      </c>
      <c r="G849" s="89">
        <v>25000</v>
      </c>
      <c r="H849" s="87">
        <v>0</v>
      </c>
      <c r="I849" s="90">
        <v>25</v>
      </c>
      <c r="J849" s="46">
        <v>717.5</v>
      </c>
      <c r="K849" s="48">
        <f t="shared" si="112"/>
        <v>1774.9999999999998</v>
      </c>
      <c r="L849" s="34">
        <f t="shared" si="114"/>
        <v>275</v>
      </c>
      <c r="M849" s="73">
        <v>760</v>
      </c>
      <c r="N849" s="90">
        <f t="shared" si="110"/>
        <v>1772.5000000000002</v>
      </c>
      <c r="O849" s="90"/>
      <c r="P849" s="90">
        <f t="shared" si="111"/>
        <v>1477.5</v>
      </c>
      <c r="Q849" s="90">
        <f t="shared" si="107"/>
        <v>1502.5</v>
      </c>
      <c r="R849" s="90">
        <f t="shared" si="108"/>
        <v>3822.5</v>
      </c>
      <c r="S849" s="90">
        <f t="shared" si="113"/>
        <v>23497.5</v>
      </c>
      <c r="T849" s="91" t="s">
        <v>41</v>
      </c>
    </row>
    <row r="850" spans="1:20" s="32" customFormat="1" x14ac:dyDescent="0.25">
      <c r="A850" s="86">
        <v>844</v>
      </c>
      <c r="B850" s="87" t="s">
        <v>1138</v>
      </c>
      <c r="C850" s="87" t="s">
        <v>789</v>
      </c>
      <c r="D850" s="87" t="s">
        <v>411</v>
      </c>
      <c r="E850" s="87" t="s">
        <v>63</v>
      </c>
      <c r="F850" s="88" t="s">
        <v>793</v>
      </c>
      <c r="G850" s="89">
        <v>40000</v>
      </c>
      <c r="H850" s="87">
        <v>442.65</v>
      </c>
      <c r="I850" s="90">
        <v>25</v>
      </c>
      <c r="J850" s="46">
        <v>1148</v>
      </c>
      <c r="K850" s="48">
        <f t="shared" si="112"/>
        <v>2839.9999999999995</v>
      </c>
      <c r="L850" s="34">
        <f t="shared" si="114"/>
        <v>440.00000000000006</v>
      </c>
      <c r="M850" s="73">
        <v>1216</v>
      </c>
      <c r="N850" s="90">
        <f t="shared" si="110"/>
        <v>2836</v>
      </c>
      <c r="O850" s="90"/>
      <c r="P850" s="90">
        <f t="shared" si="111"/>
        <v>2364</v>
      </c>
      <c r="Q850" s="90">
        <f t="shared" si="107"/>
        <v>2831.65</v>
      </c>
      <c r="R850" s="90">
        <f t="shared" si="108"/>
        <v>6116</v>
      </c>
      <c r="S850" s="90">
        <f t="shared" si="113"/>
        <v>37168.35</v>
      </c>
      <c r="T850" s="91" t="s">
        <v>41</v>
      </c>
    </row>
    <row r="851" spans="1:20" s="27" customFormat="1" x14ac:dyDescent="0.25">
      <c r="A851" s="86">
        <v>845</v>
      </c>
      <c r="B851" s="87" t="s">
        <v>32</v>
      </c>
      <c r="C851" s="87" t="s">
        <v>790</v>
      </c>
      <c r="D851" s="87" t="s">
        <v>723</v>
      </c>
      <c r="E851" s="87" t="s">
        <v>82</v>
      </c>
      <c r="F851" s="88" t="s">
        <v>795</v>
      </c>
      <c r="G851" s="89">
        <v>56000</v>
      </c>
      <c r="H851" s="46">
        <v>2733.96</v>
      </c>
      <c r="I851" s="90">
        <v>25</v>
      </c>
      <c r="J851" s="46">
        <v>1607.2</v>
      </c>
      <c r="K851" s="48">
        <f t="shared" ref="K851:K870" si="115">+G851*7.1%</f>
        <v>3975.9999999999995</v>
      </c>
      <c r="L851" s="34">
        <f t="shared" si="114"/>
        <v>616.00000000000011</v>
      </c>
      <c r="M851" s="73">
        <v>1702.4</v>
      </c>
      <c r="N851" s="90">
        <f t="shared" si="110"/>
        <v>3970.4</v>
      </c>
      <c r="O851" s="90"/>
      <c r="P851" s="90">
        <f t="shared" si="111"/>
        <v>3309.6000000000004</v>
      </c>
      <c r="Q851" s="90">
        <f t="shared" si="107"/>
        <v>6068.5599999999995</v>
      </c>
      <c r="R851" s="90">
        <f t="shared" si="108"/>
        <v>8562.4</v>
      </c>
      <c r="S851" s="90">
        <f t="shared" si="113"/>
        <v>49931.44</v>
      </c>
      <c r="T851" s="91" t="s">
        <v>41</v>
      </c>
    </row>
    <row r="852" spans="1:20" s="27" customFormat="1" x14ac:dyDescent="0.25">
      <c r="A852" s="86">
        <v>846</v>
      </c>
      <c r="B852" s="87" t="s">
        <v>724</v>
      </c>
      <c r="C852" s="87" t="s">
        <v>789</v>
      </c>
      <c r="D852" s="87" t="s">
        <v>723</v>
      </c>
      <c r="E852" s="87" t="s">
        <v>82</v>
      </c>
      <c r="F852" s="88" t="s">
        <v>796</v>
      </c>
      <c r="G852" s="89">
        <v>55000</v>
      </c>
      <c r="H852" s="89">
        <v>2559.6799999999998</v>
      </c>
      <c r="I852" s="90">
        <v>25</v>
      </c>
      <c r="J852" s="46">
        <v>1578.5</v>
      </c>
      <c r="K852" s="48">
        <f t="shared" si="115"/>
        <v>3904.9999999999995</v>
      </c>
      <c r="L852" s="34">
        <f t="shared" si="114"/>
        <v>605.00000000000011</v>
      </c>
      <c r="M852" s="73">
        <v>1672</v>
      </c>
      <c r="N852" s="90">
        <f t="shared" si="110"/>
        <v>3899.5000000000005</v>
      </c>
      <c r="O852" s="90"/>
      <c r="P852" s="90">
        <f t="shared" si="111"/>
        <v>3250.5</v>
      </c>
      <c r="Q852" s="90">
        <f t="shared" si="107"/>
        <v>5835.18</v>
      </c>
      <c r="R852" s="90">
        <f t="shared" si="108"/>
        <v>8409.5</v>
      </c>
      <c r="S852" s="90">
        <f t="shared" si="113"/>
        <v>49164.82</v>
      </c>
      <c r="T852" s="91" t="s">
        <v>41</v>
      </c>
    </row>
    <row r="853" spans="1:20" s="27" customFormat="1" x14ac:dyDescent="0.25">
      <c r="A853" s="86">
        <v>847</v>
      </c>
      <c r="B853" s="87" t="s">
        <v>725</v>
      </c>
      <c r="C853" s="87" t="s">
        <v>790</v>
      </c>
      <c r="D853" s="87" t="s">
        <v>723</v>
      </c>
      <c r="E853" s="87" t="s">
        <v>82</v>
      </c>
      <c r="F853" s="88" t="s">
        <v>796</v>
      </c>
      <c r="G853" s="89">
        <v>55000</v>
      </c>
      <c r="H853" s="89">
        <v>2559.6799999999998</v>
      </c>
      <c r="I853" s="90">
        <v>25</v>
      </c>
      <c r="J853" s="46">
        <v>1578.5</v>
      </c>
      <c r="K853" s="48">
        <f t="shared" si="115"/>
        <v>3904.9999999999995</v>
      </c>
      <c r="L853" s="34">
        <f t="shared" si="114"/>
        <v>605.00000000000011</v>
      </c>
      <c r="M853" s="73">
        <v>1672</v>
      </c>
      <c r="N853" s="90">
        <f t="shared" si="110"/>
        <v>3899.5000000000005</v>
      </c>
      <c r="O853" s="90"/>
      <c r="P853" s="90">
        <f t="shared" si="111"/>
        <v>3250.5</v>
      </c>
      <c r="Q853" s="90">
        <f t="shared" si="107"/>
        <v>5835.18</v>
      </c>
      <c r="R853" s="90">
        <f t="shared" si="108"/>
        <v>8409.5</v>
      </c>
      <c r="S853" s="90">
        <f t="shared" si="113"/>
        <v>49164.82</v>
      </c>
      <c r="T853" s="91" t="s">
        <v>41</v>
      </c>
    </row>
    <row r="854" spans="1:20" s="27" customFormat="1" x14ac:dyDescent="0.25">
      <c r="A854" s="86">
        <v>848</v>
      </c>
      <c r="B854" s="87" t="s">
        <v>728</v>
      </c>
      <c r="C854" s="87" t="s">
        <v>790</v>
      </c>
      <c r="D854" s="87" t="s">
        <v>723</v>
      </c>
      <c r="E854" s="87" t="s">
        <v>82</v>
      </c>
      <c r="F854" s="88" t="s">
        <v>796</v>
      </c>
      <c r="G854" s="89">
        <v>55000</v>
      </c>
      <c r="H854" s="89">
        <v>2559.6799999999998</v>
      </c>
      <c r="I854" s="90">
        <v>25</v>
      </c>
      <c r="J854" s="46">
        <v>1578.5</v>
      </c>
      <c r="K854" s="48">
        <f t="shared" si="115"/>
        <v>3904.9999999999995</v>
      </c>
      <c r="L854" s="34">
        <f t="shared" si="114"/>
        <v>605.00000000000011</v>
      </c>
      <c r="M854" s="73">
        <v>1672</v>
      </c>
      <c r="N854" s="90">
        <f t="shared" si="110"/>
        <v>3899.5000000000005</v>
      </c>
      <c r="O854" s="90"/>
      <c r="P854" s="90">
        <f t="shared" si="111"/>
        <v>3250.5</v>
      </c>
      <c r="Q854" s="90">
        <f t="shared" si="107"/>
        <v>5835.18</v>
      </c>
      <c r="R854" s="90">
        <f t="shared" si="108"/>
        <v>8409.5</v>
      </c>
      <c r="S854" s="90">
        <f t="shared" si="113"/>
        <v>49164.82</v>
      </c>
      <c r="T854" s="91" t="s">
        <v>41</v>
      </c>
    </row>
    <row r="855" spans="1:20" s="27" customFormat="1" x14ac:dyDescent="0.25">
      <c r="A855" s="86">
        <v>849</v>
      </c>
      <c r="B855" s="87" t="s">
        <v>727</v>
      </c>
      <c r="C855" s="87" t="s">
        <v>790</v>
      </c>
      <c r="D855" s="87" t="s">
        <v>723</v>
      </c>
      <c r="E855" s="87" t="s">
        <v>151</v>
      </c>
      <c r="F855" s="88" t="s">
        <v>795</v>
      </c>
      <c r="G855" s="89">
        <v>55000</v>
      </c>
      <c r="H855" s="89">
        <v>2559.6799999999998</v>
      </c>
      <c r="I855" s="90">
        <v>25</v>
      </c>
      <c r="J855" s="46">
        <v>1578.5</v>
      </c>
      <c r="K855" s="48">
        <f t="shared" si="115"/>
        <v>3904.9999999999995</v>
      </c>
      <c r="L855" s="34">
        <f t="shared" si="114"/>
        <v>605.00000000000011</v>
      </c>
      <c r="M855" s="73">
        <v>1672</v>
      </c>
      <c r="N855" s="90">
        <f t="shared" si="110"/>
        <v>3899.5000000000005</v>
      </c>
      <c r="O855" s="90"/>
      <c r="P855" s="90">
        <f t="shared" si="111"/>
        <v>3250.5</v>
      </c>
      <c r="Q855" s="90">
        <f t="shared" ref="Q855:Q870" si="116">+H855+I855+J855+M855+O855</f>
        <v>5835.18</v>
      </c>
      <c r="R855" s="90">
        <f t="shared" ref="R855:R870" si="117">+K855+L855+N855</f>
        <v>8409.5</v>
      </c>
      <c r="S855" s="90">
        <f t="shared" si="113"/>
        <v>49164.82</v>
      </c>
      <c r="T855" s="91" t="s">
        <v>41</v>
      </c>
    </row>
    <row r="856" spans="1:20" s="27" customFormat="1" x14ac:dyDescent="0.25">
      <c r="A856" s="86">
        <v>850</v>
      </c>
      <c r="B856" s="87" t="s">
        <v>730</v>
      </c>
      <c r="C856" s="87" t="s">
        <v>789</v>
      </c>
      <c r="D856" s="87" t="s">
        <v>723</v>
      </c>
      <c r="E856" s="87" t="s">
        <v>98</v>
      </c>
      <c r="F856" s="88" t="s">
        <v>795</v>
      </c>
      <c r="G856" s="89">
        <v>50000</v>
      </c>
      <c r="H856" s="89">
        <v>1854</v>
      </c>
      <c r="I856" s="90">
        <v>25</v>
      </c>
      <c r="J856" s="46">
        <v>1435</v>
      </c>
      <c r="K856" s="48">
        <f t="shared" si="115"/>
        <v>3549.9999999999995</v>
      </c>
      <c r="L856" s="34">
        <f t="shared" si="114"/>
        <v>550</v>
      </c>
      <c r="M856" s="73">
        <v>1520</v>
      </c>
      <c r="N856" s="90">
        <f t="shared" si="110"/>
        <v>3545.0000000000005</v>
      </c>
      <c r="O856" s="90"/>
      <c r="P856" s="90">
        <f t="shared" si="111"/>
        <v>2955</v>
      </c>
      <c r="Q856" s="90">
        <f t="shared" si="116"/>
        <v>4834</v>
      </c>
      <c r="R856" s="90">
        <f t="shared" si="117"/>
        <v>7645</v>
      </c>
      <c r="S856" s="90">
        <f t="shared" si="113"/>
        <v>45166</v>
      </c>
      <c r="T856" s="91" t="s">
        <v>41</v>
      </c>
    </row>
    <row r="857" spans="1:20" s="27" customFormat="1" x14ac:dyDescent="0.25">
      <c r="A857" s="86">
        <v>851</v>
      </c>
      <c r="B857" s="87" t="s">
        <v>726</v>
      </c>
      <c r="C857" s="87" t="s">
        <v>789</v>
      </c>
      <c r="D857" s="87" t="s">
        <v>723</v>
      </c>
      <c r="E857" s="87" t="s">
        <v>90</v>
      </c>
      <c r="F857" s="88" t="s">
        <v>796</v>
      </c>
      <c r="G857" s="89">
        <v>35000</v>
      </c>
      <c r="H857" s="87">
        <v>0</v>
      </c>
      <c r="I857" s="90">
        <v>25</v>
      </c>
      <c r="J857" s="46">
        <v>1004.5</v>
      </c>
      <c r="K857" s="48">
        <f t="shared" si="115"/>
        <v>2485</v>
      </c>
      <c r="L857" s="34">
        <f t="shared" si="114"/>
        <v>385.00000000000006</v>
      </c>
      <c r="M857" s="73">
        <v>1064</v>
      </c>
      <c r="N857" s="90">
        <f t="shared" si="110"/>
        <v>2481.5</v>
      </c>
      <c r="O857" s="90"/>
      <c r="P857" s="90">
        <f t="shared" si="111"/>
        <v>2068.5</v>
      </c>
      <c r="Q857" s="90">
        <f t="shared" si="116"/>
        <v>2093.5</v>
      </c>
      <c r="R857" s="90">
        <f t="shared" si="117"/>
        <v>5351.5</v>
      </c>
      <c r="S857" s="90">
        <f t="shared" si="113"/>
        <v>32906.5</v>
      </c>
      <c r="T857" s="91" t="s">
        <v>41</v>
      </c>
    </row>
    <row r="858" spans="1:20" s="32" customFormat="1" x14ac:dyDescent="0.25">
      <c r="A858" s="86">
        <v>852</v>
      </c>
      <c r="B858" s="87" t="s">
        <v>96</v>
      </c>
      <c r="C858" s="87" t="s">
        <v>789</v>
      </c>
      <c r="D858" s="87" t="s">
        <v>712</v>
      </c>
      <c r="E858" s="87" t="s">
        <v>101</v>
      </c>
      <c r="F858" s="88" t="s">
        <v>796</v>
      </c>
      <c r="G858" s="89">
        <v>25000</v>
      </c>
      <c r="H858" s="87">
        <v>0</v>
      </c>
      <c r="I858" s="90">
        <v>25</v>
      </c>
      <c r="J858" s="46">
        <v>717.5</v>
      </c>
      <c r="K858" s="48">
        <f>+G858*7.1%</f>
        <v>1774.9999999999998</v>
      </c>
      <c r="L858" s="34">
        <f>+G858*1.1%</f>
        <v>275</v>
      </c>
      <c r="M858" s="73">
        <v>760</v>
      </c>
      <c r="N858" s="90">
        <f t="shared" si="110"/>
        <v>1772.5000000000002</v>
      </c>
      <c r="O858" s="90"/>
      <c r="P858" s="90">
        <f t="shared" si="111"/>
        <v>1477.5</v>
      </c>
      <c r="Q858" s="90">
        <f t="shared" si="116"/>
        <v>1502.5</v>
      </c>
      <c r="R858" s="90">
        <f t="shared" si="117"/>
        <v>3822.5</v>
      </c>
      <c r="S858" s="90">
        <f t="shared" si="113"/>
        <v>23497.5</v>
      </c>
      <c r="T858" s="91" t="s">
        <v>41</v>
      </c>
    </row>
    <row r="859" spans="1:20" s="32" customFormat="1" x14ac:dyDescent="0.25">
      <c r="A859" s="86">
        <v>853</v>
      </c>
      <c r="B859" s="87" t="s">
        <v>819</v>
      </c>
      <c r="C859" s="87" t="s">
        <v>789</v>
      </c>
      <c r="D859" s="87" t="s">
        <v>712</v>
      </c>
      <c r="E859" s="87" t="s">
        <v>63</v>
      </c>
      <c r="F859" s="88" t="s">
        <v>795</v>
      </c>
      <c r="G859" s="89">
        <v>35000</v>
      </c>
      <c r="H859" s="87">
        <v>0</v>
      </c>
      <c r="I859" s="90">
        <v>25</v>
      </c>
      <c r="J859" s="46">
        <v>1004.5</v>
      </c>
      <c r="K859" s="48">
        <f t="shared" si="115"/>
        <v>2485</v>
      </c>
      <c r="L859" s="34">
        <f t="shared" si="114"/>
        <v>385.00000000000006</v>
      </c>
      <c r="M859" s="73">
        <v>1064</v>
      </c>
      <c r="N859" s="90">
        <f t="shared" si="110"/>
        <v>2481.5</v>
      </c>
      <c r="O859" s="90"/>
      <c r="P859" s="90">
        <f t="shared" si="111"/>
        <v>2068.5</v>
      </c>
      <c r="Q859" s="90">
        <f t="shared" si="116"/>
        <v>2093.5</v>
      </c>
      <c r="R859" s="90">
        <f t="shared" si="117"/>
        <v>5351.5</v>
      </c>
      <c r="S859" s="90">
        <f t="shared" si="113"/>
        <v>32906.5</v>
      </c>
      <c r="T859" s="91" t="s">
        <v>41</v>
      </c>
    </row>
    <row r="860" spans="1:20" s="32" customFormat="1" x14ac:dyDescent="0.25">
      <c r="A860" s="86">
        <v>854</v>
      </c>
      <c r="B860" s="87" t="s">
        <v>713</v>
      </c>
      <c r="C860" s="87" t="s">
        <v>789</v>
      </c>
      <c r="D860" s="87" t="s">
        <v>712</v>
      </c>
      <c r="E860" s="87" t="s">
        <v>35</v>
      </c>
      <c r="F860" s="88" t="s">
        <v>795</v>
      </c>
      <c r="G860" s="89">
        <v>25000</v>
      </c>
      <c r="H860" s="87">
        <v>0</v>
      </c>
      <c r="I860" s="90">
        <v>25</v>
      </c>
      <c r="J860" s="46">
        <v>717.5</v>
      </c>
      <c r="K860" s="48">
        <f>+G860*7.1%</f>
        <v>1774.9999999999998</v>
      </c>
      <c r="L860" s="34">
        <f>+G860*1.1%</f>
        <v>275</v>
      </c>
      <c r="M860" s="73">
        <v>760</v>
      </c>
      <c r="N860" s="90">
        <f t="shared" si="110"/>
        <v>1772.5000000000002</v>
      </c>
      <c r="O860" s="90"/>
      <c r="P860" s="90">
        <f t="shared" si="111"/>
        <v>1477.5</v>
      </c>
      <c r="Q860" s="90">
        <f t="shared" si="116"/>
        <v>1502.5</v>
      </c>
      <c r="R860" s="90">
        <f t="shared" si="117"/>
        <v>3822.5</v>
      </c>
      <c r="S860" s="90">
        <f t="shared" si="113"/>
        <v>23497.5</v>
      </c>
      <c r="T860" s="91" t="s">
        <v>41</v>
      </c>
    </row>
    <row r="861" spans="1:20" s="32" customFormat="1" x14ac:dyDescent="0.25">
      <c r="A861" s="86">
        <v>855</v>
      </c>
      <c r="B861" s="87" t="s">
        <v>1151</v>
      </c>
      <c r="C861" s="87" t="s">
        <v>789</v>
      </c>
      <c r="D861" s="87" t="s">
        <v>712</v>
      </c>
      <c r="E861" s="87" t="s">
        <v>35</v>
      </c>
      <c r="F861" s="88" t="s">
        <v>795</v>
      </c>
      <c r="G861" s="89">
        <v>34000</v>
      </c>
      <c r="H861" s="87">
        <v>0</v>
      </c>
      <c r="I861" s="90">
        <v>25</v>
      </c>
      <c r="J861" s="46">
        <v>975.8</v>
      </c>
      <c r="K861" s="48">
        <f>+G861*7.1%</f>
        <v>2414</v>
      </c>
      <c r="L861" s="34">
        <f>+G861*1.1%</f>
        <v>374.00000000000006</v>
      </c>
      <c r="M861" s="73">
        <v>1033.5999999999999</v>
      </c>
      <c r="N861" s="90">
        <f t="shared" si="110"/>
        <v>2410.6000000000004</v>
      </c>
      <c r="O861" s="90"/>
      <c r="P861" s="90">
        <f t="shared" si="111"/>
        <v>2009.3999999999999</v>
      </c>
      <c r="Q861" s="90">
        <f t="shared" si="116"/>
        <v>2034.3999999999999</v>
      </c>
      <c r="R861" s="90">
        <f t="shared" si="117"/>
        <v>5198.6000000000004</v>
      </c>
      <c r="S861" s="90">
        <f t="shared" si="113"/>
        <v>31965.599999999999</v>
      </c>
      <c r="T861" s="91" t="s">
        <v>41</v>
      </c>
    </row>
    <row r="862" spans="1:20" s="32" customFormat="1" x14ac:dyDescent="0.25">
      <c r="A862" s="86">
        <v>856</v>
      </c>
      <c r="B862" s="87" t="s">
        <v>866</v>
      </c>
      <c r="C862" s="87" t="s">
        <v>790</v>
      </c>
      <c r="D862" s="87" t="s">
        <v>712</v>
      </c>
      <c r="E862" s="87" t="s">
        <v>92</v>
      </c>
      <c r="F862" s="88" t="s">
        <v>795</v>
      </c>
      <c r="G862" s="89">
        <v>24000</v>
      </c>
      <c r="H862" s="87">
        <v>0</v>
      </c>
      <c r="I862" s="90">
        <v>25</v>
      </c>
      <c r="J862" s="46">
        <v>688.8</v>
      </c>
      <c r="K862" s="48">
        <f t="shared" si="115"/>
        <v>1703.9999999999998</v>
      </c>
      <c r="L862" s="34">
        <f t="shared" si="114"/>
        <v>264</v>
      </c>
      <c r="M862" s="73">
        <v>729.6</v>
      </c>
      <c r="N862" s="90">
        <f t="shared" si="110"/>
        <v>1701.6000000000001</v>
      </c>
      <c r="O862" s="90"/>
      <c r="P862" s="90">
        <f t="shared" si="111"/>
        <v>1418.4</v>
      </c>
      <c r="Q862" s="90">
        <f t="shared" si="116"/>
        <v>1443.4</v>
      </c>
      <c r="R862" s="90">
        <f t="shared" si="117"/>
        <v>3669.6</v>
      </c>
      <c r="S862" s="90">
        <f t="shared" si="113"/>
        <v>22556.6</v>
      </c>
      <c r="T862" s="91" t="s">
        <v>41</v>
      </c>
    </row>
    <row r="863" spans="1:20" s="32" customFormat="1" x14ac:dyDescent="0.25">
      <c r="A863" s="86">
        <v>857</v>
      </c>
      <c r="B863" s="87" t="s">
        <v>147</v>
      </c>
      <c r="C863" s="87" t="s">
        <v>789</v>
      </c>
      <c r="D863" s="87" t="s">
        <v>712</v>
      </c>
      <c r="E863" s="87" t="s">
        <v>62</v>
      </c>
      <c r="F863" s="88" t="s">
        <v>793</v>
      </c>
      <c r="G863" s="89">
        <v>18000</v>
      </c>
      <c r="H863" s="87">
        <v>0</v>
      </c>
      <c r="I863" s="90">
        <v>25</v>
      </c>
      <c r="J863" s="46">
        <v>516.6</v>
      </c>
      <c r="K863" s="48">
        <f t="shared" si="115"/>
        <v>1277.9999999999998</v>
      </c>
      <c r="L863" s="34">
        <f t="shared" si="114"/>
        <v>198.00000000000003</v>
      </c>
      <c r="M863" s="73">
        <v>547.20000000000005</v>
      </c>
      <c r="N863" s="90">
        <f t="shared" ref="N863:N870" si="118">+G863*7.09%</f>
        <v>1276.2</v>
      </c>
      <c r="O863" s="90"/>
      <c r="P863" s="90">
        <f t="shared" si="111"/>
        <v>1063.8000000000002</v>
      </c>
      <c r="Q863" s="90">
        <f t="shared" si="116"/>
        <v>1088.8000000000002</v>
      </c>
      <c r="R863" s="90">
        <f t="shared" si="117"/>
        <v>2752.2</v>
      </c>
      <c r="S863" s="90">
        <f t="shared" si="113"/>
        <v>16911.2</v>
      </c>
      <c r="T863" s="91" t="s">
        <v>41</v>
      </c>
    </row>
    <row r="864" spans="1:20" s="32" customFormat="1" x14ac:dyDescent="0.25">
      <c r="A864" s="86">
        <v>858</v>
      </c>
      <c r="B864" s="87" t="s">
        <v>715</v>
      </c>
      <c r="C864" s="87" t="s">
        <v>790</v>
      </c>
      <c r="D864" s="87" t="s">
        <v>714</v>
      </c>
      <c r="E864" s="87" t="s">
        <v>115</v>
      </c>
      <c r="F864" s="88" t="s">
        <v>795</v>
      </c>
      <c r="G864" s="89">
        <v>155000</v>
      </c>
      <c r="H864" s="89">
        <v>25042.74</v>
      </c>
      <c r="I864" s="90">
        <v>25</v>
      </c>
      <c r="J864" s="46">
        <v>4448.5</v>
      </c>
      <c r="K864" s="48">
        <f t="shared" si="115"/>
        <v>11004.999999999998</v>
      </c>
      <c r="L864" s="34">
        <v>953.69</v>
      </c>
      <c r="M864" s="73">
        <v>4712</v>
      </c>
      <c r="N864" s="90">
        <f t="shared" si="118"/>
        <v>10989.5</v>
      </c>
      <c r="O864" s="90"/>
      <c r="P864" s="90">
        <f t="shared" si="111"/>
        <v>9160.5</v>
      </c>
      <c r="Q864" s="90">
        <f t="shared" si="116"/>
        <v>34228.240000000005</v>
      </c>
      <c r="R864" s="90">
        <f t="shared" si="117"/>
        <v>22948.19</v>
      </c>
      <c r="S864" s="90">
        <f t="shared" si="113"/>
        <v>120771.76</v>
      </c>
      <c r="T864" s="91" t="s">
        <v>41</v>
      </c>
    </row>
    <row r="865" spans="1:20" s="32" customFormat="1" x14ac:dyDescent="0.25">
      <c r="A865" s="86">
        <v>859</v>
      </c>
      <c r="B865" s="87" t="s">
        <v>716</v>
      </c>
      <c r="C865" s="87" t="s">
        <v>789</v>
      </c>
      <c r="D865" s="87" t="s">
        <v>714</v>
      </c>
      <c r="E865" s="87" t="s">
        <v>101</v>
      </c>
      <c r="F865" s="88" t="s">
        <v>795</v>
      </c>
      <c r="G865" s="89">
        <v>28350</v>
      </c>
      <c r="H865" s="87">
        <v>0</v>
      </c>
      <c r="I865" s="90">
        <v>25</v>
      </c>
      <c r="J865" s="46">
        <v>813.65</v>
      </c>
      <c r="K865" s="48">
        <f t="shared" si="115"/>
        <v>2012.85</v>
      </c>
      <c r="L865" s="34">
        <f t="shared" si="114"/>
        <v>311.85000000000002</v>
      </c>
      <c r="M865" s="73">
        <v>861.84</v>
      </c>
      <c r="N865" s="90">
        <f t="shared" si="118"/>
        <v>2010.0150000000001</v>
      </c>
      <c r="O865" s="90"/>
      <c r="P865" s="90">
        <f t="shared" si="111"/>
        <v>1675.49</v>
      </c>
      <c r="Q865" s="90">
        <f t="shared" si="116"/>
        <v>1700.49</v>
      </c>
      <c r="R865" s="90">
        <f t="shared" si="117"/>
        <v>4334.7150000000001</v>
      </c>
      <c r="S865" s="90">
        <f t="shared" si="113"/>
        <v>26649.51</v>
      </c>
      <c r="T865" s="91" t="s">
        <v>41</v>
      </c>
    </row>
    <row r="866" spans="1:20" s="32" customFormat="1" x14ac:dyDescent="0.25">
      <c r="A866" s="86">
        <v>860</v>
      </c>
      <c r="B866" s="87" t="s">
        <v>722</v>
      </c>
      <c r="C866" s="87" t="s">
        <v>789</v>
      </c>
      <c r="D866" s="87" t="s">
        <v>717</v>
      </c>
      <c r="E866" s="87" t="s">
        <v>99</v>
      </c>
      <c r="F866" s="88" t="s">
        <v>795</v>
      </c>
      <c r="G866" s="89">
        <v>200000</v>
      </c>
      <c r="H866" s="89">
        <v>35199</v>
      </c>
      <c r="I866" s="90">
        <v>25</v>
      </c>
      <c r="J866" s="46">
        <v>5740</v>
      </c>
      <c r="K866" s="48">
        <f t="shared" si="115"/>
        <v>14199.999999999998</v>
      </c>
      <c r="L866" s="34">
        <v>953.69</v>
      </c>
      <c r="M866" s="73">
        <v>6080</v>
      </c>
      <c r="N866" s="90">
        <f t="shared" si="118"/>
        <v>14180.000000000002</v>
      </c>
      <c r="O866" s="90"/>
      <c r="P866" s="90">
        <f t="shared" si="111"/>
        <v>11820</v>
      </c>
      <c r="Q866" s="90">
        <f t="shared" si="116"/>
        <v>47044</v>
      </c>
      <c r="R866" s="90">
        <f t="shared" si="117"/>
        <v>29333.690000000002</v>
      </c>
      <c r="S866" s="90">
        <f t="shared" si="113"/>
        <v>152956</v>
      </c>
      <c r="T866" s="91" t="s">
        <v>41</v>
      </c>
    </row>
    <row r="867" spans="1:20" s="32" customFormat="1" x14ac:dyDescent="0.25">
      <c r="A867" s="86">
        <v>861</v>
      </c>
      <c r="B867" s="87" t="s">
        <v>718</v>
      </c>
      <c r="C867" s="87" t="s">
        <v>790</v>
      </c>
      <c r="D867" s="87" t="s">
        <v>717</v>
      </c>
      <c r="E867" s="87" t="s">
        <v>135</v>
      </c>
      <c r="F867" s="88" t="s">
        <v>796</v>
      </c>
      <c r="G867" s="89">
        <v>41000</v>
      </c>
      <c r="H867" s="87">
        <v>583.79</v>
      </c>
      <c r="I867" s="90">
        <v>25</v>
      </c>
      <c r="J867" s="46">
        <v>1176.7</v>
      </c>
      <c r="K867" s="48">
        <f t="shared" si="115"/>
        <v>2910.9999999999995</v>
      </c>
      <c r="L867" s="34">
        <f t="shared" si="114"/>
        <v>451.00000000000006</v>
      </c>
      <c r="M867" s="73">
        <v>1246.4000000000001</v>
      </c>
      <c r="N867" s="90">
        <f t="shared" si="118"/>
        <v>2906.9</v>
      </c>
      <c r="O867" s="90"/>
      <c r="P867" s="90">
        <f t="shared" si="111"/>
        <v>2423.1000000000004</v>
      </c>
      <c r="Q867" s="90">
        <f t="shared" si="116"/>
        <v>3031.8900000000003</v>
      </c>
      <c r="R867" s="90">
        <f t="shared" si="117"/>
        <v>6268.9</v>
      </c>
      <c r="S867" s="90">
        <f t="shared" si="113"/>
        <v>37968.11</v>
      </c>
      <c r="T867" s="91" t="s">
        <v>41</v>
      </c>
    </row>
    <row r="868" spans="1:20" s="32" customFormat="1" x14ac:dyDescent="0.25">
      <c r="A868" s="86">
        <v>862</v>
      </c>
      <c r="B868" s="87" t="s">
        <v>719</v>
      </c>
      <c r="C868" s="87" t="s">
        <v>790</v>
      </c>
      <c r="D868" s="87" t="s">
        <v>717</v>
      </c>
      <c r="E868" s="87" t="s">
        <v>135</v>
      </c>
      <c r="F868" s="88" t="s">
        <v>795</v>
      </c>
      <c r="G868" s="89">
        <v>2733.33</v>
      </c>
      <c r="H868" s="87">
        <v>0</v>
      </c>
      <c r="I868" s="90">
        <v>25</v>
      </c>
      <c r="J868" s="46">
        <v>78.45</v>
      </c>
      <c r="K868" s="48">
        <f t="shared" si="115"/>
        <v>194.06642999999997</v>
      </c>
      <c r="L868" s="34">
        <f t="shared" si="114"/>
        <v>30.066630000000004</v>
      </c>
      <c r="M868" s="73">
        <v>83.09</v>
      </c>
      <c r="N868" s="90">
        <f t="shared" si="118"/>
        <v>193.79309700000002</v>
      </c>
      <c r="O868" s="90"/>
      <c r="P868" s="90">
        <f t="shared" si="111"/>
        <v>161.54000000000002</v>
      </c>
      <c r="Q868" s="90">
        <f t="shared" si="116"/>
        <v>186.54000000000002</v>
      </c>
      <c r="R868" s="90">
        <f t="shared" si="117"/>
        <v>417.92615699999999</v>
      </c>
      <c r="S868" s="90">
        <f t="shared" si="113"/>
        <v>2546.79</v>
      </c>
      <c r="T868" s="91" t="s">
        <v>41</v>
      </c>
    </row>
    <row r="869" spans="1:20" s="32" customFormat="1" x14ac:dyDescent="0.25">
      <c r="A869" s="86">
        <v>863</v>
      </c>
      <c r="B869" s="87" t="s">
        <v>720</v>
      </c>
      <c r="C869" s="87" t="s">
        <v>789</v>
      </c>
      <c r="D869" s="87" t="s">
        <v>717</v>
      </c>
      <c r="E869" s="87" t="s">
        <v>90</v>
      </c>
      <c r="F869" s="88" t="s">
        <v>796</v>
      </c>
      <c r="G869" s="89">
        <v>34000</v>
      </c>
      <c r="H869" s="87">
        <v>0</v>
      </c>
      <c r="I869" s="90">
        <v>25</v>
      </c>
      <c r="J869" s="46">
        <v>975.8</v>
      </c>
      <c r="K869" s="48">
        <f t="shared" si="115"/>
        <v>2414</v>
      </c>
      <c r="L869" s="34">
        <f t="shared" si="114"/>
        <v>374.00000000000006</v>
      </c>
      <c r="M869" s="73">
        <v>1033.5999999999999</v>
      </c>
      <c r="N869" s="90">
        <f t="shared" si="118"/>
        <v>2410.6000000000004</v>
      </c>
      <c r="O869" s="90"/>
      <c r="P869" s="90">
        <f t="shared" si="111"/>
        <v>2009.3999999999999</v>
      </c>
      <c r="Q869" s="90">
        <f t="shared" si="116"/>
        <v>2034.3999999999999</v>
      </c>
      <c r="R869" s="90">
        <f t="shared" si="117"/>
        <v>5198.6000000000004</v>
      </c>
      <c r="S869" s="90">
        <f t="shared" si="113"/>
        <v>31965.599999999999</v>
      </c>
      <c r="T869" s="91" t="s">
        <v>41</v>
      </c>
    </row>
    <row r="870" spans="1:20" s="32" customFormat="1" x14ac:dyDescent="0.25">
      <c r="A870" s="86">
        <v>864</v>
      </c>
      <c r="B870" s="87" t="s">
        <v>721</v>
      </c>
      <c r="C870" s="87" t="s">
        <v>789</v>
      </c>
      <c r="D870" s="87" t="s">
        <v>717</v>
      </c>
      <c r="E870" s="87" t="s">
        <v>90</v>
      </c>
      <c r="F870" s="88" t="s">
        <v>796</v>
      </c>
      <c r="G870" s="89">
        <v>34000</v>
      </c>
      <c r="H870" s="87">
        <v>0</v>
      </c>
      <c r="I870" s="90">
        <v>25</v>
      </c>
      <c r="J870" s="46">
        <v>975.8</v>
      </c>
      <c r="K870" s="48">
        <f t="shared" si="115"/>
        <v>2414</v>
      </c>
      <c r="L870" s="34">
        <f t="shared" si="114"/>
        <v>374.00000000000006</v>
      </c>
      <c r="M870" s="73">
        <v>1033.5999999999999</v>
      </c>
      <c r="N870" s="90">
        <f t="shared" si="118"/>
        <v>2410.6000000000004</v>
      </c>
      <c r="O870" s="90"/>
      <c r="P870" s="90">
        <f t="shared" si="111"/>
        <v>2009.3999999999999</v>
      </c>
      <c r="Q870" s="90">
        <f t="shared" si="116"/>
        <v>2034.3999999999999</v>
      </c>
      <c r="R870" s="90">
        <f t="shared" si="117"/>
        <v>5198.6000000000004</v>
      </c>
      <c r="S870" s="90">
        <f t="shared" si="113"/>
        <v>31965.599999999999</v>
      </c>
      <c r="T870" s="91" t="s">
        <v>41</v>
      </c>
    </row>
    <row r="871" spans="1:20" s="31" customFormat="1" ht="17.25" thickBot="1" x14ac:dyDescent="0.3">
      <c r="A871" s="61"/>
      <c r="B871" s="102"/>
      <c r="C871" s="102"/>
      <c r="D871" s="102"/>
      <c r="E871" s="102"/>
      <c r="F871" s="62"/>
      <c r="G871" s="63">
        <f t="shared" ref="G871:S871" si="119">SUM(G7:G870)</f>
        <v>39854458.329999998</v>
      </c>
      <c r="H871" s="63">
        <f t="shared" si="119"/>
        <v>2376083.5399999996</v>
      </c>
      <c r="I871" s="63">
        <f t="shared" si="119"/>
        <v>21600</v>
      </c>
      <c r="J871" s="63">
        <f t="shared" si="119"/>
        <v>1143678.4899999984</v>
      </c>
      <c r="K871" s="63">
        <f t="shared" si="119"/>
        <v>2827763.0414299998</v>
      </c>
      <c r="L871" s="63">
        <f t="shared" si="119"/>
        <v>414211.38163000013</v>
      </c>
      <c r="M871" s="63">
        <f t="shared" si="119"/>
        <v>1207091.1699999992</v>
      </c>
      <c r="N871" s="63">
        <f t="shared" si="119"/>
        <v>2805097.035596997</v>
      </c>
      <c r="O871" s="63">
        <f t="shared" si="119"/>
        <v>0</v>
      </c>
      <c r="P871" s="63">
        <f t="shared" si="119"/>
        <v>2350769.6600000034</v>
      </c>
      <c r="Q871" s="63">
        <f>SUM(Q612:Q870)</f>
        <v>1517847.3199999989</v>
      </c>
      <c r="R871" s="63">
        <f>SUM(R7:R870)</f>
        <v>6047071.4586570216</v>
      </c>
      <c r="S871" s="63">
        <f>SUM(S612:S870)</f>
        <v>10905906.499999981</v>
      </c>
      <c r="T871" s="64"/>
    </row>
    <row r="872" spans="1:20" ht="17.25" thickBot="1" x14ac:dyDescent="0.3">
      <c r="A872" s="2"/>
      <c r="B872" s="2"/>
      <c r="C872" s="2"/>
      <c r="D872" s="2"/>
      <c r="E872" s="2"/>
      <c r="F872" s="11"/>
      <c r="G872" s="25"/>
      <c r="H872" s="52"/>
      <c r="I872" s="36"/>
      <c r="J872" s="56"/>
      <c r="K872" s="37"/>
      <c r="L872" s="37"/>
      <c r="M872" s="56"/>
      <c r="N872" s="1"/>
      <c r="O872" s="1"/>
      <c r="P872" s="1"/>
      <c r="Q872" s="1"/>
      <c r="R872" s="1"/>
    </row>
    <row r="873" spans="1:20" ht="16.5" x14ac:dyDescent="0.25">
      <c r="A873" s="3" t="s">
        <v>19</v>
      </c>
      <c r="B873" s="4"/>
      <c r="C873" s="4"/>
      <c r="D873" s="4"/>
      <c r="E873" s="4"/>
      <c r="F873" s="79"/>
      <c r="G873" s="71"/>
      <c r="H873" s="38"/>
      <c r="I873" s="38"/>
      <c r="J873" s="72"/>
      <c r="K873" s="18"/>
      <c r="L873" s="18"/>
      <c r="M873" s="72"/>
      <c r="N873" s="18"/>
      <c r="O873" s="18"/>
      <c r="P873" s="18"/>
      <c r="Q873" s="18"/>
      <c r="R873" s="18"/>
      <c r="S873" s="18"/>
      <c r="T873" s="15"/>
    </row>
    <row r="874" spans="1:20" ht="16.5" x14ac:dyDescent="0.25">
      <c r="A874" s="6" t="s">
        <v>20</v>
      </c>
      <c r="B874" s="41"/>
      <c r="C874" s="41"/>
      <c r="D874" s="41"/>
      <c r="E874" s="41"/>
      <c r="F874" s="79"/>
      <c r="G874" s="40"/>
      <c r="H874" s="39"/>
      <c r="I874" s="40"/>
      <c r="J874" s="80"/>
      <c r="M874" s="80"/>
      <c r="N874" s="1"/>
      <c r="O874" s="1"/>
      <c r="P874" s="1"/>
      <c r="Q874" s="1"/>
      <c r="R874" s="1"/>
      <c r="T874" s="17"/>
    </row>
    <row r="875" spans="1:20" ht="16.5" x14ac:dyDescent="0.25">
      <c r="A875" s="6" t="s">
        <v>21</v>
      </c>
      <c r="B875" s="41"/>
      <c r="C875" s="41"/>
      <c r="D875" s="41"/>
      <c r="E875" s="41"/>
      <c r="F875" s="79"/>
      <c r="G875" s="80"/>
      <c r="H875" s="80"/>
      <c r="I875" s="80"/>
      <c r="J875" s="42"/>
      <c r="K875" s="1"/>
      <c r="L875" s="1"/>
      <c r="M875" s="42"/>
      <c r="N875" s="1"/>
      <c r="O875" s="1"/>
      <c r="P875" s="1"/>
      <c r="Q875" s="1"/>
      <c r="R875" s="1"/>
      <c r="T875" s="17"/>
    </row>
    <row r="876" spans="1:20" ht="17.25" customHeight="1" x14ac:dyDescent="0.25">
      <c r="A876" s="6" t="s">
        <v>22</v>
      </c>
      <c r="B876" s="41"/>
      <c r="C876" s="41"/>
      <c r="D876" s="41"/>
      <c r="E876" s="41"/>
      <c r="F876" s="79"/>
      <c r="G876" s="40"/>
      <c r="H876" s="39"/>
      <c r="I876" s="39"/>
      <c r="J876" s="42"/>
      <c r="K876" s="1"/>
      <c r="L876" s="1"/>
      <c r="M876" s="42"/>
      <c r="N876" s="1"/>
      <c r="O876" s="1"/>
      <c r="P876" s="1"/>
      <c r="Q876" s="1"/>
      <c r="R876" s="1"/>
      <c r="T876" s="17"/>
    </row>
    <row r="877" spans="1:20" ht="16.5" x14ac:dyDescent="0.25">
      <c r="A877" s="6" t="s">
        <v>952</v>
      </c>
      <c r="B877" s="41"/>
      <c r="C877" s="41"/>
      <c r="D877" s="41"/>
      <c r="E877" s="41"/>
      <c r="F877" s="79"/>
      <c r="G877" s="81"/>
      <c r="H877" s="82"/>
      <c r="I877" s="81"/>
      <c r="J877" s="81"/>
      <c r="K877" s="79"/>
      <c r="L877" s="79"/>
      <c r="M877" s="82"/>
      <c r="N877" s="1"/>
      <c r="O877" s="1"/>
      <c r="P877" s="1"/>
      <c r="Q877" s="1"/>
      <c r="R877" s="1"/>
      <c r="T877" s="17"/>
    </row>
    <row r="878" spans="1:20" ht="17.25" thickBot="1" x14ac:dyDescent="0.3">
      <c r="A878" s="8"/>
      <c r="B878" s="83"/>
      <c r="C878" s="83"/>
      <c r="D878" s="83"/>
      <c r="E878" s="83"/>
      <c r="F878" s="12"/>
      <c r="G878" s="47"/>
      <c r="H878" s="47"/>
      <c r="I878" s="47"/>
      <c r="J878" s="47"/>
      <c r="K878" s="47"/>
      <c r="L878" s="47"/>
      <c r="M878" s="84"/>
      <c r="N878" s="12"/>
      <c r="O878" s="12"/>
      <c r="P878" s="12"/>
      <c r="Q878" s="12"/>
      <c r="R878" s="12"/>
      <c r="S878" s="12"/>
      <c r="T878" s="13"/>
    </row>
    <row r="879" spans="1:20" x14ac:dyDescent="0.25">
      <c r="A879" s="43"/>
      <c r="B879" s="44"/>
      <c r="C879" s="44"/>
      <c r="D879" s="44"/>
      <c r="E879" s="44"/>
      <c r="F879" s="45"/>
      <c r="G879" s="42"/>
      <c r="H879" s="42"/>
      <c r="I879" s="42"/>
      <c r="J879" s="42"/>
      <c r="K879" s="42"/>
      <c r="L879" s="42"/>
      <c r="M879" s="42"/>
      <c r="N879" s="1"/>
      <c r="O879" s="1"/>
      <c r="P879" s="1"/>
      <c r="Q879" s="1"/>
      <c r="R879" s="1"/>
      <c r="T879" s="17"/>
    </row>
    <row r="880" spans="1:20" ht="18.75" x14ac:dyDescent="0.25">
      <c r="A880" s="16"/>
      <c r="B880" s="20" t="s">
        <v>26</v>
      </c>
      <c r="C880" s="20"/>
      <c r="D880" s="7"/>
      <c r="E880" s="5"/>
      <c r="F880" s="21" t="s">
        <v>25</v>
      </c>
      <c r="G880" s="42"/>
      <c r="H880" s="23"/>
      <c r="I880" s="41"/>
      <c r="J880" s="23"/>
      <c r="K880" s="40"/>
      <c r="L880" s="42"/>
      <c r="M880" s="23"/>
      <c r="N880" s="1"/>
      <c r="O880" s="22" t="s">
        <v>1019</v>
      </c>
      <c r="P880" s="14"/>
      <c r="Q880" s="1"/>
      <c r="S880"/>
      <c r="T880" s="1"/>
    </row>
    <row r="881" spans="1:20" ht="16.5" x14ac:dyDescent="0.25">
      <c r="A881" s="16"/>
      <c r="B881" s="5"/>
      <c r="C881" s="5"/>
      <c r="D881" s="7"/>
      <c r="E881" s="5"/>
      <c r="F881" s="5"/>
      <c r="G881" s="40"/>
      <c r="H881" s="40"/>
      <c r="I881" s="40"/>
      <c r="J881" s="40"/>
      <c r="K881" s="1"/>
      <c r="L881" s="1"/>
      <c r="M881" s="40"/>
      <c r="N881" s="1"/>
      <c r="O881" s="1"/>
      <c r="P881" s="1"/>
      <c r="Q881" s="1"/>
      <c r="S881"/>
      <c r="T881" s="1"/>
    </row>
    <row r="882" spans="1:20" ht="16.5" x14ac:dyDescent="0.25">
      <c r="A882" s="16"/>
      <c r="B882" s="5"/>
      <c r="C882" s="5"/>
      <c r="D882" s="7"/>
      <c r="E882" s="7"/>
      <c r="F882" s="5"/>
      <c r="G882" s="23"/>
      <c r="H882" s="54"/>
      <c r="I882" s="40"/>
      <c r="J882" s="23"/>
      <c r="K882" s="39"/>
      <c r="L882" s="39"/>
      <c r="M882" s="57"/>
      <c r="N882" s="1"/>
      <c r="O882" s="1"/>
      <c r="P882" s="1"/>
      <c r="Q882" s="1"/>
      <c r="S882"/>
    </row>
    <row r="883" spans="1:20" ht="15" customHeight="1" x14ac:dyDescent="0.25">
      <c r="A883" s="16"/>
      <c r="B883" s="5"/>
      <c r="C883" s="5"/>
      <c r="D883" s="7"/>
      <c r="E883" s="7"/>
      <c r="F883" s="5"/>
      <c r="G883" s="78"/>
      <c r="H883" s="23"/>
      <c r="I883" s="40"/>
      <c r="J883" s="23"/>
      <c r="K883" s="39"/>
      <c r="L883" s="39"/>
      <c r="M883" s="57"/>
      <c r="N883" s="1"/>
      <c r="O883" s="1"/>
      <c r="P883" s="1"/>
      <c r="Q883" s="1"/>
      <c r="S883"/>
    </row>
    <row r="884" spans="1:20" s="1" customFormat="1" ht="15" customHeight="1" x14ac:dyDescent="0.25">
      <c r="A884" s="16"/>
      <c r="B884" s="5"/>
      <c r="C884" s="5"/>
      <c r="D884" s="7"/>
      <c r="E884" s="7"/>
      <c r="F884" s="5"/>
      <c r="G884" s="23"/>
      <c r="H884" s="23"/>
      <c r="I884" s="41"/>
      <c r="J884" s="23"/>
      <c r="K884" s="39"/>
      <c r="L884" s="39"/>
      <c r="M884" s="57"/>
      <c r="R884"/>
      <c r="S884"/>
      <c r="T884"/>
    </row>
    <row r="885" spans="1:20" s="1" customFormat="1" ht="22.5" customHeight="1" x14ac:dyDescent="0.25">
      <c r="A885" s="16"/>
      <c r="B885" s="5"/>
      <c r="C885" s="5"/>
      <c r="D885" s="7"/>
      <c r="E885" s="7"/>
      <c r="F885" s="5"/>
      <c r="G885" s="24"/>
      <c r="H885" s="53"/>
      <c r="I885" s="39"/>
      <c r="J885" s="24"/>
      <c r="K885" s="39"/>
      <c r="L885" s="39"/>
      <c r="M885" s="58"/>
      <c r="R885"/>
      <c r="S885"/>
      <c r="T885"/>
    </row>
    <row r="886" spans="1:20" ht="10.5" customHeight="1" x14ac:dyDescent="0.25">
      <c r="A886" s="16"/>
      <c r="B886" s="5"/>
      <c r="C886" s="5"/>
      <c r="D886" s="7"/>
      <c r="E886" s="7"/>
      <c r="F886" s="5"/>
      <c r="G886" s="5"/>
      <c r="H886" s="53"/>
      <c r="I886" s="41"/>
      <c r="J886" s="5"/>
      <c r="K886" s="39"/>
      <c r="L886" s="39"/>
      <c r="M886" s="45"/>
      <c r="N886" s="1"/>
      <c r="O886" s="1"/>
      <c r="P886" s="1"/>
      <c r="Q886" s="1"/>
      <c r="S886"/>
    </row>
    <row r="887" spans="1:20" ht="21" customHeight="1" x14ac:dyDescent="0.35">
      <c r="A887" s="9"/>
      <c r="B887" s="26" t="s">
        <v>1022</v>
      </c>
      <c r="C887" s="19"/>
      <c r="F887" s="19" t="s">
        <v>1023</v>
      </c>
      <c r="O887" s="19" t="s">
        <v>1021</v>
      </c>
      <c r="S887"/>
    </row>
    <row r="888" spans="1:20" ht="21" customHeight="1" x14ac:dyDescent="0.25">
      <c r="A888" s="67"/>
      <c r="B888" s="68" t="s">
        <v>1020</v>
      </c>
      <c r="C888" s="68"/>
      <c r="D888" s="69"/>
      <c r="E888" s="69"/>
      <c r="F888" s="68" t="s">
        <v>1020</v>
      </c>
      <c r="G888" s="69"/>
      <c r="H888" s="70"/>
      <c r="I888" s="69"/>
      <c r="J888" s="29"/>
      <c r="K888" s="69"/>
      <c r="L888" s="69"/>
      <c r="M888" s="29"/>
      <c r="N888" s="69"/>
      <c r="O888" s="68" t="s">
        <v>748</v>
      </c>
      <c r="P888" s="69"/>
      <c r="Q888" s="69"/>
      <c r="R888" s="69"/>
      <c r="S888" s="69"/>
      <c r="T888" s="69"/>
    </row>
    <row r="889" spans="1:20" ht="15" customHeight="1" x14ac:dyDescent="0.25">
      <c r="G889" s="33"/>
      <c r="H889" s="55"/>
      <c r="I889" s="33"/>
      <c r="J889" s="55"/>
      <c r="K889" s="33"/>
      <c r="L889" s="33"/>
      <c r="M889" s="55"/>
      <c r="N889" s="28"/>
      <c r="O889" s="28"/>
      <c r="P889" s="28"/>
      <c r="Q889" s="28"/>
      <c r="R889" s="28"/>
      <c r="S889" s="28"/>
    </row>
    <row r="890" spans="1:20" ht="15.75" customHeight="1" x14ac:dyDescent="0.25"/>
  </sheetData>
  <sortState ref="B1425:T1439">
    <sortCondition ref="D1344:D1355"/>
  </sortState>
  <mergeCells count="24">
    <mergeCell ref="S4:S6"/>
    <mergeCell ref="A4:A6"/>
    <mergeCell ref="C4:C6"/>
    <mergeCell ref="L5:L6"/>
    <mergeCell ref="M5:N5"/>
    <mergeCell ref="O5:O6"/>
    <mergeCell ref="P5:P6"/>
    <mergeCell ref="Q5:Q6"/>
    <mergeCell ref="A1:T1"/>
    <mergeCell ref="A2:T2"/>
    <mergeCell ref="A3:T3"/>
    <mergeCell ref="B871:E871"/>
    <mergeCell ref="B4:B6"/>
    <mergeCell ref="D4:D6"/>
    <mergeCell ref="E4:E6"/>
    <mergeCell ref="F4:F6"/>
    <mergeCell ref="G4:G6"/>
    <mergeCell ref="H4:H6"/>
    <mergeCell ref="I4:I6"/>
    <mergeCell ref="J4:P4"/>
    <mergeCell ref="Q4:R4"/>
    <mergeCell ref="T4:T6"/>
    <mergeCell ref="J5:K5"/>
    <mergeCell ref="R5:R6"/>
  </mergeCells>
  <phoneticPr fontId="21" type="noConversion"/>
  <conditionalFormatting sqref="B220:B221 B198:B201 C222">
    <cfRule type="duplicateValues" dxfId="5" priority="3"/>
  </conditionalFormatting>
  <conditionalFormatting sqref="B381 B204:B219 B180 B194">
    <cfRule type="duplicateValues" dxfId="4" priority="1294"/>
  </conditionalFormatting>
  <conditionalFormatting sqref="B4:C4 B5:B6">
    <cfRule type="duplicateValues" dxfId="3" priority="274" stopIfTrue="1"/>
    <cfRule type="duplicateValues" dxfId="2" priority="275" stopIfTrue="1"/>
  </conditionalFormatting>
  <conditionalFormatting sqref="D882:D886">
    <cfRule type="duplicateValues" dxfId="1" priority="1277" stopIfTrue="1"/>
    <cfRule type="duplicateValues" dxfId="0" priority="1278" stopIfTrue="1"/>
  </conditionalFormatting>
  <printOptions horizontalCentered="1"/>
  <pageMargins left="0.23622047244094491" right="0.23622047244094491" top="0.74803149606299213" bottom="0.74803149606299213" header="0.31496062992125984" footer="0.31496062992125984"/>
  <pageSetup paperSize="5" scale="32" fitToHeight="0" orientation="landscape" horizontalDpi="4294967295" verticalDpi="4294967295" r:id="rId1"/>
  <rowBreaks count="8" manualBreakCount="8">
    <brk id="87" max="19" man="1"/>
    <brk id="190" max="19" man="1"/>
    <brk id="292" max="19" man="1"/>
    <brk id="394" max="19" man="1"/>
    <brk id="497" max="19" man="1"/>
    <brk id="600" max="19" man="1"/>
    <brk id="703" max="19" man="1"/>
    <brk id="808" max="1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MT EMPLEADOS FIJOS OCTUBRE 2025</vt:lpstr>
      <vt:lpstr>'MT EMPLEADOS FIJOS OCTUBRE 2025'!Área_de_impresión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Elisamuel ER.Ramirez</dc:creator>
  <cp:lastModifiedBy>Leidys Perez Ortega</cp:lastModifiedBy>
  <cp:lastPrinted>2025-11-04T14:07:29Z</cp:lastPrinted>
  <dcterms:created xsi:type="dcterms:W3CDTF">2018-09-18T20:01:26Z</dcterms:created>
  <dcterms:modified xsi:type="dcterms:W3CDTF">2025-11-04T14:11:07Z</dcterms:modified>
</cp:coreProperties>
</file>