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eline_castillo\Desktop\"/>
    </mc:Choice>
  </mc:AlternateContent>
  <bookViews>
    <workbookView xWindow="0" yWindow="0" windowWidth="7470" windowHeight="2370" firstSheet="13" activeTab="20"/>
  </bookViews>
  <sheets>
    <sheet name="Estable Registrados" sheetId="1" r:id="rId1"/>
    <sheet name="Inspeccción 1" sheetId="2" r:id="rId2"/>
    <sheet name="Inspección 2" sheetId="3" r:id="rId3"/>
    <sheet name="Inspección 3" sheetId="4" r:id="rId4"/>
    <sheet name="Inspección 4" sheetId="5" r:id="rId5"/>
    <sheet name="Asistencia Judicial 1" sheetId="6" r:id="rId6"/>
    <sheet name="Asistencia Judicial 2" sheetId="7" r:id="rId7"/>
    <sheet name="Asistencia Judicial 3" sheetId="8" r:id="rId8"/>
    <sheet name="Asistencia Judicial 4" sheetId="9" r:id="rId9"/>
    <sheet name="Higiene 1" sheetId="11" r:id="rId10"/>
    <sheet name="Higiene 2" sheetId="12" r:id="rId11"/>
    <sheet name="Higiene 3" sheetId="13" r:id="rId12"/>
    <sheet name="Higiene 4" sheetId="14" r:id="rId13"/>
    <sheet name="Trabajo Infantil 1" sheetId="15" r:id="rId14"/>
    <sheet name="Trabajo Infantil 2" sheetId="16" r:id="rId15"/>
    <sheet name="Trabajo Infantil 3" sheetId="17" r:id="rId16"/>
    <sheet name="Trabajo Infantil 4" sheetId="18" r:id="rId17"/>
    <sheet name="Mediación 1" sheetId="19" r:id="rId18"/>
    <sheet name="Mediación 2" sheetId="20" r:id="rId19"/>
    <sheet name="Mediación 3" sheetId="21" r:id="rId20"/>
    <sheet name="Igualdad de Oportun 1" sheetId="22" r:id="rId2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22" l="1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6" i="22" s="1"/>
  <c r="F11" i="22"/>
  <c r="F10" i="22"/>
  <c r="F9" i="22"/>
  <c r="F8" i="22"/>
  <c r="F7" i="22"/>
  <c r="E6" i="22"/>
  <c r="D6" i="22"/>
  <c r="E27" i="21" l="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 s="1"/>
  <c r="J5" i="21"/>
  <c r="I5" i="21"/>
  <c r="H5" i="21"/>
  <c r="G5" i="21"/>
  <c r="F5" i="21"/>
  <c r="E27" i="20" l="1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 s="1"/>
  <c r="J5" i="20"/>
  <c r="I5" i="20"/>
  <c r="H5" i="20"/>
  <c r="G5" i="20"/>
  <c r="F5" i="20"/>
  <c r="G26" i="19" l="1"/>
  <c r="G25" i="19"/>
  <c r="G24" i="19"/>
  <c r="G23" i="19"/>
  <c r="G22" i="19"/>
  <c r="K21" i="19"/>
  <c r="I21" i="19"/>
  <c r="E21" i="19"/>
  <c r="F24" i="19" s="1"/>
  <c r="G12" i="19"/>
  <c r="G11" i="19"/>
  <c r="G10" i="19"/>
  <c r="G9" i="19"/>
  <c r="G8" i="19"/>
  <c r="K7" i="19"/>
  <c r="I7" i="19"/>
  <c r="E7" i="19"/>
  <c r="F11" i="19" s="1"/>
  <c r="F8" i="19" l="1"/>
  <c r="F22" i="19"/>
  <c r="F10" i="19"/>
  <c r="F25" i="19"/>
  <c r="G7" i="19"/>
  <c r="J11" i="19" s="1"/>
  <c r="H12" i="19"/>
  <c r="F26" i="19"/>
  <c r="F12" i="19"/>
  <c r="H10" i="19"/>
  <c r="L11" i="19"/>
  <c r="L10" i="19"/>
  <c r="L9" i="19"/>
  <c r="J9" i="19"/>
  <c r="H11" i="19"/>
  <c r="H8" i="19"/>
  <c r="F23" i="19"/>
  <c r="G21" i="19"/>
  <c r="F9" i="19"/>
  <c r="F21" i="19" l="1"/>
  <c r="H7" i="19"/>
  <c r="H9" i="19"/>
  <c r="J12" i="19"/>
  <c r="L12" i="19"/>
  <c r="J10" i="19"/>
  <c r="J8" i="19"/>
  <c r="L8" i="19"/>
  <c r="L7" i="19" s="1"/>
  <c r="F7" i="19"/>
  <c r="L26" i="19"/>
  <c r="J26" i="19"/>
  <c r="L23" i="19"/>
  <c r="L22" i="19"/>
  <c r="L24" i="19"/>
  <c r="J23" i="19"/>
  <c r="L25" i="19"/>
  <c r="J25" i="19"/>
  <c r="J22" i="19"/>
  <c r="J7" i="19"/>
  <c r="H24" i="19"/>
  <c r="H23" i="19"/>
  <c r="H22" i="19"/>
  <c r="H25" i="19"/>
  <c r="J21" i="19" l="1"/>
  <c r="L21" i="19"/>
  <c r="H21" i="19"/>
  <c r="G46" i="18" l="1"/>
  <c r="H46" i="18" s="1"/>
  <c r="G45" i="18"/>
  <c r="G44" i="18"/>
  <c r="G43" i="18"/>
  <c r="F43" i="18"/>
  <c r="G42" i="18"/>
  <c r="H42" i="18" s="1"/>
  <c r="G41" i="18"/>
  <c r="H41" i="18" s="1"/>
  <c r="G40" i="18"/>
  <c r="G39" i="18"/>
  <c r="H39" i="18" s="1"/>
  <c r="G38" i="18"/>
  <c r="H38" i="18" s="1"/>
  <c r="G37" i="18"/>
  <c r="H37" i="18" s="1"/>
  <c r="G36" i="18"/>
  <c r="H36" i="18" s="1"/>
  <c r="G35" i="18"/>
  <c r="H35" i="18" s="1"/>
  <c r="G34" i="18"/>
  <c r="G33" i="18"/>
  <c r="G32" i="18"/>
  <c r="G31" i="18"/>
  <c r="G30" i="18"/>
  <c r="H30" i="18" s="1"/>
  <c r="G29" i="18"/>
  <c r="H29" i="18" s="1"/>
  <c r="G28" i="18"/>
  <c r="H28" i="18" s="1"/>
  <c r="G27" i="18"/>
  <c r="H27" i="18" s="1"/>
  <c r="G26" i="18"/>
  <c r="H26" i="18" s="1"/>
  <c r="G25" i="18"/>
  <c r="H25" i="18" s="1"/>
  <c r="G24" i="18"/>
  <c r="H24" i="18" s="1"/>
  <c r="G23" i="18"/>
  <c r="H23" i="18" s="1"/>
  <c r="G22" i="18"/>
  <c r="G21" i="18"/>
  <c r="G20" i="18"/>
  <c r="G19" i="18"/>
  <c r="G18" i="18"/>
  <c r="H18" i="18" s="1"/>
  <c r="G17" i="18"/>
  <c r="H17" i="18" s="1"/>
  <c r="G16" i="18"/>
  <c r="H16" i="18" s="1"/>
  <c r="G15" i="18"/>
  <c r="H15" i="18" s="1"/>
  <c r="G14" i="18"/>
  <c r="H14" i="18" s="1"/>
  <c r="G13" i="18"/>
  <c r="H13" i="18" s="1"/>
  <c r="G12" i="18"/>
  <c r="H12" i="18" s="1"/>
  <c r="G11" i="18"/>
  <c r="H11" i="18" s="1"/>
  <c r="G10" i="18"/>
  <c r="G9" i="18"/>
  <c r="G8" i="18"/>
  <c r="G7" i="18"/>
  <c r="G6" i="18" s="1"/>
  <c r="J6" i="18"/>
  <c r="I6" i="18"/>
  <c r="E6" i="18"/>
  <c r="F46" i="18" s="1"/>
  <c r="H40" i="18" l="1"/>
  <c r="H19" i="18"/>
  <c r="H31" i="18"/>
  <c r="H8" i="18"/>
  <c r="H20" i="18"/>
  <c r="H32" i="18"/>
  <c r="H43" i="18"/>
  <c r="H9" i="18"/>
  <c r="H21" i="18"/>
  <c r="H33" i="18"/>
  <c r="H44" i="18"/>
  <c r="H10" i="18"/>
  <c r="H22" i="18"/>
  <c r="H34" i="18"/>
  <c r="H45" i="18"/>
  <c r="F33" i="18"/>
  <c r="F7" i="18"/>
  <c r="F13" i="18"/>
  <c r="F25" i="18"/>
  <c r="F45" i="18"/>
  <c r="F19" i="18"/>
  <c r="F27" i="18"/>
  <c r="F35" i="18"/>
  <c r="H7" i="18"/>
  <c r="F16" i="18"/>
  <c r="F9" i="18"/>
  <c r="F21" i="18"/>
  <c r="F37" i="18"/>
  <c r="F11" i="18"/>
  <c r="F15" i="18"/>
  <c r="F23" i="18"/>
  <c r="F31" i="18"/>
  <c r="F39" i="18"/>
  <c r="F8" i="18"/>
  <c r="F12" i="18"/>
  <c r="F20" i="18"/>
  <c r="F24" i="18"/>
  <c r="F28" i="18"/>
  <c r="F32" i="18"/>
  <c r="F36" i="18"/>
  <c r="F40" i="18"/>
  <c r="F44" i="18"/>
  <c r="F17" i="18"/>
  <c r="F29" i="18"/>
  <c r="F41" i="18"/>
  <c r="F10" i="18"/>
  <c r="F14" i="18"/>
  <c r="F18" i="18"/>
  <c r="F22" i="18"/>
  <c r="F26" i="18"/>
  <c r="F30" i="18"/>
  <c r="F34" i="18"/>
  <c r="F38" i="18"/>
  <c r="F42" i="18"/>
  <c r="H6" i="18" l="1"/>
  <c r="F6" i="18"/>
  <c r="E28" i="17" l="1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 s="1"/>
  <c r="H5" i="17"/>
  <c r="G5" i="17"/>
  <c r="F5" i="17"/>
  <c r="E45" i="16" l="1"/>
  <c r="F45" i="16" s="1"/>
  <c r="E44" i="16"/>
  <c r="F44" i="16" s="1"/>
  <c r="E43" i="16"/>
  <c r="F43" i="16" s="1"/>
  <c r="E42" i="16"/>
  <c r="F42" i="16" s="1"/>
  <c r="E41" i="16"/>
  <c r="F41" i="16" s="1"/>
  <c r="E40" i="16"/>
  <c r="F40" i="16" s="1"/>
  <c r="E39" i="16"/>
  <c r="F39" i="16" s="1"/>
  <c r="E38" i="16"/>
  <c r="F38" i="16" s="1"/>
  <c r="E37" i="16"/>
  <c r="F37" i="16" s="1"/>
  <c r="E36" i="16"/>
  <c r="F36" i="16" s="1"/>
  <c r="E35" i="16"/>
  <c r="F35" i="16" s="1"/>
  <c r="E34" i="16"/>
  <c r="F34" i="16" s="1"/>
  <c r="E33" i="16"/>
  <c r="F33" i="16" s="1"/>
  <c r="E32" i="16"/>
  <c r="F32" i="16" s="1"/>
  <c r="E31" i="16"/>
  <c r="F31" i="16" s="1"/>
  <c r="E30" i="16"/>
  <c r="F30" i="16" s="1"/>
  <c r="E29" i="16"/>
  <c r="F29" i="16" s="1"/>
  <c r="E28" i="16"/>
  <c r="F28" i="16" s="1"/>
  <c r="E27" i="16"/>
  <c r="F27" i="16" s="1"/>
  <c r="E26" i="16"/>
  <c r="F26" i="16" s="1"/>
  <c r="E25" i="16"/>
  <c r="F25" i="16" s="1"/>
  <c r="E24" i="16"/>
  <c r="F24" i="16" s="1"/>
  <c r="E23" i="16"/>
  <c r="F23" i="16" s="1"/>
  <c r="E22" i="16"/>
  <c r="F22" i="16" s="1"/>
  <c r="E21" i="16"/>
  <c r="F21" i="16" s="1"/>
  <c r="E20" i="16"/>
  <c r="F20" i="16" s="1"/>
  <c r="E19" i="16"/>
  <c r="F19" i="16" s="1"/>
  <c r="E18" i="16"/>
  <c r="F18" i="16" s="1"/>
  <c r="E17" i="16"/>
  <c r="F17" i="16" s="1"/>
  <c r="E16" i="16"/>
  <c r="F16" i="16" s="1"/>
  <c r="E15" i="16"/>
  <c r="F15" i="16" s="1"/>
  <c r="E14" i="16"/>
  <c r="F14" i="16" s="1"/>
  <c r="E13" i="16"/>
  <c r="F13" i="16" s="1"/>
  <c r="E12" i="16"/>
  <c r="F12" i="16" s="1"/>
  <c r="E11" i="16"/>
  <c r="F11" i="16" s="1"/>
  <c r="E10" i="16"/>
  <c r="F10" i="16" s="1"/>
  <c r="E9" i="16"/>
  <c r="F9" i="16" s="1"/>
  <c r="E8" i="16"/>
  <c r="F8" i="16" s="1"/>
  <c r="E7" i="16"/>
  <c r="F7" i="16" s="1"/>
  <c r="E6" i="16"/>
  <c r="F6" i="16" s="1"/>
  <c r="H5" i="16"/>
  <c r="G5" i="16"/>
  <c r="E5" i="16"/>
  <c r="F5" i="16" l="1"/>
  <c r="F5" i="15" l="1"/>
  <c r="E5" i="15"/>
  <c r="G42" i="14" l="1"/>
  <c r="K5" i="14"/>
  <c r="J5" i="14"/>
  <c r="H5" i="14"/>
  <c r="I45" i="14" s="1"/>
  <c r="F5" i="14"/>
  <c r="G45" i="14" s="1"/>
  <c r="I23" i="14" l="1"/>
  <c r="I35" i="14"/>
  <c r="I6" i="14"/>
  <c r="I12" i="14"/>
  <c r="I18" i="14"/>
  <c r="I24" i="14"/>
  <c r="I30" i="14"/>
  <c r="I36" i="14"/>
  <c r="I42" i="14"/>
  <c r="G16" i="14"/>
  <c r="G22" i="14"/>
  <c r="G28" i="14"/>
  <c r="G34" i="14"/>
  <c r="G40" i="14"/>
  <c r="I10" i="14"/>
  <c r="I28" i="14"/>
  <c r="I11" i="14"/>
  <c r="I17" i="14"/>
  <c r="G36" i="14"/>
  <c r="G7" i="14"/>
  <c r="G13" i="14"/>
  <c r="G19" i="14"/>
  <c r="G25" i="14"/>
  <c r="G31" i="14"/>
  <c r="G37" i="14"/>
  <c r="G43" i="14"/>
  <c r="I22" i="14"/>
  <c r="I40" i="14"/>
  <c r="G23" i="14"/>
  <c r="G35" i="14"/>
  <c r="G41" i="14"/>
  <c r="I29" i="14"/>
  <c r="G12" i="14"/>
  <c r="G30" i="14"/>
  <c r="I7" i="14"/>
  <c r="I13" i="14"/>
  <c r="I19" i="14"/>
  <c r="I25" i="14"/>
  <c r="I31" i="14"/>
  <c r="I37" i="14"/>
  <c r="I43" i="14"/>
  <c r="G10" i="14"/>
  <c r="I16" i="14"/>
  <c r="I34" i="14"/>
  <c r="G6" i="14"/>
  <c r="G24" i="14"/>
  <c r="G8" i="14"/>
  <c r="G14" i="14"/>
  <c r="G20" i="14"/>
  <c r="G26" i="14"/>
  <c r="G32" i="14"/>
  <c r="G38" i="14"/>
  <c r="G44" i="14"/>
  <c r="G11" i="14"/>
  <c r="G17" i="14"/>
  <c r="G29" i="14"/>
  <c r="I41" i="14"/>
  <c r="G18" i="14"/>
  <c r="I8" i="14"/>
  <c r="I14" i="14"/>
  <c r="I20" i="14"/>
  <c r="I26" i="14"/>
  <c r="I32" i="14"/>
  <c r="I38" i="14"/>
  <c r="I44" i="14"/>
  <c r="G9" i="14"/>
  <c r="G15" i="14"/>
  <c r="G21" i="14"/>
  <c r="G27" i="14"/>
  <c r="G33" i="14"/>
  <c r="G39" i="14"/>
  <c r="I9" i="14"/>
  <c r="I15" i="14"/>
  <c r="I21" i="14"/>
  <c r="I27" i="14"/>
  <c r="I33" i="14"/>
  <c r="I39" i="14"/>
  <c r="I5" i="14" l="1"/>
  <c r="G5" i="14"/>
  <c r="G9" i="12" l="1"/>
  <c r="F4" i="12"/>
  <c r="G44" i="12" s="1"/>
  <c r="G34" i="12" l="1"/>
  <c r="G14" i="12"/>
  <c r="G21" i="12"/>
  <c r="G10" i="12"/>
  <c r="G11" i="12"/>
  <c r="G35" i="12"/>
  <c r="G24" i="12"/>
  <c r="G36" i="12"/>
  <c r="G13" i="12"/>
  <c r="G25" i="12"/>
  <c r="G37" i="12"/>
  <c r="G26" i="12"/>
  <c r="G38" i="12"/>
  <c r="G6" i="12"/>
  <c r="G33" i="12"/>
  <c r="G22" i="12"/>
  <c r="G23" i="12"/>
  <c r="G12" i="12"/>
  <c r="G28" i="12"/>
  <c r="G5" i="12"/>
  <c r="G17" i="12"/>
  <c r="G41" i="12"/>
  <c r="G18" i="12"/>
  <c r="G42" i="12"/>
  <c r="G7" i="12"/>
  <c r="G19" i="12"/>
  <c r="G31" i="12"/>
  <c r="G43" i="12"/>
  <c r="G15" i="12"/>
  <c r="G27" i="12"/>
  <c r="G39" i="12"/>
  <c r="G16" i="12"/>
  <c r="G40" i="12"/>
  <c r="G29" i="12"/>
  <c r="G30" i="12"/>
  <c r="G8" i="12"/>
  <c r="G20" i="12"/>
  <c r="G32" i="12"/>
  <c r="G4" i="12" l="1"/>
  <c r="E8" i="9" l="1"/>
  <c r="F14" i="9" s="1"/>
  <c r="E4" i="8"/>
  <c r="F26" i="8" s="1"/>
  <c r="F12" i="9" l="1"/>
  <c r="F10" i="9"/>
  <c r="F9" i="9"/>
  <c r="F11" i="9"/>
  <c r="F13" i="9"/>
  <c r="F15" i="8"/>
  <c r="F16" i="8"/>
  <c r="F5" i="8"/>
  <c r="F17" i="8"/>
  <c r="F6" i="8"/>
  <c r="F18" i="8"/>
  <c r="F7" i="8"/>
  <c r="F19" i="8"/>
  <c r="F8" i="8"/>
  <c r="F20" i="8"/>
  <c r="F9" i="8"/>
  <c r="F21" i="8"/>
  <c r="F10" i="8"/>
  <c r="F22" i="8"/>
  <c r="F11" i="8"/>
  <c r="F23" i="8"/>
  <c r="F12" i="8"/>
  <c r="F24" i="8"/>
  <c r="F13" i="8"/>
  <c r="F25" i="8"/>
  <c r="F14" i="8"/>
  <c r="F8" i="9" l="1"/>
  <c r="F4" i="8"/>
  <c r="E46" i="7" l="1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I6" i="7"/>
  <c r="G6" i="7"/>
  <c r="E6" i="7" l="1"/>
  <c r="H34" i="7" s="1"/>
  <c r="H30" i="7" l="1"/>
  <c r="H46" i="7"/>
  <c r="J23" i="7"/>
  <c r="J17" i="7"/>
  <c r="H36" i="7"/>
  <c r="F37" i="7"/>
  <c r="F39" i="7"/>
  <c r="F41" i="7"/>
  <c r="J40" i="7"/>
  <c r="H38" i="7"/>
  <c r="F23" i="7"/>
  <c r="J30" i="7"/>
  <c r="H7" i="7"/>
  <c r="F18" i="7"/>
  <c r="J27" i="7"/>
  <c r="H20" i="7"/>
  <c r="H26" i="7"/>
  <c r="H15" i="7"/>
  <c r="F44" i="7"/>
  <c r="J26" i="7"/>
  <c r="J36" i="7"/>
  <c r="H32" i="7"/>
  <c r="F34" i="7"/>
  <c r="H40" i="7"/>
  <c r="F16" i="7"/>
  <c r="H28" i="7"/>
  <c r="H44" i="7"/>
  <c r="H24" i="7"/>
  <c r="J18" i="7"/>
  <c r="F38" i="7"/>
  <c r="J22" i="7"/>
  <c r="H27" i="7"/>
  <c r="J39" i="7"/>
  <c r="H11" i="7"/>
  <c r="H10" i="7"/>
  <c r="F43" i="7"/>
  <c r="F28" i="7"/>
  <c r="J34" i="7"/>
  <c r="H43" i="7"/>
  <c r="F46" i="7"/>
  <c r="J28" i="7"/>
  <c r="H17" i="7"/>
  <c r="F12" i="7"/>
  <c r="F24" i="7"/>
  <c r="H39" i="7"/>
  <c r="F15" i="7"/>
  <c r="J44" i="7"/>
  <c r="F40" i="7"/>
  <c r="H16" i="7"/>
  <c r="J33" i="7"/>
  <c r="H12" i="7"/>
  <c r="F19" i="7"/>
  <c r="J35" i="7"/>
  <c r="H13" i="7"/>
  <c r="J38" i="7"/>
  <c r="F21" i="7"/>
  <c r="F42" i="7"/>
  <c r="J12" i="7"/>
  <c r="F31" i="7"/>
  <c r="J42" i="7"/>
  <c r="H35" i="7"/>
  <c r="H33" i="7"/>
  <c r="J14" i="7"/>
  <c r="F22" i="7"/>
  <c r="F27" i="7"/>
  <c r="F45" i="7"/>
  <c r="F35" i="7"/>
  <c r="H22" i="7"/>
  <c r="J43" i="7"/>
  <c r="H21" i="7"/>
  <c r="J20" i="7"/>
  <c r="H41" i="7"/>
  <c r="J19" i="7"/>
  <c r="J21" i="7"/>
  <c r="J37" i="7"/>
  <c r="H42" i="7"/>
  <c r="F32" i="7"/>
  <c r="H29" i="7"/>
  <c r="J31" i="7"/>
  <c r="J25" i="7"/>
  <c r="J29" i="7"/>
  <c r="J15" i="7"/>
  <c r="H9" i="7"/>
  <c r="F25" i="7"/>
  <c r="J41" i="7"/>
  <c r="J45" i="7"/>
  <c r="H45" i="7"/>
  <c r="H14" i="7"/>
  <c r="J11" i="7"/>
  <c r="F13" i="7"/>
  <c r="F36" i="7"/>
  <c r="H8" i="7"/>
  <c r="H23" i="7"/>
  <c r="F30" i="7"/>
  <c r="H25" i="7"/>
  <c r="F29" i="7"/>
  <c r="J46" i="7"/>
  <c r="J32" i="7"/>
  <c r="H18" i="7"/>
  <c r="F9" i="7"/>
  <c r="H19" i="7"/>
  <c r="J13" i="7"/>
  <c r="J10" i="7"/>
  <c r="F7" i="7"/>
  <c r="F17" i="7"/>
  <c r="J8" i="7"/>
  <c r="J9" i="7"/>
  <c r="F10" i="7"/>
  <c r="F14" i="7"/>
  <c r="F8" i="7"/>
  <c r="J16" i="7"/>
  <c r="H37" i="7"/>
  <c r="J7" i="7"/>
  <c r="F26" i="7"/>
  <c r="H31" i="7"/>
  <c r="J24" i="7"/>
  <c r="F11" i="7"/>
  <c r="F20" i="7"/>
  <c r="H6" i="7" l="1"/>
  <c r="J6" i="7"/>
  <c r="F6" i="7"/>
  <c r="F45" i="6" l="1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J5" i="6"/>
  <c r="H5" i="6"/>
  <c r="G45" i="6" l="1"/>
  <c r="G13" i="6"/>
  <c r="G7" i="6"/>
  <c r="G19" i="6"/>
  <c r="F5" i="6"/>
  <c r="G23" i="6" s="1"/>
  <c r="G40" i="6" l="1"/>
  <c r="G41" i="6"/>
  <c r="G28" i="6"/>
  <c r="G10" i="6"/>
  <c r="G35" i="6"/>
  <c r="G33" i="6"/>
  <c r="G39" i="6"/>
  <c r="G17" i="6"/>
  <c r="G44" i="6"/>
  <c r="G20" i="6"/>
  <c r="G16" i="6"/>
  <c r="G26" i="6"/>
  <c r="G42" i="6"/>
  <c r="G36" i="6"/>
  <c r="G8" i="6"/>
  <c r="G38" i="6"/>
  <c r="G25" i="6"/>
  <c r="G34" i="6"/>
  <c r="G29" i="6"/>
  <c r="G11" i="6"/>
  <c r="G43" i="6"/>
  <c r="G14" i="6"/>
  <c r="K45" i="6"/>
  <c r="K42" i="6"/>
  <c r="K39" i="6"/>
  <c r="K36" i="6"/>
  <c r="K33" i="6"/>
  <c r="I30" i="6"/>
  <c r="I27" i="6"/>
  <c r="I24" i="6"/>
  <c r="I21" i="6"/>
  <c r="I18" i="6"/>
  <c r="I15" i="6"/>
  <c r="I12" i="6"/>
  <c r="I9" i="6"/>
  <c r="I6" i="6"/>
  <c r="I45" i="6"/>
  <c r="I42" i="6"/>
  <c r="I39" i="6"/>
  <c r="I36" i="6"/>
  <c r="I33" i="6"/>
  <c r="G30" i="6"/>
  <c r="G27" i="6"/>
  <c r="G24" i="6"/>
  <c r="G21" i="6"/>
  <c r="G18" i="6"/>
  <c r="G15" i="6"/>
  <c r="G12" i="6"/>
  <c r="G9" i="6"/>
  <c r="G6" i="6"/>
  <c r="K24" i="6"/>
  <c r="K12" i="6"/>
  <c r="I43" i="6"/>
  <c r="K30" i="6"/>
  <c r="K15" i="6"/>
  <c r="K29" i="6"/>
  <c r="K26" i="6"/>
  <c r="K23" i="6"/>
  <c r="K20" i="6"/>
  <c r="K17" i="6"/>
  <c r="K14" i="6"/>
  <c r="K11" i="6"/>
  <c r="K8" i="6"/>
  <c r="K37" i="6"/>
  <c r="I37" i="6"/>
  <c r="I34" i="6"/>
  <c r="K21" i="6"/>
  <c r="K6" i="6"/>
  <c r="K44" i="6"/>
  <c r="K41" i="6"/>
  <c r="K38" i="6"/>
  <c r="K35" i="6"/>
  <c r="K32" i="6"/>
  <c r="I29" i="6"/>
  <c r="I26" i="6"/>
  <c r="I23" i="6"/>
  <c r="I20" i="6"/>
  <c r="I17" i="6"/>
  <c r="I14" i="6"/>
  <c r="I11" i="6"/>
  <c r="I8" i="6"/>
  <c r="I44" i="6"/>
  <c r="I41" i="6"/>
  <c r="I38" i="6"/>
  <c r="I35" i="6"/>
  <c r="I32" i="6"/>
  <c r="K34" i="6"/>
  <c r="I19" i="6"/>
  <c r="I13" i="6"/>
  <c r="I7" i="6"/>
  <c r="I40" i="6"/>
  <c r="K27" i="6"/>
  <c r="K40" i="6"/>
  <c r="I31" i="6"/>
  <c r="I28" i="6"/>
  <c r="I25" i="6"/>
  <c r="I22" i="6"/>
  <c r="I16" i="6"/>
  <c r="I10" i="6"/>
  <c r="K31" i="6"/>
  <c r="K28" i="6"/>
  <c r="K25" i="6"/>
  <c r="K22" i="6"/>
  <c r="K19" i="6"/>
  <c r="K16" i="6"/>
  <c r="K13" i="6"/>
  <c r="K10" i="6"/>
  <c r="K7" i="6"/>
  <c r="K43" i="6"/>
  <c r="K18" i="6"/>
  <c r="K9" i="6"/>
  <c r="G31" i="6"/>
  <c r="G37" i="6"/>
  <c r="G22" i="6"/>
  <c r="I5" i="6" l="1"/>
  <c r="K5" i="6"/>
  <c r="G5" i="6"/>
  <c r="F15" i="2" l="1"/>
  <c r="F14" i="2"/>
  <c r="I13" i="2"/>
  <c r="F13" i="2"/>
  <c r="F12" i="2"/>
  <c r="F11" i="2"/>
  <c r="I10" i="2"/>
  <c r="F10" i="2"/>
  <c r="F9" i="2"/>
  <c r="F8" i="2"/>
  <c r="I7" i="2"/>
  <c r="F7" i="2"/>
  <c r="F5" i="2" s="1"/>
  <c r="F6" i="2"/>
  <c r="J5" i="2"/>
  <c r="H5" i="2"/>
  <c r="I15" i="2" s="1"/>
  <c r="G9" i="2" l="1"/>
  <c r="G8" i="2"/>
  <c r="G13" i="2"/>
  <c r="K15" i="2"/>
  <c r="K12" i="2"/>
  <c r="K9" i="2"/>
  <c r="K6" i="2"/>
  <c r="K10" i="2"/>
  <c r="K7" i="2"/>
  <c r="K14" i="2"/>
  <c r="K11" i="2"/>
  <c r="K8" i="2"/>
  <c r="K13" i="2"/>
  <c r="G10" i="2"/>
  <c r="G11" i="2"/>
  <c r="G12" i="2"/>
  <c r="G14" i="2"/>
  <c r="G6" i="2"/>
  <c r="G15" i="2"/>
  <c r="G7" i="2"/>
  <c r="I14" i="2"/>
  <c r="I8" i="2"/>
  <c r="I11" i="2"/>
  <c r="I6" i="2"/>
  <c r="I5" i="2" s="1"/>
  <c r="I9" i="2"/>
  <c r="I12" i="2"/>
  <c r="G5" i="2" l="1"/>
  <c r="K5" i="2"/>
  <c r="K44" i="1" l="1"/>
  <c r="G44" i="1"/>
  <c r="I43" i="1"/>
  <c r="G42" i="1"/>
  <c r="I41" i="1"/>
  <c r="I39" i="1"/>
  <c r="G36" i="1"/>
  <c r="I35" i="1"/>
  <c r="G32" i="1"/>
  <c r="I31" i="1"/>
  <c r="G28" i="1"/>
  <c r="I27" i="1"/>
  <c r="G24" i="1"/>
  <c r="I23" i="1"/>
  <c r="G20" i="1"/>
  <c r="I19" i="1"/>
  <c r="G16" i="1"/>
  <c r="I15" i="1"/>
  <c r="G12" i="1"/>
  <c r="I11" i="1"/>
  <c r="G8" i="1"/>
  <c r="I7" i="1"/>
  <c r="J4" i="1"/>
  <c r="K43" i="1" s="1"/>
  <c r="H4" i="1"/>
  <c r="I44" i="1" s="1"/>
  <c r="F4" i="1"/>
  <c r="G43" i="1" s="1"/>
  <c r="K12" i="1" l="1"/>
  <c r="K16" i="1"/>
  <c r="K20" i="1"/>
  <c r="K24" i="1"/>
  <c r="K28" i="1"/>
  <c r="K32" i="1"/>
  <c r="K36" i="1"/>
  <c r="K40" i="1"/>
  <c r="G5" i="1"/>
  <c r="G9" i="1"/>
  <c r="G13" i="1"/>
  <c r="G17" i="1"/>
  <c r="G21" i="1"/>
  <c r="G25" i="1"/>
  <c r="G29" i="1"/>
  <c r="G33" i="1"/>
  <c r="G37" i="1"/>
  <c r="G41" i="1"/>
  <c r="G40" i="1"/>
  <c r="I12" i="1"/>
  <c r="K8" i="1"/>
  <c r="I5" i="1"/>
  <c r="I9" i="1"/>
  <c r="I13" i="1"/>
  <c r="I17" i="1"/>
  <c r="I21" i="1"/>
  <c r="I25" i="1"/>
  <c r="I29" i="1"/>
  <c r="I33" i="1"/>
  <c r="I37" i="1"/>
  <c r="K5" i="1"/>
  <c r="K9" i="1"/>
  <c r="K13" i="1"/>
  <c r="K17" i="1"/>
  <c r="K21" i="1"/>
  <c r="K25" i="1"/>
  <c r="K29" i="1"/>
  <c r="K33" i="1"/>
  <c r="K37" i="1"/>
  <c r="K41" i="1"/>
  <c r="G6" i="1"/>
  <c r="G10" i="1"/>
  <c r="G14" i="1"/>
  <c r="G18" i="1"/>
  <c r="G22" i="1"/>
  <c r="G26" i="1"/>
  <c r="G30" i="1"/>
  <c r="G34" i="1"/>
  <c r="G38" i="1"/>
  <c r="I6" i="1"/>
  <c r="I10" i="1"/>
  <c r="I14" i="1"/>
  <c r="I18" i="1"/>
  <c r="I22" i="1"/>
  <c r="I26" i="1"/>
  <c r="I30" i="1"/>
  <c r="I34" i="1"/>
  <c r="I38" i="1"/>
  <c r="I42" i="1"/>
  <c r="K10" i="1"/>
  <c r="K14" i="1"/>
  <c r="K22" i="1"/>
  <c r="K26" i="1"/>
  <c r="K30" i="1"/>
  <c r="K34" i="1"/>
  <c r="K38" i="1"/>
  <c r="K42" i="1"/>
  <c r="K6" i="1"/>
  <c r="K18" i="1"/>
  <c r="G7" i="1"/>
  <c r="G11" i="1"/>
  <c r="G15" i="1"/>
  <c r="G19" i="1"/>
  <c r="G23" i="1"/>
  <c r="G27" i="1"/>
  <c r="G31" i="1"/>
  <c r="G35" i="1"/>
  <c r="G39" i="1"/>
  <c r="K7" i="1"/>
  <c r="K11" i="1"/>
  <c r="K15" i="1"/>
  <c r="K19" i="1"/>
  <c r="K23" i="1"/>
  <c r="K27" i="1"/>
  <c r="K31" i="1"/>
  <c r="K35" i="1"/>
  <c r="K39" i="1"/>
  <c r="I8" i="1"/>
  <c r="I16" i="1"/>
  <c r="I20" i="1"/>
  <c r="I24" i="1"/>
  <c r="I28" i="1"/>
  <c r="I32" i="1"/>
  <c r="I36" i="1"/>
  <c r="I40" i="1"/>
  <c r="I4" i="1" l="1"/>
  <c r="G4" i="1"/>
  <c r="K4" i="1"/>
</calcChain>
</file>

<file path=xl/sharedStrings.xml><?xml version="1.0" encoding="utf-8"?>
<sst xmlns="http://schemas.openxmlformats.org/spreadsheetml/2006/main" count="949" uniqueCount="264">
  <si>
    <t>Empresas y Establecimientos con Trabajadores  Registrados, Según Region de Planificacion y Representacion Local de Trabajo, Julio-Septiembre, Año 2025</t>
  </si>
  <si>
    <t>Región</t>
  </si>
  <si>
    <t>Representación Local</t>
  </si>
  <si>
    <t>Empresas</t>
  </si>
  <si>
    <t>Establecimientos</t>
  </si>
  <si>
    <t>Trabajadores</t>
  </si>
  <si>
    <t>No.</t>
  </si>
  <si>
    <t>%</t>
  </si>
  <si>
    <t>Total Pais</t>
  </si>
  <si>
    <t>Ozama o Metropolitana</t>
  </si>
  <si>
    <t>Distrito Nacional</t>
  </si>
  <si>
    <t xml:space="preserve">Santo Domingo </t>
  </si>
  <si>
    <t>Santo Domingo Oeste</t>
  </si>
  <si>
    <t>Valdesia</t>
  </si>
  <si>
    <t>Azua</t>
  </si>
  <si>
    <t>Baní, Peravia</t>
  </si>
  <si>
    <t>San Cristóbal</t>
  </si>
  <si>
    <t>Villa Altagracia</t>
  </si>
  <si>
    <t>Haina</t>
  </si>
  <si>
    <t>San José de Ocoa</t>
  </si>
  <si>
    <t>Higuamo</t>
  </si>
  <si>
    <t>Monte Plata</t>
  </si>
  <si>
    <t>Hato Mayor</t>
  </si>
  <si>
    <t>San Pedro de Macorís</t>
  </si>
  <si>
    <t>Yuma</t>
  </si>
  <si>
    <t>La Romana</t>
  </si>
  <si>
    <t>La Altagracia Higuey-Bavaro</t>
  </si>
  <si>
    <t>El Seybo</t>
  </si>
  <si>
    <t xml:space="preserve">Cibao Nordeste </t>
  </si>
  <si>
    <t>San Francisco Macorís (Duarte)</t>
  </si>
  <si>
    <t>Maria Trinidad Sánchez (Nagua)</t>
  </si>
  <si>
    <t>Hermanas Mirabal (Salcedo)</t>
  </si>
  <si>
    <t>Las Terrenas</t>
  </si>
  <si>
    <t>Samana</t>
  </si>
  <si>
    <t>Cibao Sur</t>
  </si>
  <si>
    <t>Monseñor Nouel ( Bonao)</t>
  </si>
  <si>
    <t>La Vega</t>
  </si>
  <si>
    <t>Constanza ( La Vega)</t>
  </si>
  <si>
    <t>Jarabacoa ( La Vega)</t>
  </si>
  <si>
    <t>Sánchez Ramírez ( Cotui)</t>
  </si>
  <si>
    <t>Cibao Norte</t>
  </si>
  <si>
    <t>Moca, Espaillat</t>
  </si>
  <si>
    <t>Puerto Plata</t>
  </si>
  <si>
    <t xml:space="preserve">Santiago </t>
  </si>
  <si>
    <t>Cibao Noroeste</t>
  </si>
  <si>
    <t>Dajabón</t>
  </si>
  <si>
    <t>Monte Cristi</t>
  </si>
  <si>
    <t>Santiago Rodríguez</t>
  </si>
  <si>
    <t>Mao, Valverde</t>
  </si>
  <si>
    <t>El Valle</t>
  </si>
  <si>
    <t>Elías Piña</t>
  </si>
  <si>
    <t>San Juan de la Maguana</t>
  </si>
  <si>
    <t xml:space="preserve">Las Matas de Farfán </t>
  </si>
  <si>
    <t>Enriquillo</t>
  </si>
  <si>
    <t>Neyba, Bahoruco</t>
  </si>
  <si>
    <t>Barahona</t>
  </si>
  <si>
    <t>Duverge, Independencia</t>
  </si>
  <si>
    <t>Pedernales</t>
  </si>
  <si>
    <t>Sin Representación Local</t>
  </si>
  <si>
    <r>
      <rPr>
        <b/>
        <sz val="10"/>
        <color theme="1"/>
        <rFont val="Baskerville Old Face"/>
        <family val="1"/>
      </rPr>
      <t>Fuente</t>
    </r>
    <r>
      <rPr>
        <sz val="10"/>
        <color theme="1"/>
        <rFont val="Baskerville Old Face"/>
        <family val="1"/>
      </rPr>
      <t>: Sistema Integrado de Registros Laborales (SIRLA), Departamento de Registro y Control de Acciones Laborales, Dirección General de Trabajo (DGT)</t>
    </r>
  </si>
  <si>
    <t>Público Atendido por Sexo y Cálculo de Prestaciones, Julio-Septiembre Año 2025</t>
  </si>
  <si>
    <t xml:space="preserve">Región </t>
  </si>
  <si>
    <t xml:space="preserve">                                              Público Atendido</t>
  </si>
  <si>
    <t>Total</t>
  </si>
  <si>
    <t>Hombre</t>
  </si>
  <si>
    <t>Mujer</t>
  </si>
  <si>
    <t>Cibao Nordeste</t>
  </si>
  <si>
    <r>
      <t>Fuente:</t>
    </r>
    <r>
      <rPr>
        <i/>
        <sz val="8"/>
        <color rgb="FF000000"/>
        <rFont val="Calibri"/>
        <family val="2"/>
        <scheme val="minor"/>
      </rPr>
      <t xml:space="preserve"> Dirección de Coordinación del Sistema de Inspección, Formulario RLT-02</t>
    </r>
  </si>
  <si>
    <t xml:space="preserve">VISISTAS DE INSPECCION DEL TRABAJO POR TIPO DE ACTIVIDAD,SEGUN REGIONES DE PLANIFICACION, REPRESENTACION Y AGENCIA LOCAL DE TRABAJO JULIO-SEPTIEMBRE AÑO 2025                                                            </t>
  </si>
  <si>
    <t>Representación y Agencia Local</t>
  </si>
  <si>
    <t xml:space="preserve">Visitas de Inspección </t>
  </si>
  <si>
    <t xml:space="preserve"> Actas de Apercibimiento Levantadas</t>
  </si>
  <si>
    <t>Acta de Infracción</t>
  </si>
  <si>
    <t>Regular</t>
  </si>
  <si>
    <t>Especial</t>
  </si>
  <si>
    <t>Total País</t>
  </si>
  <si>
    <t>La Altagracia ( Higuey)</t>
  </si>
  <si>
    <t>Verón Bávaro</t>
  </si>
  <si>
    <t>Samaná</t>
  </si>
  <si>
    <r>
      <t>Fuente:</t>
    </r>
    <r>
      <rPr>
        <i/>
        <sz val="8"/>
        <color rgb="FF000000"/>
        <rFont val="Bookman Old Style"/>
        <family val="1"/>
      </rPr>
      <t xml:space="preserve"> Dirección de Coordinación del Sistema de Inspección, formulario RLT-2</t>
    </r>
  </si>
  <si>
    <t>Visitas de Inspección por Rama de Actividad Económica, Julio-Septiembre Año 2025</t>
  </si>
  <si>
    <t>Rama de Actividad Económica</t>
  </si>
  <si>
    <t>Cantidad</t>
  </si>
  <si>
    <t xml:space="preserve">Agricultura, ganadería, caza, silvicultura y pesca </t>
  </si>
  <si>
    <t xml:space="preserve">Explotación de Minas y Canteras </t>
  </si>
  <si>
    <t xml:space="preserve">Industrias Manufactureras </t>
  </si>
  <si>
    <t xml:space="preserve">Suministro de electricidad, gas, vapor y aire acondicionado </t>
  </si>
  <si>
    <t>Suministro de agua, alcantarillado, gestión de desechos y actividades de saneamiento</t>
  </si>
  <si>
    <t xml:space="preserve">Construcción </t>
  </si>
  <si>
    <t>Comercio al por Mayor y Menor; reparación de vehículos de motor y de las motocicletas</t>
  </si>
  <si>
    <t xml:space="preserve">Transporte, almacenamiento y comunicaciones  </t>
  </si>
  <si>
    <t xml:space="preserve">Alojamiento y servicios de comida (hoteles y restaurantes) </t>
  </si>
  <si>
    <t xml:space="preserve">Información y Comunicación </t>
  </si>
  <si>
    <t>Actividades financieras y de seguros (Intermediación financiera)</t>
  </si>
  <si>
    <t xml:space="preserve">Act. inmobiliarias, empresariales y de alquiler </t>
  </si>
  <si>
    <t xml:space="preserve">Act. profesionales, científicas y técnicas </t>
  </si>
  <si>
    <t xml:space="preserve">Actividades administrativas y servicios de apoyo </t>
  </si>
  <si>
    <t>Adm. pública y defensa; planes de seguridad social de afiliación obligatoria</t>
  </si>
  <si>
    <t xml:space="preserve">Enseñanza </t>
  </si>
  <si>
    <t>Servicios sociales y relacionados con la salud humana Artes, entretenimiento y recreación</t>
  </si>
  <si>
    <t xml:space="preserve">Otras act. de servicios comunitarios, sociales y personales </t>
  </si>
  <si>
    <t>Activ. de los hogares en calidad de empleador, act.</t>
  </si>
  <si>
    <t>Indiferencias de producción de bienes y servicios de los hogares para uso propio</t>
  </si>
  <si>
    <t xml:space="preserve">Organizaciones y órganos extraterritoriales </t>
  </si>
  <si>
    <t xml:space="preserve">No pueden clasificarse según la Actividad Económica </t>
  </si>
  <si>
    <r>
      <rPr>
        <b/>
        <sz val="7"/>
        <color rgb="FF000000"/>
        <rFont val="Bookman Old Style"/>
        <family val="1"/>
      </rPr>
      <t>Fuente</t>
    </r>
    <r>
      <rPr>
        <sz val="7"/>
        <color rgb="FF000000"/>
        <rFont val="Bookman Old Style"/>
        <family val="1"/>
      </rPr>
      <t>: Dirección de Coordinación del Sistema de Inspección, formulario RLT-02</t>
    </r>
  </si>
  <si>
    <t>Infracciones Laborales Levantadas Por tipo de Artículo Violado Julio-Septiembre, Año 2025</t>
  </si>
  <si>
    <t>Violación</t>
  </si>
  <si>
    <t>Horas Extras</t>
  </si>
  <si>
    <t xml:space="preserve">Horas Nocturnas </t>
  </si>
  <si>
    <t xml:space="preserve">Descanso Semanal </t>
  </si>
  <si>
    <t>Días Feriados</t>
  </si>
  <si>
    <t xml:space="preserve">Protección del Salario </t>
  </si>
  <si>
    <t xml:space="preserve">Salario Mínimo </t>
  </si>
  <si>
    <t>Salario de Vacaciones</t>
  </si>
  <si>
    <t xml:space="preserve">Salario de Navidad </t>
  </si>
  <si>
    <t xml:space="preserve">Salario de Part. en los Beneficios </t>
  </si>
  <si>
    <t xml:space="preserve">Protección del Menor </t>
  </si>
  <si>
    <t xml:space="preserve">Asociación y Fuero Sindical </t>
  </si>
  <si>
    <t xml:space="preserve">Nacionalización Cont. Trabajo </t>
  </si>
  <si>
    <t xml:space="preserve">Propina Legal </t>
  </si>
  <si>
    <t xml:space="preserve">Protección de la Maternidad </t>
  </si>
  <si>
    <t>Reglamento de Aplicación del CT (258-93)</t>
  </si>
  <si>
    <t>Ley 87-01 Seguridad Social (Inscripción)</t>
  </si>
  <si>
    <t>Ley 87-01 Seguridad Social ( No pago)</t>
  </si>
  <si>
    <t xml:space="preserve">Resoluciones del Comité Nacional Salario </t>
  </si>
  <si>
    <t>Reglamento 522-06 de Seguridad y Salud en el Trabajo</t>
  </si>
  <si>
    <r>
      <rPr>
        <b/>
        <i/>
        <sz val="8"/>
        <color rgb="FF000000"/>
        <rFont val="Bookman Old Style"/>
        <family val="1"/>
      </rPr>
      <t>Fuente</t>
    </r>
    <r>
      <rPr>
        <i/>
        <sz val="8"/>
        <color rgb="FF000000"/>
        <rFont val="Bookman Old Style"/>
        <family val="1"/>
      </rPr>
      <t>: Dirección de Coordinación del Sistema de Inspección, formulario  RLT-03</t>
    </r>
  </si>
  <si>
    <t>Total Público</t>
  </si>
  <si>
    <t>Trabajador</t>
  </si>
  <si>
    <t>Empleador</t>
  </si>
  <si>
    <t>No</t>
  </si>
  <si>
    <t>Santo Domingo Este</t>
  </si>
  <si>
    <r>
      <rPr>
        <b/>
        <sz val="9"/>
        <color theme="1"/>
        <rFont val="Baskerville Old Face"/>
        <family val="1"/>
      </rPr>
      <t>Fuente</t>
    </r>
    <r>
      <rPr>
        <sz val="9"/>
        <color theme="1"/>
        <rFont val="Baskerville Old Face"/>
        <family val="1"/>
      </rPr>
      <t>: Departamento de Asistencia Judicial</t>
    </r>
  </si>
  <si>
    <t>Sexo</t>
  </si>
  <si>
    <t>Femenino</t>
  </si>
  <si>
    <t>Masculino</t>
  </si>
  <si>
    <t>Público Atendido en Asistencia Judicial por Sexo, Según Región de Planificación y  Representación Local de Trabajo Julio-Septiembre, Año 2025</t>
  </si>
  <si>
    <t>Público Atendido en Asistencia Judicial por Trabajador y Empleador, Según Región de Planificación y  Representación Local de Trabajo Julio-Septiembre, Año 2025</t>
  </si>
  <si>
    <t>Público Atendido con Expedientes Judiciales por Rama de Actividad Económica, Asistencia Judicial, Julio-Septiembre Año 2025</t>
  </si>
  <si>
    <t>Rama de Actividad</t>
  </si>
  <si>
    <t xml:space="preserve">Transporte y almacenamiento   </t>
  </si>
  <si>
    <t xml:space="preserve">Información y Comunicaciónes </t>
  </si>
  <si>
    <t>No pueden clasificarse según Actividad Económica</t>
  </si>
  <si>
    <r>
      <rPr>
        <b/>
        <i/>
        <sz val="9"/>
        <color theme="1"/>
        <rFont val="Baskerville Old Face"/>
        <family val="1"/>
      </rPr>
      <t>Fuente</t>
    </r>
    <r>
      <rPr>
        <i/>
        <sz val="9"/>
        <color theme="1"/>
        <rFont val="Baskerville Old Face"/>
        <family val="1"/>
      </rPr>
      <t>: Departamento de Asistencia Judicial</t>
    </r>
  </si>
  <si>
    <t>Público Atendido con expediente Judiciales, Según Motivo de la demanda, Julio-Septiembre Año 2025</t>
  </si>
  <si>
    <t>Motivo de la demanda</t>
  </si>
  <si>
    <t xml:space="preserve">No. </t>
  </si>
  <si>
    <t>Desahucio</t>
  </si>
  <si>
    <t>Dimisión</t>
  </si>
  <si>
    <t>Derechos Adquiridos</t>
  </si>
  <si>
    <t>Cierre de Empresa</t>
  </si>
  <si>
    <t>Suspensión Contrato Trabajo</t>
  </si>
  <si>
    <t>Despido</t>
  </si>
  <si>
    <r>
      <rPr>
        <b/>
        <sz val="9"/>
        <color theme="1"/>
        <rFont val="Bookman Old Style"/>
        <family val="1"/>
      </rPr>
      <t>Fuente</t>
    </r>
    <r>
      <rPr>
        <sz val="9"/>
        <color theme="1"/>
        <rFont val="Bookman Old Style"/>
        <family val="1"/>
      </rPr>
      <t>: Departamento de Asistencia Judicial</t>
    </r>
  </si>
  <si>
    <t>Comités de  Higiene y Seguridad del Trabajo Creados Según Gestión, Julio-Septiembre, Año 2025</t>
  </si>
  <si>
    <t>Descripción</t>
  </si>
  <si>
    <t>Comites Mixtos</t>
  </si>
  <si>
    <t>Registro de Coordinadores</t>
  </si>
  <si>
    <t>Minutas de Reuniones de Comités Mixtos</t>
  </si>
  <si>
    <t>Establecimientos Evaluados</t>
  </si>
  <si>
    <t>Establecimientos Monitoreados</t>
  </si>
  <si>
    <t>Establecimientos Auditados</t>
  </si>
  <si>
    <t>Investigación de Accidentes</t>
  </si>
  <si>
    <t>Denuncias</t>
  </si>
  <si>
    <t>Intercambios Interinstitucionales</t>
  </si>
  <si>
    <t>Atención al Cliente</t>
  </si>
  <si>
    <t>Programas de Seguridad y Salud Evaluados</t>
  </si>
  <si>
    <t>Nuevos Proveedores de Servicios</t>
  </si>
  <si>
    <t>Cantidad de participantes en las acciones formativas</t>
  </si>
  <si>
    <r>
      <rPr>
        <b/>
        <i/>
        <sz val="9"/>
        <color theme="1"/>
        <rFont val="Bookman Old Style"/>
        <family val="1"/>
      </rPr>
      <t>Fuente</t>
    </r>
    <r>
      <rPr>
        <i/>
        <sz val="9"/>
        <color theme="1"/>
        <rFont val="Bookman Old Style"/>
        <family val="1"/>
      </rPr>
      <t>:  Dirección General de Higiene y Seguridad Industrial</t>
    </r>
  </si>
  <si>
    <t>Comités de Higiene y Seguridad del Trabajo Creados Según Región de Planificación y Representación Local de Trabajo, Julio-Septiembre, Año 2025</t>
  </si>
  <si>
    <t xml:space="preserve">Comités </t>
  </si>
  <si>
    <t xml:space="preserve">Distrito Nacional </t>
  </si>
  <si>
    <t>Santo Domingo  Este</t>
  </si>
  <si>
    <t>Bani, peravia</t>
  </si>
  <si>
    <t>Constanza</t>
  </si>
  <si>
    <t>Sanchez Ramirez (Cotui)</t>
  </si>
  <si>
    <t>Las Matas de Farfán</t>
  </si>
  <si>
    <r>
      <rPr>
        <b/>
        <i/>
        <sz val="8"/>
        <color theme="1"/>
        <rFont val="Bookman Old Style"/>
        <family val="1"/>
      </rPr>
      <t>Fuente</t>
    </r>
    <r>
      <rPr>
        <i/>
        <sz val="8"/>
        <color theme="1"/>
        <rFont val="Bookman Old Style"/>
        <family val="1"/>
      </rPr>
      <t>: Dirección General de Higiene y Seguridad Industrial</t>
    </r>
  </si>
  <si>
    <t>Cantidad de Acciones de Evaluaciones y Monitores Realizadas por Empresas, Región de Planificación y Representación Local de Trabajo, Julio-Septiembre, Año 2025</t>
  </si>
  <si>
    <t>Cantidad de Empresas</t>
  </si>
  <si>
    <t>Personas Capacitadas en Materia de Higiene y Seguridad Industrial por Sexo Según Representación Local  de Trabajo, Julio-Septiembre Año 2025</t>
  </si>
  <si>
    <t>Cantidad Taller</t>
  </si>
  <si>
    <t>San Cristobal</t>
  </si>
  <si>
    <t>Niños, Niñas y Adolescentes Retirados de Trabajo Infantil por Representación Local y Sexo, Julio-Septiembre, Año 2025</t>
  </si>
  <si>
    <t xml:space="preserve">Representación Local </t>
  </si>
  <si>
    <t xml:space="preserve">Sexo </t>
  </si>
  <si>
    <t>Santo Domingo</t>
  </si>
  <si>
    <t>Santo  Domingo Oeste</t>
  </si>
  <si>
    <t>Bani (Peravia)</t>
  </si>
  <si>
    <t>Verón (Bávaro)</t>
  </si>
  <si>
    <t>El Seibo</t>
  </si>
  <si>
    <t>San Francisco Macorís ( Duarte)</t>
  </si>
  <si>
    <t>María Trinidad Sánchez ( Nagua)</t>
  </si>
  <si>
    <t>Hermanas Mirabal ( Salcedo)</t>
  </si>
  <si>
    <t>Santiago</t>
  </si>
  <si>
    <t>Montecristi</t>
  </si>
  <si>
    <t>Duvergé, Independencia</t>
  </si>
  <si>
    <r>
      <rPr>
        <b/>
        <sz val="8"/>
        <color rgb="FF000000"/>
        <rFont val="Bookman Old Style"/>
        <family val="1"/>
      </rPr>
      <t>Fuente</t>
    </r>
    <r>
      <rPr>
        <sz val="8"/>
        <color rgb="FF000000"/>
        <rFont val="Bookman Old Style"/>
        <family val="1"/>
      </rPr>
      <t>: Dirección de Erradicación del Trabajo Infantil</t>
    </r>
  </si>
  <si>
    <t>Niños, Niñas y Adolescentes Retirados de Trabajo Infantil por Representación Local y Estatus Legal, Julio-Septiembre 2025</t>
  </si>
  <si>
    <t>Estatus Legal</t>
  </si>
  <si>
    <t>Documentado</t>
  </si>
  <si>
    <t>Indocumentado</t>
  </si>
  <si>
    <t>Bani ( Peravia)</t>
  </si>
  <si>
    <r>
      <rPr>
        <b/>
        <sz val="8"/>
        <color rgb="FF000000"/>
        <rFont val="Bookman Old Style"/>
        <family val="1"/>
      </rPr>
      <t>Fuent</t>
    </r>
    <r>
      <rPr>
        <sz val="8"/>
        <color rgb="FF000000"/>
        <rFont val="Bookman Old Style"/>
        <family val="1"/>
      </rPr>
      <t>e: Dirección de Erradicación del Trabajo Infantil</t>
    </r>
  </si>
  <si>
    <t>Niños, Niñas y Adolescentes Retirados de Trabajo Infantil por Rama de Actividad Económica y Edad, Julio-Septiembre Año 2025</t>
  </si>
  <si>
    <t xml:space="preserve">Rama de Actividad </t>
  </si>
  <si>
    <t>Rango de Edad</t>
  </si>
  <si>
    <t>5 a 9</t>
  </si>
  <si>
    <t>10 a 14</t>
  </si>
  <si>
    <t>15 a 17</t>
  </si>
  <si>
    <t>Agricultura, ganaderia, caza, silvicultura y pesca</t>
  </si>
  <si>
    <t>Explotacion de Minas y Canteras</t>
  </si>
  <si>
    <t>Industria Manufactureras</t>
  </si>
  <si>
    <t>Suministro de electricidad, gas, vapor y aire acondicionado</t>
  </si>
  <si>
    <t>Construccion</t>
  </si>
  <si>
    <t xml:space="preserve">Comercio al por mayor y menor;  Reparación de  vehículos de motor y de las motocicletas </t>
  </si>
  <si>
    <t>Transporte, almacenamiento y  Comunicaciones</t>
  </si>
  <si>
    <t>Alojamiento y servicios de comida ( hoteles y restaurantes)</t>
  </si>
  <si>
    <t>Información y Comunicaciónes</t>
  </si>
  <si>
    <t>Actividades Financieras y de seguros (Intermediación financiera)</t>
  </si>
  <si>
    <t>Actividades Inmoviliarias, empresariales y de alquiler</t>
  </si>
  <si>
    <t xml:space="preserve">Actividades Profesionales, cientificas y técnicas </t>
  </si>
  <si>
    <t>Actividades Administrativas y Servicios de Apoyo</t>
  </si>
  <si>
    <t xml:space="preserve"> Adm. Pública y defensa; planes de de seguridad social de afiliación obligatria</t>
  </si>
  <si>
    <t>Enseñanza</t>
  </si>
  <si>
    <t>Servicios Sociales y relacionados con la salud humana</t>
  </si>
  <si>
    <t>Artes, entretenimiento y recreación</t>
  </si>
  <si>
    <t>Otras actividades de servicios comunitarios, sociales y personales</t>
  </si>
  <si>
    <t>Actividades de los Hogares como empleadore</t>
  </si>
  <si>
    <t xml:space="preserve">Actividades de los Hogares en calidad de empleador, act. Indiferencias de producción de bienes y servicios de los hogares para uso propio </t>
  </si>
  <si>
    <t>Organizaciones y órganos extraterritoriales</t>
  </si>
  <si>
    <t>No pueden clasificarse según la Actividad Económica</t>
  </si>
  <si>
    <t>Talleres de Sensibilización, Julio-Septiembre, Año 2025</t>
  </si>
  <si>
    <r>
      <rPr>
        <b/>
        <i/>
        <sz val="10"/>
        <color theme="1"/>
        <rFont val="Baskerville Old Face"/>
        <family val="1"/>
      </rPr>
      <t>Fuente</t>
    </r>
    <r>
      <rPr>
        <i/>
        <sz val="10"/>
        <color theme="1"/>
        <rFont val="Baskerville Old Face"/>
        <family val="1"/>
      </rPr>
      <t>: Dirección General de Higiene y Seguridad Industrial</t>
    </r>
  </si>
  <si>
    <t>Mediaciones en Conflictos Juridicos de  Trabajo y Trabajadores por Sexo, Según Resultado, Julio-Septiembre Año 2025</t>
  </si>
  <si>
    <t>Resultado</t>
  </si>
  <si>
    <t>Mediaciones</t>
  </si>
  <si>
    <t>Trabajadores Involucrados</t>
  </si>
  <si>
    <t xml:space="preserve">Total </t>
  </si>
  <si>
    <t>Hombres</t>
  </si>
  <si>
    <t>Mujeres</t>
  </si>
  <si>
    <t>Acuerdos</t>
  </si>
  <si>
    <t>No acuerdo</t>
  </si>
  <si>
    <t>No Comparesencia</t>
  </si>
  <si>
    <t>En proceso</t>
  </si>
  <si>
    <t>Desestimada</t>
  </si>
  <si>
    <r>
      <rPr>
        <b/>
        <i/>
        <sz val="8"/>
        <color rgb="FF000000"/>
        <rFont val="Bookman Old Style"/>
        <family val="1"/>
      </rPr>
      <t>Fuente</t>
    </r>
    <r>
      <rPr>
        <i/>
        <sz val="8"/>
        <color rgb="FF000000"/>
        <rFont val="Bookman Old Style"/>
        <family val="1"/>
      </rPr>
      <t>: Direccion de Mediacion y Arbitraje</t>
    </r>
  </si>
  <si>
    <t>Mediaciones en  Convenios Colectivos de  Trabajo y Trabajadores por Sexo, Según Resultado, Julio-Septiembre Año 2025</t>
  </si>
  <si>
    <r>
      <rPr>
        <b/>
        <i/>
        <sz val="8"/>
        <color rgb="FF000000"/>
        <rFont val="Bookman Old Style"/>
        <family val="1"/>
      </rPr>
      <t>Fuente</t>
    </r>
    <r>
      <rPr>
        <i/>
        <sz val="8"/>
        <color rgb="FF000000"/>
        <rFont val="Bookman Old Style"/>
        <family val="1"/>
      </rPr>
      <t>: Dirección de Mediación y Arbitraje</t>
    </r>
  </si>
  <si>
    <t>Mediaciones en Conflictos Juridicos de  Trabajo y Trabajadores por Sexo, Según Resultado, Julio-Septiembre 2025</t>
  </si>
  <si>
    <t>Total Conflictos</t>
  </si>
  <si>
    <t>No acuerdos</t>
  </si>
  <si>
    <t>No Comparecencia</t>
  </si>
  <si>
    <t>Mediaciones en Convenios Colectivos por Rama de Actividad Económica, Según Resultados, Julio-Septiembre 2025</t>
  </si>
  <si>
    <t>Actores Laborales  Sensibilizados en Igualdad de Oportrunidades y No Discriminación, en el Ambito Laboral, Julio-Septiembre Año 2025</t>
  </si>
  <si>
    <t>Representación Local de Trabajo</t>
  </si>
  <si>
    <t>Participantes</t>
  </si>
  <si>
    <t>M</t>
  </si>
  <si>
    <t>F</t>
  </si>
  <si>
    <t>Santo Domingo Norte</t>
  </si>
  <si>
    <t>María Trinidad Sánchez (Nagua)</t>
  </si>
  <si>
    <r>
      <rPr>
        <b/>
        <sz val="9"/>
        <color theme="1"/>
        <rFont val="Cambria"/>
        <family val="1"/>
      </rPr>
      <t>Fuente</t>
    </r>
    <r>
      <rPr>
        <sz val="9"/>
        <color theme="1"/>
        <rFont val="Cambria"/>
        <family val="1"/>
      </rPr>
      <t>: Dirección de Igualdad de Oportunidades y No Discriminación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</si>
</sst>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skerville Old Face"/>
      <family val="1"/>
    </font>
    <font>
      <b/>
      <sz val="10"/>
      <color indexed="8"/>
      <name val="Baskerville Old Face"/>
      <family val="1"/>
    </font>
    <font>
      <sz val="10"/>
      <color indexed="8"/>
      <name val="Baskerville Old Face"/>
      <family val="1"/>
    </font>
    <font>
      <sz val="10"/>
      <name val="Baskerville Old Face"/>
      <family val="1"/>
    </font>
    <font>
      <sz val="10"/>
      <color theme="1"/>
      <name val="Baskerville Old Face"/>
      <family val="1"/>
    </font>
    <font>
      <sz val="8"/>
      <color theme="1"/>
      <name val="Bookman Old Style"/>
      <family val="1"/>
    </font>
    <font>
      <b/>
      <sz val="12"/>
      <color rgb="FF000000"/>
      <name val="Bookman Old Style"/>
      <family val="1"/>
    </font>
    <font>
      <b/>
      <sz val="10"/>
      <color rgb="FF000000"/>
      <name val="Bookman Old Style"/>
      <family val="1"/>
    </font>
    <font>
      <b/>
      <sz val="8"/>
      <color rgb="FF000000"/>
      <name val="Arial"/>
      <family val="2"/>
    </font>
    <font>
      <b/>
      <sz val="10"/>
      <color rgb="FF000000"/>
      <name val="Book Antiqua"/>
      <family val="1"/>
    </font>
    <font>
      <sz val="8"/>
      <color rgb="FF000000"/>
      <name val="Arial"/>
      <family val="2"/>
    </font>
    <font>
      <b/>
      <i/>
      <sz val="8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sz val="8"/>
      <color rgb="FF000000"/>
      <name val="Bookman Old Style"/>
      <family val="1"/>
    </font>
    <font>
      <sz val="9"/>
      <color indexed="8"/>
      <name val="Baskerville Old Face"/>
      <family val="1"/>
    </font>
    <font>
      <b/>
      <i/>
      <sz val="8"/>
      <color rgb="FF000000"/>
      <name val="Bookman Old Style"/>
      <family val="1"/>
    </font>
    <font>
      <i/>
      <sz val="8"/>
      <color rgb="FF000000"/>
      <name val="Bookman Old Style"/>
      <family val="1"/>
    </font>
    <font>
      <sz val="12"/>
      <color rgb="FFFF0000"/>
      <name val="Times New Roman"/>
      <family val="1"/>
    </font>
    <font>
      <b/>
      <sz val="12"/>
      <color rgb="FF000000"/>
      <name val="Baskerville Old Face"/>
      <family val="1"/>
    </font>
    <font>
      <b/>
      <sz val="11"/>
      <color rgb="FF000000"/>
      <name val="Bookman Old Style"/>
      <family val="1"/>
    </font>
    <font>
      <sz val="8"/>
      <color rgb="FF000000"/>
      <name val="Bookman Old Style"/>
      <family val="1"/>
    </font>
    <font>
      <sz val="7"/>
      <color rgb="FF000000"/>
      <name val="Bookman Old Style"/>
      <family val="1"/>
    </font>
    <font>
      <b/>
      <sz val="7"/>
      <color rgb="FF000000"/>
      <name val="Bookman Old Style"/>
      <family val="1"/>
    </font>
    <font>
      <b/>
      <sz val="11"/>
      <color rgb="FF000000"/>
      <name val="Cambria"/>
      <family val="1"/>
    </font>
    <font>
      <sz val="11"/>
      <color rgb="FF000000"/>
      <name val="Bookman Old Style"/>
      <family val="1"/>
    </font>
    <font>
      <sz val="9"/>
      <color rgb="FF000000"/>
      <name val="Bookman Old Style"/>
      <family val="1"/>
    </font>
    <font>
      <b/>
      <sz val="11"/>
      <color theme="1"/>
      <name val="Bookman Old Style"/>
      <family val="1"/>
    </font>
    <font>
      <b/>
      <sz val="9"/>
      <color theme="1"/>
      <name val="Bookman Old Style"/>
      <family val="1"/>
    </font>
    <font>
      <sz val="8"/>
      <name val="Bookman Old Style"/>
      <family val="1"/>
    </font>
    <font>
      <sz val="9"/>
      <color theme="1"/>
      <name val="Bookman Old Style"/>
      <family val="1"/>
    </font>
    <font>
      <sz val="9"/>
      <name val="Bookman Old Style"/>
      <family val="1"/>
    </font>
    <font>
      <sz val="9"/>
      <color theme="1"/>
      <name val="Baskerville Old Face"/>
      <family val="1"/>
    </font>
    <font>
      <b/>
      <sz val="9"/>
      <color theme="1"/>
      <name val="Baskerville Old Face"/>
      <family val="1"/>
    </font>
    <font>
      <b/>
      <sz val="12"/>
      <color theme="1"/>
      <name val="Bookman Old Style"/>
      <family val="1"/>
    </font>
    <font>
      <b/>
      <sz val="8"/>
      <color theme="1"/>
      <name val="Bookman Old Style"/>
      <family val="1"/>
    </font>
    <font>
      <i/>
      <sz val="9"/>
      <color theme="1"/>
      <name val="Baskerville Old Face"/>
      <family val="1"/>
    </font>
    <font>
      <b/>
      <i/>
      <sz val="9"/>
      <color theme="1"/>
      <name val="Baskerville Old Face"/>
      <family val="1"/>
    </font>
    <font>
      <sz val="11"/>
      <color theme="1"/>
      <name val="Baskerville Old Face"/>
      <family val="1"/>
    </font>
    <font>
      <sz val="10"/>
      <color theme="1"/>
      <name val="Bookman Old Style"/>
      <family val="1"/>
    </font>
    <font>
      <sz val="11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11"/>
      <color theme="1"/>
      <name val="Baskerville Old Face"/>
      <family val="1"/>
    </font>
    <font>
      <sz val="11"/>
      <color rgb="FF000000"/>
      <name val="Baskerville Old Face"/>
      <family val="1"/>
    </font>
    <font>
      <i/>
      <sz val="9"/>
      <color theme="1"/>
      <name val="Bookman Old Style"/>
      <family val="1"/>
    </font>
    <font>
      <b/>
      <i/>
      <sz val="9"/>
      <color theme="1"/>
      <name val="Bookman Old Style"/>
      <family val="1"/>
    </font>
    <font>
      <sz val="8"/>
      <color theme="1"/>
      <name val="Arial"/>
      <family val="2"/>
    </font>
    <font>
      <b/>
      <sz val="10"/>
      <color theme="1"/>
      <name val="Bookman Old Style"/>
      <family val="1"/>
    </font>
    <font>
      <b/>
      <sz val="12"/>
      <color theme="1"/>
      <name val="Baskerville Old Face"/>
      <family val="1"/>
    </font>
    <font>
      <i/>
      <sz val="8"/>
      <color theme="1"/>
      <name val="Bookman Old Style"/>
      <family val="1"/>
    </font>
    <font>
      <b/>
      <i/>
      <sz val="8"/>
      <color theme="1"/>
      <name val="Bookman Old Style"/>
      <family val="1"/>
    </font>
    <font>
      <sz val="10"/>
      <name val="Arial"/>
      <family val="2"/>
    </font>
    <font>
      <i/>
      <sz val="10"/>
      <color theme="1"/>
      <name val="Baskerville Old Face"/>
      <family val="1"/>
    </font>
    <font>
      <b/>
      <i/>
      <sz val="10"/>
      <color theme="1"/>
      <name val="Baskerville Old Face"/>
      <family val="1"/>
    </font>
    <font>
      <b/>
      <sz val="10"/>
      <name val="Baskerville Old Face"/>
      <family val="1"/>
    </font>
    <font>
      <b/>
      <sz val="9"/>
      <name val="Baskerville Old Face"/>
      <family val="1"/>
    </font>
    <font>
      <b/>
      <sz val="9"/>
      <color rgb="FF000000"/>
      <name val="Baskerville Old Face"/>
      <family val="1"/>
    </font>
    <font>
      <sz val="10"/>
      <color rgb="FF000000"/>
      <name val="Baskerville Old Face"/>
      <family val="1"/>
    </font>
    <font>
      <b/>
      <sz val="10"/>
      <color rgb="FF000000"/>
      <name val="Baskerville Old Face"/>
      <family val="1"/>
    </font>
    <font>
      <sz val="10"/>
      <color rgb="FF000000"/>
      <name val="Bookman Old Style"/>
      <family val="1"/>
    </font>
    <font>
      <b/>
      <sz val="11"/>
      <color theme="1"/>
      <name val="Cambria"/>
      <family val="1"/>
    </font>
    <font>
      <b/>
      <sz val="8"/>
      <color theme="1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sz val="9"/>
      <color theme="1"/>
      <name val="Cambria"/>
      <family val="1"/>
    </font>
    <font>
      <b/>
      <sz val="9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3" fillId="0" borderId="0"/>
  </cellStyleXfs>
  <cellXfs count="4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3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3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/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top" wrapText="1"/>
    </xf>
    <xf numFmtId="164" fontId="7" fillId="0" borderId="0" xfId="0" applyNumberFormat="1" applyFont="1" applyBorder="1" applyAlignment="1">
      <alignment horizontal="center"/>
    </xf>
    <xf numFmtId="164" fontId="0" fillId="0" borderId="0" xfId="0" applyNumberFormat="1"/>
    <xf numFmtId="0" fontId="0" fillId="0" borderId="0" xfId="0" applyBorder="1"/>
    <xf numFmtId="0" fontId="0" fillId="0" borderId="0" xfId="0" applyAlignment="1">
      <alignment wrapText="1"/>
    </xf>
    <xf numFmtId="164" fontId="0" fillId="0" borderId="0" xfId="0" applyNumberForma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3" fontId="11" fillId="5" borderId="6" xfId="0" applyNumberFormat="1" applyFont="1" applyFill="1" applyBorder="1" applyAlignment="1">
      <alignment horizontal="center" vertical="center"/>
    </xf>
    <xf numFmtId="3" fontId="11" fillId="5" borderId="1" xfId="0" applyNumberFormat="1" applyFont="1" applyFill="1" applyBorder="1" applyAlignment="1">
      <alignment horizontal="center" vertical="center"/>
    </xf>
    <xf numFmtId="165" fontId="11" fillId="5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vertical="center"/>
    </xf>
    <xf numFmtId="0" fontId="10" fillId="6" borderId="0" xfId="0" applyFont="1" applyFill="1" applyBorder="1" applyAlignment="1">
      <alignment vertical="center"/>
    </xf>
    <xf numFmtId="3" fontId="15" fillId="6" borderId="0" xfId="0" applyNumberFormat="1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vertical="center"/>
    </xf>
    <xf numFmtId="3" fontId="0" fillId="0" borderId="3" xfId="0" applyNumberFormat="1" applyBorder="1" applyAlignment="1">
      <alignment horizontal="center"/>
    </xf>
    <xf numFmtId="0" fontId="0" fillId="0" borderId="3" xfId="0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3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justify" vertical="center"/>
    </xf>
    <xf numFmtId="0" fontId="10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right" vertical="center"/>
    </xf>
    <xf numFmtId="0" fontId="15" fillId="4" borderId="0" xfId="0" applyFont="1" applyFill="1" applyAlignment="1">
      <alignment horizontal="left" vertical="center"/>
    </xf>
    <xf numFmtId="3" fontId="15" fillId="4" borderId="0" xfId="0" applyNumberFormat="1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0" fontId="23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 wrapText="1"/>
    </xf>
    <xf numFmtId="164" fontId="0" fillId="0" borderId="0" xfId="0" applyNumberFormat="1" applyBorder="1" applyAlignment="1">
      <alignment horizontal="center" wrapText="1"/>
    </xf>
    <xf numFmtId="0" fontId="26" fillId="0" borderId="0" xfId="0" applyFont="1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18" fillId="0" borderId="3" xfId="0" applyFont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5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right" vertical="center"/>
    </xf>
    <xf numFmtId="0" fontId="21" fillId="2" borderId="15" xfId="0" applyFont="1" applyFill="1" applyBorder="1" applyAlignment="1">
      <alignment vertical="center"/>
    </xf>
    <xf numFmtId="0" fontId="28" fillId="0" borderId="0" xfId="0" applyFont="1" applyBorder="1" applyAlignment="1">
      <alignment horizontal="center" wrapText="1"/>
    </xf>
    <xf numFmtId="0" fontId="28" fillId="0" borderId="16" xfId="0" applyFont="1" applyBorder="1" applyAlignment="1">
      <alignment horizontal="center" wrapText="1"/>
    </xf>
    <xf numFmtId="0" fontId="28" fillId="2" borderId="0" xfId="0" applyFont="1" applyFill="1" applyBorder="1" applyAlignment="1">
      <alignment horizontal="left" vertical="center" wrapText="1"/>
    </xf>
    <xf numFmtId="0" fontId="28" fillId="2" borderId="17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 wrapText="1"/>
    </xf>
    <xf numFmtId="0" fontId="28" fillId="4" borderId="1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left" vertical="center" wrapText="1"/>
    </xf>
    <xf numFmtId="0" fontId="29" fillId="4" borderId="16" xfId="0" applyFont="1" applyFill="1" applyBorder="1" applyAlignment="1">
      <alignment horizontal="center" vertical="center" wrapText="1"/>
    </xf>
    <xf numFmtId="164" fontId="29" fillId="4" borderId="16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30" fillId="0" borderId="18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164" fontId="31" fillId="0" borderId="0" xfId="0" applyNumberFormat="1" applyFont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164" fontId="31" fillId="0" borderId="0" xfId="0" applyNumberFormat="1" applyFont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 wrapText="1"/>
    </xf>
    <xf numFmtId="0" fontId="30" fillId="0" borderId="16" xfId="0" applyFont="1" applyFill="1" applyBorder="1" applyAlignment="1">
      <alignment horizontal="left" vertical="center"/>
    </xf>
    <xf numFmtId="0" fontId="31" fillId="0" borderId="16" xfId="0" applyFont="1" applyFill="1" applyBorder="1" applyAlignment="1">
      <alignment horizontal="center" vertical="center"/>
    </xf>
    <xf numFmtId="164" fontId="31" fillId="0" borderId="16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2" fillId="0" borderId="0" xfId="0" applyFont="1" applyFill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30" fillId="0" borderId="18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vertical="center"/>
    </xf>
    <xf numFmtId="0" fontId="30" fillId="0" borderId="16" xfId="0" applyFont="1" applyFill="1" applyBorder="1" applyAlignment="1">
      <alignment horizontal="left" vertical="center" wrapText="1"/>
    </xf>
    <xf numFmtId="0" fontId="33" fillId="0" borderId="18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vertical="center" wrapText="1"/>
    </xf>
    <xf numFmtId="0" fontId="28" fillId="2" borderId="16" xfId="0" applyFont="1" applyFill="1" applyBorder="1" applyAlignment="1">
      <alignment horizontal="center" vertical="center"/>
    </xf>
    <xf numFmtId="0" fontId="28" fillId="8" borderId="17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left" vertical="center" wrapText="1"/>
    </xf>
    <xf numFmtId="0" fontId="29" fillId="0" borderId="16" xfId="0" applyFont="1" applyFill="1" applyBorder="1" applyAlignment="1">
      <alignment horizontal="center" vertical="center" wrapText="1"/>
    </xf>
    <xf numFmtId="164" fontId="29" fillId="0" borderId="16" xfId="0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left" vertical="center"/>
    </xf>
    <xf numFmtId="0" fontId="36" fillId="2" borderId="17" xfId="0" applyFont="1" applyFill="1" applyBorder="1" applyAlignment="1">
      <alignment horizontal="center"/>
    </xf>
    <xf numFmtId="0" fontId="36" fillId="7" borderId="0" xfId="0" applyFont="1" applyFill="1" applyAlignment="1">
      <alignment horizontal="left"/>
    </xf>
    <xf numFmtId="0" fontId="36" fillId="7" borderId="0" xfId="0" applyFont="1" applyFill="1" applyAlignment="1">
      <alignment horizontal="center"/>
    </xf>
    <xf numFmtId="0" fontId="36" fillId="7" borderId="17" xfId="0" applyFont="1" applyFill="1" applyBorder="1" applyAlignment="1">
      <alignment horizontal="center"/>
    </xf>
    <xf numFmtId="0" fontId="7" fillId="0" borderId="18" xfId="0" applyFont="1" applyBorder="1" applyAlignment="1">
      <alignment horizontal="left" vertical="center" wrapText="1"/>
    </xf>
    <xf numFmtId="0" fontId="30" fillId="0" borderId="18" xfId="0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0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37" fillId="0" borderId="18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30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right"/>
    </xf>
    <xf numFmtId="0" fontId="2" fillId="8" borderId="19" xfId="0" applyFont="1" applyFill="1" applyBorder="1" applyAlignment="1"/>
    <xf numFmtId="0" fontId="2" fillId="8" borderId="19" xfId="0" applyFont="1" applyFill="1" applyBorder="1" applyAlignment="1">
      <alignment horizontal="center"/>
    </xf>
    <xf numFmtId="0" fontId="2" fillId="8" borderId="19" xfId="0" applyFont="1" applyFill="1" applyBorder="1" applyAlignment="1">
      <alignment horizontal="right"/>
    </xf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164" fontId="40" fillId="0" borderId="0" xfId="0" applyNumberFormat="1" applyFont="1" applyAlignment="1">
      <alignment horizontal="right" vertical="center"/>
    </xf>
    <xf numFmtId="0" fontId="39" fillId="0" borderId="0" xfId="0" applyFont="1" applyBorder="1" applyAlignment="1">
      <alignment vertical="center"/>
    </xf>
    <xf numFmtId="0" fontId="40" fillId="0" borderId="0" xfId="0" applyFont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vertical="center" wrapText="1"/>
    </xf>
    <xf numFmtId="0" fontId="40" fillId="0" borderId="16" xfId="0" applyFont="1" applyFill="1" applyBorder="1" applyAlignment="1">
      <alignment horizontal="center" vertical="center" wrapText="1"/>
    </xf>
    <xf numFmtId="164" fontId="40" fillId="0" borderId="16" xfId="0" applyNumberFormat="1" applyFont="1" applyBorder="1" applyAlignment="1">
      <alignment horizontal="right" vertical="center"/>
    </xf>
    <xf numFmtId="0" fontId="31" fillId="0" borderId="0" xfId="0" applyFont="1" applyFill="1" applyBorder="1" applyAlignment="1">
      <alignment horizontal="left"/>
    </xf>
    <xf numFmtId="0" fontId="42" fillId="0" borderId="0" xfId="0" applyFont="1" applyAlignment="1">
      <alignment horizontal="left" vertical="center" wrapText="1"/>
    </xf>
    <xf numFmtId="0" fontId="44" fillId="2" borderId="3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right" vertical="center"/>
    </xf>
    <xf numFmtId="0" fontId="44" fillId="2" borderId="1" xfId="0" applyFont="1" applyFill="1" applyBorder="1" applyAlignment="1">
      <alignment horizontal="center" vertical="center"/>
    </xf>
    <xf numFmtId="0" fontId="44" fillId="8" borderId="1" xfId="0" applyFont="1" applyFill="1" applyBorder="1" applyAlignment="1">
      <alignment horizontal="right" vertical="center"/>
    </xf>
    <xf numFmtId="0" fontId="45" fillId="0" borderId="0" xfId="0" applyFont="1" applyFill="1" applyBorder="1" applyAlignment="1">
      <alignment horizontal="right" vertical="center"/>
    </xf>
    <xf numFmtId="3" fontId="45" fillId="0" borderId="0" xfId="0" applyNumberFormat="1" applyFont="1" applyBorder="1" applyAlignment="1">
      <alignment horizontal="right" vertical="center"/>
    </xf>
    <xf numFmtId="0" fontId="39" fillId="0" borderId="0" xfId="0" applyFont="1" applyFill="1" applyBorder="1" applyAlignment="1">
      <alignment vertical="center"/>
    </xf>
    <xf numFmtId="3" fontId="45" fillId="0" borderId="0" xfId="0" applyNumberFormat="1" applyFont="1" applyFill="1" applyBorder="1" applyAlignment="1">
      <alignment horizontal="right" vertical="center"/>
    </xf>
    <xf numFmtId="0" fontId="45" fillId="0" borderId="0" xfId="0" applyFont="1" applyBorder="1" applyAlignment="1">
      <alignment horizontal="right" vertical="center"/>
    </xf>
    <xf numFmtId="0" fontId="39" fillId="0" borderId="1" xfId="0" applyFont="1" applyBorder="1" applyAlignment="1">
      <alignment vertical="center"/>
    </xf>
    <xf numFmtId="3" fontId="45" fillId="0" borderId="1" xfId="0" applyNumberFormat="1" applyFont="1" applyBorder="1" applyAlignment="1">
      <alignment horizontal="right" vertical="center"/>
    </xf>
    <xf numFmtId="0" fontId="46" fillId="0" borderId="0" xfId="0" applyFont="1"/>
    <xf numFmtId="0" fontId="48" fillId="0" borderId="0" xfId="0" applyFont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9" fillId="8" borderId="1" xfId="0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left" vertical="center"/>
    </xf>
    <xf numFmtId="0" fontId="49" fillId="0" borderId="2" xfId="0" applyFont="1" applyFill="1" applyBorder="1" applyAlignment="1">
      <alignment horizontal="center" vertical="center"/>
    </xf>
    <xf numFmtId="164" fontId="29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center" wrapText="1"/>
    </xf>
    <xf numFmtId="164" fontId="31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wrapText="1"/>
    </xf>
    <xf numFmtId="0" fontId="31" fillId="0" borderId="3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0" fontId="31" fillId="0" borderId="1" xfId="0" applyFont="1" applyFill="1" applyBorder="1" applyAlignment="1">
      <alignment horizontal="center" wrapText="1"/>
    </xf>
    <xf numFmtId="0" fontId="31" fillId="0" borderId="3" xfId="0" applyFont="1" applyFill="1" applyBorder="1" applyAlignment="1">
      <alignment horizontal="center" vertical="center" wrapText="1"/>
    </xf>
    <xf numFmtId="164" fontId="31" fillId="0" borderId="0" xfId="0" applyNumberFormat="1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>
      <alignment horizontal="center" vertical="center"/>
    </xf>
    <xf numFmtId="0" fontId="51" fillId="0" borderId="3" xfId="0" applyFont="1" applyBorder="1" applyAlignment="1">
      <alignment horizontal="left"/>
    </xf>
    <xf numFmtId="0" fontId="44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center" vertical="center"/>
    </xf>
    <xf numFmtId="164" fontId="49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0" fontId="33" fillId="0" borderId="0" xfId="0" applyFont="1" applyFill="1" applyBorder="1" applyAlignment="1">
      <alignment horizontal="left" wrapText="1"/>
    </xf>
    <xf numFmtId="0" fontId="33" fillId="0" borderId="0" xfId="0" applyFont="1" applyFill="1" applyBorder="1" applyAlignment="1">
      <alignment horizontal="center" wrapText="1"/>
    </xf>
    <xf numFmtId="164" fontId="33" fillId="0" borderId="0" xfId="0" applyNumberFormat="1" applyFont="1" applyFill="1" applyBorder="1" applyAlignment="1">
      <alignment horizontal="center" wrapText="1"/>
    </xf>
    <xf numFmtId="3" fontId="31" fillId="0" borderId="0" xfId="0" applyNumberFormat="1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4" fontId="33" fillId="0" borderId="1" xfId="0" applyNumberFormat="1" applyFont="1" applyFill="1" applyBorder="1" applyAlignment="1">
      <alignment horizontal="center" wrapText="1"/>
    </xf>
    <xf numFmtId="3" fontId="31" fillId="0" borderId="1" xfId="0" applyNumberFormat="1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3" fontId="31" fillId="0" borderId="0" xfId="0" applyNumberFormat="1" applyFont="1" applyFill="1" applyBorder="1" applyAlignment="1">
      <alignment horizontal="center" vertical="center" wrapText="1"/>
    </xf>
    <xf numFmtId="0" fontId="51" fillId="0" borderId="3" xfId="0" applyFont="1" applyBorder="1" applyAlignment="1">
      <alignment horizontal="left" vertical="center"/>
    </xf>
    <xf numFmtId="164" fontId="33" fillId="0" borderId="0" xfId="0" applyNumberFormat="1" applyFont="1" applyFill="1" applyBorder="1" applyAlignment="1">
      <alignment horizontal="center" vertical="center" wrapText="1"/>
    </xf>
    <xf numFmtId="164" fontId="33" fillId="0" borderId="1" xfId="0" applyNumberFormat="1" applyFont="1" applyFill="1" applyBorder="1" applyAlignment="1">
      <alignment horizontal="center" vertical="center" wrapText="1"/>
    </xf>
    <xf numFmtId="3" fontId="3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9" fillId="8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left" vertical="center"/>
    </xf>
    <xf numFmtId="0" fontId="49" fillId="0" borderId="0" xfId="0" applyFont="1" applyFill="1" applyBorder="1" applyAlignment="1">
      <alignment horizontal="center" vertical="center"/>
    </xf>
    <xf numFmtId="164" fontId="49" fillId="0" borderId="0" xfId="0" applyNumberFormat="1" applyFont="1" applyFill="1" applyBorder="1" applyAlignment="1">
      <alignment horizontal="center" vertical="center"/>
    </xf>
    <xf numFmtId="3" fontId="49" fillId="0" borderId="0" xfId="0" applyNumberFormat="1" applyFont="1" applyFill="1" applyBorder="1" applyAlignment="1">
      <alignment horizontal="center" vertical="center"/>
    </xf>
    <xf numFmtId="3" fontId="29" fillId="0" borderId="0" xfId="0" applyNumberFormat="1" applyFont="1" applyFill="1" applyBorder="1" applyAlignment="1">
      <alignment horizontal="center" wrapText="1"/>
    </xf>
    <xf numFmtId="3" fontId="1" fillId="0" borderId="0" xfId="0" applyNumberFormat="1" applyFont="1" applyBorder="1" applyAlignment="1">
      <alignment horizontal="center"/>
    </xf>
    <xf numFmtId="0" fontId="33" fillId="0" borderId="0" xfId="0" applyFont="1" applyFill="1" applyBorder="1" applyAlignment="1">
      <alignment horizontal="center" vertical="center" wrapText="1"/>
    </xf>
    <xf numFmtId="164" fontId="31" fillId="0" borderId="0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0" xfId="0" applyNumberFormat="1" applyFont="1" applyFill="1" applyBorder="1" applyAlignment="1">
      <alignment horizontal="center" wrapText="1"/>
    </xf>
    <xf numFmtId="164" fontId="31" fillId="0" borderId="1" xfId="0" applyNumberFormat="1" applyFont="1" applyFill="1" applyBorder="1" applyAlignment="1">
      <alignment horizontal="center" wrapText="1"/>
    </xf>
    <xf numFmtId="0" fontId="29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/>
    </xf>
    <xf numFmtId="0" fontId="29" fillId="8" borderId="2" xfId="0" applyFont="1" applyFill="1" applyBorder="1" applyAlignment="1">
      <alignment horizontal="left" vertical="center"/>
    </xf>
    <xf numFmtId="0" fontId="29" fillId="8" borderId="2" xfId="0" applyFont="1" applyFill="1" applyBorder="1" applyAlignment="1">
      <alignment horizontal="center"/>
    </xf>
    <xf numFmtId="3" fontId="31" fillId="0" borderId="0" xfId="1" applyNumberFormat="1" applyFont="1" applyFill="1" applyBorder="1"/>
    <xf numFmtId="0" fontId="31" fillId="0" borderId="0" xfId="0" applyFont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3" fontId="31" fillId="0" borderId="0" xfId="1" applyNumberFormat="1" applyFont="1" applyFill="1" applyBorder="1" applyAlignment="1">
      <alignment vertical="center"/>
    </xf>
    <xf numFmtId="3" fontId="31" fillId="0" borderId="1" xfId="1" applyNumberFormat="1" applyFont="1" applyFill="1" applyBorder="1"/>
    <xf numFmtId="0" fontId="22" fillId="0" borderId="3" xfId="0" applyFont="1" applyBorder="1" applyAlignment="1">
      <alignment horizontal="left" vertical="center"/>
    </xf>
    <xf numFmtId="0" fontId="29" fillId="2" borderId="3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/>
    </xf>
    <xf numFmtId="0" fontId="29" fillId="7" borderId="2" xfId="0" applyFont="1" applyFill="1" applyBorder="1" applyAlignment="1">
      <alignment horizontal="left" vertical="center"/>
    </xf>
    <xf numFmtId="3" fontId="29" fillId="7" borderId="2" xfId="0" applyNumberFormat="1" applyFont="1" applyFill="1" applyBorder="1" applyAlignment="1">
      <alignment horizontal="center" vertical="center"/>
    </xf>
    <xf numFmtId="3" fontId="31" fillId="0" borderId="0" xfId="1" applyNumberFormat="1" applyFont="1" applyFill="1" applyBorder="1" applyAlignment="1">
      <alignment horizontal="center"/>
    </xf>
    <xf numFmtId="3" fontId="31" fillId="0" borderId="1" xfId="1" applyNumberFormat="1" applyFont="1" applyFill="1" applyBorder="1" applyAlignment="1">
      <alignment horizontal="center"/>
    </xf>
    <xf numFmtId="0" fontId="29" fillId="2" borderId="3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/>
    </xf>
    <xf numFmtId="0" fontId="31" fillId="8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/>
    </xf>
    <xf numFmtId="0" fontId="29" fillId="8" borderId="0" xfId="0" applyFont="1" applyFill="1" applyBorder="1" applyAlignment="1">
      <alignment horizontal="left" vertical="center"/>
    </xf>
    <xf numFmtId="0" fontId="29" fillId="8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top" wrapText="1"/>
    </xf>
    <xf numFmtId="0" fontId="31" fillId="0" borderId="0" xfId="0" applyFont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lef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left" vertical="center"/>
    </xf>
    <xf numFmtId="3" fontId="2" fillId="7" borderId="0" xfId="0" applyNumberFormat="1" applyFont="1" applyFill="1" applyBorder="1" applyAlignment="1">
      <alignment horizontal="center" vertical="center"/>
    </xf>
    <xf numFmtId="164" fontId="2" fillId="7" borderId="0" xfId="0" applyNumberFormat="1" applyFont="1" applyFill="1" applyBorder="1" applyAlignment="1">
      <alignment horizontal="center" vertical="center"/>
    </xf>
    <xf numFmtId="3" fontId="2" fillId="7" borderId="0" xfId="0" applyNumberFormat="1" applyFont="1" applyFill="1" applyBorder="1" applyAlignment="1">
      <alignment horizontal="center" wrapText="1"/>
    </xf>
    <xf numFmtId="3" fontId="2" fillId="7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wrapText="1"/>
    </xf>
    <xf numFmtId="164" fontId="6" fillId="0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4" fillId="0" borderId="3" xfId="0" applyFont="1" applyBorder="1" applyAlignment="1">
      <alignment horizontal="left" vertical="center"/>
    </xf>
    <xf numFmtId="0" fontId="56" fillId="2" borderId="0" xfId="0" applyFont="1" applyFill="1" applyBorder="1" applyAlignment="1">
      <alignment horizontal="center" vertical="center"/>
    </xf>
    <xf numFmtId="0" fontId="56" fillId="2" borderId="0" xfId="0" applyFont="1" applyFill="1" applyBorder="1" applyAlignment="1">
      <alignment horizontal="center" vertical="center" wrapText="1"/>
    </xf>
    <xf numFmtId="0" fontId="56" fillId="2" borderId="16" xfId="0" applyFont="1" applyFill="1" applyBorder="1" applyAlignment="1">
      <alignment horizontal="center" vertical="center" wrapText="1"/>
    </xf>
    <xf numFmtId="0" fontId="56" fillId="8" borderId="16" xfId="0" applyFont="1" applyFill="1" applyBorder="1" applyAlignment="1">
      <alignment horizontal="center" vertical="center" wrapText="1"/>
    </xf>
    <xf numFmtId="0" fontId="56" fillId="8" borderId="16" xfId="0" applyFont="1" applyFill="1" applyBorder="1" applyAlignment="1">
      <alignment horizontal="center"/>
    </xf>
    <xf numFmtId="0" fontId="56" fillId="2" borderId="16" xfId="0" applyFont="1" applyFill="1" applyBorder="1" applyAlignment="1">
      <alignment horizontal="center" vertical="center"/>
    </xf>
    <xf numFmtId="0" fontId="57" fillId="8" borderId="16" xfId="0" applyFont="1" applyFill="1" applyBorder="1" applyAlignment="1">
      <alignment horizontal="center" vertical="center" wrapText="1"/>
    </xf>
    <xf numFmtId="0" fontId="57" fillId="8" borderId="16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left" vertical="center"/>
    </xf>
    <xf numFmtId="0" fontId="58" fillId="0" borderId="0" xfId="0" applyFont="1" applyFill="1" applyBorder="1" applyAlignment="1">
      <alignment horizontal="center" vertical="center" wrapText="1"/>
    </xf>
    <xf numFmtId="165" fontId="58" fillId="0" borderId="0" xfId="0" applyNumberFormat="1" applyFont="1" applyFill="1" applyBorder="1" applyAlignment="1">
      <alignment horizontal="center" vertical="center" wrapText="1"/>
    </xf>
    <xf numFmtId="3" fontId="58" fillId="0" borderId="0" xfId="0" applyNumberFormat="1" applyFont="1" applyFill="1" applyBorder="1" applyAlignment="1">
      <alignment horizontal="center" vertical="center" wrapText="1"/>
    </xf>
    <xf numFmtId="164" fontId="58" fillId="0" borderId="0" xfId="0" applyNumberFormat="1" applyFont="1" applyFill="1" applyBorder="1" applyAlignment="1">
      <alignment horizontal="center" vertical="center" wrapText="1"/>
    </xf>
    <xf numFmtId="0" fontId="59" fillId="0" borderId="0" xfId="0" applyFont="1" applyBorder="1" applyAlignment="1">
      <alignment horizontal="left" vertical="center"/>
    </xf>
    <xf numFmtId="0" fontId="59" fillId="0" borderId="0" xfId="0" applyFont="1" applyBorder="1" applyAlignment="1">
      <alignment horizontal="center" vertical="center"/>
    </xf>
    <xf numFmtId="165" fontId="59" fillId="0" borderId="0" xfId="0" applyNumberFormat="1" applyFont="1" applyFill="1" applyBorder="1" applyAlignment="1">
      <alignment horizontal="center" vertical="center" wrapText="1"/>
    </xf>
    <xf numFmtId="3" fontId="59" fillId="0" borderId="0" xfId="0" applyNumberFormat="1" applyFont="1" applyFill="1" applyBorder="1" applyAlignment="1">
      <alignment horizontal="center" vertical="center" wrapText="1"/>
    </xf>
    <xf numFmtId="165" fontId="59" fillId="0" borderId="0" xfId="0" applyNumberFormat="1" applyFont="1" applyBorder="1" applyAlignment="1">
      <alignment horizontal="center" vertical="center"/>
    </xf>
    <xf numFmtId="3" fontId="59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59" fillId="0" borderId="16" xfId="0" applyFont="1" applyBorder="1" applyAlignment="1">
      <alignment horizontal="left" vertical="center" wrapText="1"/>
    </xf>
    <xf numFmtId="0" fontId="53" fillId="0" borderId="0" xfId="0" applyFont="1" applyBorder="1" applyAlignment="1">
      <alignment horizontal="center" vertical="center"/>
    </xf>
    <xf numFmtId="3" fontId="59" fillId="0" borderId="16" xfId="0" applyNumberFormat="1" applyFont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/>
    </xf>
    <xf numFmtId="0" fontId="1" fillId="0" borderId="0" xfId="0" applyFont="1"/>
    <xf numFmtId="0" fontId="0" fillId="0" borderId="0" xfId="0" applyFill="1"/>
    <xf numFmtId="0" fontId="60" fillId="2" borderId="0" xfId="0" applyFont="1" applyFill="1" applyBorder="1" applyAlignment="1">
      <alignment horizontal="center" vertical="center" wrapText="1"/>
    </xf>
    <xf numFmtId="0" fontId="60" fillId="2" borderId="0" xfId="0" applyFont="1" applyFill="1" applyBorder="1" applyAlignment="1">
      <alignment horizontal="center" wrapText="1"/>
    </xf>
    <xf numFmtId="0" fontId="60" fillId="2" borderId="16" xfId="0" applyFont="1" applyFill="1" applyBorder="1" applyAlignment="1">
      <alignment horizontal="center" vertical="center" wrapText="1"/>
    </xf>
    <xf numFmtId="0" fontId="60" fillId="2" borderId="16" xfId="0" applyFont="1" applyFill="1" applyBorder="1" applyAlignment="1">
      <alignment horizontal="center"/>
    </xf>
    <xf numFmtId="0" fontId="60" fillId="8" borderId="0" xfId="0" applyFont="1" applyFill="1" applyBorder="1" applyAlignment="1">
      <alignment horizontal="center" vertical="center" wrapText="1"/>
    </xf>
    <xf numFmtId="0" fontId="60" fillId="8" borderId="16" xfId="0" applyFont="1" applyFill="1" applyBorder="1" applyAlignment="1">
      <alignment horizontal="center" vertical="center" wrapText="1"/>
    </xf>
    <xf numFmtId="0" fontId="60" fillId="8" borderId="16" xfId="0" applyFont="1" applyFill="1" applyBorder="1" applyAlignment="1">
      <alignment horizontal="center"/>
    </xf>
    <xf numFmtId="0" fontId="9" fillId="0" borderId="18" xfId="0" applyFont="1" applyFill="1" applyBorder="1" applyAlignment="1">
      <alignment vertical="center"/>
    </xf>
    <xf numFmtId="0" fontId="60" fillId="0" borderId="18" xfId="0" applyFont="1" applyFill="1" applyBorder="1" applyAlignment="1">
      <alignment horizontal="center" vertical="center"/>
    </xf>
    <xf numFmtId="3" fontId="60" fillId="0" borderId="18" xfId="0" applyNumberFormat="1" applyFont="1" applyFill="1" applyBorder="1" applyAlignment="1">
      <alignment horizontal="center" vertical="center"/>
    </xf>
    <xf numFmtId="1" fontId="60" fillId="0" borderId="18" xfId="0" applyNumberFormat="1" applyFont="1" applyFill="1" applyBorder="1" applyAlignment="1">
      <alignment horizontal="center" vertical="center"/>
    </xf>
    <xf numFmtId="164" fontId="60" fillId="0" borderId="18" xfId="0" applyNumberFormat="1" applyFont="1" applyFill="1" applyBorder="1" applyAlignment="1">
      <alignment horizontal="center" vertical="center"/>
    </xf>
    <xf numFmtId="0" fontId="61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0" fontId="61" fillId="0" borderId="0" xfId="0" applyFont="1" applyBorder="1" applyAlignment="1">
      <alignment horizontal="left" vertical="center" wrapText="1"/>
    </xf>
    <xf numFmtId="0" fontId="61" fillId="0" borderId="16" xfId="0" applyFont="1" applyFill="1" applyBorder="1" applyAlignment="1">
      <alignment horizontal="left" vertical="center"/>
    </xf>
    <xf numFmtId="164" fontId="5" fillId="0" borderId="16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3" fontId="58" fillId="0" borderId="0" xfId="0" applyNumberFormat="1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left"/>
    </xf>
    <xf numFmtId="0" fontId="28" fillId="0" borderId="1" xfId="0" applyFont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0" fontId="44" fillId="2" borderId="3" xfId="0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/>
    </xf>
    <xf numFmtId="0" fontId="44" fillId="2" borderId="0" xfId="0" applyFont="1" applyFill="1" applyBorder="1" applyAlignment="1">
      <alignment horizontal="center" vertical="center"/>
    </xf>
    <xf numFmtId="0" fontId="44" fillId="2" borderId="16" xfId="0" applyFont="1" applyFill="1" applyBorder="1" applyAlignment="1">
      <alignment horizontal="center" wrapText="1"/>
    </xf>
    <xf numFmtId="0" fontId="44" fillId="2" borderId="16" xfId="0" applyFont="1" applyFill="1" applyBorder="1" applyAlignment="1">
      <alignment horizontal="center"/>
    </xf>
    <xf numFmtId="0" fontId="44" fillId="2" borderId="16" xfId="0" applyFont="1" applyFill="1" applyBorder="1" applyAlignment="1">
      <alignment horizontal="center" vertical="center"/>
    </xf>
    <xf numFmtId="0" fontId="39" fillId="8" borderId="17" xfId="0" applyFont="1" applyFill="1" applyBorder="1" applyAlignment="1">
      <alignment horizontal="center" vertical="center"/>
    </xf>
    <xf numFmtId="0" fontId="39" fillId="8" borderId="16" xfId="0" applyFont="1" applyFill="1" applyBorder="1" applyAlignment="1">
      <alignment horizontal="center" vertical="center"/>
    </xf>
    <xf numFmtId="0" fontId="44" fillId="0" borderId="0" xfId="0" applyFont="1" applyBorder="1"/>
    <xf numFmtId="0" fontId="4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9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/>
    </xf>
    <xf numFmtId="0" fontId="39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center"/>
    </xf>
    <xf numFmtId="0" fontId="18" fillId="0" borderId="18" xfId="0" applyFont="1" applyFill="1" applyBorder="1" applyAlignment="1">
      <alignment horizontal="left"/>
    </xf>
    <xf numFmtId="0" fontId="50" fillId="0" borderId="0" xfId="0" applyFont="1" applyBorder="1" applyAlignment="1">
      <alignment horizontal="center" vertical="center" wrapText="1"/>
    </xf>
    <xf numFmtId="0" fontId="44" fillId="2" borderId="18" xfId="0" applyFont="1" applyFill="1" applyBorder="1" applyAlignment="1">
      <alignment horizontal="center" vertical="center"/>
    </xf>
    <xf numFmtId="0" fontId="44" fillId="2" borderId="18" xfId="0" applyFont="1" applyFill="1" applyBorder="1" applyAlignment="1">
      <alignment horizontal="center" vertical="center"/>
    </xf>
    <xf numFmtId="0" fontId="50" fillId="2" borderId="18" xfId="0" applyFont="1" applyFill="1" applyBorder="1" applyAlignment="1">
      <alignment horizontal="center"/>
    </xf>
    <xf numFmtId="0" fontId="39" fillId="0" borderId="0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44" fillId="0" borderId="0" xfId="0" applyFont="1" applyBorder="1" applyAlignment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2" fillId="2" borderId="20" xfId="0" applyFont="1" applyFill="1" applyBorder="1" applyAlignment="1">
      <alignment horizontal="center" vertical="center" wrapText="1"/>
    </xf>
    <xf numFmtId="0" fontId="63" fillId="2" borderId="0" xfId="0" applyFont="1" applyFill="1" applyBorder="1" applyAlignment="1">
      <alignment horizontal="center" vertical="center" wrapText="1"/>
    </xf>
    <xf numFmtId="0" fontId="62" fillId="2" borderId="18" xfId="0" applyFont="1" applyFill="1" applyBorder="1" applyAlignment="1">
      <alignment horizontal="center"/>
    </xf>
    <xf numFmtId="0" fontId="62" fillId="2" borderId="18" xfId="0" applyFont="1" applyFill="1" applyBorder="1" applyAlignment="1">
      <alignment horizontal="center" vertical="center"/>
    </xf>
    <xf numFmtId="0" fontId="62" fillId="2" borderId="16" xfId="0" applyFont="1" applyFill="1" applyBorder="1" applyAlignment="1">
      <alignment horizontal="center" vertical="center"/>
    </xf>
    <xf numFmtId="0" fontId="62" fillId="2" borderId="16" xfId="0" applyFont="1" applyFill="1" applyBorder="1" applyAlignment="1">
      <alignment horizontal="center" vertical="center"/>
    </xf>
    <xf numFmtId="0" fontId="62" fillId="0" borderId="0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65" fillId="0" borderId="0" xfId="0" applyFont="1" applyBorder="1" applyAlignment="1">
      <alignment vertical="center" wrapText="1"/>
    </xf>
    <xf numFmtId="0" fontId="66" fillId="0" borderId="0" xfId="0" applyFont="1" applyFill="1" applyBorder="1" applyAlignment="1">
      <alignment horizontal="left" vertical="center"/>
    </xf>
    <xf numFmtId="0" fontId="64" fillId="0" borderId="0" xfId="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 wrapText="1"/>
    </xf>
    <xf numFmtId="0" fontId="62" fillId="2" borderId="21" xfId="0" applyFont="1" applyFill="1" applyBorder="1" applyAlignment="1">
      <alignment horizontal="center" vertical="center"/>
    </xf>
    <xf numFmtId="0" fontId="62" fillId="2" borderId="22" xfId="0" applyFont="1" applyFill="1" applyBorder="1" applyAlignment="1">
      <alignment horizontal="center" vertical="center"/>
    </xf>
    <xf numFmtId="0" fontId="62" fillId="2" borderId="14" xfId="0" applyFont="1" applyFill="1" applyBorder="1" applyAlignment="1">
      <alignment horizontal="center" vertical="center"/>
    </xf>
    <xf numFmtId="0" fontId="65" fillId="0" borderId="1" xfId="0" applyFont="1" applyBorder="1" applyAlignment="1">
      <alignment vertical="center"/>
    </xf>
    <xf numFmtId="0" fontId="65" fillId="0" borderId="1" xfId="0" applyFont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69"/>
  <sheetViews>
    <sheetView workbookViewId="0">
      <selection activeCell="P24" sqref="P24"/>
    </sheetView>
  </sheetViews>
  <sheetFormatPr baseColWidth="10" defaultRowHeight="15" x14ac:dyDescent="0.25"/>
  <cols>
    <col min="4" max="4" width="12.28515625" customWidth="1"/>
    <col min="5" max="5" width="25.28515625" customWidth="1"/>
    <col min="6" max="6" width="7.85546875" customWidth="1"/>
    <col min="7" max="7" width="6.7109375" customWidth="1"/>
    <col min="8" max="8" width="9.42578125" customWidth="1"/>
    <col min="9" max="9" width="8.140625" customWidth="1"/>
    <col min="10" max="10" width="9.42578125" customWidth="1"/>
    <col min="11" max="11" width="9" customWidth="1"/>
  </cols>
  <sheetData>
    <row r="1" spans="4:11" ht="30.75" customHeight="1" thickBot="1" x14ac:dyDescent="0.3">
      <c r="D1" s="1" t="s">
        <v>0</v>
      </c>
      <c r="E1" s="1"/>
      <c r="F1" s="1"/>
      <c r="G1" s="1"/>
      <c r="H1" s="1"/>
      <c r="I1" s="1"/>
      <c r="J1" s="1"/>
      <c r="K1" s="1"/>
    </row>
    <row r="2" spans="4:11" x14ac:dyDescent="0.25">
      <c r="D2" s="2" t="s">
        <v>1</v>
      </c>
      <c r="E2" s="2" t="s">
        <v>2</v>
      </c>
      <c r="F2" s="3" t="s">
        <v>3</v>
      </c>
      <c r="G2" s="3"/>
      <c r="H2" s="4" t="s">
        <v>4</v>
      </c>
      <c r="I2" s="4"/>
      <c r="J2" s="4" t="s">
        <v>5</v>
      </c>
      <c r="K2" s="4"/>
    </row>
    <row r="3" spans="4:11" ht="15.75" thickBot="1" x14ac:dyDescent="0.3">
      <c r="D3" s="2"/>
      <c r="E3" s="5"/>
      <c r="F3" s="6" t="s">
        <v>6</v>
      </c>
      <c r="G3" s="6" t="s">
        <v>7</v>
      </c>
      <c r="H3" s="7" t="s">
        <v>6</v>
      </c>
      <c r="I3" s="7" t="s">
        <v>7</v>
      </c>
      <c r="J3" s="7" t="s">
        <v>6</v>
      </c>
      <c r="K3" s="7" t="s">
        <v>7</v>
      </c>
    </row>
    <row r="4" spans="4:11" ht="15.75" thickBot="1" x14ac:dyDescent="0.3">
      <c r="D4" s="5"/>
      <c r="E4" s="8" t="s">
        <v>8</v>
      </c>
      <c r="F4" s="9">
        <f t="shared" ref="F4:I4" si="0">SUM(F5:F44)</f>
        <v>9320</v>
      </c>
      <c r="G4" s="9">
        <f t="shared" si="0"/>
        <v>100.00000000000001</v>
      </c>
      <c r="H4" s="9">
        <f t="shared" si="0"/>
        <v>18227</v>
      </c>
      <c r="I4" s="9">
        <f t="shared" si="0"/>
        <v>100</v>
      </c>
      <c r="J4" s="9">
        <f>SUM(J5:J44)</f>
        <v>117067</v>
      </c>
      <c r="K4" s="10">
        <f t="shared" ref="K4" si="1">SUM(K5:K44)</f>
        <v>99.999999999999972</v>
      </c>
    </row>
    <row r="5" spans="4:11" x14ac:dyDescent="0.25">
      <c r="D5" s="11" t="s">
        <v>9</v>
      </c>
      <c r="E5" s="12" t="s">
        <v>10</v>
      </c>
      <c r="F5" s="13">
        <v>2680</v>
      </c>
      <c r="G5" s="13">
        <f>(F5/$F$4)*100</f>
        <v>28.75536480686695</v>
      </c>
      <c r="H5" s="13">
        <v>5037</v>
      </c>
      <c r="I5" s="13">
        <f>(H5/$H$4)*100</f>
        <v>27.634827453777362</v>
      </c>
      <c r="J5" s="13">
        <v>30880</v>
      </c>
      <c r="K5" s="14">
        <f>(J5/$J$4)*100</f>
        <v>26.378057010088241</v>
      </c>
    </row>
    <row r="6" spans="4:11" x14ac:dyDescent="0.25">
      <c r="D6" s="11"/>
      <c r="E6" s="12" t="s">
        <v>11</v>
      </c>
      <c r="F6" s="13">
        <v>908</v>
      </c>
      <c r="G6" s="13">
        <f t="shared" ref="G6:G44" si="2">(F6/$F$4)*100</f>
        <v>9.7424892703862653</v>
      </c>
      <c r="H6" s="13">
        <v>1824</v>
      </c>
      <c r="I6" s="13">
        <f t="shared" ref="I6:I44" si="3">(H6/$H$4)*100</f>
        <v>10.007132276293412</v>
      </c>
      <c r="J6" s="13">
        <v>11589</v>
      </c>
      <c r="K6" s="14">
        <f t="shared" ref="K6:K44" si="4">(J6/$J$4)*100</f>
        <v>9.8994592839997608</v>
      </c>
    </row>
    <row r="7" spans="4:11" ht="15.75" thickBot="1" x14ac:dyDescent="0.3">
      <c r="D7" s="15"/>
      <c r="E7" s="16" t="s">
        <v>12</v>
      </c>
      <c r="F7" s="17">
        <v>660</v>
      </c>
      <c r="G7" s="17">
        <f t="shared" si="2"/>
        <v>7.0815450643776829</v>
      </c>
      <c r="H7" s="17">
        <v>1146</v>
      </c>
      <c r="I7" s="17">
        <f t="shared" si="3"/>
        <v>6.2873758709606626</v>
      </c>
      <c r="J7" s="17">
        <v>6459</v>
      </c>
      <c r="K7" s="18">
        <f t="shared" si="4"/>
        <v>5.5173533104974073</v>
      </c>
    </row>
    <row r="8" spans="4:11" x14ac:dyDescent="0.25">
      <c r="D8" s="19" t="s">
        <v>13</v>
      </c>
      <c r="E8" s="20" t="s">
        <v>14</v>
      </c>
      <c r="F8" s="13">
        <v>78</v>
      </c>
      <c r="G8" s="13">
        <f t="shared" si="2"/>
        <v>0.83690987124463523</v>
      </c>
      <c r="H8" s="13">
        <v>151</v>
      </c>
      <c r="I8" s="13">
        <f t="shared" si="3"/>
        <v>0.82844132331157083</v>
      </c>
      <c r="J8" s="21">
        <v>934</v>
      </c>
      <c r="K8" s="14">
        <f t="shared" si="4"/>
        <v>0.7978337191522803</v>
      </c>
    </row>
    <row r="9" spans="4:11" x14ac:dyDescent="0.25">
      <c r="D9" s="11"/>
      <c r="E9" s="12" t="s">
        <v>15</v>
      </c>
      <c r="F9" s="13">
        <v>92</v>
      </c>
      <c r="G9" s="13">
        <f t="shared" si="2"/>
        <v>0.98712446351931338</v>
      </c>
      <c r="H9" s="13">
        <v>185</v>
      </c>
      <c r="I9" s="13">
        <f t="shared" si="3"/>
        <v>1.0149777802161628</v>
      </c>
      <c r="J9" s="21">
        <v>904</v>
      </c>
      <c r="K9" s="14">
        <f t="shared" si="4"/>
        <v>0.77220736843004434</v>
      </c>
    </row>
    <row r="10" spans="4:11" x14ac:dyDescent="0.25">
      <c r="D10" s="11"/>
      <c r="E10" s="12" t="s">
        <v>16</v>
      </c>
      <c r="F10" s="13">
        <v>171</v>
      </c>
      <c r="G10" s="13">
        <f t="shared" si="2"/>
        <v>1.8347639484978542</v>
      </c>
      <c r="H10" s="13">
        <v>357</v>
      </c>
      <c r="I10" s="13">
        <f t="shared" si="3"/>
        <v>1.9586327974982169</v>
      </c>
      <c r="J10" s="13">
        <v>1721</v>
      </c>
      <c r="K10" s="14">
        <f t="shared" si="4"/>
        <v>1.4700983197656043</v>
      </c>
    </row>
    <row r="11" spans="4:11" ht="16.5" customHeight="1" x14ac:dyDescent="0.25">
      <c r="D11" s="11"/>
      <c r="E11" s="12" t="s">
        <v>17</v>
      </c>
      <c r="F11" s="22">
        <v>31</v>
      </c>
      <c r="G11" s="22">
        <f t="shared" si="2"/>
        <v>0.33261802575107297</v>
      </c>
      <c r="H11" s="22">
        <v>49</v>
      </c>
      <c r="I11" s="22">
        <f t="shared" si="3"/>
        <v>0.26883195259779452</v>
      </c>
      <c r="J11" s="23">
        <v>205</v>
      </c>
      <c r="K11" s="24">
        <f t="shared" si="4"/>
        <v>0.17511339660194589</v>
      </c>
    </row>
    <row r="12" spans="4:11" x14ac:dyDescent="0.25">
      <c r="D12" s="11"/>
      <c r="E12" s="12" t="s">
        <v>18</v>
      </c>
      <c r="F12" s="22">
        <v>195</v>
      </c>
      <c r="G12" s="22">
        <f t="shared" si="2"/>
        <v>2.092274678111588</v>
      </c>
      <c r="H12" s="22">
        <v>312</v>
      </c>
      <c r="I12" s="22">
        <f t="shared" si="3"/>
        <v>1.7117463104186097</v>
      </c>
      <c r="J12" s="22">
        <v>2940</v>
      </c>
      <c r="K12" s="24">
        <f t="shared" si="4"/>
        <v>2.5113823707791263</v>
      </c>
    </row>
    <row r="13" spans="4:11" ht="15.75" thickBot="1" x14ac:dyDescent="0.3">
      <c r="D13" s="15"/>
      <c r="E13" s="16" t="s">
        <v>19</v>
      </c>
      <c r="F13" s="17">
        <v>22</v>
      </c>
      <c r="G13" s="17">
        <f t="shared" si="2"/>
        <v>0.23605150214592274</v>
      </c>
      <c r="H13" s="17">
        <v>41</v>
      </c>
      <c r="I13" s="17">
        <f t="shared" si="3"/>
        <v>0.22494102156141987</v>
      </c>
      <c r="J13" s="25">
        <v>156</v>
      </c>
      <c r="K13" s="18">
        <f t="shared" si="4"/>
        <v>0.13325702375562712</v>
      </c>
    </row>
    <row r="14" spans="4:11" x14ac:dyDescent="0.25">
      <c r="D14" s="19" t="s">
        <v>20</v>
      </c>
      <c r="E14" s="20" t="s">
        <v>21</v>
      </c>
      <c r="F14" s="13">
        <v>36</v>
      </c>
      <c r="G14" s="13">
        <f t="shared" si="2"/>
        <v>0.38626609442060084</v>
      </c>
      <c r="H14" s="13">
        <v>78</v>
      </c>
      <c r="I14" s="13">
        <f t="shared" si="3"/>
        <v>0.42793657760465242</v>
      </c>
      <c r="J14" s="21">
        <v>455</v>
      </c>
      <c r="K14" s="14">
        <f t="shared" si="4"/>
        <v>0.38866631928724577</v>
      </c>
    </row>
    <row r="15" spans="4:11" x14ac:dyDescent="0.25">
      <c r="D15" s="11"/>
      <c r="E15" s="12" t="s">
        <v>22</v>
      </c>
      <c r="F15" s="13">
        <v>37</v>
      </c>
      <c r="G15" s="13">
        <f t="shared" si="2"/>
        <v>0.39699570815450647</v>
      </c>
      <c r="H15" s="13">
        <v>79</v>
      </c>
      <c r="I15" s="13">
        <f t="shared" si="3"/>
        <v>0.43342294398419928</v>
      </c>
      <c r="J15" s="21">
        <v>362</v>
      </c>
      <c r="K15" s="14">
        <f t="shared" si="4"/>
        <v>0.30922463204831419</v>
      </c>
    </row>
    <row r="16" spans="4:11" ht="15.75" thickBot="1" x14ac:dyDescent="0.3">
      <c r="D16" s="15"/>
      <c r="E16" s="16" t="s">
        <v>23</v>
      </c>
      <c r="F16" s="17">
        <v>186</v>
      </c>
      <c r="G16" s="17">
        <f t="shared" si="2"/>
        <v>1.9957081545064377</v>
      </c>
      <c r="H16" s="17">
        <v>354</v>
      </c>
      <c r="I16" s="17">
        <f t="shared" si="3"/>
        <v>1.9421736983595765</v>
      </c>
      <c r="J16" s="17">
        <v>3051</v>
      </c>
      <c r="K16" s="18">
        <f t="shared" si="4"/>
        <v>2.6061998684513998</v>
      </c>
    </row>
    <row r="17" spans="4:11" x14ac:dyDescent="0.25">
      <c r="D17" s="19" t="s">
        <v>24</v>
      </c>
      <c r="E17" s="20" t="s">
        <v>25</v>
      </c>
      <c r="F17" s="13">
        <v>199</v>
      </c>
      <c r="G17" s="13">
        <f t="shared" si="2"/>
        <v>2.1351931330472103</v>
      </c>
      <c r="H17" s="13">
        <v>407</v>
      </c>
      <c r="I17" s="13">
        <f t="shared" si="3"/>
        <v>2.2329511164755584</v>
      </c>
      <c r="J17" s="13">
        <v>2180</v>
      </c>
      <c r="K17" s="14">
        <f t="shared" si="4"/>
        <v>1.862181485815815</v>
      </c>
    </row>
    <row r="18" spans="4:11" ht="14.25" customHeight="1" x14ac:dyDescent="0.25">
      <c r="D18" s="11"/>
      <c r="E18" s="12" t="s">
        <v>26</v>
      </c>
      <c r="F18" s="22">
        <v>813</v>
      </c>
      <c r="G18" s="22">
        <f t="shared" si="2"/>
        <v>8.7231759656652361</v>
      </c>
      <c r="H18" s="22">
        <v>1462</v>
      </c>
      <c r="I18" s="22">
        <f t="shared" si="3"/>
        <v>8.0210676468974604</v>
      </c>
      <c r="J18" s="22">
        <v>17026</v>
      </c>
      <c r="K18" s="24">
        <f t="shared" si="4"/>
        <v>14.543808246559662</v>
      </c>
    </row>
    <row r="19" spans="4:11" ht="15.75" thickBot="1" x14ac:dyDescent="0.3">
      <c r="D19" s="15"/>
      <c r="E19" s="16" t="s">
        <v>27</v>
      </c>
      <c r="F19" s="17">
        <v>48</v>
      </c>
      <c r="G19" s="17">
        <f t="shared" si="2"/>
        <v>0.51502145922746778</v>
      </c>
      <c r="H19" s="17">
        <v>90</v>
      </c>
      <c r="I19" s="17">
        <f t="shared" si="3"/>
        <v>0.4937729741592144</v>
      </c>
      <c r="J19" s="17">
        <v>1941</v>
      </c>
      <c r="K19" s="18">
        <f t="shared" si="4"/>
        <v>1.6580248917286684</v>
      </c>
    </row>
    <row r="20" spans="4:11" ht="13.5" customHeight="1" x14ac:dyDescent="0.25">
      <c r="D20" s="19" t="s">
        <v>28</v>
      </c>
      <c r="E20" s="20" t="s">
        <v>29</v>
      </c>
      <c r="F20" s="13">
        <v>229</v>
      </c>
      <c r="G20" s="13">
        <f t="shared" si="2"/>
        <v>2.4570815450643777</v>
      </c>
      <c r="H20" s="13">
        <v>475</v>
      </c>
      <c r="I20" s="13">
        <f t="shared" si="3"/>
        <v>2.6060240302847424</v>
      </c>
      <c r="J20" s="13">
        <v>1684</v>
      </c>
      <c r="K20" s="14">
        <f t="shared" si="4"/>
        <v>1.4384924872081799</v>
      </c>
    </row>
    <row r="21" spans="4:11" x14ac:dyDescent="0.25">
      <c r="D21" s="11"/>
      <c r="E21" s="12" t="s">
        <v>30</v>
      </c>
      <c r="F21" s="13">
        <v>85</v>
      </c>
      <c r="G21" s="13">
        <f t="shared" si="2"/>
        <v>0.91201716738197425</v>
      </c>
      <c r="H21" s="13">
        <v>139</v>
      </c>
      <c r="I21" s="13">
        <f t="shared" si="3"/>
        <v>0.76260492675700886</v>
      </c>
      <c r="J21" s="13">
        <v>762</v>
      </c>
      <c r="K21" s="14">
        <f t="shared" si="4"/>
        <v>0.65090930834479399</v>
      </c>
    </row>
    <row r="22" spans="4:11" x14ac:dyDescent="0.25">
      <c r="D22" s="11"/>
      <c r="E22" s="12" t="s">
        <v>31</v>
      </c>
      <c r="F22" s="13">
        <v>42</v>
      </c>
      <c r="G22" s="13">
        <f t="shared" si="2"/>
        <v>0.45064377682403434</v>
      </c>
      <c r="H22" s="13">
        <v>84</v>
      </c>
      <c r="I22" s="13">
        <f t="shared" si="3"/>
        <v>0.46085477588193341</v>
      </c>
      <c r="J22" s="13">
        <v>264</v>
      </c>
      <c r="K22" s="14">
        <f t="shared" si="4"/>
        <v>0.22551188635567665</v>
      </c>
    </row>
    <row r="23" spans="4:11" ht="13.5" customHeight="1" x14ac:dyDescent="0.25">
      <c r="D23" s="11"/>
      <c r="E23" s="12" t="s">
        <v>32</v>
      </c>
      <c r="F23" s="22">
        <v>55</v>
      </c>
      <c r="G23" s="22">
        <f t="shared" si="2"/>
        <v>0.59012875536480691</v>
      </c>
      <c r="H23" s="22">
        <v>90</v>
      </c>
      <c r="I23" s="22">
        <f t="shared" si="3"/>
        <v>0.4937729741592144</v>
      </c>
      <c r="J23" s="23">
        <v>638</v>
      </c>
      <c r="K23" s="24">
        <f t="shared" si="4"/>
        <v>0.54498705869288522</v>
      </c>
    </row>
    <row r="24" spans="4:11" ht="15.75" thickBot="1" x14ac:dyDescent="0.3">
      <c r="D24" s="15"/>
      <c r="E24" s="16" t="s">
        <v>33</v>
      </c>
      <c r="F24" s="17">
        <v>42</v>
      </c>
      <c r="G24" s="17">
        <f t="shared" si="2"/>
        <v>0.45064377682403434</v>
      </c>
      <c r="H24" s="17">
        <v>78</v>
      </c>
      <c r="I24" s="17">
        <f t="shared" si="3"/>
        <v>0.42793657760465242</v>
      </c>
      <c r="J24" s="17">
        <v>501</v>
      </c>
      <c r="K24" s="18">
        <f t="shared" si="4"/>
        <v>0.42796005706134094</v>
      </c>
    </row>
    <row r="25" spans="4:11" ht="15.75" customHeight="1" x14ac:dyDescent="0.25">
      <c r="D25" s="19" t="s">
        <v>34</v>
      </c>
      <c r="E25" s="20" t="s">
        <v>35</v>
      </c>
      <c r="F25" s="13">
        <v>104</v>
      </c>
      <c r="G25" s="13">
        <f t="shared" si="2"/>
        <v>1.1158798283261802</v>
      </c>
      <c r="H25" s="13">
        <v>191</v>
      </c>
      <c r="I25" s="13">
        <f t="shared" si="3"/>
        <v>1.0478959784934438</v>
      </c>
      <c r="J25" s="21">
        <v>789</v>
      </c>
      <c r="K25" s="14">
        <f t="shared" si="4"/>
        <v>0.67397302399480641</v>
      </c>
    </row>
    <row r="26" spans="4:11" ht="14.25" customHeight="1" x14ac:dyDescent="0.25">
      <c r="D26" s="11"/>
      <c r="E26" s="12" t="s">
        <v>36</v>
      </c>
      <c r="F26" s="13">
        <v>230</v>
      </c>
      <c r="G26" s="13">
        <f t="shared" si="2"/>
        <v>2.4678111587982832</v>
      </c>
      <c r="H26" s="13">
        <v>396</v>
      </c>
      <c r="I26" s="13">
        <f t="shared" si="3"/>
        <v>2.1726010863005429</v>
      </c>
      <c r="J26" s="13">
        <v>2252</v>
      </c>
      <c r="K26" s="14">
        <f t="shared" si="4"/>
        <v>1.9236847275491811</v>
      </c>
    </row>
    <row r="27" spans="4:11" x14ac:dyDescent="0.25">
      <c r="D27" s="11"/>
      <c r="E27" s="12" t="s">
        <v>37</v>
      </c>
      <c r="F27" s="13">
        <v>49</v>
      </c>
      <c r="G27" s="13">
        <f t="shared" si="2"/>
        <v>0.52575107296137336</v>
      </c>
      <c r="H27" s="13">
        <v>131</v>
      </c>
      <c r="I27" s="13">
        <f t="shared" si="3"/>
        <v>0.71871399572063421</v>
      </c>
      <c r="J27" s="21">
        <v>303</v>
      </c>
      <c r="K27" s="14">
        <f t="shared" si="4"/>
        <v>0.25882614229458345</v>
      </c>
    </row>
    <row r="28" spans="4:11" x14ac:dyDescent="0.25">
      <c r="D28" s="11"/>
      <c r="E28" s="12" t="s">
        <v>38</v>
      </c>
      <c r="F28" s="22">
        <v>65</v>
      </c>
      <c r="G28" s="22">
        <f t="shared" si="2"/>
        <v>0.69742489270386265</v>
      </c>
      <c r="H28" s="22">
        <v>161</v>
      </c>
      <c r="I28" s="22">
        <f t="shared" si="3"/>
        <v>0.88330498710703897</v>
      </c>
      <c r="J28" s="23">
        <v>579</v>
      </c>
      <c r="K28" s="24">
        <f t="shared" si="4"/>
        <v>0.49458856893915454</v>
      </c>
    </row>
    <row r="29" spans="4:11" ht="15.75" thickBot="1" x14ac:dyDescent="0.3">
      <c r="D29" s="15"/>
      <c r="E29" s="16" t="s">
        <v>39</v>
      </c>
      <c r="F29" s="17">
        <v>81</v>
      </c>
      <c r="G29" s="17">
        <f t="shared" si="2"/>
        <v>0.86909871244635206</v>
      </c>
      <c r="H29" s="17">
        <v>217</v>
      </c>
      <c r="I29" s="17">
        <f t="shared" si="3"/>
        <v>1.1905415043616614</v>
      </c>
      <c r="J29" s="25">
        <v>824</v>
      </c>
      <c r="K29" s="18">
        <f t="shared" si="4"/>
        <v>0.70387043317074838</v>
      </c>
    </row>
    <row r="30" spans="4:11" x14ac:dyDescent="0.25">
      <c r="D30" s="19" t="s">
        <v>40</v>
      </c>
      <c r="E30" s="20" t="s">
        <v>41</v>
      </c>
      <c r="F30" s="13">
        <v>143</v>
      </c>
      <c r="G30" s="13">
        <f t="shared" si="2"/>
        <v>1.5343347639484979</v>
      </c>
      <c r="H30" s="13">
        <v>343</v>
      </c>
      <c r="I30" s="13">
        <f t="shared" si="3"/>
        <v>1.8818236681845613</v>
      </c>
      <c r="J30" s="21">
        <v>1264</v>
      </c>
      <c r="K30" s="14">
        <f t="shared" si="4"/>
        <v>1.0797235770968761</v>
      </c>
    </row>
    <row r="31" spans="4:11" x14ac:dyDescent="0.25">
      <c r="D31" s="11"/>
      <c r="E31" s="12" t="s">
        <v>42</v>
      </c>
      <c r="F31" s="13">
        <v>275</v>
      </c>
      <c r="G31" s="13">
        <f t="shared" si="2"/>
        <v>2.9506437768240343</v>
      </c>
      <c r="H31" s="13">
        <v>530</v>
      </c>
      <c r="I31" s="13">
        <f t="shared" si="3"/>
        <v>2.9077741811598177</v>
      </c>
      <c r="J31" s="13">
        <v>2596</v>
      </c>
      <c r="K31" s="14">
        <f t="shared" si="4"/>
        <v>2.2175335491641537</v>
      </c>
    </row>
    <row r="32" spans="4:11" ht="15.75" thickBot="1" x14ac:dyDescent="0.3">
      <c r="D32" s="15"/>
      <c r="E32" s="16" t="s">
        <v>43</v>
      </c>
      <c r="F32" s="17">
        <v>1315</v>
      </c>
      <c r="G32" s="17">
        <f t="shared" si="2"/>
        <v>14.109442060085836</v>
      </c>
      <c r="H32" s="17">
        <v>2912</v>
      </c>
      <c r="I32" s="17">
        <f t="shared" si="3"/>
        <v>15.976298897240357</v>
      </c>
      <c r="J32" s="17">
        <v>19239</v>
      </c>
      <c r="K32" s="18">
        <f t="shared" si="4"/>
        <v>16.434178718169935</v>
      </c>
    </row>
    <row r="33" spans="4:11" x14ac:dyDescent="0.25">
      <c r="D33" s="19" t="s">
        <v>44</v>
      </c>
      <c r="E33" s="20" t="s">
        <v>45</v>
      </c>
      <c r="F33" s="13">
        <v>37</v>
      </c>
      <c r="G33" s="13">
        <f t="shared" si="2"/>
        <v>0.39699570815450647</v>
      </c>
      <c r="H33" s="13">
        <v>99</v>
      </c>
      <c r="I33" s="13">
        <f t="shared" si="3"/>
        <v>0.54315027157513573</v>
      </c>
      <c r="J33" s="21">
        <v>667</v>
      </c>
      <c r="K33" s="14">
        <f t="shared" si="4"/>
        <v>0.56975919772438011</v>
      </c>
    </row>
    <row r="34" spans="4:11" ht="13.5" customHeight="1" x14ac:dyDescent="0.25">
      <c r="D34" s="11"/>
      <c r="E34" s="12" t="s">
        <v>46</v>
      </c>
      <c r="F34" s="13">
        <v>65</v>
      </c>
      <c r="G34" s="13">
        <f t="shared" si="2"/>
        <v>0.69742489270386265</v>
      </c>
      <c r="H34" s="13">
        <v>131</v>
      </c>
      <c r="I34" s="13">
        <f t="shared" si="3"/>
        <v>0.71871399572063421</v>
      </c>
      <c r="J34" s="21">
        <v>811</v>
      </c>
      <c r="K34" s="14">
        <f t="shared" si="4"/>
        <v>0.69276568119111281</v>
      </c>
    </row>
    <row r="35" spans="4:11" x14ac:dyDescent="0.25">
      <c r="D35" s="11"/>
      <c r="E35" s="12" t="s">
        <v>47</v>
      </c>
      <c r="F35" s="22">
        <v>29</v>
      </c>
      <c r="G35" s="22">
        <f t="shared" si="2"/>
        <v>0.31115879828326182</v>
      </c>
      <c r="H35" s="22">
        <v>65</v>
      </c>
      <c r="I35" s="22">
        <f t="shared" si="3"/>
        <v>0.35661381467054371</v>
      </c>
      <c r="J35" s="23">
        <v>268</v>
      </c>
      <c r="K35" s="24">
        <f t="shared" si="4"/>
        <v>0.22892873311864148</v>
      </c>
    </row>
    <row r="36" spans="4:11" ht="15.75" thickBot="1" x14ac:dyDescent="0.3">
      <c r="D36" s="15"/>
      <c r="E36" s="16" t="s">
        <v>48</v>
      </c>
      <c r="F36" s="17">
        <v>121</v>
      </c>
      <c r="G36" s="17">
        <f t="shared" si="2"/>
        <v>1.2982832618025753</v>
      </c>
      <c r="H36" s="17">
        <v>257</v>
      </c>
      <c r="I36" s="17">
        <f t="shared" si="3"/>
        <v>1.4099961595435342</v>
      </c>
      <c r="J36" s="25">
        <v>1047</v>
      </c>
      <c r="K36" s="18">
        <f t="shared" si="4"/>
        <v>0.89435964020603587</v>
      </c>
    </row>
    <row r="37" spans="4:11" x14ac:dyDescent="0.25">
      <c r="D37" s="19" t="s">
        <v>49</v>
      </c>
      <c r="E37" s="20" t="s">
        <v>50</v>
      </c>
      <c r="F37" s="21">
        <v>6</v>
      </c>
      <c r="G37" s="13">
        <f t="shared" si="2"/>
        <v>6.4377682403433473E-2</v>
      </c>
      <c r="H37" s="13">
        <v>14</v>
      </c>
      <c r="I37" s="13">
        <f t="shared" si="3"/>
        <v>7.6809129313655564E-2</v>
      </c>
      <c r="J37" s="21">
        <v>34</v>
      </c>
      <c r="K37" s="14">
        <f t="shared" si="4"/>
        <v>2.9043197485200782E-2</v>
      </c>
    </row>
    <row r="38" spans="4:11" x14ac:dyDescent="0.25">
      <c r="D38" s="11"/>
      <c r="E38" s="12" t="s">
        <v>51</v>
      </c>
      <c r="F38" s="13">
        <v>65</v>
      </c>
      <c r="G38" s="13">
        <f t="shared" si="2"/>
        <v>0.69742489270386265</v>
      </c>
      <c r="H38" s="13">
        <v>151</v>
      </c>
      <c r="I38" s="13">
        <f t="shared" si="3"/>
        <v>0.82844132331157083</v>
      </c>
      <c r="J38" s="21">
        <v>706</v>
      </c>
      <c r="K38" s="14">
        <f t="shared" si="4"/>
        <v>0.60307345366328691</v>
      </c>
    </row>
    <row r="39" spans="4:11" ht="15" customHeight="1" thickBot="1" x14ac:dyDescent="0.3">
      <c r="D39" s="15"/>
      <c r="E39" s="26" t="s">
        <v>52</v>
      </c>
      <c r="F39" s="25">
        <v>16</v>
      </c>
      <c r="G39" s="17">
        <f t="shared" si="2"/>
        <v>0.17167381974248927</v>
      </c>
      <c r="H39" s="17">
        <v>19</v>
      </c>
      <c r="I39" s="17">
        <f t="shared" si="3"/>
        <v>0.10424096121138969</v>
      </c>
      <c r="J39" s="25">
        <v>92</v>
      </c>
      <c r="K39" s="18">
        <f t="shared" si="4"/>
        <v>7.8587475548190344E-2</v>
      </c>
    </row>
    <row r="40" spans="4:11" x14ac:dyDescent="0.25">
      <c r="D40" s="19" t="s">
        <v>53</v>
      </c>
      <c r="E40" s="20" t="s">
        <v>54</v>
      </c>
      <c r="F40" s="13">
        <v>21</v>
      </c>
      <c r="G40" s="13">
        <f t="shared" si="2"/>
        <v>0.22532188841201717</v>
      </c>
      <c r="H40" s="13">
        <v>29</v>
      </c>
      <c r="I40" s="13">
        <f t="shared" si="3"/>
        <v>0.15910462500685796</v>
      </c>
      <c r="J40" s="21">
        <v>162</v>
      </c>
      <c r="K40" s="14">
        <f t="shared" si="4"/>
        <v>0.13838229390007431</v>
      </c>
    </row>
    <row r="41" spans="4:11" x14ac:dyDescent="0.25">
      <c r="D41" s="11"/>
      <c r="E41" s="12" t="s">
        <v>55</v>
      </c>
      <c r="F41" s="13">
        <v>66</v>
      </c>
      <c r="G41" s="13">
        <f t="shared" si="2"/>
        <v>0.70815450643776823</v>
      </c>
      <c r="H41" s="13">
        <v>114</v>
      </c>
      <c r="I41" s="13">
        <f t="shared" si="3"/>
        <v>0.62544576726833823</v>
      </c>
      <c r="J41" s="21">
        <v>614</v>
      </c>
      <c r="K41" s="14">
        <f t="shared" si="4"/>
        <v>0.52448597811509656</v>
      </c>
    </row>
    <row r="42" spans="4:11" x14ac:dyDescent="0.25">
      <c r="D42" s="11"/>
      <c r="E42" s="12" t="s">
        <v>56</v>
      </c>
      <c r="F42" s="23">
        <v>6</v>
      </c>
      <c r="G42" s="22">
        <f t="shared" si="2"/>
        <v>6.4377682403433473E-2</v>
      </c>
      <c r="H42" s="22">
        <v>7</v>
      </c>
      <c r="I42" s="22">
        <f t="shared" si="3"/>
        <v>3.8404564656827782E-2</v>
      </c>
      <c r="J42" s="23">
        <v>69</v>
      </c>
      <c r="K42" s="24">
        <f t="shared" si="4"/>
        <v>5.8940606661142765E-2</v>
      </c>
    </row>
    <row r="43" spans="4:11" ht="15.75" thickBot="1" x14ac:dyDescent="0.3">
      <c r="D43" s="11"/>
      <c r="E43" s="16" t="s">
        <v>57</v>
      </c>
      <c r="F43" s="17">
        <v>17</v>
      </c>
      <c r="G43" s="17">
        <f t="shared" si="2"/>
        <v>0.18240343347639484</v>
      </c>
      <c r="H43" s="17">
        <v>22</v>
      </c>
      <c r="I43" s="17">
        <f t="shared" si="3"/>
        <v>0.12070006035003018</v>
      </c>
      <c r="J43" s="25">
        <v>99</v>
      </c>
      <c r="K43" s="18">
        <f t="shared" si="4"/>
        <v>8.4566957383378757E-2</v>
      </c>
    </row>
    <row r="44" spans="4:11" ht="15.75" thickBot="1" x14ac:dyDescent="0.3">
      <c r="D44" s="15"/>
      <c r="E44" s="16" t="s">
        <v>58</v>
      </c>
      <c r="F44" s="17">
        <v>0</v>
      </c>
      <c r="G44" s="17">
        <f t="shared" si="2"/>
        <v>0</v>
      </c>
      <c r="H44" s="17">
        <v>0</v>
      </c>
      <c r="I44" s="17">
        <f t="shared" si="3"/>
        <v>0</v>
      </c>
      <c r="J44" s="18">
        <v>0</v>
      </c>
      <c r="K44" s="18">
        <f t="shared" si="4"/>
        <v>0</v>
      </c>
    </row>
    <row r="45" spans="4:11" ht="26.25" customHeight="1" x14ac:dyDescent="0.25">
      <c r="D45" s="27" t="s">
        <v>59</v>
      </c>
      <c r="E45" s="27"/>
      <c r="F45" s="27"/>
      <c r="G45" s="27"/>
      <c r="H45" s="27"/>
      <c r="I45" s="27"/>
      <c r="J45" s="27"/>
      <c r="K45" s="27"/>
    </row>
    <row r="46" spans="4:11" x14ac:dyDescent="0.25">
      <c r="K46" s="28"/>
    </row>
    <row r="47" spans="4:11" x14ac:dyDescent="0.25">
      <c r="J47" s="29"/>
      <c r="K47" s="30"/>
    </row>
    <row r="48" spans="4:11" x14ac:dyDescent="0.25">
      <c r="J48" s="29"/>
    </row>
    <row r="49" spans="6:11" ht="15.75" customHeight="1" x14ac:dyDescent="0.25">
      <c r="J49" s="29"/>
      <c r="K49" s="29"/>
    </row>
    <row r="50" spans="6:11" ht="28.5" customHeight="1" x14ac:dyDescent="0.25">
      <c r="F50" s="31"/>
      <c r="G50" s="32"/>
      <c r="H50" s="29"/>
      <c r="I50" s="29"/>
      <c r="J50" s="29"/>
      <c r="K50" s="29"/>
    </row>
    <row r="51" spans="6:11" x14ac:dyDescent="0.25">
      <c r="G51" s="29"/>
      <c r="H51" s="29"/>
      <c r="I51" s="29"/>
      <c r="J51" s="29"/>
      <c r="K51" s="29"/>
    </row>
    <row r="52" spans="6:11" x14ac:dyDescent="0.25">
      <c r="G52" s="29"/>
      <c r="H52" s="29"/>
      <c r="I52" s="29"/>
      <c r="J52" s="29"/>
      <c r="K52" s="29"/>
    </row>
    <row r="53" spans="6:11" ht="17.25" customHeight="1" x14ac:dyDescent="0.25">
      <c r="G53" s="29"/>
      <c r="H53" s="29"/>
      <c r="I53" s="29"/>
      <c r="J53" s="29"/>
      <c r="K53" s="29"/>
    </row>
    <row r="54" spans="6:11" x14ac:dyDescent="0.25">
      <c r="G54" s="29"/>
      <c r="H54" s="29"/>
      <c r="I54" s="29"/>
      <c r="J54" s="29"/>
      <c r="K54" s="29"/>
    </row>
    <row r="55" spans="6:11" x14ac:dyDescent="0.25">
      <c r="G55" s="29"/>
      <c r="H55" s="29"/>
      <c r="I55" s="29"/>
      <c r="J55" s="29"/>
      <c r="K55" s="29"/>
    </row>
    <row r="56" spans="6:11" x14ac:dyDescent="0.25">
      <c r="G56" s="29"/>
      <c r="H56" s="29"/>
      <c r="I56" s="29"/>
      <c r="J56" s="29"/>
      <c r="K56" s="29"/>
    </row>
    <row r="57" spans="6:11" x14ac:dyDescent="0.25">
      <c r="G57" s="29"/>
      <c r="H57" s="29"/>
      <c r="I57" s="29"/>
      <c r="J57" s="29"/>
      <c r="K57" s="29"/>
    </row>
    <row r="58" spans="6:11" x14ac:dyDescent="0.25">
      <c r="G58" s="29"/>
      <c r="H58" s="29"/>
      <c r="I58" s="29"/>
      <c r="J58" s="29"/>
      <c r="K58" s="29"/>
    </row>
    <row r="59" spans="6:11" x14ac:dyDescent="0.25">
      <c r="G59" s="29"/>
      <c r="H59" s="29"/>
      <c r="I59" s="29"/>
      <c r="J59" s="29"/>
      <c r="K59" s="29"/>
    </row>
    <row r="60" spans="6:11" x14ac:dyDescent="0.25">
      <c r="J60" s="29"/>
      <c r="K60" s="29"/>
    </row>
    <row r="61" spans="6:11" x14ac:dyDescent="0.25">
      <c r="J61" s="29"/>
      <c r="K61" s="29"/>
    </row>
    <row r="62" spans="6:11" x14ac:dyDescent="0.25">
      <c r="I62" s="29"/>
      <c r="J62" s="29"/>
      <c r="K62" s="29"/>
    </row>
    <row r="63" spans="6:11" x14ac:dyDescent="0.25">
      <c r="I63" s="29"/>
      <c r="J63" s="29"/>
      <c r="K63" s="29"/>
    </row>
    <row r="64" spans="6:11" x14ac:dyDescent="0.25">
      <c r="I64" s="29"/>
    </row>
    <row r="66" spans="10:11" x14ac:dyDescent="0.25">
      <c r="J66" s="29"/>
    </row>
    <row r="67" spans="10:11" x14ac:dyDescent="0.25">
      <c r="J67" s="29"/>
      <c r="K67" s="29"/>
    </row>
    <row r="68" spans="10:11" x14ac:dyDescent="0.25">
      <c r="J68" s="29"/>
    </row>
    <row r="69" spans="10:11" x14ac:dyDescent="0.25">
      <c r="J69" s="29"/>
    </row>
  </sheetData>
  <mergeCells count="17">
    <mergeCell ref="D30:D32"/>
    <mergeCell ref="D33:D36"/>
    <mergeCell ref="D37:D39"/>
    <mergeCell ref="D40:D44"/>
    <mergeCell ref="D45:K45"/>
    <mergeCell ref="D5:D7"/>
    <mergeCell ref="D8:D13"/>
    <mergeCell ref="D14:D16"/>
    <mergeCell ref="D17:D19"/>
    <mergeCell ref="D20:D24"/>
    <mergeCell ref="D25:D29"/>
    <mergeCell ref="D1:K1"/>
    <mergeCell ref="D2:D4"/>
    <mergeCell ref="E2:E3"/>
    <mergeCell ref="F2:G2"/>
    <mergeCell ref="H2:I2"/>
    <mergeCell ref="J2:K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E18"/>
  <sheetViews>
    <sheetView workbookViewId="0">
      <selection activeCell="G7" sqref="G7"/>
    </sheetView>
  </sheetViews>
  <sheetFormatPr baseColWidth="10" defaultRowHeight="15" x14ac:dyDescent="0.25"/>
  <cols>
    <col min="4" max="4" width="57.5703125" customWidth="1"/>
    <col min="5" max="5" width="43" style="67" customWidth="1"/>
  </cols>
  <sheetData>
    <row r="1" spans="4:5" ht="26.25" customHeight="1" x14ac:dyDescent="0.25">
      <c r="D1" s="216"/>
      <c r="E1" s="216"/>
    </row>
    <row r="2" spans="4:5" ht="36" customHeight="1" thickBot="1" x14ac:dyDescent="0.3">
      <c r="D2" s="230" t="s">
        <v>155</v>
      </c>
      <c r="E2" s="230"/>
    </row>
    <row r="3" spans="4:5" x14ac:dyDescent="0.25">
      <c r="D3" s="217" t="s">
        <v>156</v>
      </c>
      <c r="E3" s="218" t="s">
        <v>82</v>
      </c>
    </row>
    <row r="4" spans="4:5" ht="15.75" thickBot="1" x14ac:dyDescent="0.3">
      <c r="D4" s="219"/>
      <c r="E4" s="220"/>
    </row>
    <row r="5" spans="4:5" ht="33" customHeight="1" x14ac:dyDescent="0.25">
      <c r="D5" s="209" t="s">
        <v>157</v>
      </c>
      <c r="E5" s="221">
        <v>981</v>
      </c>
    </row>
    <row r="6" spans="4:5" ht="32.25" customHeight="1" x14ac:dyDescent="0.25">
      <c r="D6" s="209" t="s">
        <v>158</v>
      </c>
      <c r="E6" s="221">
        <v>633</v>
      </c>
    </row>
    <row r="7" spans="4:5" ht="36.75" customHeight="1" x14ac:dyDescent="0.25">
      <c r="D7" s="209" t="s">
        <v>159</v>
      </c>
      <c r="E7" s="222">
        <v>10674</v>
      </c>
    </row>
    <row r="8" spans="4:5" ht="36" customHeight="1" x14ac:dyDescent="0.25">
      <c r="D8" s="223" t="s">
        <v>160</v>
      </c>
      <c r="E8" s="224">
        <v>362</v>
      </c>
    </row>
    <row r="9" spans="4:5" ht="33" customHeight="1" x14ac:dyDescent="0.25">
      <c r="D9" s="223" t="s">
        <v>161</v>
      </c>
      <c r="E9" s="224">
        <v>460</v>
      </c>
    </row>
    <row r="10" spans="4:5" ht="36" customHeight="1" x14ac:dyDescent="0.25">
      <c r="D10" s="223" t="s">
        <v>162</v>
      </c>
      <c r="E10" s="224">
        <v>11</v>
      </c>
    </row>
    <row r="11" spans="4:5" ht="31.5" customHeight="1" x14ac:dyDescent="0.25">
      <c r="D11" s="223" t="s">
        <v>163</v>
      </c>
      <c r="E11" s="224">
        <v>2</v>
      </c>
    </row>
    <row r="12" spans="4:5" ht="31.5" customHeight="1" x14ac:dyDescent="0.25">
      <c r="D12" s="223" t="s">
        <v>164</v>
      </c>
      <c r="E12" s="224">
        <v>8</v>
      </c>
    </row>
    <row r="13" spans="4:5" ht="28.5" customHeight="1" x14ac:dyDescent="0.25">
      <c r="D13" s="223" t="s">
        <v>165</v>
      </c>
      <c r="E13" s="224">
        <v>0</v>
      </c>
    </row>
    <row r="14" spans="4:5" ht="29.25" customHeight="1" x14ac:dyDescent="0.25">
      <c r="D14" s="223" t="s">
        <v>166</v>
      </c>
      <c r="E14" s="222">
        <v>918</v>
      </c>
    </row>
    <row r="15" spans="4:5" ht="28.5" customHeight="1" x14ac:dyDescent="0.25">
      <c r="D15" s="209" t="s">
        <v>167</v>
      </c>
      <c r="E15" s="225">
        <v>93</v>
      </c>
    </row>
    <row r="16" spans="4:5" ht="27.75" customHeight="1" x14ac:dyDescent="0.25">
      <c r="D16" s="209" t="s">
        <v>168</v>
      </c>
      <c r="E16" s="225">
        <v>0</v>
      </c>
    </row>
    <row r="17" spans="4:5" ht="30" customHeight="1" thickBot="1" x14ac:dyDescent="0.3">
      <c r="D17" s="226" t="s">
        <v>169</v>
      </c>
      <c r="E17" s="227">
        <v>1386</v>
      </c>
    </row>
    <row r="18" spans="4:5" x14ac:dyDescent="0.25">
      <c r="D18" s="228" t="s">
        <v>170</v>
      </c>
      <c r="E18" s="229"/>
    </row>
  </sheetData>
  <mergeCells count="4">
    <mergeCell ref="D1:E1"/>
    <mergeCell ref="D2:E2"/>
    <mergeCell ref="D3:D4"/>
    <mergeCell ref="E3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G45"/>
  <sheetViews>
    <sheetView workbookViewId="0">
      <selection activeCell="F4" sqref="F4"/>
    </sheetView>
  </sheetViews>
  <sheetFormatPr baseColWidth="10" defaultRowHeight="15" x14ac:dyDescent="0.25"/>
  <cols>
    <col min="4" max="4" width="19.42578125" customWidth="1"/>
    <col min="5" max="5" width="31.7109375" customWidth="1"/>
    <col min="6" max="6" width="24.140625" customWidth="1"/>
    <col min="7" max="7" width="19.140625" style="67" customWidth="1"/>
    <col min="8" max="8" width="17.85546875" customWidth="1"/>
  </cols>
  <sheetData>
    <row r="1" spans="4:7" ht="37.5" customHeight="1" thickBot="1" x14ac:dyDescent="0.3">
      <c r="D1" s="231" t="s">
        <v>171</v>
      </c>
      <c r="E1" s="231"/>
      <c r="F1" s="231"/>
      <c r="G1" s="231"/>
    </row>
    <row r="2" spans="4:7" x14ac:dyDescent="0.25">
      <c r="D2" s="199" t="s">
        <v>61</v>
      </c>
      <c r="E2" s="199" t="s">
        <v>2</v>
      </c>
      <c r="F2" s="232" t="s">
        <v>172</v>
      </c>
      <c r="G2" s="232"/>
    </row>
    <row r="3" spans="4:7" ht="15.75" thickBot="1" x14ac:dyDescent="0.3">
      <c r="D3" s="233"/>
      <c r="E3" s="233"/>
      <c r="F3" s="234" t="s">
        <v>6</v>
      </c>
      <c r="G3" s="234" t="s">
        <v>7</v>
      </c>
    </row>
    <row r="4" spans="4:7" ht="15.75" thickBot="1" x14ac:dyDescent="0.3">
      <c r="D4" s="235" t="s">
        <v>63</v>
      </c>
      <c r="E4" s="235"/>
      <c r="F4" s="236">
        <f t="shared" ref="F4:G4" si="0">SUM(F5:F44)</f>
        <v>1614</v>
      </c>
      <c r="G4" s="237">
        <f t="shared" si="0"/>
        <v>100.00000000000003</v>
      </c>
    </row>
    <row r="5" spans="4:7" x14ac:dyDescent="0.25">
      <c r="D5" s="238" t="s">
        <v>9</v>
      </c>
      <c r="E5" s="239" t="s">
        <v>173</v>
      </c>
      <c r="F5" s="240">
        <v>1405</v>
      </c>
      <c r="G5" s="241">
        <f>(F5/$F$4)*100</f>
        <v>87.050805452292451</v>
      </c>
    </row>
    <row r="6" spans="4:7" ht="19.5" customHeight="1" x14ac:dyDescent="0.25">
      <c r="D6" s="238"/>
      <c r="E6" s="75" t="s">
        <v>174</v>
      </c>
      <c r="F6" s="242">
        <v>0</v>
      </c>
      <c r="G6" s="241">
        <f t="shared" ref="G6:G44" si="1">(F6/$F$4)*100</f>
        <v>0</v>
      </c>
    </row>
    <row r="7" spans="4:7" ht="17.25" customHeight="1" thickBot="1" x14ac:dyDescent="0.3">
      <c r="D7" s="243"/>
      <c r="E7" s="244" t="s">
        <v>12</v>
      </c>
      <c r="F7" s="245">
        <v>44</v>
      </c>
      <c r="G7" s="246">
        <f t="shared" si="1"/>
        <v>2.7261462205700124</v>
      </c>
    </row>
    <row r="8" spans="4:7" x14ac:dyDescent="0.25">
      <c r="D8" s="247" t="s">
        <v>13</v>
      </c>
      <c r="E8" s="248" t="s">
        <v>14</v>
      </c>
      <c r="F8" s="249">
        <v>0</v>
      </c>
      <c r="G8" s="241">
        <f t="shared" si="1"/>
        <v>0</v>
      </c>
    </row>
    <row r="9" spans="4:7" ht="15.75" customHeight="1" x14ac:dyDescent="0.25">
      <c r="D9" s="238"/>
      <c r="E9" s="250" t="s">
        <v>175</v>
      </c>
      <c r="F9" s="240">
        <v>10</v>
      </c>
      <c r="G9" s="241">
        <f t="shared" si="1"/>
        <v>0.6195786864931847</v>
      </c>
    </row>
    <row r="10" spans="4:7" x14ac:dyDescent="0.25">
      <c r="D10" s="238"/>
      <c r="E10" s="250" t="s">
        <v>18</v>
      </c>
      <c r="F10" s="240">
        <v>0</v>
      </c>
      <c r="G10" s="241">
        <f t="shared" si="1"/>
        <v>0</v>
      </c>
    </row>
    <row r="11" spans="4:7" x14ac:dyDescent="0.25">
      <c r="D11" s="238"/>
      <c r="E11" s="250" t="s">
        <v>16</v>
      </c>
      <c r="F11" s="240">
        <v>0</v>
      </c>
      <c r="G11" s="241">
        <f t="shared" si="1"/>
        <v>0</v>
      </c>
    </row>
    <row r="12" spans="4:7" x14ac:dyDescent="0.25">
      <c r="D12" s="238"/>
      <c r="E12" s="250" t="s">
        <v>17</v>
      </c>
      <c r="F12" s="240">
        <v>0</v>
      </c>
      <c r="G12" s="241">
        <f t="shared" si="1"/>
        <v>0</v>
      </c>
    </row>
    <row r="13" spans="4:7" ht="15.75" thickBot="1" x14ac:dyDescent="0.3">
      <c r="D13" s="243"/>
      <c r="E13" s="251" t="s">
        <v>19</v>
      </c>
      <c r="F13" s="252">
        <v>0</v>
      </c>
      <c r="G13" s="246">
        <f t="shared" si="1"/>
        <v>0</v>
      </c>
    </row>
    <row r="14" spans="4:7" x14ac:dyDescent="0.25">
      <c r="D14" s="247" t="s">
        <v>20</v>
      </c>
      <c r="E14" s="248" t="s">
        <v>21</v>
      </c>
      <c r="F14" s="249">
        <v>0</v>
      </c>
      <c r="G14" s="241">
        <f t="shared" si="1"/>
        <v>0</v>
      </c>
    </row>
    <row r="15" spans="4:7" ht="14.25" customHeight="1" x14ac:dyDescent="0.25">
      <c r="D15" s="238"/>
      <c r="E15" s="250" t="s">
        <v>22</v>
      </c>
      <c r="F15" s="240">
        <v>3</v>
      </c>
      <c r="G15" s="241">
        <f t="shared" si="1"/>
        <v>0.18587360594795538</v>
      </c>
    </row>
    <row r="16" spans="4:7" ht="15.75" thickBot="1" x14ac:dyDescent="0.3">
      <c r="D16" s="243"/>
      <c r="E16" s="251" t="s">
        <v>23</v>
      </c>
      <c r="F16" s="252">
        <v>0</v>
      </c>
      <c r="G16" s="246">
        <f t="shared" si="1"/>
        <v>0</v>
      </c>
    </row>
    <row r="17" spans="4:7" x14ac:dyDescent="0.25">
      <c r="D17" s="247" t="s">
        <v>24</v>
      </c>
      <c r="E17" s="248" t="s">
        <v>25</v>
      </c>
      <c r="F17" s="249">
        <v>0</v>
      </c>
      <c r="G17" s="241">
        <f t="shared" si="1"/>
        <v>0</v>
      </c>
    </row>
    <row r="18" spans="4:7" x14ac:dyDescent="0.25">
      <c r="D18" s="238"/>
      <c r="E18" s="250" t="s">
        <v>76</v>
      </c>
      <c r="F18" s="240">
        <v>0</v>
      </c>
      <c r="G18" s="241">
        <f t="shared" si="1"/>
        <v>0</v>
      </c>
    </row>
    <row r="19" spans="4:7" x14ac:dyDescent="0.25">
      <c r="D19" s="238"/>
      <c r="E19" s="250" t="s">
        <v>77</v>
      </c>
      <c r="F19" s="240">
        <v>0</v>
      </c>
      <c r="G19" s="241">
        <f t="shared" si="1"/>
        <v>0</v>
      </c>
    </row>
    <row r="20" spans="4:7" ht="15.75" thickBot="1" x14ac:dyDescent="0.3">
      <c r="D20" s="243"/>
      <c r="E20" s="251" t="s">
        <v>27</v>
      </c>
      <c r="F20" s="252">
        <v>4</v>
      </c>
      <c r="G20" s="246">
        <f t="shared" si="1"/>
        <v>0.24783147459727387</v>
      </c>
    </row>
    <row r="21" spans="4:7" x14ac:dyDescent="0.25">
      <c r="D21" s="247" t="s">
        <v>28</v>
      </c>
      <c r="E21" s="248" t="s">
        <v>29</v>
      </c>
      <c r="F21" s="249">
        <v>0</v>
      </c>
      <c r="G21" s="241">
        <f t="shared" si="1"/>
        <v>0</v>
      </c>
    </row>
    <row r="22" spans="4:7" x14ac:dyDescent="0.25">
      <c r="D22" s="238"/>
      <c r="E22" s="250" t="s">
        <v>30</v>
      </c>
      <c r="F22" s="240">
        <v>0</v>
      </c>
      <c r="G22" s="241">
        <f t="shared" si="1"/>
        <v>0</v>
      </c>
    </row>
    <row r="23" spans="4:7" x14ac:dyDescent="0.25">
      <c r="D23" s="238"/>
      <c r="E23" s="250" t="s">
        <v>31</v>
      </c>
      <c r="F23" s="240">
        <v>0</v>
      </c>
      <c r="G23" s="241">
        <f t="shared" si="1"/>
        <v>0</v>
      </c>
    </row>
    <row r="24" spans="4:7" x14ac:dyDescent="0.25">
      <c r="D24" s="238"/>
      <c r="E24" s="250" t="s">
        <v>32</v>
      </c>
      <c r="F24" s="240">
        <v>0</v>
      </c>
      <c r="G24" s="241">
        <f t="shared" si="1"/>
        <v>0</v>
      </c>
    </row>
    <row r="25" spans="4:7" ht="15.75" thickBot="1" x14ac:dyDescent="0.3">
      <c r="D25" s="243"/>
      <c r="E25" s="251" t="s">
        <v>33</v>
      </c>
      <c r="F25" s="252">
        <v>0</v>
      </c>
      <c r="G25" s="246">
        <f t="shared" si="1"/>
        <v>0</v>
      </c>
    </row>
    <row r="26" spans="4:7" x14ac:dyDescent="0.25">
      <c r="D26" s="247" t="s">
        <v>34</v>
      </c>
      <c r="E26" s="248" t="s">
        <v>35</v>
      </c>
      <c r="F26" s="249">
        <v>0</v>
      </c>
      <c r="G26" s="241">
        <f t="shared" si="1"/>
        <v>0</v>
      </c>
    </row>
    <row r="27" spans="4:7" ht="14.25" customHeight="1" x14ac:dyDescent="0.25">
      <c r="D27" s="238"/>
      <c r="E27" s="250" t="s">
        <v>36</v>
      </c>
      <c r="F27" s="240">
        <v>19</v>
      </c>
      <c r="G27" s="241">
        <f t="shared" si="1"/>
        <v>1.1771995043370507</v>
      </c>
    </row>
    <row r="28" spans="4:7" ht="15" customHeight="1" x14ac:dyDescent="0.25">
      <c r="D28" s="238"/>
      <c r="E28" s="250" t="s">
        <v>176</v>
      </c>
      <c r="F28" s="240">
        <v>0</v>
      </c>
      <c r="G28" s="241">
        <f t="shared" si="1"/>
        <v>0</v>
      </c>
    </row>
    <row r="29" spans="4:7" x14ac:dyDescent="0.25">
      <c r="D29" s="238"/>
      <c r="E29" s="250" t="s">
        <v>38</v>
      </c>
      <c r="F29" s="240">
        <v>2</v>
      </c>
      <c r="G29" s="241">
        <f t="shared" si="1"/>
        <v>0.12391573729863693</v>
      </c>
    </row>
    <row r="30" spans="4:7" ht="15.75" thickBot="1" x14ac:dyDescent="0.3">
      <c r="D30" s="243"/>
      <c r="E30" s="251" t="s">
        <v>177</v>
      </c>
      <c r="F30" s="252">
        <v>0</v>
      </c>
      <c r="G30" s="246">
        <f t="shared" si="1"/>
        <v>0</v>
      </c>
    </row>
    <row r="31" spans="4:7" ht="13.5" customHeight="1" x14ac:dyDescent="0.25">
      <c r="D31" s="247" t="s">
        <v>40</v>
      </c>
      <c r="E31" s="248" t="s">
        <v>41</v>
      </c>
      <c r="F31" s="253">
        <v>0</v>
      </c>
      <c r="G31" s="254">
        <f t="shared" si="1"/>
        <v>0</v>
      </c>
    </row>
    <row r="32" spans="4:7" ht="15.75" customHeight="1" x14ac:dyDescent="0.25">
      <c r="D32" s="238"/>
      <c r="E32" s="250" t="s">
        <v>42</v>
      </c>
      <c r="F32" s="242">
        <v>0</v>
      </c>
      <c r="G32" s="254">
        <f t="shared" si="1"/>
        <v>0</v>
      </c>
    </row>
    <row r="33" spans="4:7" ht="15.75" thickBot="1" x14ac:dyDescent="0.3">
      <c r="D33" s="243"/>
      <c r="E33" s="251" t="s">
        <v>43</v>
      </c>
      <c r="F33" s="245">
        <v>114</v>
      </c>
      <c r="G33" s="255">
        <f t="shared" si="1"/>
        <v>7.0631970260223049</v>
      </c>
    </row>
    <row r="34" spans="4:7" ht="16.5" customHeight="1" x14ac:dyDescent="0.25">
      <c r="D34" s="247" t="s">
        <v>44</v>
      </c>
      <c r="E34" s="248" t="s">
        <v>45</v>
      </c>
      <c r="F34" s="253">
        <v>0</v>
      </c>
      <c r="G34" s="254">
        <f t="shared" si="1"/>
        <v>0</v>
      </c>
    </row>
    <row r="35" spans="4:7" ht="16.5" customHeight="1" x14ac:dyDescent="0.25">
      <c r="D35" s="238"/>
      <c r="E35" s="75" t="s">
        <v>46</v>
      </c>
      <c r="F35" s="240">
        <v>0</v>
      </c>
      <c r="G35" s="241">
        <f t="shared" si="1"/>
        <v>0</v>
      </c>
    </row>
    <row r="36" spans="4:7" ht="16.5" customHeight="1" x14ac:dyDescent="0.25">
      <c r="D36" s="238"/>
      <c r="E36" s="250" t="s">
        <v>47</v>
      </c>
      <c r="F36" s="240">
        <v>0</v>
      </c>
      <c r="G36" s="241">
        <f t="shared" si="1"/>
        <v>0</v>
      </c>
    </row>
    <row r="37" spans="4:7" ht="15.75" thickBot="1" x14ac:dyDescent="0.3">
      <c r="D37" s="243"/>
      <c r="E37" s="251" t="s">
        <v>48</v>
      </c>
      <c r="F37" s="252">
        <v>0</v>
      </c>
      <c r="G37" s="246">
        <f t="shared" si="1"/>
        <v>0</v>
      </c>
    </row>
    <row r="38" spans="4:7" ht="17.25" customHeight="1" x14ac:dyDescent="0.25">
      <c r="D38" s="247" t="s">
        <v>49</v>
      </c>
      <c r="E38" s="248" t="s">
        <v>50</v>
      </c>
      <c r="F38" s="249">
        <v>0</v>
      </c>
      <c r="G38" s="241">
        <f t="shared" si="1"/>
        <v>0</v>
      </c>
    </row>
    <row r="39" spans="4:7" ht="15.75" customHeight="1" x14ac:dyDescent="0.25">
      <c r="D39" s="238"/>
      <c r="E39" s="250" t="s">
        <v>51</v>
      </c>
      <c r="F39" s="240">
        <v>0</v>
      </c>
      <c r="G39" s="241">
        <f t="shared" si="1"/>
        <v>0</v>
      </c>
    </row>
    <row r="40" spans="4:7" ht="15.75" thickBot="1" x14ac:dyDescent="0.3">
      <c r="D40" s="243"/>
      <c r="E40" s="251" t="s">
        <v>178</v>
      </c>
      <c r="F40" s="252">
        <v>13</v>
      </c>
      <c r="G40" s="246">
        <f t="shared" si="1"/>
        <v>0.80545229244113992</v>
      </c>
    </row>
    <row r="41" spans="4:7" ht="18" customHeight="1" x14ac:dyDescent="0.25">
      <c r="D41" s="247" t="s">
        <v>53</v>
      </c>
      <c r="E41" s="248" t="s">
        <v>54</v>
      </c>
      <c r="F41" s="249">
        <v>0</v>
      </c>
      <c r="G41" s="241">
        <f t="shared" si="1"/>
        <v>0</v>
      </c>
    </row>
    <row r="42" spans="4:7" ht="17.25" customHeight="1" x14ac:dyDescent="0.25">
      <c r="D42" s="238"/>
      <c r="E42" s="250" t="s">
        <v>55</v>
      </c>
      <c r="F42" s="240">
        <v>0</v>
      </c>
      <c r="G42" s="241">
        <f t="shared" si="1"/>
        <v>0</v>
      </c>
    </row>
    <row r="43" spans="4:7" ht="14.25" customHeight="1" x14ac:dyDescent="0.25">
      <c r="D43" s="238"/>
      <c r="E43" s="250" t="s">
        <v>56</v>
      </c>
      <c r="F43" s="240">
        <v>0</v>
      </c>
      <c r="G43" s="241">
        <f t="shared" si="1"/>
        <v>0</v>
      </c>
    </row>
    <row r="44" spans="4:7" ht="15.75" thickBot="1" x14ac:dyDescent="0.3">
      <c r="D44" s="243"/>
      <c r="E44" s="251" t="s">
        <v>57</v>
      </c>
      <c r="F44" s="252">
        <v>0</v>
      </c>
      <c r="G44" s="246">
        <f t="shared" si="1"/>
        <v>0</v>
      </c>
    </row>
    <row r="45" spans="4:7" ht="15.75" x14ac:dyDescent="0.3">
      <c r="D45" s="256" t="s">
        <v>179</v>
      </c>
      <c r="E45" s="256"/>
      <c r="F45" s="256"/>
      <c r="G45" s="256"/>
    </row>
  </sheetData>
  <mergeCells count="16">
    <mergeCell ref="D34:D37"/>
    <mergeCell ref="D38:D40"/>
    <mergeCell ref="D41:D44"/>
    <mergeCell ref="D45:G45"/>
    <mergeCell ref="D8:D13"/>
    <mergeCell ref="D14:D16"/>
    <mergeCell ref="D17:D20"/>
    <mergeCell ref="D21:D25"/>
    <mergeCell ref="D26:D30"/>
    <mergeCell ref="D31:D33"/>
    <mergeCell ref="D1:G1"/>
    <mergeCell ref="D2:D3"/>
    <mergeCell ref="E2:E3"/>
    <mergeCell ref="F2:G2"/>
    <mergeCell ref="D4:E4"/>
    <mergeCell ref="D5:D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46"/>
  <sheetViews>
    <sheetView workbookViewId="0">
      <selection activeCell="P34" sqref="P34"/>
    </sheetView>
  </sheetViews>
  <sheetFormatPr baseColWidth="10" defaultRowHeight="15" x14ac:dyDescent="0.25"/>
  <cols>
    <col min="5" max="5" width="22.85546875" customWidth="1"/>
    <col min="6" max="6" width="16.85546875" customWidth="1"/>
    <col min="7" max="7" width="14.5703125" customWidth="1"/>
    <col min="8" max="8" width="15.85546875" customWidth="1"/>
    <col min="9" max="9" width="14.140625" customWidth="1"/>
  </cols>
  <sheetData>
    <row r="1" spans="4:9" ht="36.75" customHeight="1" thickBot="1" x14ac:dyDescent="0.3">
      <c r="D1" s="257" t="s">
        <v>180</v>
      </c>
      <c r="E1" s="257"/>
      <c r="F1" s="257"/>
      <c r="G1" s="257"/>
      <c r="H1" s="257"/>
      <c r="I1" s="257"/>
    </row>
    <row r="2" spans="4:9" x14ac:dyDescent="0.25">
      <c r="D2" s="258" t="s">
        <v>1</v>
      </c>
      <c r="E2" s="258" t="s">
        <v>2</v>
      </c>
      <c r="F2" s="259" t="s">
        <v>181</v>
      </c>
      <c r="G2" s="259"/>
      <c r="H2" s="4" t="s">
        <v>134</v>
      </c>
      <c r="I2" s="4"/>
    </row>
    <row r="3" spans="4:9" ht="15.75" thickBot="1" x14ac:dyDescent="0.3">
      <c r="D3" s="258"/>
      <c r="E3" s="258"/>
      <c r="F3" s="260"/>
      <c r="G3" s="260"/>
      <c r="H3" s="234" t="s">
        <v>136</v>
      </c>
      <c r="I3" s="261" t="s">
        <v>135</v>
      </c>
    </row>
    <row r="4" spans="4:9" ht="15.75" thickBot="1" x14ac:dyDescent="0.3">
      <c r="D4" s="233"/>
      <c r="E4" s="233"/>
      <c r="F4" s="262" t="s">
        <v>6</v>
      </c>
      <c r="G4" s="262" t="s">
        <v>7</v>
      </c>
      <c r="H4" s="262" t="s">
        <v>6</v>
      </c>
      <c r="I4" s="262" t="s">
        <v>6</v>
      </c>
    </row>
    <row r="5" spans="4:9" ht="15.75" thickBot="1" x14ac:dyDescent="0.3">
      <c r="D5" s="235" t="s">
        <v>63</v>
      </c>
      <c r="E5" s="235"/>
      <c r="F5" s="236">
        <v>842</v>
      </c>
      <c r="G5" s="263">
        <v>100.00000000000001</v>
      </c>
      <c r="H5" s="264">
        <v>35825</v>
      </c>
      <c r="I5" s="265">
        <v>25197</v>
      </c>
    </row>
    <row r="6" spans="4:9" ht="17.25" customHeight="1" x14ac:dyDescent="0.25">
      <c r="D6" s="238" t="s">
        <v>9</v>
      </c>
      <c r="E6" s="266" t="s">
        <v>173</v>
      </c>
      <c r="F6" s="267">
        <v>141</v>
      </c>
      <c r="G6" s="268">
        <v>16.7458432304038</v>
      </c>
      <c r="H6" s="269">
        <v>6051</v>
      </c>
      <c r="I6" s="269">
        <v>4080</v>
      </c>
    </row>
    <row r="7" spans="4:9" ht="16.5" customHeight="1" x14ac:dyDescent="0.25">
      <c r="D7" s="238"/>
      <c r="E7" s="75" t="s">
        <v>174</v>
      </c>
      <c r="F7" s="270">
        <v>43</v>
      </c>
      <c r="G7" s="268">
        <v>5.1068883610451303</v>
      </c>
      <c r="H7" s="269">
        <v>1275</v>
      </c>
      <c r="I7" s="269">
        <v>259</v>
      </c>
    </row>
    <row r="8" spans="4:9" ht="15.75" thickBot="1" x14ac:dyDescent="0.3">
      <c r="D8" s="243"/>
      <c r="E8" s="244" t="s">
        <v>12</v>
      </c>
      <c r="F8" s="271">
        <v>3</v>
      </c>
      <c r="G8" s="272">
        <v>0.35629453681710216</v>
      </c>
      <c r="H8" s="273">
        <v>821</v>
      </c>
      <c r="I8" s="273">
        <v>128</v>
      </c>
    </row>
    <row r="9" spans="4:9" ht="12" customHeight="1" x14ac:dyDescent="0.25">
      <c r="D9" s="247" t="s">
        <v>13</v>
      </c>
      <c r="E9" s="85" t="s">
        <v>14</v>
      </c>
      <c r="F9" s="274">
        <v>4</v>
      </c>
      <c r="G9" s="268">
        <v>0.47505938242280288</v>
      </c>
      <c r="H9" s="269">
        <v>224</v>
      </c>
      <c r="I9" s="269">
        <v>72</v>
      </c>
    </row>
    <row r="10" spans="4:9" x14ac:dyDescent="0.25">
      <c r="D10" s="238"/>
      <c r="E10" s="75" t="s">
        <v>175</v>
      </c>
      <c r="F10" s="274">
        <v>18</v>
      </c>
      <c r="G10" s="268">
        <v>2.1377672209026128</v>
      </c>
      <c r="H10" s="269">
        <v>172</v>
      </c>
      <c r="I10" s="269">
        <v>349</v>
      </c>
    </row>
    <row r="11" spans="4:9" ht="12.75" customHeight="1" x14ac:dyDescent="0.25">
      <c r="D11" s="238"/>
      <c r="E11" s="75" t="s">
        <v>18</v>
      </c>
      <c r="F11" s="274">
        <v>1</v>
      </c>
      <c r="G11" s="268">
        <v>0.11876484560570072</v>
      </c>
      <c r="H11" s="269">
        <v>168</v>
      </c>
      <c r="I11" s="269">
        <v>57</v>
      </c>
    </row>
    <row r="12" spans="4:9" x14ac:dyDescent="0.25">
      <c r="D12" s="238"/>
      <c r="E12" s="250" t="s">
        <v>16</v>
      </c>
      <c r="F12" s="274">
        <v>8</v>
      </c>
      <c r="G12" s="268">
        <v>0.95011876484560576</v>
      </c>
      <c r="H12" s="269">
        <v>505</v>
      </c>
      <c r="I12" s="269">
        <v>224</v>
      </c>
    </row>
    <row r="13" spans="4:9" ht="12.75" customHeight="1" x14ac:dyDescent="0.25">
      <c r="D13" s="238"/>
      <c r="E13" s="75" t="s">
        <v>17</v>
      </c>
      <c r="F13" s="274">
        <v>0</v>
      </c>
      <c r="G13" s="268">
        <v>0</v>
      </c>
      <c r="H13" s="269">
        <v>0</v>
      </c>
      <c r="I13" s="269">
        <v>0</v>
      </c>
    </row>
    <row r="14" spans="4:9" ht="15.75" thickBot="1" x14ac:dyDescent="0.3">
      <c r="D14" s="243"/>
      <c r="E14" s="244" t="s">
        <v>19</v>
      </c>
      <c r="F14" s="275">
        <v>0</v>
      </c>
      <c r="G14" s="272">
        <v>0</v>
      </c>
      <c r="H14" s="273">
        <v>0</v>
      </c>
      <c r="I14" s="273">
        <v>0</v>
      </c>
    </row>
    <row r="15" spans="4:9" x14ac:dyDescent="0.25">
      <c r="D15" s="247" t="s">
        <v>20</v>
      </c>
      <c r="E15" s="248" t="s">
        <v>21</v>
      </c>
      <c r="F15" s="274">
        <v>0</v>
      </c>
      <c r="G15" s="268">
        <v>0</v>
      </c>
      <c r="H15" s="269">
        <v>0</v>
      </c>
      <c r="I15" s="269">
        <v>0</v>
      </c>
    </row>
    <row r="16" spans="4:9" x14ac:dyDescent="0.25">
      <c r="D16" s="238"/>
      <c r="E16" s="75" t="s">
        <v>22</v>
      </c>
      <c r="F16" s="274">
        <v>40</v>
      </c>
      <c r="G16" s="268">
        <v>4.7505938242280283</v>
      </c>
      <c r="H16" s="269">
        <v>51</v>
      </c>
      <c r="I16" s="269">
        <v>133</v>
      </c>
    </row>
    <row r="17" spans="4:9" ht="15.75" thickBot="1" x14ac:dyDescent="0.3">
      <c r="D17" s="243"/>
      <c r="E17" s="251" t="s">
        <v>23</v>
      </c>
      <c r="F17" s="275">
        <v>4</v>
      </c>
      <c r="G17" s="272">
        <v>0.47505938242280288</v>
      </c>
      <c r="H17" s="273">
        <v>601</v>
      </c>
      <c r="I17" s="273">
        <v>284</v>
      </c>
    </row>
    <row r="18" spans="4:9" x14ac:dyDescent="0.25">
      <c r="D18" s="247" t="s">
        <v>24</v>
      </c>
      <c r="E18" s="248" t="s">
        <v>25</v>
      </c>
      <c r="F18" s="274">
        <v>31</v>
      </c>
      <c r="G18" s="268">
        <v>3.6817102137767219</v>
      </c>
      <c r="H18" s="269">
        <v>1217</v>
      </c>
      <c r="I18" s="269">
        <v>2156</v>
      </c>
    </row>
    <row r="19" spans="4:9" ht="19.5" customHeight="1" x14ac:dyDescent="0.25">
      <c r="D19" s="238"/>
      <c r="E19" s="75" t="s">
        <v>76</v>
      </c>
      <c r="F19" s="274">
        <v>11</v>
      </c>
      <c r="G19" s="268">
        <v>1.3064133016627077</v>
      </c>
      <c r="H19" s="269">
        <v>697</v>
      </c>
      <c r="I19" s="269">
        <v>498</v>
      </c>
    </row>
    <row r="20" spans="4:9" ht="15" customHeight="1" x14ac:dyDescent="0.25">
      <c r="D20" s="238"/>
      <c r="E20" s="250" t="s">
        <v>77</v>
      </c>
      <c r="F20" s="274">
        <v>12</v>
      </c>
      <c r="G20" s="268">
        <v>1.4251781472684086</v>
      </c>
      <c r="H20" s="269">
        <v>1520</v>
      </c>
      <c r="I20" s="269">
        <v>856</v>
      </c>
    </row>
    <row r="21" spans="4:9" ht="15" customHeight="1" thickBot="1" x14ac:dyDescent="0.3">
      <c r="D21" s="243"/>
      <c r="E21" s="251" t="s">
        <v>27</v>
      </c>
      <c r="F21" s="275">
        <v>0</v>
      </c>
      <c r="G21" s="272">
        <v>0</v>
      </c>
      <c r="H21" s="273">
        <v>0</v>
      </c>
      <c r="I21" s="273">
        <v>0</v>
      </c>
    </row>
    <row r="22" spans="4:9" x14ac:dyDescent="0.25">
      <c r="D22" s="247" t="s">
        <v>28</v>
      </c>
      <c r="E22" s="248" t="s">
        <v>29</v>
      </c>
      <c r="F22" s="274">
        <v>77</v>
      </c>
      <c r="G22" s="278">
        <v>9.1448931116389556</v>
      </c>
      <c r="H22" s="276">
        <v>1386</v>
      </c>
      <c r="I22" s="276">
        <v>631</v>
      </c>
    </row>
    <row r="23" spans="4:9" ht="24.75" x14ac:dyDescent="0.25">
      <c r="D23" s="238"/>
      <c r="E23" s="250" t="s">
        <v>30</v>
      </c>
      <c r="F23" s="270">
        <v>1</v>
      </c>
      <c r="G23" s="278">
        <v>0.11876484560570072</v>
      </c>
      <c r="H23" s="276">
        <v>9</v>
      </c>
      <c r="I23" s="276">
        <v>1</v>
      </c>
    </row>
    <row r="24" spans="4:9" x14ac:dyDescent="0.25">
      <c r="D24" s="238"/>
      <c r="E24" s="75" t="s">
        <v>31</v>
      </c>
      <c r="F24" s="270">
        <v>12</v>
      </c>
      <c r="G24" s="278">
        <v>1.4251781472684086</v>
      </c>
      <c r="H24" s="276">
        <v>89</v>
      </c>
      <c r="I24" s="276">
        <v>2</v>
      </c>
    </row>
    <row r="25" spans="4:9" ht="12.75" customHeight="1" x14ac:dyDescent="0.25">
      <c r="D25" s="238"/>
      <c r="E25" s="75" t="s">
        <v>32</v>
      </c>
      <c r="F25" s="274">
        <v>0</v>
      </c>
      <c r="G25" s="278">
        <v>0</v>
      </c>
      <c r="H25" s="276">
        <v>0</v>
      </c>
      <c r="I25" s="276">
        <v>0</v>
      </c>
    </row>
    <row r="26" spans="4:9" ht="15.75" thickBot="1" x14ac:dyDescent="0.3">
      <c r="D26" s="243"/>
      <c r="E26" s="251" t="s">
        <v>33</v>
      </c>
      <c r="F26" s="275">
        <v>0</v>
      </c>
      <c r="G26" s="279">
        <v>0</v>
      </c>
      <c r="H26" s="280">
        <v>0</v>
      </c>
      <c r="I26" s="280">
        <v>0</v>
      </c>
    </row>
    <row r="27" spans="4:9" ht="18" customHeight="1" x14ac:dyDescent="0.25">
      <c r="D27" s="247" t="s">
        <v>34</v>
      </c>
      <c r="E27" s="85" t="s">
        <v>35</v>
      </c>
      <c r="F27" s="274">
        <v>0</v>
      </c>
      <c r="G27" s="268">
        <v>0</v>
      </c>
      <c r="H27" s="269">
        <v>0</v>
      </c>
      <c r="I27" s="269">
        <v>0</v>
      </c>
    </row>
    <row r="28" spans="4:9" ht="14.25" customHeight="1" x14ac:dyDescent="0.25">
      <c r="D28" s="238"/>
      <c r="E28" s="250" t="s">
        <v>36</v>
      </c>
      <c r="F28" s="274">
        <v>44</v>
      </c>
      <c r="G28" s="268">
        <v>5.225653206650831</v>
      </c>
      <c r="H28" s="269">
        <v>3714</v>
      </c>
      <c r="I28" s="269">
        <v>2356</v>
      </c>
    </row>
    <row r="29" spans="4:9" ht="12.75" customHeight="1" x14ac:dyDescent="0.25">
      <c r="D29" s="238"/>
      <c r="E29" s="250" t="s">
        <v>176</v>
      </c>
      <c r="F29" s="274">
        <v>1</v>
      </c>
      <c r="G29" s="268">
        <v>0.11876484560570072</v>
      </c>
      <c r="H29" s="269">
        <v>55</v>
      </c>
      <c r="I29" s="269">
        <v>110</v>
      </c>
    </row>
    <row r="30" spans="4:9" x14ac:dyDescent="0.25">
      <c r="D30" s="238"/>
      <c r="E30" s="250" t="s">
        <v>38</v>
      </c>
      <c r="F30" s="274">
        <v>37</v>
      </c>
      <c r="G30" s="268">
        <v>4.3942992874109263</v>
      </c>
      <c r="H30" s="269">
        <v>255</v>
      </c>
      <c r="I30" s="269">
        <v>61</v>
      </c>
    </row>
    <row r="31" spans="4:9" ht="15.75" thickBot="1" x14ac:dyDescent="0.3">
      <c r="D31" s="243"/>
      <c r="E31" s="251" t="s">
        <v>177</v>
      </c>
      <c r="F31" s="275">
        <v>27</v>
      </c>
      <c r="G31" s="272">
        <v>3.2066508313539197</v>
      </c>
      <c r="H31" s="273">
        <v>701</v>
      </c>
      <c r="I31" s="273">
        <v>167</v>
      </c>
    </row>
    <row r="32" spans="4:9" ht="19.5" customHeight="1" x14ac:dyDescent="0.25">
      <c r="D32" s="247" t="s">
        <v>40</v>
      </c>
      <c r="E32" s="85" t="s">
        <v>41</v>
      </c>
      <c r="F32" s="274">
        <v>16</v>
      </c>
      <c r="G32" s="268">
        <v>1.9002375296912115</v>
      </c>
      <c r="H32" s="269">
        <v>231</v>
      </c>
      <c r="I32" s="269">
        <v>126</v>
      </c>
    </row>
    <row r="33" spans="4:9" ht="15" customHeight="1" x14ac:dyDescent="0.25">
      <c r="D33" s="238"/>
      <c r="E33" s="75" t="s">
        <v>42</v>
      </c>
      <c r="F33" s="274">
        <v>21</v>
      </c>
      <c r="G33" s="268">
        <v>2.4940617577197148</v>
      </c>
      <c r="H33" s="269">
        <v>467</v>
      </c>
      <c r="I33" s="269">
        <v>295</v>
      </c>
    </row>
    <row r="34" spans="4:9" ht="20.25" customHeight="1" thickBot="1" x14ac:dyDescent="0.3">
      <c r="D34" s="243"/>
      <c r="E34" s="244" t="s">
        <v>43</v>
      </c>
      <c r="F34" s="275">
        <v>240</v>
      </c>
      <c r="G34" s="272">
        <v>28.50356294536817</v>
      </c>
      <c r="H34" s="273">
        <v>15019</v>
      </c>
      <c r="I34" s="273">
        <v>11825</v>
      </c>
    </row>
    <row r="35" spans="4:9" ht="17.25" customHeight="1" x14ac:dyDescent="0.25">
      <c r="D35" s="247" t="s">
        <v>44</v>
      </c>
      <c r="E35" s="248" t="s">
        <v>45</v>
      </c>
      <c r="F35" s="274">
        <v>2</v>
      </c>
      <c r="G35" s="268">
        <v>0.23752969121140144</v>
      </c>
      <c r="H35" s="269">
        <v>17</v>
      </c>
      <c r="I35" s="269">
        <v>7</v>
      </c>
    </row>
    <row r="36" spans="4:9" ht="12.75" customHeight="1" x14ac:dyDescent="0.25">
      <c r="D36" s="238"/>
      <c r="E36" s="250" t="s">
        <v>46</v>
      </c>
      <c r="F36" s="274">
        <v>0</v>
      </c>
      <c r="G36" s="268">
        <v>0</v>
      </c>
      <c r="H36" s="269">
        <v>0</v>
      </c>
      <c r="I36" s="269">
        <v>0</v>
      </c>
    </row>
    <row r="37" spans="4:9" x14ac:dyDescent="0.25">
      <c r="D37" s="238"/>
      <c r="E37" s="250" t="s">
        <v>47</v>
      </c>
      <c r="F37" s="274">
        <v>1</v>
      </c>
      <c r="G37" s="268">
        <v>0.11876484560570072</v>
      </c>
      <c r="H37" s="269">
        <v>34</v>
      </c>
      <c r="I37" s="269">
        <v>1</v>
      </c>
    </row>
    <row r="38" spans="4:9" ht="15.75" thickBot="1" x14ac:dyDescent="0.3">
      <c r="D38" s="243"/>
      <c r="E38" s="251" t="s">
        <v>48</v>
      </c>
      <c r="F38" s="275">
        <v>0</v>
      </c>
      <c r="G38" s="272">
        <v>0</v>
      </c>
      <c r="H38" s="273">
        <v>0</v>
      </c>
      <c r="I38" s="273">
        <v>0</v>
      </c>
    </row>
    <row r="39" spans="4:9" ht="18.75" customHeight="1" x14ac:dyDescent="0.25">
      <c r="D39" s="247" t="s">
        <v>49</v>
      </c>
      <c r="E39" s="85" t="s">
        <v>50</v>
      </c>
      <c r="F39" s="274">
        <v>0</v>
      </c>
      <c r="G39" s="268">
        <v>0</v>
      </c>
      <c r="H39" s="269">
        <v>0</v>
      </c>
      <c r="I39" s="269">
        <v>0</v>
      </c>
    </row>
    <row r="40" spans="4:9" ht="23.25" customHeight="1" x14ac:dyDescent="0.25">
      <c r="D40" s="238"/>
      <c r="E40" s="75" t="s">
        <v>51</v>
      </c>
      <c r="F40" s="274">
        <v>0</v>
      </c>
      <c r="G40" s="268">
        <v>0</v>
      </c>
      <c r="H40" s="269">
        <v>0</v>
      </c>
      <c r="I40" s="269">
        <v>0</v>
      </c>
    </row>
    <row r="41" spans="4:9" ht="18" customHeight="1" thickBot="1" x14ac:dyDescent="0.3">
      <c r="D41" s="243"/>
      <c r="E41" s="244" t="s">
        <v>178</v>
      </c>
      <c r="F41" s="275">
        <v>38</v>
      </c>
      <c r="G41" s="272">
        <v>4.513064133016627</v>
      </c>
      <c r="H41" s="273">
        <v>181</v>
      </c>
      <c r="I41" s="273">
        <v>439</v>
      </c>
    </row>
    <row r="42" spans="4:9" ht="19.5" customHeight="1" x14ac:dyDescent="0.25">
      <c r="D42" s="247" t="s">
        <v>53</v>
      </c>
      <c r="E42" s="248" t="s">
        <v>54</v>
      </c>
      <c r="F42" s="274">
        <v>0</v>
      </c>
      <c r="G42" s="268">
        <v>0</v>
      </c>
      <c r="H42" s="269">
        <v>0</v>
      </c>
      <c r="I42" s="269">
        <v>0</v>
      </c>
    </row>
    <row r="43" spans="4:9" ht="19.5" customHeight="1" x14ac:dyDescent="0.25">
      <c r="D43" s="238"/>
      <c r="E43" s="250" t="s">
        <v>55</v>
      </c>
      <c r="F43" s="274">
        <v>1</v>
      </c>
      <c r="G43" s="268">
        <v>0.11876484560570072</v>
      </c>
      <c r="H43" s="269">
        <v>6</v>
      </c>
      <c r="I43" s="269">
        <v>0</v>
      </c>
    </row>
    <row r="44" spans="4:9" ht="19.5" customHeight="1" x14ac:dyDescent="0.25">
      <c r="D44" s="238"/>
      <c r="E44" s="250" t="s">
        <v>56</v>
      </c>
      <c r="F44" s="274">
        <v>0</v>
      </c>
      <c r="G44" s="268">
        <v>0</v>
      </c>
      <c r="H44" s="269">
        <v>0</v>
      </c>
      <c r="I44" s="269">
        <v>0</v>
      </c>
    </row>
    <row r="45" spans="4:9" ht="15.75" thickBot="1" x14ac:dyDescent="0.3">
      <c r="D45" s="243"/>
      <c r="E45" s="251" t="s">
        <v>57</v>
      </c>
      <c r="F45" s="274">
        <v>8</v>
      </c>
      <c r="G45" s="268">
        <v>0.95011876484560576</v>
      </c>
      <c r="H45" s="269">
        <v>359</v>
      </c>
      <c r="I45" s="269">
        <v>80</v>
      </c>
    </row>
    <row r="46" spans="4:9" x14ac:dyDescent="0.25">
      <c r="D46" s="277" t="s">
        <v>179</v>
      </c>
      <c r="E46" s="277"/>
      <c r="F46" s="277"/>
      <c r="G46" s="277"/>
      <c r="H46" s="277"/>
      <c r="I46" s="277"/>
    </row>
  </sheetData>
  <mergeCells count="17">
    <mergeCell ref="D32:D34"/>
    <mergeCell ref="D35:D38"/>
    <mergeCell ref="D39:D41"/>
    <mergeCell ref="D42:D45"/>
    <mergeCell ref="D46:I46"/>
    <mergeCell ref="D6:D8"/>
    <mergeCell ref="D9:D14"/>
    <mergeCell ref="D15:D17"/>
    <mergeCell ref="D18:D21"/>
    <mergeCell ref="D22:D26"/>
    <mergeCell ref="D27:D31"/>
    <mergeCell ref="D1:I1"/>
    <mergeCell ref="D2:D4"/>
    <mergeCell ref="E2:E4"/>
    <mergeCell ref="F2:G3"/>
    <mergeCell ref="H2:I2"/>
    <mergeCell ref="D5:E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46"/>
  <sheetViews>
    <sheetView workbookViewId="0">
      <selection activeCell="P11" sqref="P11"/>
    </sheetView>
  </sheetViews>
  <sheetFormatPr baseColWidth="10" defaultRowHeight="15" x14ac:dyDescent="0.25"/>
  <cols>
    <col min="4" max="4" width="12.5703125" customWidth="1"/>
    <col min="5" max="5" width="21" customWidth="1"/>
    <col min="6" max="6" width="11.42578125" customWidth="1"/>
    <col min="7" max="7" width="9.85546875" customWidth="1"/>
    <col min="8" max="8" width="10.7109375" customWidth="1"/>
    <col min="9" max="9" width="10.85546875" customWidth="1"/>
    <col min="10" max="10" width="11.140625" customWidth="1"/>
    <col min="11" max="11" width="11.28515625" customWidth="1"/>
  </cols>
  <sheetData>
    <row r="1" spans="4:11" ht="33.75" customHeight="1" thickBot="1" x14ac:dyDescent="0.3">
      <c r="D1" s="281" t="s">
        <v>182</v>
      </c>
      <c r="E1" s="281"/>
      <c r="F1" s="281"/>
      <c r="G1" s="281"/>
      <c r="H1" s="281"/>
      <c r="I1" s="281"/>
      <c r="J1" s="281"/>
      <c r="K1" s="281"/>
    </row>
    <row r="2" spans="4:11" ht="13.5" customHeight="1" x14ac:dyDescent="0.25">
      <c r="D2" s="258" t="s">
        <v>61</v>
      </c>
      <c r="E2" s="282" t="s">
        <v>2</v>
      </c>
      <c r="F2" s="282" t="s">
        <v>3</v>
      </c>
      <c r="G2" s="282"/>
      <c r="H2" s="282" t="s">
        <v>183</v>
      </c>
      <c r="I2" s="282"/>
      <c r="J2" s="4" t="s">
        <v>134</v>
      </c>
      <c r="K2" s="4"/>
    </row>
    <row r="3" spans="4:11" ht="13.5" customHeight="1" x14ac:dyDescent="0.25">
      <c r="D3" s="258"/>
      <c r="E3" s="282"/>
      <c r="F3" s="282"/>
      <c r="G3" s="282"/>
      <c r="H3" s="282"/>
      <c r="I3" s="282"/>
      <c r="J3" s="283" t="s">
        <v>136</v>
      </c>
      <c r="K3" s="283" t="s">
        <v>135</v>
      </c>
    </row>
    <row r="4" spans="4:11" ht="15.75" thickBot="1" x14ac:dyDescent="0.3">
      <c r="D4" s="233"/>
      <c r="E4" s="284"/>
      <c r="F4" s="284"/>
      <c r="G4" s="284"/>
      <c r="H4" s="284"/>
      <c r="I4" s="284"/>
      <c r="J4" s="285"/>
      <c r="K4" s="285"/>
    </row>
    <row r="5" spans="4:11" ht="14.25" customHeight="1" x14ac:dyDescent="0.25">
      <c r="D5" s="286" t="s">
        <v>63</v>
      </c>
      <c r="E5" s="286"/>
      <c r="F5" s="287">
        <f t="shared" ref="F5:K5" si="0">SUM(F6:F45)</f>
        <v>108</v>
      </c>
      <c r="G5" s="288">
        <f t="shared" si="0"/>
        <v>99.999999999999972</v>
      </c>
      <c r="H5" s="289">
        <f t="shared" si="0"/>
        <v>54</v>
      </c>
      <c r="I5" s="288">
        <f t="shared" si="0"/>
        <v>100</v>
      </c>
      <c r="J5" s="290">
        <f t="shared" si="0"/>
        <v>666</v>
      </c>
      <c r="K5" s="291">
        <f t="shared" si="0"/>
        <v>720</v>
      </c>
    </row>
    <row r="6" spans="4:11" ht="18" customHeight="1" x14ac:dyDescent="0.25">
      <c r="D6" s="238" t="s">
        <v>9</v>
      </c>
      <c r="E6" s="239" t="s">
        <v>173</v>
      </c>
      <c r="F6" s="292">
        <v>99</v>
      </c>
      <c r="G6" s="278">
        <f>(F6/$F$5)*100</f>
        <v>91.666666666666657</v>
      </c>
      <c r="H6" s="276">
        <v>41</v>
      </c>
      <c r="I6" s="293">
        <f>(H6/$H$5)*100</f>
        <v>75.925925925925924</v>
      </c>
      <c r="J6" s="276">
        <v>458</v>
      </c>
      <c r="K6" s="276">
        <v>520</v>
      </c>
    </row>
    <row r="7" spans="4:11" ht="20.25" customHeight="1" x14ac:dyDescent="0.25">
      <c r="D7" s="238"/>
      <c r="E7" s="75" t="s">
        <v>174</v>
      </c>
      <c r="F7" s="270">
        <v>0</v>
      </c>
      <c r="G7" s="278">
        <f t="shared" ref="G7:G45" si="1">(F7/$F$5)*100</f>
        <v>0</v>
      </c>
      <c r="H7" s="270">
        <v>0</v>
      </c>
      <c r="I7" s="293">
        <f t="shared" ref="I7:I45" si="2">(H7/$H$5)*100</f>
        <v>0</v>
      </c>
      <c r="J7" s="270">
        <v>0</v>
      </c>
      <c r="K7" s="270">
        <v>0</v>
      </c>
    </row>
    <row r="8" spans="4:11" ht="19.5" customHeight="1" thickBot="1" x14ac:dyDescent="0.3">
      <c r="D8" s="243"/>
      <c r="E8" s="244" t="s">
        <v>12</v>
      </c>
      <c r="F8" s="271">
        <v>0</v>
      </c>
      <c r="G8" s="279">
        <f t="shared" si="1"/>
        <v>0</v>
      </c>
      <c r="H8" s="271">
        <v>0</v>
      </c>
      <c r="I8" s="294">
        <f t="shared" si="2"/>
        <v>0</v>
      </c>
      <c r="J8" s="271">
        <v>0</v>
      </c>
      <c r="K8" s="271">
        <v>0</v>
      </c>
    </row>
    <row r="9" spans="4:11" ht="18" customHeight="1" x14ac:dyDescent="0.25">
      <c r="D9" s="247" t="s">
        <v>13</v>
      </c>
      <c r="E9" s="85" t="s">
        <v>14</v>
      </c>
      <c r="F9" s="270">
        <v>0</v>
      </c>
      <c r="G9" s="278">
        <f t="shared" si="1"/>
        <v>0</v>
      </c>
      <c r="H9" s="270">
        <v>0</v>
      </c>
      <c r="I9" s="293">
        <f t="shared" si="2"/>
        <v>0</v>
      </c>
      <c r="J9" s="270">
        <v>0</v>
      </c>
      <c r="K9" s="270">
        <v>0</v>
      </c>
    </row>
    <row r="10" spans="4:11" ht="17.25" customHeight="1" x14ac:dyDescent="0.25">
      <c r="D10" s="238"/>
      <c r="E10" s="75" t="s">
        <v>175</v>
      </c>
      <c r="F10" s="270">
        <v>0</v>
      </c>
      <c r="G10" s="278">
        <f t="shared" si="1"/>
        <v>0</v>
      </c>
      <c r="H10" s="270">
        <v>0</v>
      </c>
      <c r="I10" s="293">
        <f t="shared" si="2"/>
        <v>0</v>
      </c>
      <c r="J10" s="270">
        <v>0</v>
      </c>
      <c r="K10" s="270">
        <v>0</v>
      </c>
    </row>
    <row r="11" spans="4:11" ht="20.25" customHeight="1" x14ac:dyDescent="0.25">
      <c r="D11" s="238"/>
      <c r="E11" s="75" t="s">
        <v>18</v>
      </c>
      <c r="F11" s="270">
        <v>0</v>
      </c>
      <c r="G11" s="278">
        <f t="shared" si="1"/>
        <v>0</v>
      </c>
      <c r="H11" s="270">
        <v>0</v>
      </c>
      <c r="I11" s="293">
        <f t="shared" si="2"/>
        <v>0</v>
      </c>
      <c r="J11" s="270">
        <v>0</v>
      </c>
      <c r="K11" s="270">
        <v>0</v>
      </c>
    </row>
    <row r="12" spans="4:11" ht="20.25" customHeight="1" x14ac:dyDescent="0.25">
      <c r="D12" s="238"/>
      <c r="E12" s="75" t="s">
        <v>184</v>
      </c>
      <c r="F12" s="270">
        <v>0</v>
      </c>
      <c r="G12" s="278">
        <f t="shared" si="1"/>
        <v>0</v>
      </c>
      <c r="H12" s="270">
        <v>0</v>
      </c>
      <c r="I12" s="293">
        <f t="shared" si="2"/>
        <v>0</v>
      </c>
      <c r="J12" s="270">
        <v>0</v>
      </c>
      <c r="K12" s="270">
        <v>0</v>
      </c>
    </row>
    <row r="13" spans="4:11" ht="18.75" customHeight="1" x14ac:dyDescent="0.25">
      <c r="D13" s="238"/>
      <c r="E13" s="75" t="s">
        <v>17</v>
      </c>
      <c r="F13" s="270">
        <v>0</v>
      </c>
      <c r="G13" s="278">
        <f t="shared" si="1"/>
        <v>0</v>
      </c>
      <c r="H13" s="270">
        <v>0</v>
      </c>
      <c r="I13" s="293">
        <f t="shared" si="2"/>
        <v>0</v>
      </c>
      <c r="J13" s="270">
        <v>0</v>
      </c>
      <c r="K13" s="270">
        <v>0</v>
      </c>
    </row>
    <row r="14" spans="4:11" ht="18" customHeight="1" thickBot="1" x14ac:dyDescent="0.3">
      <c r="D14" s="243"/>
      <c r="E14" s="244" t="s">
        <v>19</v>
      </c>
      <c r="F14" s="271">
        <v>0</v>
      </c>
      <c r="G14" s="279">
        <f t="shared" si="1"/>
        <v>0</v>
      </c>
      <c r="H14" s="271">
        <v>0</v>
      </c>
      <c r="I14" s="294">
        <f t="shared" si="2"/>
        <v>0</v>
      </c>
      <c r="J14" s="271">
        <v>0</v>
      </c>
      <c r="K14" s="271">
        <v>0</v>
      </c>
    </row>
    <row r="15" spans="4:11" ht="17.25" customHeight="1" x14ac:dyDescent="0.25">
      <c r="D15" s="247" t="s">
        <v>20</v>
      </c>
      <c r="E15" s="85" t="s">
        <v>21</v>
      </c>
      <c r="F15" s="270">
        <v>0</v>
      </c>
      <c r="G15" s="278">
        <f t="shared" si="1"/>
        <v>0</v>
      </c>
      <c r="H15" s="270">
        <v>0</v>
      </c>
      <c r="I15" s="293">
        <f t="shared" si="2"/>
        <v>0</v>
      </c>
      <c r="J15" s="270">
        <v>0</v>
      </c>
      <c r="K15" s="270">
        <v>0</v>
      </c>
    </row>
    <row r="16" spans="4:11" ht="18.75" customHeight="1" x14ac:dyDescent="0.25">
      <c r="D16" s="238"/>
      <c r="E16" s="75" t="s">
        <v>22</v>
      </c>
      <c r="F16" s="270">
        <v>0</v>
      </c>
      <c r="G16" s="278">
        <f t="shared" si="1"/>
        <v>0</v>
      </c>
      <c r="H16" s="270">
        <v>0</v>
      </c>
      <c r="I16" s="293">
        <f t="shared" si="2"/>
        <v>0</v>
      </c>
      <c r="J16" s="270">
        <v>0</v>
      </c>
      <c r="K16" s="270">
        <v>0</v>
      </c>
    </row>
    <row r="17" spans="4:11" ht="22.5" customHeight="1" thickBot="1" x14ac:dyDescent="0.3">
      <c r="D17" s="243"/>
      <c r="E17" s="244" t="s">
        <v>23</v>
      </c>
      <c r="F17" s="271">
        <v>1</v>
      </c>
      <c r="G17" s="279">
        <f t="shared" si="1"/>
        <v>0.92592592592592582</v>
      </c>
      <c r="H17" s="271">
        <v>1</v>
      </c>
      <c r="I17" s="294">
        <f t="shared" si="2"/>
        <v>1.8518518518518516</v>
      </c>
      <c r="J17" s="271">
        <v>11</v>
      </c>
      <c r="K17" s="271">
        <v>15</v>
      </c>
    </row>
    <row r="18" spans="4:11" ht="16.5" customHeight="1" x14ac:dyDescent="0.25">
      <c r="D18" s="247" t="s">
        <v>24</v>
      </c>
      <c r="E18" s="248" t="s">
        <v>25</v>
      </c>
      <c r="F18" s="270">
        <v>0</v>
      </c>
      <c r="G18" s="278">
        <f t="shared" si="1"/>
        <v>0</v>
      </c>
      <c r="H18" s="270">
        <v>0</v>
      </c>
      <c r="I18" s="293">
        <f t="shared" si="2"/>
        <v>0</v>
      </c>
      <c r="J18" s="270">
        <v>0</v>
      </c>
      <c r="K18" s="270">
        <v>0</v>
      </c>
    </row>
    <row r="19" spans="4:11" ht="19.5" customHeight="1" x14ac:dyDescent="0.25">
      <c r="D19" s="238"/>
      <c r="E19" s="250" t="s">
        <v>76</v>
      </c>
      <c r="F19" s="270">
        <v>1</v>
      </c>
      <c r="G19" s="278">
        <f t="shared" si="1"/>
        <v>0.92592592592592582</v>
      </c>
      <c r="H19" s="270">
        <v>5</v>
      </c>
      <c r="I19" s="293">
        <f t="shared" si="2"/>
        <v>9.2592592592592595</v>
      </c>
      <c r="J19" s="270">
        <v>82</v>
      </c>
      <c r="K19" s="270">
        <v>105</v>
      </c>
    </row>
    <row r="20" spans="4:11" ht="17.25" customHeight="1" x14ac:dyDescent="0.25">
      <c r="D20" s="238"/>
      <c r="E20" s="250" t="s">
        <v>77</v>
      </c>
      <c r="F20" s="270">
        <v>0</v>
      </c>
      <c r="G20" s="278">
        <f t="shared" si="1"/>
        <v>0</v>
      </c>
      <c r="H20" s="270">
        <v>0</v>
      </c>
      <c r="I20" s="293">
        <f t="shared" si="2"/>
        <v>0</v>
      </c>
      <c r="J20" s="270">
        <v>0</v>
      </c>
      <c r="K20" s="270">
        <v>0</v>
      </c>
    </row>
    <row r="21" spans="4:11" ht="16.5" customHeight="1" thickBot="1" x14ac:dyDescent="0.3">
      <c r="D21" s="243"/>
      <c r="E21" s="251" t="s">
        <v>27</v>
      </c>
      <c r="F21" s="271">
        <v>1</v>
      </c>
      <c r="G21" s="279">
        <f t="shared" si="1"/>
        <v>0.92592592592592582</v>
      </c>
      <c r="H21" s="271">
        <v>1</v>
      </c>
      <c r="I21" s="294">
        <f t="shared" si="2"/>
        <v>1.8518518518518516</v>
      </c>
      <c r="J21" s="271">
        <v>14</v>
      </c>
      <c r="K21" s="271">
        <v>7</v>
      </c>
    </row>
    <row r="22" spans="4:11" ht="28.5" customHeight="1" x14ac:dyDescent="0.25">
      <c r="D22" s="247" t="s">
        <v>28</v>
      </c>
      <c r="E22" s="85" t="s">
        <v>29</v>
      </c>
      <c r="F22" s="270">
        <v>0</v>
      </c>
      <c r="G22" s="278">
        <f t="shared" si="1"/>
        <v>0</v>
      </c>
      <c r="H22" s="270">
        <v>0</v>
      </c>
      <c r="I22" s="293">
        <f t="shared" si="2"/>
        <v>0</v>
      </c>
      <c r="J22" s="270">
        <v>0</v>
      </c>
      <c r="K22" s="270">
        <v>0</v>
      </c>
    </row>
    <row r="23" spans="4:11" ht="27.75" customHeight="1" x14ac:dyDescent="0.25">
      <c r="D23" s="238"/>
      <c r="E23" s="75" t="s">
        <v>30</v>
      </c>
      <c r="F23" s="270">
        <v>0</v>
      </c>
      <c r="G23" s="278">
        <f t="shared" si="1"/>
        <v>0</v>
      </c>
      <c r="H23" s="270">
        <v>0</v>
      </c>
      <c r="I23" s="293">
        <f t="shared" si="2"/>
        <v>0</v>
      </c>
      <c r="J23" s="270">
        <v>0</v>
      </c>
      <c r="K23" s="270">
        <v>0</v>
      </c>
    </row>
    <row r="24" spans="4:11" ht="19.5" customHeight="1" x14ac:dyDescent="0.25">
      <c r="D24" s="238"/>
      <c r="E24" s="75" t="s">
        <v>31</v>
      </c>
      <c r="F24" s="270">
        <v>0</v>
      </c>
      <c r="G24" s="278">
        <f t="shared" si="1"/>
        <v>0</v>
      </c>
      <c r="H24" s="270">
        <v>0</v>
      </c>
      <c r="I24" s="293">
        <f t="shared" si="2"/>
        <v>0</v>
      </c>
      <c r="J24" s="270">
        <v>0</v>
      </c>
      <c r="K24" s="270">
        <v>0</v>
      </c>
    </row>
    <row r="25" spans="4:11" ht="19.5" customHeight="1" x14ac:dyDescent="0.25">
      <c r="D25" s="238"/>
      <c r="E25" s="75" t="s">
        <v>32</v>
      </c>
      <c r="F25" s="270">
        <v>0</v>
      </c>
      <c r="G25" s="278">
        <f t="shared" si="1"/>
        <v>0</v>
      </c>
      <c r="H25" s="270">
        <v>0</v>
      </c>
      <c r="I25" s="293">
        <f t="shared" si="2"/>
        <v>0</v>
      </c>
      <c r="J25" s="270">
        <v>0</v>
      </c>
      <c r="K25" s="270">
        <v>0</v>
      </c>
    </row>
    <row r="26" spans="4:11" ht="19.5" customHeight="1" thickBot="1" x14ac:dyDescent="0.3">
      <c r="D26" s="243"/>
      <c r="E26" s="244" t="s">
        <v>33</v>
      </c>
      <c r="F26" s="271">
        <v>0</v>
      </c>
      <c r="G26" s="279">
        <f t="shared" si="1"/>
        <v>0</v>
      </c>
      <c r="H26" s="271">
        <v>0</v>
      </c>
      <c r="I26" s="294">
        <f t="shared" si="2"/>
        <v>0</v>
      </c>
      <c r="J26" s="271">
        <v>0</v>
      </c>
      <c r="K26" s="271">
        <v>0</v>
      </c>
    </row>
    <row r="27" spans="4:11" ht="18.75" customHeight="1" x14ac:dyDescent="0.25">
      <c r="D27" s="247" t="s">
        <v>34</v>
      </c>
      <c r="E27" s="85" t="s">
        <v>35</v>
      </c>
      <c r="F27" s="270">
        <v>0</v>
      </c>
      <c r="G27" s="278">
        <f t="shared" si="1"/>
        <v>0</v>
      </c>
      <c r="H27" s="270">
        <v>0</v>
      </c>
      <c r="I27" s="293">
        <f t="shared" si="2"/>
        <v>0</v>
      </c>
      <c r="J27" s="270">
        <v>0</v>
      </c>
      <c r="K27" s="270">
        <v>0</v>
      </c>
    </row>
    <row r="28" spans="4:11" ht="20.25" customHeight="1" x14ac:dyDescent="0.25">
      <c r="D28" s="238"/>
      <c r="E28" s="75" t="s">
        <v>36</v>
      </c>
      <c r="F28" s="270">
        <v>3</v>
      </c>
      <c r="G28" s="278">
        <f t="shared" si="1"/>
        <v>2.7777777777777777</v>
      </c>
      <c r="H28" s="270">
        <v>3</v>
      </c>
      <c r="I28" s="293">
        <f t="shared" si="2"/>
        <v>5.5555555555555554</v>
      </c>
      <c r="J28" s="270">
        <v>64</v>
      </c>
      <c r="K28" s="270">
        <v>46</v>
      </c>
    </row>
    <row r="29" spans="4:11" ht="18" customHeight="1" x14ac:dyDescent="0.25">
      <c r="D29" s="238"/>
      <c r="E29" s="75" t="s">
        <v>176</v>
      </c>
      <c r="F29" s="270">
        <v>0</v>
      </c>
      <c r="G29" s="278">
        <f t="shared" si="1"/>
        <v>0</v>
      </c>
      <c r="H29" s="270">
        <v>0</v>
      </c>
      <c r="I29" s="293">
        <f t="shared" si="2"/>
        <v>0</v>
      </c>
      <c r="J29" s="270">
        <v>0</v>
      </c>
      <c r="K29" s="270">
        <v>0</v>
      </c>
    </row>
    <row r="30" spans="4:11" ht="19.5" customHeight="1" x14ac:dyDescent="0.25">
      <c r="D30" s="238"/>
      <c r="E30" s="75" t="s">
        <v>38</v>
      </c>
      <c r="F30" s="270">
        <v>0</v>
      </c>
      <c r="G30" s="278">
        <f t="shared" si="1"/>
        <v>0</v>
      </c>
      <c r="H30" s="270">
        <v>0</v>
      </c>
      <c r="I30" s="293">
        <f t="shared" si="2"/>
        <v>0</v>
      </c>
      <c r="J30" s="270">
        <v>0</v>
      </c>
      <c r="K30" s="270">
        <v>0</v>
      </c>
    </row>
    <row r="31" spans="4:11" ht="18" customHeight="1" thickBot="1" x14ac:dyDescent="0.3">
      <c r="D31" s="243"/>
      <c r="E31" s="244" t="s">
        <v>177</v>
      </c>
      <c r="F31" s="271">
        <v>0</v>
      </c>
      <c r="G31" s="279">
        <f t="shared" si="1"/>
        <v>0</v>
      </c>
      <c r="H31" s="271">
        <v>0</v>
      </c>
      <c r="I31" s="294">
        <f t="shared" si="2"/>
        <v>0</v>
      </c>
      <c r="J31" s="271">
        <v>0</v>
      </c>
      <c r="K31" s="271">
        <v>0</v>
      </c>
    </row>
    <row r="32" spans="4:11" ht="20.25" customHeight="1" x14ac:dyDescent="0.25">
      <c r="D32" s="247" t="s">
        <v>40</v>
      </c>
      <c r="E32" s="85" t="s">
        <v>41</v>
      </c>
      <c r="F32" s="274">
        <v>0</v>
      </c>
      <c r="G32" s="268">
        <f t="shared" si="1"/>
        <v>0</v>
      </c>
      <c r="H32" s="274">
        <v>0</v>
      </c>
      <c r="I32" s="295">
        <f t="shared" si="2"/>
        <v>0</v>
      </c>
      <c r="J32" s="274">
        <v>0</v>
      </c>
      <c r="K32" s="274">
        <v>0</v>
      </c>
    </row>
    <row r="33" spans="4:11" ht="21" customHeight="1" x14ac:dyDescent="0.25">
      <c r="D33" s="238"/>
      <c r="E33" s="75" t="s">
        <v>42</v>
      </c>
      <c r="F33" s="274">
        <v>0</v>
      </c>
      <c r="G33" s="268">
        <f t="shared" si="1"/>
        <v>0</v>
      </c>
      <c r="H33" s="274">
        <v>0</v>
      </c>
      <c r="I33" s="295">
        <f t="shared" si="2"/>
        <v>0</v>
      </c>
      <c r="J33" s="274">
        <v>0</v>
      </c>
      <c r="K33" s="274">
        <v>0</v>
      </c>
    </row>
    <row r="34" spans="4:11" ht="22.5" customHeight="1" thickBot="1" x14ac:dyDescent="0.3">
      <c r="D34" s="243"/>
      <c r="E34" s="244" t="s">
        <v>43</v>
      </c>
      <c r="F34" s="275">
        <v>3</v>
      </c>
      <c r="G34" s="272">
        <f t="shared" si="1"/>
        <v>2.7777777777777777</v>
      </c>
      <c r="H34" s="275">
        <v>3</v>
      </c>
      <c r="I34" s="296">
        <f t="shared" si="2"/>
        <v>5.5555555555555554</v>
      </c>
      <c r="J34" s="275">
        <v>37</v>
      </c>
      <c r="K34" s="275">
        <v>27</v>
      </c>
    </row>
    <row r="35" spans="4:11" ht="22.5" customHeight="1" x14ac:dyDescent="0.25">
      <c r="D35" s="247" t="s">
        <v>44</v>
      </c>
      <c r="E35" s="85" t="s">
        <v>45</v>
      </c>
      <c r="F35" s="274">
        <v>0</v>
      </c>
      <c r="G35" s="268">
        <f t="shared" si="1"/>
        <v>0</v>
      </c>
      <c r="H35" s="274">
        <v>0</v>
      </c>
      <c r="I35" s="295">
        <f t="shared" si="2"/>
        <v>0</v>
      </c>
      <c r="J35" s="274">
        <v>0</v>
      </c>
      <c r="K35" s="274">
        <v>0</v>
      </c>
    </row>
    <row r="36" spans="4:11" ht="17.25" customHeight="1" x14ac:dyDescent="0.25">
      <c r="D36" s="238"/>
      <c r="E36" s="75" t="s">
        <v>46</v>
      </c>
      <c r="F36" s="274">
        <v>0</v>
      </c>
      <c r="G36" s="268">
        <f t="shared" si="1"/>
        <v>0</v>
      </c>
      <c r="H36" s="274">
        <v>0</v>
      </c>
      <c r="I36" s="295">
        <f t="shared" si="2"/>
        <v>0</v>
      </c>
      <c r="J36" s="274">
        <v>0</v>
      </c>
      <c r="K36" s="274">
        <v>0</v>
      </c>
    </row>
    <row r="37" spans="4:11" ht="18.75" customHeight="1" x14ac:dyDescent="0.25">
      <c r="D37" s="238"/>
      <c r="E37" s="75" t="s">
        <v>47</v>
      </c>
      <c r="F37" s="274">
        <v>0</v>
      </c>
      <c r="G37" s="268">
        <f t="shared" si="1"/>
        <v>0</v>
      </c>
      <c r="H37" s="274">
        <v>0</v>
      </c>
      <c r="I37" s="295">
        <f t="shared" si="2"/>
        <v>0</v>
      </c>
      <c r="J37" s="274">
        <v>0</v>
      </c>
      <c r="K37" s="274">
        <v>0</v>
      </c>
    </row>
    <row r="38" spans="4:11" ht="20.25" customHeight="1" thickBot="1" x14ac:dyDescent="0.3">
      <c r="D38" s="243"/>
      <c r="E38" s="244" t="s">
        <v>48</v>
      </c>
      <c r="F38" s="275">
        <v>0</v>
      </c>
      <c r="G38" s="272">
        <f t="shared" si="1"/>
        <v>0</v>
      </c>
      <c r="H38" s="275">
        <v>0</v>
      </c>
      <c r="I38" s="296">
        <f t="shared" si="2"/>
        <v>0</v>
      </c>
      <c r="J38" s="275">
        <v>0</v>
      </c>
      <c r="K38" s="275">
        <v>0</v>
      </c>
    </row>
    <row r="39" spans="4:11" ht="18.75" customHeight="1" x14ac:dyDescent="0.25">
      <c r="D39" s="247" t="s">
        <v>49</v>
      </c>
      <c r="E39" s="85" t="s">
        <v>50</v>
      </c>
      <c r="F39" s="270">
        <v>0</v>
      </c>
      <c r="G39" s="278">
        <f t="shared" si="1"/>
        <v>0</v>
      </c>
      <c r="H39" s="270">
        <v>0</v>
      </c>
      <c r="I39" s="293">
        <f t="shared" si="2"/>
        <v>0</v>
      </c>
      <c r="J39" s="270">
        <v>0</v>
      </c>
      <c r="K39" s="270">
        <v>0</v>
      </c>
    </row>
    <row r="40" spans="4:11" ht="20.25" customHeight="1" x14ac:dyDescent="0.25">
      <c r="D40" s="238"/>
      <c r="E40" s="75" t="s">
        <v>51</v>
      </c>
      <c r="F40" s="270">
        <v>0</v>
      </c>
      <c r="G40" s="278">
        <f t="shared" si="1"/>
        <v>0</v>
      </c>
      <c r="H40" s="270">
        <v>0</v>
      </c>
      <c r="I40" s="293">
        <f t="shared" si="2"/>
        <v>0</v>
      </c>
      <c r="J40" s="270">
        <v>0</v>
      </c>
      <c r="K40" s="270">
        <v>0</v>
      </c>
    </row>
    <row r="41" spans="4:11" ht="21" customHeight="1" thickBot="1" x14ac:dyDescent="0.3">
      <c r="D41" s="243"/>
      <c r="E41" s="244" t="s">
        <v>178</v>
      </c>
      <c r="F41" s="271">
        <v>0</v>
      </c>
      <c r="G41" s="279">
        <f t="shared" si="1"/>
        <v>0</v>
      </c>
      <c r="H41" s="271">
        <v>0</v>
      </c>
      <c r="I41" s="294">
        <f t="shared" si="2"/>
        <v>0</v>
      </c>
      <c r="J41" s="271">
        <v>0</v>
      </c>
      <c r="K41" s="271">
        <v>0</v>
      </c>
    </row>
    <row r="42" spans="4:11" ht="21" customHeight="1" x14ac:dyDescent="0.25">
      <c r="D42" s="247" t="s">
        <v>53</v>
      </c>
      <c r="E42" s="85" t="s">
        <v>54</v>
      </c>
      <c r="F42" s="270">
        <v>0</v>
      </c>
      <c r="G42" s="278">
        <f t="shared" si="1"/>
        <v>0</v>
      </c>
      <c r="H42" s="270">
        <v>0</v>
      </c>
      <c r="I42" s="293">
        <f t="shared" si="2"/>
        <v>0</v>
      </c>
      <c r="J42" s="270">
        <v>0</v>
      </c>
      <c r="K42" s="270">
        <v>0</v>
      </c>
    </row>
    <row r="43" spans="4:11" ht="19.5" customHeight="1" x14ac:dyDescent="0.25">
      <c r="D43" s="238"/>
      <c r="E43" s="75" t="s">
        <v>55</v>
      </c>
      <c r="F43" s="270">
        <v>0</v>
      </c>
      <c r="G43" s="278">
        <f t="shared" si="1"/>
        <v>0</v>
      </c>
      <c r="H43" s="270">
        <v>0</v>
      </c>
      <c r="I43" s="293">
        <f t="shared" si="2"/>
        <v>0</v>
      </c>
      <c r="J43" s="270">
        <v>0</v>
      </c>
      <c r="K43" s="270">
        <v>0</v>
      </c>
    </row>
    <row r="44" spans="4:11" ht="18.75" customHeight="1" x14ac:dyDescent="0.25">
      <c r="D44" s="238"/>
      <c r="E44" s="75" t="s">
        <v>56</v>
      </c>
      <c r="F44" s="270">
        <v>0</v>
      </c>
      <c r="G44" s="278">
        <f t="shared" si="1"/>
        <v>0</v>
      </c>
      <c r="H44" s="270">
        <v>0</v>
      </c>
      <c r="I44" s="293">
        <f t="shared" si="2"/>
        <v>0</v>
      </c>
      <c r="J44" s="270">
        <v>0</v>
      </c>
      <c r="K44" s="270">
        <v>0</v>
      </c>
    </row>
    <row r="45" spans="4:11" ht="21" customHeight="1" thickBot="1" x14ac:dyDescent="0.3">
      <c r="D45" s="243"/>
      <c r="E45" s="244" t="s">
        <v>57</v>
      </c>
      <c r="F45" s="270">
        <v>0</v>
      </c>
      <c r="G45" s="278">
        <f t="shared" si="1"/>
        <v>0</v>
      </c>
      <c r="H45" s="270">
        <v>0</v>
      </c>
      <c r="I45" s="293">
        <f t="shared" si="2"/>
        <v>0</v>
      </c>
      <c r="J45" s="270">
        <v>0</v>
      </c>
      <c r="K45" s="270">
        <v>0</v>
      </c>
    </row>
    <row r="46" spans="4:11" x14ac:dyDescent="0.25">
      <c r="D46" s="277" t="s">
        <v>179</v>
      </c>
      <c r="E46" s="277"/>
      <c r="F46" s="277"/>
      <c r="G46" s="277"/>
      <c r="H46" s="277"/>
      <c r="I46" s="277"/>
      <c r="J46" s="277"/>
      <c r="K46" s="277"/>
    </row>
  </sheetData>
  <mergeCells count="19">
    <mergeCell ref="D32:D34"/>
    <mergeCell ref="D35:D38"/>
    <mergeCell ref="D39:D41"/>
    <mergeCell ref="D42:D45"/>
    <mergeCell ref="D46:K46"/>
    <mergeCell ref="D6:D8"/>
    <mergeCell ref="D9:D14"/>
    <mergeCell ref="D15:D17"/>
    <mergeCell ref="D18:D21"/>
    <mergeCell ref="D22:D26"/>
    <mergeCell ref="D27:D31"/>
    <mergeCell ref="D1:K1"/>
    <mergeCell ref="D2:D4"/>
    <mergeCell ref="E2:E4"/>
    <mergeCell ref="F2:G4"/>
    <mergeCell ref="H2:I4"/>
    <mergeCell ref="J2:K2"/>
    <mergeCell ref="J3:J4"/>
    <mergeCell ref="K3:K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G46"/>
  <sheetViews>
    <sheetView workbookViewId="0">
      <selection activeCell="J18" sqref="J18"/>
    </sheetView>
  </sheetViews>
  <sheetFormatPr baseColWidth="10" defaultRowHeight="36.75" customHeight="1" x14ac:dyDescent="0.25"/>
  <cols>
    <col min="3" max="3" width="8.5703125" customWidth="1"/>
    <col min="4" max="4" width="41.42578125" customWidth="1"/>
    <col min="5" max="5" width="24.7109375" style="67" customWidth="1"/>
    <col min="6" max="6" width="17.85546875" style="67" customWidth="1"/>
  </cols>
  <sheetData>
    <row r="1" spans="4:7" ht="36.75" customHeight="1" thickBot="1" x14ac:dyDescent="0.3">
      <c r="D1" s="90" t="s">
        <v>185</v>
      </c>
      <c r="E1" s="90"/>
      <c r="F1" s="90"/>
    </row>
    <row r="2" spans="4:7" ht="15" x14ac:dyDescent="0.25">
      <c r="D2" s="297" t="s">
        <v>186</v>
      </c>
      <c r="E2" s="298" t="s">
        <v>187</v>
      </c>
      <c r="F2" s="298"/>
      <c r="G2" s="30"/>
    </row>
    <row r="3" spans="4:7" ht="15" x14ac:dyDescent="0.25">
      <c r="D3" s="297"/>
      <c r="E3" s="299" t="s">
        <v>135</v>
      </c>
      <c r="F3" s="299" t="s">
        <v>136</v>
      </c>
      <c r="G3" s="30"/>
    </row>
    <row r="4" spans="4:7" ht="15.75" thickBot="1" x14ac:dyDescent="0.3">
      <c r="D4" s="300"/>
      <c r="E4" s="301" t="s">
        <v>6</v>
      </c>
      <c r="F4" s="301" t="s">
        <v>6</v>
      </c>
      <c r="G4" s="30"/>
    </row>
    <row r="5" spans="4:7" ht="15.75" thickBot="1" x14ac:dyDescent="0.3">
      <c r="D5" s="302" t="s">
        <v>63</v>
      </c>
      <c r="E5" s="303">
        <f t="shared" ref="E5:F5" si="0">SUM(E6:E45)</f>
        <v>0</v>
      </c>
      <c r="F5" s="303">
        <f t="shared" si="0"/>
        <v>39</v>
      </c>
    </row>
    <row r="6" spans="4:7" ht="15" x14ac:dyDescent="0.25">
      <c r="D6" s="304" t="s">
        <v>10</v>
      </c>
      <c r="E6" s="305">
        <v>0</v>
      </c>
      <c r="F6" s="306">
        <v>15</v>
      </c>
    </row>
    <row r="7" spans="4:7" ht="15" x14ac:dyDescent="0.25">
      <c r="D7" s="307" t="s">
        <v>188</v>
      </c>
      <c r="E7" s="305">
        <v>0</v>
      </c>
      <c r="F7" s="305">
        <v>10</v>
      </c>
    </row>
    <row r="8" spans="4:7" ht="15" x14ac:dyDescent="0.25">
      <c r="D8" s="307" t="s">
        <v>189</v>
      </c>
      <c r="E8" s="305">
        <v>0</v>
      </c>
      <c r="F8" s="305">
        <v>6</v>
      </c>
    </row>
    <row r="9" spans="4:7" ht="15" x14ac:dyDescent="0.25">
      <c r="D9" s="307" t="s">
        <v>14</v>
      </c>
      <c r="E9" s="305">
        <v>0</v>
      </c>
      <c r="F9" s="305">
        <v>0</v>
      </c>
    </row>
    <row r="10" spans="4:7" ht="15" x14ac:dyDescent="0.25">
      <c r="D10" s="304" t="s">
        <v>190</v>
      </c>
      <c r="E10" s="305">
        <v>0</v>
      </c>
      <c r="F10" s="305">
        <v>0</v>
      </c>
    </row>
    <row r="11" spans="4:7" ht="15" x14ac:dyDescent="0.25">
      <c r="D11" s="304" t="s">
        <v>16</v>
      </c>
      <c r="E11" s="305">
        <v>0</v>
      </c>
      <c r="F11" s="305">
        <v>0</v>
      </c>
    </row>
    <row r="12" spans="4:7" ht="15" x14ac:dyDescent="0.25">
      <c r="D12" s="304" t="s">
        <v>17</v>
      </c>
      <c r="E12" s="305">
        <v>0</v>
      </c>
      <c r="F12" s="305">
        <v>0</v>
      </c>
    </row>
    <row r="13" spans="4:7" ht="15" x14ac:dyDescent="0.25">
      <c r="D13" s="304" t="s">
        <v>18</v>
      </c>
      <c r="E13" s="305">
        <v>0</v>
      </c>
      <c r="F13" s="305">
        <v>0</v>
      </c>
    </row>
    <row r="14" spans="4:7" ht="15" x14ac:dyDescent="0.25">
      <c r="D14" s="304" t="s">
        <v>19</v>
      </c>
      <c r="E14" s="305">
        <v>0</v>
      </c>
      <c r="F14" s="305">
        <v>0</v>
      </c>
    </row>
    <row r="15" spans="4:7" ht="15" x14ac:dyDescent="0.25">
      <c r="D15" s="304" t="s">
        <v>21</v>
      </c>
      <c r="E15" s="305">
        <v>0</v>
      </c>
      <c r="F15" s="305">
        <v>0</v>
      </c>
    </row>
    <row r="16" spans="4:7" ht="15" x14ac:dyDescent="0.25">
      <c r="D16" s="304" t="s">
        <v>22</v>
      </c>
      <c r="E16" s="305">
        <v>0</v>
      </c>
      <c r="F16" s="305">
        <v>0</v>
      </c>
    </row>
    <row r="17" spans="4:6" ht="15" x14ac:dyDescent="0.25">
      <c r="D17" s="304" t="s">
        <v>23</v>
      </c>
      <c r="E17" s="305">
        <v>0</v>
      </c>
      <c r="F17" s="305">
        <v>0</v>
      </c>
    </row>
    <row r="18" spans="4:6" ht="15" x14ac:dyDescent="0.25">
      <c r="D18" s="304" t="s">
        <v>25</v>
      </c>
      <c r="E18" s="305">
        <v>0</v>
      </c>
      <c r="F18" s="305">
        <v>0</v>
      </c>
    </row>
    <row r="19" spans="4:6" ht="15" x14ac:dyDescent="0.25">
      <c r="D19" s="304" t="s">
        <v>76</v>
      </c>
      <c r="E19" s="305">
        <v>0</v>
      </c>
      <c r="F19" s="305">
        <v>0</v>
      </c>
    </row>
    <row r="20" spans="4:6" ht="15" x14ac:dyDescent="0.25">
      <c r="D20" s="304" t="s">
        <v>191</v>
      </c>
      <c r="E20" s="305">
        <v>0</v>
      </c>
      <c r="F20" s="305">
        <v>0</v>
      </c>
    </row>
    <row r="21" spans="4:6" ht="15" x14ac:dyDescent="0.25">
      <c r="D21" s="304" t="s">
        <v>192</v>
      </c>
      <c r="E21" s="305">
        <v>0</v>
      </c>
      <c r="F21" s="305">
        <v>0</v>
      </c>
    </row>
    <row r="22" spans="4:6" ht="15" x14ac:dyDescent="0.25">
      <c r="D22" s="304" t="s">
        <v>193</v>
      </c>
      <c r="E22" s="305">
        <v>0</v>
      </c>
      <c r="F22" s="305">
        <v>2</v>
      </c>
    </row>
    <row r="23" spans="4:6" ht="15" x14ac:dyDescent="0.25">
      <c r="D23" s="304" t="s">
        <v>194</v>
      </c>
      <c r="E23" s="305">
        <v>0</v>
      </c>
      <c r="F23" s="305">
        <v>0</v>
      </c>
    </row>
    <row r="24" spans="4:6" ht="15" x14ac:dyDescent="0.25">
      <c r="D24" s="304" t="s">
        <v>195</v>
      </c>
      <c r="E24" s="305">
        <v>0</v>
      </c>
      <c r="F24" s="305">
        <v>0</v>
      </c>
    </row>
    <row r="25" spans="4:6" ht="15" x14ac:dyDescent="0.25">
      <c r="D25" s="304" t="s">
        <v>32</v>
      </c>
      <c r="E25" s="305">
        <v>0</v>
      </c>
      <c r="F25" s="305">
        <v>0</v>
      </c>
    </row>
    <row r="26" spans="4:6" ht="15" x14ac:dyDescent="0.25">
      <c r="D26" s="304" t="s">
        <v>78</v>
      </c>
      <c r="E26" s="305">
        <v>0</v>
      </c>
      <c r="F26" s="305">
        <v>0</v>
      </c>
    </row>
    <row r="27" spans="4:6" ht="15" x14ac:dyDescent="0.25">
      <c r="D27" s="304" t="s">
        <v>35</v>
      </c>
      <c r="E27" s="305">
        <v>0</v>
      </c>
      <c r="F27" s="305">
        <v>0</v>
      </c>
    </row>
    <row r="28" spans="4:6" ht="15" x14ac:dyDescent="0.25">
      <c r="D28" s="304" t="s">
        <v>36</v>
      </c>
      <c r="E28" s="305">
        <v>0</v>
      </c>
      <c r="F28" s="305">
        <v>0</v>
      </c>
    </row>
    <row r="29" spans="4:6" ht="15" x14ac:dyDescent="0.25">
      <c r="D29" s="304" t="s">
        <v>37</v>
      </c>
      <c r="E29" s="305">
        <v>0</v>
      </c>
      <c r="F29" s="305">
        <v>0</v>
      </c>
    </row>
    <row r="30" spans="4:6" ht="15" x14ac:dyDescent="0.25">
      <c r="D30" s="304" t="s">
        <v>38</v>
      </c>
      <c r="E30" s="305">
        <v>0</v>
      </c>
      <c r="F30" s="305">
        <v>0</v>
      </c>
    </row>
    <row r="31" spans="4:6" ht="15" x14ac:dyDescent="0.25">
      <c r="D31" s="304" t="s">
        <v>177</v>
      </c>
      <c r="E31" s="305">
        <v>0</v>
      </c>
      <c r="F31" s="305">
        <v>0</v>
      </c>
    </row>
    <row r="32" spans="4:6" ht="15" x14ac:dyDescent="0.25">
      <c r="D32" s="304" t="s">
        <v>41</v>
      </c>
      <c r="E32" s="305">
        <v>0</v>
      </c>
      <c r="F32" s="305">
        <v>0</v>
      </c>
    </row>
    <row r="33" spans="4:6" ht="15" x14ac:dyDescent="0.25">
      <c r="D33" s="304" t="s">
        <v>42</v>
      </c>
      <c r="E33" s="305">
        <v>0</v>
      </c>
      <c r="F33" s="305">
        <v>2</v>
      </c>
    </row>
    <row r="34" spans="4:6" ht="15" x14ac:dyDescent="0.25">
      <c r="D34" s="304" t="s">
        <v>196</v>
      </c>
      <c r="E34" s="305">
        <v>0</v>
      </c>
      <c r="F34" s="305">
        <v>2</v>
      </c>
    </row>
    <row r="35" spans="4:6" ht="15" x14ac:dyDescent="0.25">
      <c r="D35" s="304" t="s">
        <v>45</v>
      </c>
      <c r="E35" s="305">
        <v>0</v>
      </c>
      <c r="F35" s="305">
        <v>0</v>
      </c>
    </row>
    <row r="36" spans="4:6" ht="15" x14ac:dyDescent="0.25">
      <c r="D36" s="304" t="s">
        <v>197</v>
      </c>
      <c r="E36" s="305">
        <v>0</v>
      </c>
      <c r="F36" s="305">
        <v>0</v>
      </c>
    </row>
    <row r="37" spans="4:6" ht="15" x14ac:dyDescent="0.25">
      <c r="D37" s="304" t="s">
        <v>47</v>
      </c>
      <c r="E37" s="305">
        <v>0</v>
      </c>
      <c r="F37" s="305">
        <v>0</v>
      </c>
    </row>
    <row r="38" spans="4:6" ht="15" x14ac:dyDescent="0.25">
      <c r="D38" s="304" t="s">
        <v>48</v>
      </c>
      <c r="E38" s="305">
        <v>0</v>
      </c>
      <c r="F38" s="305">
        <v>0</v>
      </c>
    </row>
    <row r="39" spans="4:6" ht="15" x14ac:dyDescent="0.25">
      <c r="D39" s="304" t="s">
        <v>50</v>
      </c>
      <c r="E39" s="305">
        <v>0</v>
      </c>
      <c r="F39" s="305">
        <v>0</v>
      </c>
    </row>
    <row r="40" spans="4:6" ht="15" x14ac:dyDescent="0.25">
      <c r="D40" s="304" t="s">
        <v>51</v>
      </c>
      <c r="E40" s="305">
        <v>0</v>
      </c>
      <c r="F40" s="305">
        <v>0</v>
      </c>
    </row>
    <row r="41" spans="4:6" ht="15" x14ac:dyDescent="0.25">
      <c r="D41" s="304" t="s">
        <v>178</v>
      </c>
      <c r="E41" s="305">
        <v>0</v>
      </c>
      <c r="F41" s="305">
        <v>2</v>
      </c>
    </row>
    <row r="42" spans="4:6" ht="15" x14ac:dyDescent="0.25">
      <c r="D42" s="304" t="s">
        <v>54</v>
      </c>
      <c r="E42" s="305">
        <v>0</v>
      </c>
      <c r="F42" s="305">
        <v>0</v>
      </c>
    </row>
    <row r="43" spans="4:6" ht="15" x14ac:dyDescent="0.25">
      <c r="D43" s="304" t="s">
        <v>55</v>
      </c>
      <c r="E43" s="305">
        <v>0</v>
      </c>
      <c r="F43" s="305">
        <v>0</v>
      </c>
    </row>
    <row r="44" spans="4:6" ht="15" x14ac:dyDescent="0.25">
      <c r="D44" s="304" t="s">
        <v>198</v>
      </c>
      <c r="E44" s="305">
        <v>0</v>
      </c>
      <c r="F44" s="305">
        <v>0</v>
      </c>
    </row>
    <row r="45" spans="4:6" ht="15.75" thickBot="1" x14ac:dyDescent="0.3">
      <c r="D45" s="308" t="s">
        <v>57</v>
      </c>
      <c r="E45" s="305">
        <v>0</v>
      </c>
      <c r="F45" s="305">
        <v>0</v>
      </c>
    </row>
    <row r="46" spans="4:6" ht="16.5" customHeight="1" x14ac:dyDescent="0.25">
      <c r="D46" s="309" t="s">
        <v>199</v>
      </c>
      <c r="E46" s="309"/>
      <c r="F46" s="309"/>
    </row>
  </sheetData>
  <mergeCells count="4">
    <mergeCell ref="D1:F1"/>
    <mergeCell ref="D2:D4"/>
    <mergeCell ref="E2:F2"/>
    <mergeCell ref="D46:F4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46"/>
  <sheetViews>
    <sheetView workbookViewId="0">
      <selection activeCell="K23" sqref="K23"/>
    </sheetView>
  </sheetViews>
  <sheetFormatPr baseColWidth="10" defaultRowHeight="15" x14ac:dyDescent="0.25"/>
  <cols>
    <col min="4" max="4" width="32.5703125" customWidth="1"/>
    <col min="5" max="5" width="16.85546875" customWidth="1"/>
    <col min="6" max="6" width="15.85546875" customWidth="1"/>
    <col min="7" max="7" width="16.5703125" customWidth="1"/>
    <col min="8" max="8" width="16.7109375" customWidth="1"/>
  </cols>
  <sheetData>
    <row r="1" spans="4:9" ht="36.75" customHeight="1" thickBot="1" x14ac:dyDescent="0.3">
      <c r="D1" s="90" t="s">
        <v>200</v>
      </c>
      <c r="E1" s="90"/>
      <c r="F1" s="90"/>
      <c r="G1" s="90"/>
      <c r="H1" s="90"/>
    </row>
    <row r="2" spans="4:9" ht="15" customHeight="1" x14ac:dyDescent="0.25">
      <c r="D2" s="297" t="s">
        <v>186</v>
      </c>
      <c r="E2" s="310" t="s">
        <v>82</v>
      </c>
      <c r="F2" s="310"/>
      <c r="G2" s="311" t="s">
        <v>201</v>
      </c>
      <c r="H2" s="311"/>
      <c r="I2" s="30"/>
    </row>
    <row r="3" spans="4:9" x14ac:dyDescent="0.25">
      <c r="D3" s="297"/>
      <c r="E3" s="312"/>
      <c r="F3" s="312"/>
      <c r="G3" s="299" t="s">
        <v>202</v>
      </c>
      <c r="H3" s="299" t="s">
        <v>203</v>
      </c>
      <c r="I3" s="30"/>
    </row>
    <row r="4" spans="4:9" ht="15.75" thickBot="1" x14ac:dyDescent="0.3">
      <c r="D4" s="300"/>
      <c r="E4" s="313" t="s">
        <v>6</v>
      </c>
      <c r="F4" s="313" t="s">
        <v>7</v>
      </c>
      <c r="G4" s="313" t="s">
        <v>6</v>
      </c>
      <c r="H4" s="313" t="s">
        <v>6</v>
      </c>
    </row>
    <row r="5" spans="4:9" ht="15.75" thickBot="1" x14ac:dyDescent="0.3">
      <c r="D5" s="314" t="s">
        <v>63</v>
      </c>
      <c r="E5" s="315">
        <f t="shared" ref="E5:H5" si="0">SUM(E6:E45)</f>
        <v>39</v>
      </c>
      <c r="F5" s="315">
        <f t="shared" si="0"/>
        <v>99.999999999999986</v>
      </c>
      <c r="G5" s="315">
        <f t="shared" si="0"/>
        <v>32</v>
      </c>
      <c r="H5" s="315">
        <f t="shared" si="0"/>
        <v>7</v>
      </c>
    </row>
    <row r="6" spans="4:9" ht="17.25" customHeight="1" x14ac:dyDescent="0.25">
      <c r="D6" s="304" t="s">
        <v>10</v>
      </c>
      <c r="E6" s="316">
        <f>SUM(H6+G6)</f>
        <v>15</v>
      </c>
      <c r="F6" s="316">
        <f>(E6/$E$5)*100</f>
        <v>38.461538461538467</v>
      </c>
      <c r="G6" s="316">
        <v>14</v>
      </c>
      <c r="H6" s="316">
        <v>1</v>
      </c>
    </row>
    <row r="7" spans="4:9" ht="15" customHeight="1" x14ac:dyDescent="0.25">
      <c r="D7" s="304" t="s">
        <v>188</v>
      </c>
      <c r="E7" s="316">
        <f t="shared" ref="E7:E45" si="1">SUM(H7+G7)</f>
        <v>10</v>
      </c>
      <c r="F7" s="316">
        <f t="shared" ref="F7:F45" si="2">(E7/$E$5)*100</f>
        <v>25.641025641025639</v>
      </c>
      <c r="G7" s="316">
        <v>9</v>
      </c>
      <c r="H7" s="316">
        <v>1</v>
      </c>
    </row>
    <row r="8" spans="4:9" ht="12.75" customHeight="1" x14ac:dyDescent="0.25">
      <c r="D8" s="304" t="s">
        <v>189</v>
      </c>
      <c r="E8" s="316">
        <f t="shared" si="1"/>
        <v>6</v>
      </c>
      <c r="F8" s="316">
        <f t="shared" si="2"/>
        <v>15.384615384615385</v>
      </c>
      <c r="G8" s="316">
        <v>4</v>
      </c>
      <c r="H8" s="316">
        <v>2</v>
      </c>
    </row>
    <row r="9" spans="4:9" ht="14.25" customHeight="1" x14ac:dyDescent="0.25">
      <c r="D9" s="304" t="s">
        <v>14</v>
      </c>
      <c r="E9" s="316">
        <f t="shared" si="1"/>
        <v>0</v>
      </c>
      <c r="F9" s="316">
        <f t="shared" si="2"/>
        <v>0</v>
      </c>
      <c r="G9" s="316">
        <v>0</v>
      </c>
      <c r="H9" s="316">
        <v>0</v>
      </c>
    </row>
    <row r="10" spans="4:9" x14ac:dyDescent="0.25">
      <c r="D10" s="304" t="s">
        <v>204</v>
      </c>
      <c r="E10" s="316">
        <f t="shared" si="1"/>
        <v>0</v>
      </c>
      <c r="F10" s="316">
        <f t="shared" si="2"/>
        <v>0</v>
      </c>
      <c r="G10" s="316">
        <v>0</v>
      </c>
      <c r="H10" s="316">
        <v>0</v>
      </c>
    </row>
    <row r="11" spans="4:9" x14ac:dyDescent="0.25">
      <c r="D11" s="304" t="s">
        <v>16</v>
      </c>
      <c r="E11" s="316">
        <f t="shared" si="1"/>
        <v>0</v>
      </c>
      <c r="F11" s="316">
        <f t="shared" si="2"/>
        <v>0</v>
      </c>
      <c r="G11" s="316">
        <v>0</v>
      </c>
      <c r="H11" s="316">
        <v>0</v>
      </c>
    </row>
    <row r="12" spans="4:9" x14ac:dyDescent="0.25">
      <c r="D12" s="304" t="s">
        <v>17</v>
      </c>
      <c r="E12" s="316">
        <f t="shared" si="1"/>
        <v>0</v>
      </c>
      <c r="F12" s="316">
        <f t="shared" si="2"/>
        <v>0</v>
      </c>
      <c r="G12" s="316">
        <v>0</v>
      </c>
      <c r="H12" s="316">
        <v>0</v>
      </c>
    </row>
    <row r="13" spans="4:9" x14ac:dyDescent="0.25">
      <c r="D13" s="304" t="s">
        <v>18</v>
      </c>
      <c r="E13" s="316">
        <f t="shared" si="1"/>
        <v>0</v>
      </c>
      <c r="F13" s="316">
        <f t="shared" si="2"/>
        <v>0</v>
      </c>
      <c r="G13" s="316">
        <v>0</v>
      </c>
      <c r="H13" s="316">
        <v>0</v>
      </c>
    </row>
    <row r="14" spans="4:9" x14ac:dyDescent="0.25">
      <c r="D14" s="304" t="s">
        <v>19</v>
      </c>
      <c r="E14" s="316">
        <f t="shared" si="1"/>
        <v>0</v>
      </c>
      <c r="F14" s="316">
        <f t="shared" si="2"/>
        <v>0</v>
      </c>
      <c r="G14" s="316">
        <v>0</v>
      </c>
      <c r="H14" s="316">
        <v>0</v>
      </c>
    </row>
    <row r="15" spans="4:9" x14ac:dyDescent="0.25">
      <c r="D15" s="304" t="s">
        <v>21</v>
      </c>
      <c r="E15" s="316">
        <f t="shared" si="1"/>
        <v>0</v>
      </c>
      <c r="F15" s="316">
        <f t="shared" si="2"/>
        <v>0</v>
      </c>
      <c r="G15" s="316">
        <v>0</v>
      </c>
      <c r="H15" s="316">
        <v>0</v>
      </c>
    </row>
    <row r="16" spans="4:9" ht="12" customHeight="1" x14ac:dyDescent="0.25">
      <c r="D16" s="304" t="s">
        <v>22</v>
      </c>
      <c r="E16" s="316">
        <f t="shared" si="1"/>
        <v>0</v>
      </c>
      <c r="F16" s="316">
        <f t="shared" si="2"/>
        <v>0</v>
      </c>
      <c r="G16" s="316">
        <v>0</v>
      </c>
      <c r="H16" s="316">
        <v>0</v>
      </c>
    </row>
    <row r="17" spans="4:8" x14ac:dyDescent="0.25">
      <c r="D17" s="304" t="s">
        <v>23</v>
      </c>
      <c r="E17" s="316">
        <f t="shared" si="1"/>
        <v>0</v>
      </c>
      <c r="F17" s="316">
        <f t="shared" si="2"/>
        <v>0</v>
      </c>
      <c r="G17" s="316">
        <v>0</v>
      </c>
      <c r="H17" s="316">
        <v>0</v>
      </c>
    </row>
    <row r="18" spans="4:8" x14ac:dyDescent="0.25">
      <c r="D18" s="304" t="s">
        <v>25</v>
      </c>
      <c r="E18" s="316">
        <f t="shared" si="1"/>
        <v>0</v>
      </c>
      <c r="F18" s="316">
        <f t="shared" si="2"/>
        <v>0</v>
      </c>
      <c r="G18" s="316">
        <v>0</v>
      </c>
      <c r="H18" s="316">
        <v>0</v>
      </c>
    </row>
    <row r="19" spans="4:8" x14ac:dyDescent="0.25">
      <c r="D19" s="304" t="s">
        <v>76</v>
      </c>
      <c r="E19" s="316">
        <f t="shared" si="1"/>
        <v>0</v>
      </c>
      <c r="F19" s="316">
        <f t="shared" si="2"/>
        <v>0</v>
      </c>
      <c r="G19" s="316">
        <v>0</v>
      </c>
      <c r="H19" s="316">
        <v>0</v>
      </c>
    </row>
    <row r="20" spans="4:8" x14ac:dyDescent="0.25">
      <c r="D20" s="304" t="s">
        <v>191</v>
      </c>
      <c r="E20" s="316">
        <f t="shared" si="1"/>
        <v>0</v>
      </c>
      <c r="F20" s="316">
        <f t="shared" si="2"/>
        <v>0</v>
      </c>
      <c r="G20" s="316">
        <v>0</v>
      </c>
      <c r="H20" s="316">
        <v>0</v>
      </c>
    </row>
    <row r="21" spans="4:8" x14ac:dyDescent="0.25">
      <c r="D21" s="304" t="s">
        <v>192</v>
      </c>
      <c r="E21" s="316">
        <f t="shared" si="1"/>
        <v>0</v>
      </c>
      <c r="F21" s="316">
        <f t="shared" si="2"/>
        <v>0</v>
      </c>
      <c r="G21" s="316">
        <v>0</v>
      </c>
      <c r="H21" s="316">
        <v>0</v>
      </c>
    </row>
    <row r="22" spans="4:8" ht="14.25" customHeight="1" x14ac:dyDescent="0.25">
      <c r="D22" s="304" t="s">
        <v>193</v>
      </c>
      <c r="E22" s="316">
        <f t="shared" si="1"/>
        <v>2</v>
      </c>
      <c r="F22" s="316">
        <f t="shared" si="2"/>
        <v>5.1282051282051277</v>
      </c>
      <c r="G22" s="316">
        <v>1</v>
      </c>
      <c r="H22" s="316">
        <v>1</v>
      </c>
    </row>
    <row r="23" spans="4:8" x14ac:dyDescent="0.25">
      <c r="D23" s="304" t="s">
        <v>194</v>
      </c>
      <c r="E23" s="316">
        <f t="shared" si="1"/>
        <v>0</v>
      </c>
      <c r="F23" s="316">
        <f t="shared" si="2"/>
        <v>0</v>
      </c>
      <c r="G23" s="316">
        <v>0</v>
      </c>
      <c r="H23" s="316">
        <v>0</v>
      </c>
    </row>
    <row r="24" spans="4:8" x14ac:dyDescent="0.25">
      <c r="D24" s="304" t="s">
        <v>195</v>
      </c>
      <c r="E24" s="316">
        <f t="shared" si="1"/>
        <v>0</v>
      </c>
      <c r="F24" s="316">
        <f t="shared" si="2"/>
        <v>0</v>
      </c>
      <c r="G24" s="316">
        <v>0</v>
      </c>
      <c r="H24" s="316">
        <v>0</v>
      </c>
    </row>
    <row r="25" spans="4:8" x14ac:dyDescent="0.25">
      <c r="D25" s="304" t="s">
        <v>32</v>
      </c>
      <c r="E25" s="316">
        <f t="shared" si="1"/>
        <v>0</v>
      </c>
      <c r="F25" s="316">
        <f t="shared" si="2"/>
        <v>0</v>
      </c>
      <c r="G25" s="316">
        <v>0</v>
      </c>
      <c r="H25" s="316">
        <v>0</v>
      </c>
    </row>
    <row r="26" spans="4:8" ht="14.25" customHeight="1" x14ac:dyDescent="0.25">
      <c r="D26" s="304" t="s">
        <v>78</v>
      </c>
      <c r="E26" s="316">
        <f t="shared" si="1"/>
        <v>0</v>
      </c>
      <c r="F26" s="316">
        <f t="shared" si="2"/>
        <v>0</v>
      </c>
      <c r="G26" s="316">
        <v>0</v>
      </c>
      <c r="H26" s="316">
        <v>0</v>
      </c>
    </row>
    <row r="27" spans="4:8" x14ac:dyDescent="0.25">
      <c r="D27" s="304" t="s">
        <v>35</v>
      </c>
      <c r="E27" s="316">
        <f t="shared" si="1"/>
        <v>0</v>
      </c>
      <c r="F27" s="316">
        <f t="shared" si="2"/>
        <v>0</v>
      </c>
      <c r="G27" s="316">
        <v>0</v>
      </c>
      <c r="H27" s="316">
        <v>0</v>
      </c>
    </row>
    <row r="28" spans="4:8" ht="14.25" customHeight="1" x14ac:dyDescent="0.25">
      <c r="D28" s="304" t="s">
        <v>36</v>
      </c>
      <c r="E28" s="316">
        <f t="shared" si="1"/>
        <v>0</v>
      </c>
      <c r="F28" s="316">
        <f t="shared" si="2"/>
        <v>0</v>
      </c>
      <c r="G28" s="316">
        <v>0</v>
      </c>
      <c r="H28" s="316">
        <v>0</v>
      </c>
    </row>
    <row r="29" spans="4:8" x14ac:dyDescent="0.25">
      <c r="D29" s="304" t="s">
        <v>37</v>
      </c>
      <c r="E29" s="316">
        <f t="shared" si="1"/>
        <v>0</v>
      </c>
      <c r="F29" s="316">
        <f t="shared" si="2"/>
        <v>0</v>
      </c>
      <c r="G29" s="316">
        <v>0</v>
      </c>
      <c r="H29" s="316">
        <v>0</v>
      </c>
    </row>
    <row r="30" spans="4:8" x14ac:dyDescent="0.25">
      <c r="D30" s="304" t="s">
        <v>38</v>
      </c>
      <c r="E30" s="316">
        <f t="shared" si="1"/>
        <v>0</v>
      </c>
      <c r="F30" s="316">
        <f t="shared" si="2"/>
        <v>0</v>
      </c>
      <c r="G30" s="316">
        <v>0</v>
      </c>
      <c r="H30" s="316">
        <v>0</v>
      </c>
    </row>
    <row r="31" spans="4:8" x14ac:dyDescent="0.25">
      <c r="D31" s="304" t="s">
        <v>177</v>
      </c>
      <c r="E31" s="316">
        <f t="shared" si="1"/>
        <v>0</v>
      </c>
      <c r="F31" s="316">
        <f t="shared" si="2"/>
        <v>0</v>
      </c>
      <c r="G31" s="316">
        <v>0</v>
      </c>
      <c r="H31" s="316">
        <v>0</v>
      </c>
    </row>
    <row r="32" spans="4:8" x14ac:dyDescent="0.25">
      <c r="D32" s="304" t="s">
        <v>41</v>
      </c>
      <c r="E32" s="316">
        <f t="shared" si="1"/>
        <v>0</v>
      </c>
      <c r="F32" s="316">
        <f t="shared" si="2"/>
        <v>0</v>
      </c>
      <c r="G32" s="316">
        <v>0</v>
      </c>
      <c r="H32" s="316">
        <v>0</v>
      </c>
    </row>
    <row r="33" spans="4:8" x14ac:dyDescent="0.25">
      <c r="D33" s="149" t="s">
        <v>42</v>
      </c>
      <c r="E33" s="316">
        <f t="shared" si="1"/>
        <v>2</v>
      </c>
      <c r="F33" s="316">
        <f t="shared" si="2"/>
        <v>5.1282051282051277</v>
      </c>
      <c r="G33" s="316">
        <v>2</v>
      </c>
      <c r="H33" s="316">
        <v>0</v>
      </c>
    </row>
    <row r="34" spans="4:8" x14ac:dyDescent="0.25">
      <c r="D34" s="304" t="s">
        <v>196</v>
      </c>
      <c r="E34" s="316">
        <f t="shared" si="1"/>
        <v>2</v>
      </c>
      <c r="F34" s="316">
        <f t="shared" si="2"/>
        <v>5.1282051282051277</v>
      </c>
      <c r="G34" s="316">
        <v>2</v>
      </c>
      <c r="H34" s="316">
        <v>0</v>
      </c>
    </row>
    <row r="35" spans="4:8" x14ac:dyDescent="0.25">
      <c r="D35" s="304" t="s">
        <v>45</v>
      </c>
      <c r="E35" s="316">
        <f t="shared" si="1"/>
        <v>0</v>
      </c>
      <c r="F35" s="316">
        <f t="shared" si="2"/>
        <v>0</v>
      </c>
      <c r="G35" s="316">
        <v>0</v>
      </c>
      <c r="H35" s="316">
        <v>0</v>
      </c>
    </row>
    <row r="36" spans="4:8" x14ac:dyDescent="0.25">
      <c r="D36" s="304" t="s">
        <v>197</v>
      </c>
      <c r="E36" s="316">
        <f t="shared" si="1"/>
        <v>0</v>
      </c>
      <c r="F36" s="316">
        <f t="shared" si="2"/>
        <v>0</v>
      </c>
      <c r="G36" s="316">
        <v>0</v>
      </c>
      <c r="H36" s="316">
        <v>0</v>
      </c>
    </row>
    <row r="37" spans="4:8" x14ac:dyDescent="0.25">
      <c r="D37" s="304" t="s">
        <v>47</v>
      </c>
      <c r="E37" s="316">
        <f t="shared" si="1"/>
        <v>0</v>
      </c>
      <c r="F37" s="316">
        <f t="shared" si="2"/>
        <v>0</v>
      </c>
      <c r="G37" s="316">
        <v>0</v>
      </c>
      <c r="H37" s="316">
        <v>0</v>
      </c>
    </row>
    <row r="38" spans="4:8" x14ac:dyDescent="0.25">
      <c r="D38" s="304" t="s">
        <v>48</v>
      </c>
      <c r="E38" s="316">
        <f t="shared" si="1"/>
        <v>0</v>
      </c>
      <c r="F38" s="316">
        <f t="shared" si="2"/>
        <v>0</v>
      </c>
      <c r="G38" s="316">
        <v>0</v>
      </c>
      <c r="H38" s="316">
        <v>0</v>
      </c>
    </row>
    <row r="39" spans="4:8" x14ac:dyDescent="0.25">
      <c r="D39" s="304" t="s">
        <v>50</v>
      </c>
      <c r="E39" s="316">
        <f t="shared" si="1"/>
        <v>0</v>
      </c>
      <c r="F39" s="316">
        <f t="shared" si="2"/>
        <v>0</v>
      </c>
      <c r="G39" s="316">
        <v>0</v>
      </c>
      <c r="H39" s="316">
        <v>0</v>
      </c>
    </row>
    <row r="40" spans="4:8" ht="12.75" customHeight="1" x14ac:dyDescent="0.25">
      <c r="D40" s="149" t="s">
        <v>51</v>
      </c>
      <c r="E40" s="316">
        <f t="shared" si="1"/>
        <v>0</v>
      </c>
      <c r="F40" s="316">
        <f t="shared" si="2"/>
        <v>0</v>
      </c>
      <c r="G40" s="316">
        <v>0</v>
      </c>
      <c r="H40" s="316">
        <v>0</v>
      </c>
    </row>
    <row r="41" spans="4:8" ht="14.25" customHeight="1" x14ac:dyDescent="0.25">
      <c r="D41" s="304" t="s">
        <v>178</v>
      </c>
      <c r="E41" s="316">
        <f t="shared" si="1"/>
        <v>2</v>
      </c>
      <c r="F41" s="316">
        <f t="shared" si="2"/>
        <v>5.1282051282051277</v>
      </c>
      <c r="G41" s="316">
        <v>0</v>
      </c>
      <c r="H41" s="316">
        <v>2</v>
      </c>
    </row>
    <row r="42" spans="4:8" ht="14.25" customHeight="1" x14ac:dyDescent="0.25">
      <c r="D42" s="304" t="s">
        <v>54</v>
      </c>
      <c r="E42" s="316">
        <f t="shared" si="1"/>
        <v>0</v>
      </c>
      <c r="F42" s="316">
        <f t="shared" si="2"/>
        <v>0</v>
      </c>
      <c r="G42" s="316">
        <v>0</v>
      </c>
      <c r="H42" s="316">
        <v>0</v>
      </c>
    </row>
    <row r="43" spans="4:8" x14ac:dyDescent="0.25">
      <c r="D43" s="304" t="s">
        <v>55</v>
      </c>
      <c r="E43" s="316">
        <f t="shared" si="1"/>
        <v>0</v>
      </c>
      <c r="F43" s="316">
        <f>(E43/$E$5)*100</f>
        <v>0</v>
      </c>
      <c r="G43" s="316">
        <v>0</v>
      </c>
      <c r="H43" s="316">
        <v>0</v>
      </c>
    </row>
    <row r="44" spans="4:8" x14ac:dyDescent="0.25">
      <c r="D44" s="304" t="s">
        <v>198</v>
      </c>
      <c r="E44" s="316">
        <f t="shared" si="1"/>
        <v>0</v>
      </c>
      <c r="F44" s="316">
        <f t="shared" si="2"/>
        <v>0</v>
      </c>
      <c r="G44" s="316">
        <v>0</v>
      </c>
      <c r="H44" s="316">
        <v>0</v>
      </c>
    </row>
    <row r="45" spans="4:8" ht="15.75" thickBot="1" x14ac:dyDescent="0.3">
      <c r="D45" s="308" t="s">
        <v>57</v>
      </c>
      <c r="E45" s="317">
        <f t="shared" si="1"/>
        <v>0</v>
      </c>
      <c r="F45" s="317">
        <f t="shared" si="2"/>
        <v>0</v>
      </c>
      <c r="G45" s="317">
        <v>0</v>
      </c>
      <c r="H45" s="317">
        <v>0</v>
      </c>
    </row>
    <row r="46" spans="4:8" x14ac:dyDescent="0.25">
      <c r="D46" s="309" t="s">
        <v>205</v>
      </c>
      <c r="E46" s="309"/>
      <c r="F46" s="309"/>
      <c r="G46" s="309"/>
      <c r="H46" s="309"/>
    </row>
  </sheetData>
  <mergeCells count="5">
    <mergeCell ref="D1:H1"/>
    <mergeCell ref="D2:D4"/>
    <mergeCell ref="E2:F3"/>
    <mergeCell ref="G2:H2"/>
    <mergeCell ref="D46:H4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9"/>
  <sheetViews>
    <sheetView workbookViewId="0">
      <selection activeCell="L26" sqref="L26"/>
    </sheetView>
  </sheetViews>
  <sheetFormatPr baseColWidth="10" defaultRowHeight="15" x14ac:dyDescent="0.25"/>
  <cols>
    <col min="4" max="4" width="44.5703125" customWidth="1"/>
    <col min="5" max="5" width="16.140625" customWidth="1"/>
    <col min="6" max="6" width="14.42578125" customWidth="1"/>
    <col min="7" max="7" width="13.7109375" customWidth="1"/>
    <col min="8" max="8" width="12" customWidth="1"/>
  </cols>
  <sheetData>
    <row r="1" spans="4:9" ht="35.25" customHeight="1" thickBot="1" x14ac:dyDescent="0.3">
      <c r="D1" s="90" t="s">
        <v>206</v>
      </c>
      <c r="E1" s="90"/>
      <c r="F1" s="90"/>
      <c r="G1" s="90"/>
      <c r="H1" s="90"/>
    </row>
    <row r="2" spans="4:9" x14ac:dyDescent="0.25">
      <c r="D2" s="318" t="s">
        <v>207</v>
      </c>
      <c r="E2" s="318" t="s">
        <v>82</v>
      </c>
      <c r="F2" s="311" t="s">
        <v>208</v>
      </c>
      <c r="G2" s="311"/>
      <c r="H2" s="311"/>
      <c r="I2" s="30"/>
    </row>
    <row r="3" spans="4:9" ht="15.75" thickBot="1" x14ac:dyDescent="0.3">
      <c r="D3" s="297"/>
      <c r="E3" s="300"/>
      <c r="F3" s="319" t="s">
        <v>209</v>
      </c>
      <c r="G3" s="319" t="s">
        <v>210</v>
      </c>
      <c r="H3" s="319" t="s">
        <v>211</v>
      </c>
      <c r="I3" s="30"/>
    </row>
    <row r="4" spans="4:9" ht="15.75" thickBot="1" x14ac:dyDescent="0.3">
      <c r="D4" s="300"/>
      <c r="E4" s="320" t="s">
        <v>6</v>
      </c>
      <c r="F4" s="321" t="s">
        <v>6</v>
      </c>
      <c r="G4" s="321" t="s">
        <v>6</v>
      </c>
      <c r="H4" s="321" t="s">
        <v>6</v>
      </c>
      <c r="I4" s="30"/>
    </row>
    <row r="5" spans="4:9" ht="13.5" customHeight="1" x14ac:dyDescent="0.25">
      <c r="D5" s="322" t="s">
        <v>63</v>
      </c>
      <c r="E5" s="323">
        <f>SUM(E6:E28)</f>
        <v>39</v>
      </c>
      <c r="F5" s="323">
        <f>SUM(F6:F26)</f>
        <v>1</v>
      </c>
      <c r="G5" s="323">
        <f>SUM(G6:G26)</f>
        <v>12</v>
      </c>
      <c r="H5" s="323">
        <f>SUM(H6:H26)</f>
        <v>26</v>
      </c>
    </row>
    <row r="6" spans="4:9" ht="25.5" customHeight="1" x14ac:dyDescent="0.25">
      <c r="D6" s="324" t="s">
        <v>212</v>
      </c>
      <c r="E6" s="325">
        <f>SUM(H6+G6+F6)</f>
        <v>4</v>
      </c>
      <c r="F6" s="326">
        <v>0</v>
      </c>
      <c r="G6" s="326">
        <v>3</v>
      </c>
      <c r="H6" s="326">
        <v>1</v>
      </c>
    </row>
    <row r="7" spans="4:9" ht="23.25" customHeight="1" x14ac:dyDescent="0.25">
      <c r="D7" s="327" t="s">
        <v>213</v>
      </c>
      <c r="E7" s="325">
        <f t="shared" ref="E7:E28" si="0">SUM(H7+G7+F7)</f>
        <v>0</v>
      </c>
      <c r="F7" s="326">
        <v>0</v>
      </c>
      <c r="G7" s="326">
        <v>0</v>
      </c>
      <c r="H7" s="326">
        <v>0</v>
      </c>
    </row>
    <row r="8" spans="4:9" ht="23.25" customHeight="1" x14ac:dyDescent="0.25">
      <c r="D8" s="328" t="s">
        <v>214</v>
      </c>
      <c r="E8" s="325">
        <f t="shared" si="0"/>
        <v>0</v>
      </c>
      <c r="F8" s="326">
        <v>0</v>
      </c>
      <c r="G8" s="326">
        <v>0</v>
      </c>
      <c r="H8" s="326">
        <v>0</v>
      </c>
    </row>
    <row r="9" spans="4:9" ht="28.5" customHeight="1" x14ac:dyDescent="0.25">
      <c r="D9" s="324" t="s">
        <v>215</v>
      </c>
      <c r="E9" s="325">
        <f t="shared" si="0"/>
        <v>0</v>
      </c>
      <c r="F9" s="326">
        <v>0</v>
      </c>
      <c r="G9" s="326">
        <v>0</v>
      </c>
      <c r="H9" s="326">
        <v>0</v>
      </c>
    </row>
    <row r="10" spans="4:9" ht="30.75" customHeight="1" x14ac:dyDescent="0.25">
      <c r="D10" s="324" t="s">
        <v>87</v>
      </c>
      <c r="E10" s="325">
        <f t="shared" si="0"/>
        <v>0</v>
      </c>
      <c r="F10" s="326">
        <v>0</v>
      </c>
      <c r="G10" s="326">
        <v>0</v>
      </c>
      <c r="H10" s="326">
        <v>0</v>
      </c>
    </row>
    <row r="11" spans="4:9" ht="22.5" customHeight="1" x14ac:dyDescent="0.25">
      <c r="D11" s="328" t="s">
        <v>216</v>
      </c>
      <c r="E11" s="325">
        <f t="shared" si="0"/>
        <v>0</v>
      </c>
      <c r="F11" s="326">
        <v>0</v>
      </c>
      <c r="G11" s="326">
        <v>0</v>
      </c>
      <c r="H11" s="326">
        <v>0</v>
      </c>
    </row>
    <row r="12" spans="4:9" ht="28.5" customHeight="1" x14ac:dyDescent="0.25">
      <c r="D12" s="324" t="s">
        <v>217</v>
      </c>
      <c r="E12" s="325">
        <f t="shared" si="0"/>
        <v>24</v>
      </c>
      <c r="F12" s="326">
        <v>0</v>
      </c>
      <c r="G12" s="326">
        <v>6</v>
      </c>
      <c r="H12" s="326">
        <v>18</v>
      </c>
    </row>
    <row r="13" spans="4:9" ht="23.25" customHeight="1" x14ac:dyDescent="0.25">
      <c r="D13" s="329" t="s">
        <v>218</v>
      </c>
      <c r="E13" s="325">
        <f t="shared" si="0"/>
        <v>0</v>
      </c>
      <c r="F13" s="326">
        <v>0</v>
      </c>
      <c r="G13" s="326">
        <v>0</v>
      </c>
      <c r="H13" s="326">
        <v>0</v>
      </c>
    </row>
    <row r="14" spans="4:9" ht="28.5" customHeight="1" x14ac:dyDescent="0.25">
      <c r="D14" s="329" t="s">
        <v>219</v>
      </c>
      <c r="E14" s="325">
        <f t="shared" si="0"/>
        <v>0</v>
      </c>
      <c r="F14" s="326">
        <v>0</v>
      </c>
      <c r="G14" s="326">
        <v>0</v>
      </c>
      <c r="H14" s="326">
        <v>0</v>
      </c>
    </row>
    <row r="15" spans="4:9" ht="27" customHeight="1" x14ac:dyDescent="0.25">
      <c r="D15" s="324" t="s">
        <v>220</v>
      </c>
      <c r="E15" s="325">
        <f t="shared" si="0"/>
        <v>0</v>
      </c>
      <c r="F15" s="326">
        <v>0</v>
      </c>
      <c r="G15" s="326">
        <v>0</v>
      </c>
      <c r="H15" s="326">
        <v>0</v>
      </c>
    </row>
    <row r="16" spans="4:9" ht="32.25" customHeight="1" x14ac:dyDescent="0.25">
      <c r="D16" s="329" t="s">
        <v>221</v>
      </c>
      <c r="E16" s="325">
        <f t="shared" si="0"/>
        <v>0</v>
      </c>
      <c r="F16" s="326">
        <v>0</v>
      </c>
      <c r="G16" s="326">
        <v>0</v>
      </c>
      <c r="H16" s="326">
        <v>0</v>
      </c>
    </row>
    <row r="17" spans="4:8" ht="29.25" customHeight="1" x14ac:dyDescent="0.25">
      <c r="D17" s="330" t="s">
        <v>222</v>
      </c>
      <c r="E17" s="325">
        <f t="shared" si="0"/>
        <v>0</v>
      </c>
      <c r="F17" s="326">
        <v>0</v>
      </c>
      <c r="G17" s="326">
        <v>0</v>
      </c>
      <c r="H17" s="326">
        <v>0</v>
      </c>
    </row>
    <row r="18" spans="4:8" ht="21" customHeight="1" x14ac:dyDescent="0.25">
      <c r="D18" s="330" t="s">
        <v>223</v>
      </c>
      <c r="E18" s="325">
        <f t="shared" si="0"/>
        <v>0</v>
      </c>
      <c r="F18" s="326">
        <v>0</v>
      </c>
      <c r="G18" s="326">
        <v>0</v>
      </c>
      <c r="H18" s="326">
        <v>0</v>
      </c>
    </row>
    <row r="19" spans="4:8" ht="27" customHeight="1" x14ac:dyDescent="0.25">
      <c r="D19" s="329" t="s">
        <v>224</v>
      </c>
      <c r="E19" s="325">
        <f t="shared" si="0"/>
        <v>0</v>
      </c>
      <c r="F19" s="326">
        <v>0</v>
      </c>
      <c r="G19" s="326">
        <v>0</v>
      </c>
      <c r="H19" s="326">
        <v>0</v>
      </c>
    </row>
    <row r="20" spans="4:8" ht="27" customHeight="1" x14ac:dyDescent="0.25">
      <c r="D20" s="331" t="s">
        <v>225</v>
      </c>
      <c r="E20" s="325">
        <f t="shared" si="0"/>
        <v>0</v>
      </c>
      <c r="F20" s="326">
        <v>0</v>
      </c>
      <c r="G20" s="326">
        <v>0</v>
      </c>
      <c r="H20" s="326">
        <v>0</v>
      </c>
    </row>
    <row r="21" spans="4:8" ht="21.75" customHeight="1" x14ac:dyDescent="0.25">
      <c r="D21" s="332" t="s">
        <v>226</v>
      </c>
      <c r="E21" s="325">
        <f t="shared" si="0"/>
        <v>0</v>
      </c>
      <c r="F21" s="326">
        <v>0</v>
      </c>
      <c r="G21" s="326">
        <v>0</v>
      </c>
      <c r="H21" s="326">
        <v>0</v>
      </c>
    </row>
    <row r="22" spans="4:8" ht="32.25" customHeight="1" x14ac:dyDescent="0.25">
      <c r="D22" s="330" t="s">
        <v>227</v>
      </c>
      <c r="E22" s="325">
        <f t="shared" si="0"/>
        <v>0</v>
      </c>
      <c r="F22" s="326">
        <v>0</v>
      </c>
      <c r="G22" s="326">
        <v>0</v>
      </c>
      <c r="H22" s="326">
        <v>0</v>
      </c>
    </row>
    <row r="23" spans="4:8" ht="21" customHeight="1" x14ac:dyDescent="0.25">
      <c r="D23" s="330" t="s">
        <v>228</v>
      </c>
      <c r="E23" s="325">
        <f t="shared" si="0"/>
        <v>0</v>
      </c>
      <c r="F23" s="326">
        <v>0</v>
      </c>
      <c r="G23" s="326">
        <v>0</v>
      </c>
      <c r="H23" s="326">
        <v>0</v>
      </c>
    </row>
    <row r="24" spans="4:8" ht="31.5" customHeight="1" x14ac:dyDescent="0.25">
      <c r="D24" s="330" t="s">
        <v>229</v>
      </c>
      <c r="E24" s="325">
        <f t="shared" si="0"/>
        <v>11</v>
      </c>
      <c r="F24" s="326">
        <v>1</v>
      </c>
      <c r="G24" s="326">
        <v>3</v>
      </c>
      <c r="H24" s="326">
        <v>7</v>
      </c>
    </row>
    <row r="25" spans="4:8" ht="27" customHeight="1" x14ac:dyDescent="0.25">
      <c r="D25" s="330" t="s">
        <v>230</v>
      </c>
      <c r="E25" s="325">
        <f t="shared" si="0"/>
        <v>0</v>
      </c>
      <c r="F25" s="326">
        <v>0</v>
      </c>
      <c r="G25" s="326">
        <v>0</v>
      </c>
      <c r="H25" s="326">
        <v>0</v>
      </c>
    </row>
    <row r="26" spans="4:8" ht="41.25" customHeight="1" x14ac:dyDescent="0.25">
      <c r="D26" s="330" t="s">
        <v>231</v>
      </c>
      <c r="E26" s="325">
        <f t="shared" si="0"/>
        <v>0</v>
      </c>
      <c r="F26" s="326">
        <v>0</v>
      </c>
      <c r="G26" s="326">
        <v>0</v>
      </c>
      <c r="H26" s="326">
        <v>0</v>
      </c>
    </row>
    <row r="27" spans="4:8" ht="23.25" customHeight="1" x14ac:dyDescent="0.25">
      <c r="D27" s="329" t="s">
        <v>232</v>
      </c>
      <c r="E27" s="325">
        <f t="shared" si="0"/>
        <v>0</v>
      </c>
      <c r="F27" s="326">
        <v>0</v>
      </c>
      <c r="G27" s="326">
        <v>0</v>
      </c>
      <c r="H27" s="326">
        <v>0</v>
      </c>
    </row>
    <row r="28" spans="4:8" ht="28.5" customHeight="1" thickBot="1" x14ac:dyDescent="0.3">
      <c r="D28" s="333" t="s">
        <v>233</v>
      </c>
      <c r="E28" s="334">
        <f t="shared" si="0"/>
        <v>0</v>
      </c>
      <c r="F28" s="335">
        <v>0</v>
      </c>
      <c r="G28" s="335">
        <v>0</v>
      </c>
      <c r="H28" s="335">
        <v>0</v>
      </c>
    </row>
    <row r="29" spans="4:8" ht="15" customHeight="1" x14ac:dyDescent="0.25">
      <c r="D29" s="336" t="s">
        <v>199</v>
      </c>
      <c r="E29" s="336"/>
      <c r="F29" s="336"/>
      <c r="G29" s="336"/>
      <c r="H29" s="336"/>
    </row>
  </sheetData>
  <mergeCells count="5">
    <mergeCell ref="D1:H1"/>
    <mergeCell ref="D2:D4"/>
    <mergeCell ref="E2:E3"/>
    <mergeCell ref="F2:H2"/>
    <mergeCell ref="D29:H2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47"/>
  <sheetViews>
    <sheetView workbookViewId="0">
      <selection activeCell="O27" sqref="O27"/>
    </sheetView>
  </sheetViews>
  <sheetFormatPr baseColWidth="10" defaultRowHeight="15" x14ac:dyDescent="0.25"/>
  <cols>
    <col min="3" max="3" width="12.7109375" customWidth="1"/>
    <col min="4" max="4" width="22.5703125" customWidth="1"/>
    <col min="5" max="5" width="11.7109375" customWidth="1"/>
    <col min="6" max="6" width="10.5703125" customWidth="1"/>
    <col min="7" max="7" width="11.28515625" customWidth="1"/>
    <col min="8" max="8" width="9.85546875" customWidth="1"/>
    <col min="9" max="9" width="10" customWidth="1"/>
    <col min="10" max="10" width="10.42578125" customWidth="1"/>
  </cols>
  <sheetData>
    <row r="1" spans="3:10" ht="22.5" customHeight="1" thickBot="1" x14ac:dyDescent="0.3">
      <c r="C1" s="90" t="s">
        <v>234</v>
      </c>
      <c r="D1" s="90"/>
      <c r="E1" s="90"/>
      <c r="F1" s="90"/>
      <c r="G1" s="90"/>
      <c r="H1" s="90"/>
      <c r="I1" s="90"/>
      <c r="J1" s="90"/>
    </row>
    <row r="2" spans="3:10" ht="9" customHeight="1" x14ac:dyDescent="0.25">
      <c r="C2" s="199" t="s">
        <v>61</v>
      </c>
      <c r="D2" s="337"/>
      <c r="E2" s="199" t="s">
        <v>183</v>
      </c>
      <c r="F2" s="199"/>
      <c r="G2" s="338"/>
      <c r="H2" s="338"/>
      <c r="I2" s="199" t="s">
        <v>134</v>
      </c>
      <c r="J2" s="199"/>
    </row>
    <row r="3" spans="3:10" ht="13.5" customHeight="1" x14ac:dyDescent="0.25">
      <c r="C3" s="258"/>
      <c r="D3" s="282" t="s">
        <v>2</v>
      </c>
      <c r="E3" s="258"/>
      <c r="F3" s="258"/>
      <c r="G3" s="339" t="s">
        <v>63</v>
      </c>
      <c r="H3" s="339"/>
      <c r="I3" s="258"/>
      <c r="J3" s="258"/>
    </row>
    <row r="4" spans="3:10" x14ac:dyDescent="0.25">
      <c r="C4" s="258"/>
      <c r="D4" s="282"/>
      <c r="E4" s="258"/>
      <c r="F4" s="258"/>
      <c r="G4" s="339"/>
      <c r="H4" s="339"/>
      <c r="I4" s="340" t="s">
        <v>136</v>
      </c>
      <c r="J4" s="340" t="s">
        <v>135</v>
      </c>
    </row>
    <row r="5" spans="3:10" ht="15.75" thickBot="1" x14ac:dyDescent="0.3">
      <c r="C5" s="233"/>
      <c r="D5" s="284"/>
      <c r="E5" s="341" t="s">
        <v>6</v>
      </c>
      <c r="F5" s="341" t="s">
        <v>7</v>
      </c>
      <c r="G5" s="341" t="s">
        <v>6</v>
      </c>
      <c r="H5" s="341" t="s">
        <v>7</v>
      </c>
      <c r="I5" s="341" t="s">
        <v>6</v>
      </c>
      <c r="J5" s="341" t="s">
        <v>6</v>
      </c>
    </row>
    <row r="6" spans="3:10" ht="12" customHeight="1" x14ac:dyDescent="0.25">
      <c r="C6" s="342" t="s">
        <v>63</v>
      </c>
      <c r="D6" s="342"/>
      <c r="E6" s="343">
        <f t="shared" ref="E6:J6" si="0">SUM(E7:E46)</f>
        <v>89</v>
      </c>
      <c r="F6" s="344">
        <f t="shared" si="0"/>
        <v>100</v>
      </c>
      <c r="G6" s="343">
        <f>SUM(G7:G46)</f>
        <v>3534</v>
      </c>
      <c r="H6" s="343">
        <f>SUM(H7:H46)</f>
        <v>100</v>
      </c>
      <c r="I6" s="345">
        <f>SUM(I7:I46)</f>
        <v>1435</v>
      </c>
      <c r="J6" s="346">
        <f t="shared" si="0"/>
        <v>2099</v>
      </c>
    </row>
    <row r="7" spans="3:10" ht="20.25" customHeight="1" x14ac:dyDescent="0.25">
      <c r="C7" s="11" t="s">
        <v>9</v>
      </c>
      <c r="D7" s="164" t="s">
        <v>173</v>
      </c>
      <c r="E7" s="347">
        <v>8</v>
      </c>
      <c r="F7" s="348">
        <f>(E7/$E$6)*100</f>
        <v>8.9887640449438209</v>
      </c>
      <c r="G7" s="347">
        <f>SUM(J7+I7)</f>
        <v>454</v>
      </c>
      <c r="H7" s="348">
        <f>(G7/$G$6)*100</f>
        <v>12.846632710809281</v>
      </c>
      <c r="I7" s="347">
        <v>162</v>
      </c>
      <c r="J7" s="347">
        <v>292</v>
      </c>
    </row>
    <row r="8" spans="3:10" ht="16.5" customHeight="1" x14ac:dyDescent="0.25">
      <c r="C8" s="11"/>
      <c r="D8" s="349" t="s">
        <v>174</v>
      </c>
      <c r="E8" s="350">
        <v>5</v>
      </c>
      <c r="F8" s="348">
        <f t="shared" ref="F8:F46" si="1">(E8/$E$6)*100</f>
        <v>5.6179775280898872</v>
      </c>
      <c r="G8" s="347">
        <f t="shared" ref="G8:G46" si="2">SUM(J8+I8)</f>
        <v>422</v>
      </c>
      <c r="H8" s="348">
        <f t="shared" ref="H8:H46" si="3">(G8/$G$6)*100</f>
        <v>11.941143180531975</v>
      </c>
      <c r="I8" s="350">
        <v>240</v>
      </c>
      <c r="J8" s="350">
        <v>182</v>
      </c>
    </row>
    <row r="9" spans="3:10" ht="15.75" thickBot="1" x14ac:dyDescent="0.3">
      <c r="C9" s="15"/>
      <c r="D9" s="351" t="s">
        <v>12</v>
      </c>
      <c r="E9" s="352">
        <v>6</v>
      </c>
      <c r="F9" s="353">
        <f t="shared" si="1"/>
        <v>6.7415730337078648</v>
      </c>
      <c r="G9" s="354">
        <f t="shared" si="2"/>
        <v>580</v>
      </c>
      <c r="H9" s="353">
        <f t="shared" si="3"/>
        <v>16.411997736276174</v>
      </c>
      <c r="I9" s="352">
        <v>182</v>
      </c>
      <c r="J9" s="352">
        <v>398</v>
      </c>
    </row>
    <row r="10" spans="3:10" ht="19.5" customHeight="1" x14ac:dyDescent="0.25">
      <c r="C10" s="19" t="s">
        <v>13</v>
      </c>
      <c r="D10" s="355" t="s">
        <v>14</v>
      </c>
      <c r="E10" s="356">
        <v>0</v>
      </c>
      <c r="F10" s="348">
        <f t="shared" si="1"/>
        <v>0</v>
      </c>
      <c r="G10" s="347">
        <f t="shared" si="2"/>
        <v>0</v>
      </c>
      <c r="H10" s="348">
        <f t="shared" si="3"/>
        <v>0</v>
      </c>
      <c r="I10" s="356">
        <v>0</v>
      </c>
      <c r="J10" s="356">
        <v>0</v>
      </c>
    </row>
    <row r="11" spans="3:10" ht="16.5" customHeight="1" x14ac:dyDescent="0.25">
      <c r="C11" s="11"/>
      <c r="D11" s="349" t="s">
        <v>175</v>
      </c>
      <c r="E11" s="356">
        <v>7</v>
      </c>
      <c r="F11" s="348">
        <f t="shared" si="1"/>
        <v>7.8651685393258424</v>
      </c>
      <c r="G11" s="347">
        <f t="shared" si="2"/>
        <v>191</v>
      </c>
      <c r="H11" s="348">
        <f t="shared" si="3"/>
        <v>5.4046406338426705</v>
      </c>
      <c r="I11" s="356">
        <v>42</v>
      </c>
      <c r="J11" s="356">
        <v>149</v>
      </c>
    </row>
    <row r="12" spans="3:10" ht="15.75" customHeight="1" x14ac:dyDescent="0.25">
      <c r="C12" s="11"/>
      <c r="D12" s="349" t="s">
        <v>18</v>
      </c>
      <c r="E12" s="356">
        <v>1</v>
      </c>
      <c r="F12" s="348">
        <f t="shared" si="1"/>
        <v>1.1235955056179776</v>
      </c>
      <c r="G12" s="347">
        <f t="shared" si="2"/>
        <v>28</v>
      </c>
      <c r="H12" s="348">
        <f t="shared" si="3"/>
        <v>0.79230333899264294</v>
      </c>
      <c r="I12" s="356">
        <v>13</v>
      </c>
      <c r="J12" s="356">
        <v>15</v>
      </c>
    </row>
    <row r="13" spans="3:10" ht="18" customHeight="1" x14ac:dyDescent="0.25">
      <c r="C13" s="11"/>
      <c r="D13" s="349" t="s">
        <v>184</v>
      </c>
      <c r="E13" s="356">
        <v>0</v>
      </c>
      <c r="F13" s="348">
        <f t="shared" si="1"/>
        <v>0</v>
      </c>
      <c r="G13" s="347">
        <f t="shared" si="2"/>
        <v>0</v>
      </c>
      <c r="H13" s="348">
        <f t="shared" si="3"/>
        <v>0</v>
      </c>
      <c r="I13" s="356">
        <v>0</v>
      </c>
      <c r="J13" s="356">
        <v>0</v>
      </c>
    </row>
    <row r="14" spans="3:10" ht="17.25" customHeight="1" x14ac:dyDescent="0.25">
      <c r="C14" s="11"/>
      <c r="D14" s="349" t="s">
        <v>17</v>
      </c>
      <c r="E14" s="356">
        <v>0</v>
      </c>
      <c r="F14" s="348">
        <f t="shared" si="1"/>
        <v>0</v>
      </c>
      <c r="G14" s="347">
        <f t="shared" si="2"/>
        <v>0</v>
      </c>
      <c r="H14" s="348">
        <f t="shared" si="3"/>
        <v>0</v>
      </c>
      <c r="I14" s="356">
        <v>0</v>
      </c>
      <c r="J14" s="356">
        <v>0</v>
      </c>
    </row>
    <row r="15" spans="3:10" ht="15.75" thickBot="1" x14ac:dyDescent="0.3">
      <c r="C15" s="15"/>
      <c r="D15" s="351" t="s">
        <v>19</v>
      </c>
      <c r="E15" s="357">
        <v>0</v>
      </c>
      <c r="F15" s="353">
        <f t="shared" si="1"/>
        <v>0</v>
      </c>
      <c r="G15" s="354">
        <f t="shared" si="2"/>
        <v>0</v>
      </c>
      <c r="H15" s="353">
        <f t="shared" si="3"/>
        <v>0</v>
      </c>
      <c r="I15" s="357">
        <v>0</v>
      </c>
      <c r="J15" s="357">
        <v>0</v>
      </c>
    </row>
    <row r="16" spans="3:10" ht="16.5" customHeight="1" x14ac:dyDescent="0.25">
      <c r="C16" s="19" t="s">
        <v>20</v>
      </c>
      <c r="D16" s="355" t="s">
        <v>21</v>
      </c>
      <c r="E16" s="356">
        <v>0</v>
      </c>
      <c r="F16" s="348">
        <f t="shared" si="1"/>
        <v>0</v>
      </c>
      <c r="G16" s="347">
        <f t="shared" si="2"/>
        <v>0</v>
      </c>
      <c r="H16" s="348">
        <f t="shared" si="3"/>
        <v>0</v>
      </c>
      <c r="I16" s="356">
        <v>0</v>
      </c>
      <c r="J16" s="356">
        <v>0</v>
      </c>
    </row>
    <row r="17" spans="3:10" ht="13.5" customHeight="1" x14ac:dyDescent="0.25">
      <c r="C17" s="11"/>
      <c r="D17" s="349" t="s">
        <v>22</v>
      </c>
      <c r="E17" s="356">
        <v>0</v>
      </c>
      <c r="F17" s="348">
        <f t="shared" si="1"/>
        <v>0</v>
      </c>
      <c r="G17" s="347">
        <f t="shared" si="2"/>
        <v>0</v>
      </c>
      <c r="H17" s="348">
        <f t="shared" si="3"/>
        <v>0</v>
      </c>
      <c r="I17" s="356">
        <v>0</v>
      </c>
      <c r="J17" s="356">
        <v>0</v>
      </c>
    </row>
    <row r="18" spans="3:10" ht="15.75" thickBot="1" x14ac:dyDescent="0.3">
      <c r="C18" s="15"/>
      <c r="D18" s="351" t="s">
        <v>23</v>
      </c>
      <c r="E18" s="357">
        <v>2</v>
      </c>
      <c r="F18" s="353">
        <f t="shared" si="1"/>
        <v>2.2471910112359552</v>
      </c>
      <c r="G18" s="354">
        <f t="shared" si="2"/>
        <v>290</v>
      </c>
      <c r="H18" s="353">
        <f t="shared" si="3"/>
        <v>8.2059988681380869</v>
      </c>
      <c r="I18" s="357">
        <v>64</v>
      </c>
      <c r="J18" s="357">
        <v>226</v>
      </c>
    </row>
    <row r="19" spans="3:10" ht="18.75" customHeight="1" x14ac:dyDescent="0.25">
      <c r="C19" s="19" t="s">
        <v>24</v>
      </c>
      <c r="D19" s="355" t="s">
        <v>25</v>
      </c>
      <c r="E19" s="356">
        <v>1</v>
      </c>
      <c r="F19" s="348">
        <f t="shared" si="1"/>
        <v>1.1235955056179776</v>
      </c>
      <c r="G19" s="347">
        <f t="shared" si="2"/>
        <v>33</v>
      </c>
      <c r="H19" s="348">
        <f t="shared" si="3"/>
        <v>0.93378607809847192</v>
      </c>
      <c r="I19" s="356">
        <v>9</v>
      </c>
      <c r="J19" s="356">
        <v>24</v>
      </c>
    </row>
    <row r="20" spans="3:10" ht="16.5" customHeight="1" x14ac:dyDescent="0.25">
      <c r="C20" s="11"/>
      <c r="D20" s="349" t="s">
        <v>76</v>
      </c>
      <c r="E20" s="356">
        <v>4</v>
      </c>
      <c r="F20" s="348">
        <f t="shared" si="1"/>
        <v>4.4943820224719104</v>
      </c>
      <c r="G20" s="347">
        <f t="shared" si="2"/>
        <v>45</v>
      </c>
      <c r="H20" s="348">
        <f t="shared" si="3"/>
        <v>1.2733446519524618</v>
      </c>
      <c r="I20" s="356">
        <v>15</v>
      </c>
      <c r="J20" s="356">
        <v>30</v>
      </c>
    </row>
    <row r="21" spans="3:10" ht="16.5" customHeight="1" x14ac:dyDescent="0.25">
      <c r="C21" s="11"/>
      <c r="D21" s="349" t="s">
        <v>77</v>
      </c>
      <c r="E21" s="356">
        <v>8</v>
      </c>
      <c r="F21" s="348">
        <f t="shared" si="1"/>
        <v>8.9887640449438209</v>
      </c>
      <c r="G21" s="347">
        <f t="shared" si="2"/>
        <v>139</v>
      </c>
      <c r="H21" s="348">
        <f t="shared" si="3"/>
        <v>3.9332201471420492</v>
      </c>
      <c r="I21" s="356">
        <v>56</v>
      </c>
      <c r="J21" s="356">
        <v>83</v>
      </c>
    </row>
    <row r="22" spans="3:10" ht="19.5" customHeight="1" thickBot="1" x14ac:dyDescent="0.3">
      <c r="C22" s="15"/>
      <c r="D22" s="351" t="s">
        <v>27</v>
      </c>
      <c r="E22" s="357">
        <v>2</v>
      </c>
      <c r="F22" s="353">
        <f t="shared" si="1"/>
        <v>2.2471910112359552</v>
      </c>
      <c r="G22" s="354">
        <f t="shared" si="2"/>
        <v>14</v>
      </c>
      <c r="H22" s="353">
        <f t="shared" si="3"/>
        <v>0.39615166949632147</v>
      </c>
      <c r="I22" s="357">
        <v>6</v>
      </c>
      <c r="J22" s="357">
        <v>8</v>
      </c>
    </row>
    <row r="23" spans="3:10" ht="27" customHeight="1" x14ac:dyDescent="0.25">
      <c r="C23" s="19" t="s">
        <v>28</v>
      </c>
      <c r="D23" s="355" t="s">
        <v>29</v>
      </c>
      <c r="E23" s="356">
        <v>16</v>
      </c>
      <c r="F23" s="348">
        <f t="shared" si="1"/>
        <v>17.977528089887642</v>
      </c>
      <c r="G23" s="347">
        <f t="shared" si="2"/>
        <v>274</v>
      </c>
      <c r="H23" s="348">
        <f t="shared" si="3"/>
        <v>7.753254102999434</v>
      </c>
      <c r="I23" s="356">
        <v>98</v>
      </c>
      <c r="J23" s="356">
        <v>176</v>
      </c>
    </row>
    <row r="24" spans="3:10" ht="29.25" customHeight="1" x14ac:dyDescent="0.25">
      <c r="C24" s="11"/>
      <c r="D24" s="349" t="s">
        <v>30</v>
      </c>
      <c r="E24" s="356">
        <v>0</v>
      </c>
      <c r="F24" s="348">
        <f t="shared" si="1"/>
        <v>0</v>
      </c>
      <c r="G24" s="347">
        <f t="shared" si="2"/>
        <v>0</v>
      </c>
      <c r="H24" s="348">
        <f t="shared" si="3"/>
        <v>0</v>
      </c>
      <c r="I24" s="356">
        <v>0</v>
      </c>
      <c r="J24" s="356">
        <v>0</v>
      </c>
    </row>
    <row r="25" spans="3:10" ht="23.25" customHeight="1" x14ac:dyDescent="0.25">
      <c r="C25" s="11"/>
      <c r="D25" s="349" t="s">
        <v>31</v>
      </c>
      <c r="E25" s="356">
        <v>1</v>
      </c>
      <c r="F25" s="348">
        <f t="shared" si="1"/>
        <v>1.1235955056179776</v>
      </c>
      <c r="G25" s="347">
        <f t="shared" si="2"/>
        <v>35</v>
      </c>
      <c r="H25" s="348">
        <f t="shared" si="3"/>
        <v>0.99037917374080364</v>
      </c>
      <c r="I25" s="356">
        <v>4</v>
      </c>
      <c r="J25" s="356">
        <v>31</v>
      </c>
    </row>
    <row r="26" spans="3:10" ht="12.75" customHeight="1" x14ac:dyDescent="0.25">
      <c r="C26" s="11"/>
      <c r="D26" s="349" t="s">
        <v>32</v>
      </c>
      <c r="E26" s="356">
        <v>4</v>
      </c>
      <c r="F26" s="348">
        <f t="shared" si="1"/>
        <v>4.4943820224719104</v>
      </c>
      <c r="G26" s="347">
        <f t="shared" si="2"/>
        <v>170</v>
      </c>
      <c r="H26" s="348">
        <f t="shared" si="3"/>
        <v>4.8104131295981896</v>
      </c>
      <c r="I26" s="356">
        <v>67</v>
      </c>
      <c r="J26" s="356">
        <v>103</v>
      </c>
    </row>
    <row r="27" spans="3:10" ht="21" customHeight="1" thickBot="1" x14ac:dyDescent="0.3">
      <c r="C27" s="15"/>
      <c r="D27" s="351" t="s">
        <v>33</v>
      </c>
      <c r="E27" s="357">
        <v>1</v>
      </c>
      <c r="F27" s="353">
        <f t="shared" si="1"/>
        <v>1.1235955056179776</v>
      </c>
      <c r="G27" s="354">
        <f t="shared" si="2"/>
        <v>22</v>
      </c>
      <c r="H27" s="353">
        <f t="shared" si="3"/>
        <v>0.62252405206564798</v>
      </c>
      <c r="I27" s="357">
        <v>6</v>
      </c>
      <c r="J27" s="357">
        <v>16</v>
      </c>
    </row>
    <row r="28" spans="3:10" x14ac:dyDescent="0.25">
      <c r="C28" s="19" t="s">
        <v>34</v>
      </c>
      <c r="D28" s="355" t="s">
        <v>35</v>
      </c>
      <c r="E28" s="350">
        <v>11</v>
      </c>
      <c r="F28" s="358">
        <f t="shared" si="1"/>
        <v>12.359550561797752</v>
      </c>
      <c r="G28" s="359">
        <f t="shared" si="2"/>
        <v>516</v>
      </c>
      <c r="H28" s="358">
        <f t="shared" si="3"/>
        <v>14.60101867572156</v>
      </c>
      <c r="I28" s="350">
        <v>307</v>
      </c>
      <c r="J28" s="350">
        <v>209</v>
      </c>
    </row>
    <row r="29" spans="3:10" ht="18.75" customHeight="1" x14ac:dyDescent="0.25">
      <c r="C29" s="11"/>
      <c r="D29" s="349" t="s">
        <v>36</v>
      </c>
      <c r="E29" s="356">
        <v>0</v>
      </c>
      <c r="F29" s="348">
        <f t="shared" si="1"/>
        <v>0</v>
      </c>
      <c r="G29" s="347">
        <f t="shared" si="2"/>
        <v>0</v>
      </c>
      <c r="H29" s="348">
        <f t="shared" si="3"/>
        <v>0</v>
      </c>
      <c r="I29" s="356">
        <v>0</v>
      </c>
      <c r="J29" s="356">
        <v>0</v>
      </c>
    </row>
    <row r="30" spans="3:10" ht="13.5" customHeight="1" x14ac:dyDescent="0.25">
      <c r="C30" s="11"/>
      <c r="D30" s="349" t="s">
        <v>176</v>
      </c>
      <c r="E30" s="356">
        <v>1</v>
      </c>
      <c r="F30" s="348">
        <f t="shared" si="1"/>
        <v>1.1235955056179776</v>
      </c>
      <c r="G30" s="347">
        <f t="shared" si="2"/>
        <v>71</v>
      </c>
      <c r="H30" s="348">
        <f t="shared" si="3"/>
        <v>2.0090548953027731</v>
      </c>
      <c r="I30" s="356">
        <v>31</v>
      </c>
      <c r="J30" s="356">
        <v>40</v>
      </c>
    </row>
    <row r="31" spans="3:10" ht="17.25" customHeight="1" x14ac:dyDescent="0.25">
      <c r="C31" s="11"/>
      <c r="D31" s="349" t="s">
        <v>38</v>
      </c>
      <c r="E31" s="356">
        <v>1</v>
      </c>
      <c r="F31" s="348">
        <f t="shared" si="1"/>
        <v>1.1235955056179776</v>
      </c>
      <c r="G31" s="347">
        <f t="shared" si="2"/>
        <v>15</v>
      </c>
      <c r="H31" s="348">
        <f t="shared" si="3"/>
        <v>0.42444821731748728</v>
      </c>
      <c r="I31" s="356">
        <v>11</v>
      </c>
      <c r="J31" s="356">
        <v>4</v>
      </c>
    </row>
    <row r="32" spans="3:10" ht="15.75" thickBot="1" x14ac:dyDescent="0.3">
      <c r="C32" s="15"/>
      <c r="D32" s="351" t="s">
        <v>177</v>
      </c>
      <c r="E32" s="357">
        <v>0</v>
      </c>
      <c r="F32" s="353">
        <f t="shared" si="1"/>
        <v>0</v>
      </c>
      <c r="G32" s="354">
        <f t="shared" si="2"/>
        <v>0</v>
      </c>
      <c r="H32" s="353">
        <f t="shared" si="3"/>
        <v>0</v>
      </c>
      <c r="I32" s="357">
        <v>0</v>
      </c>
      <c r="J32" s="357">
        <v>0</v>
      </c>
    </row>
    <row r="33" spans="3:10" ht="16.5" customHeight="1" x14ac:dyDescent="0.25">
      <c r="C33" s="19" t="s">
        <v>40</v>
      </c>
      <c r="D33" s="355" t="s">
        <v>41</v>
      </c>
      <c r="E33" s="356">
        <v>2</v>
      </c>
      <c r="F33" s="348">
        <f t="shared" si="1"/>
        <v>2.2471910112359552</v>
      </c>
      <c r="G33" s="347">
        <f t="shared" si="2"/>
        <v>18</v>
      </c>
      <c r="H33" s="348">
        <f t="shared" si="3"/>
        <v>0.50933786078098475</v>
      </c>
      <c r="I33" s="356">
        <v>3</v>
      </c>
      <c r="J33" s="356">
        <v>15</v>
      </c>
    </row>
    <row r="34" spans="3:10" ht="15" customHeight="1" x14ac:dyDescent="0.25">
      <c r="C34" s="11"/>
      <c r="D34" s="349" t="s">
        <v>42</v>
      </c>
      <c r="E34" s="356">
        <v>1</v>
      </c>
      <c r="F34" s="348">
        <f t="shared" si="1"/>
        <v>1.1235955056179776</v>
      </c>
      <c r="G34" s="347">
        <f t="shared" si="2"/>
        <v>57</v>
      </c>
      <c r="H34" s="348">
        <f t="shared" si="3"/>
        <v>1.6129032258064515</v>
      </c>
      <c r="I34" s="356">
        <v>33</v>
      </c>
      <c r="J34" s="356">
        <v>24</v>
      </c>
    </row>
    <row r="35" spans="3:10" ht="15.75" thickBot="1" x14ac:dyDescent="0.3">
      <c r="C35" s="15"/>
      <c r="D35" s="351" t="s">
        <v>43</v>
      </c>
      <c r="E35" s="357">
        <v>0</v>
      </c>
      <c r="F35" s="353">
        <f t="shared" si="1"/>
        <v>0</v>
      </c>
      <c r="G35" s="354">
        <f t="shared" si="2"/>
        <v>0</v>
      </c>
      <c r="H35" s="353">
        <f t="shared" si="3"/>
        <v>0</v>
      </c>
      <c r="I35" s="357">
        <v>0</v>
      </c>
      <c r="J35" s="357">
        <v>0</v>
      </c>
    </row>
    <row r="36" spans="3:10" ht="15" customHeight="1" x14ac:dyDescent="0.25">
      <c r="C36" s="19" t="s">
        <v>44</v>
      </c>
      <c r="D36" s="355" t="s">
        <v>45</v>
      </c>
      <c r="E36" s="356">
        <v>2</v>
      </c>
      <c r="F36" s="348">
        <f t="shared" si="1"/>
        <v>2.2471910112359552</v>
      </c>
      <c r="G36" s="347">
        <f t="shared" si="2"/>
        <v>60</v>
      </c>
      <c r="H36" s="348">
        <f t="shared" si="3"/>
        <v>1.6977928692699491</v>
      </c>
      <c r="I36" s="356">
        <v>28</v>
      </c>
      <c r="J36" s="356">
        <v>32</v>
      </c>
    </row>
    <row r="37" spans="3:10" ht="18" customHeight="1" x14ac:dyDescent="0.25">
      <c r="C37" s="11"/>
      <c r="D37" s="349" t="s">
        <v>46</v>
      </c>
      <c r="E37" s="356">
        <v>1</v>
      </c>
      <c r="F37" s="348">
        <f t="shared" si="1"/>
        <v>1.1235955056179776</v>
      </c>
      <c r="G37" s="347">
        <f t="shared" si="2"/>
        <v>21</v>
      </c>
      <c r="H37" s="348">
        <f t="shared" si="3"/>
        <v>0.59422750424448212</v>
      </c>
      <c r="I37" s="356">
        <v>9</v>
      </c>
      <c r="J37" s="356">
        <v>12</v>
      </c>
    </row>
    <row r="38" spans="3:10" ht="15.75" customHeight="1" x14ac:dyDescent="0.25">
      <c r="C38" s="11"/>
      <c r="D38" s="349" t="s">
        <v>47</v>
      </c>
      <c r="E38" s="356">
        <v>2</v>
      </c>
      <c r="F38" s="348">
        <f t="shared" si="1"/>
        <v>2.2471910112359552</v>
      </c>
      <c r="G38" s="347">
        <f t="shared" si="2"/>
        <v>44</v>
      </c>
      <c r="H38" s="348">
        <f t="shared" si="3"/>
        <v>1.245048104131296</v>
      </c>
      <c r="I38" s="356">
        <v>32</v>
      </c>
      <c r="J38" s="356">
        <v>12</v>
      </c>
    </row>
    <row r="39" spans="3:10" ht="15.75" thickBot="1" x14ac:dyDescent="0.3">
      <c r="C39" s="15"/>
      <c r="D39" s="351" t="s">
        <v>48</v>
      </c>
      <c r="E39" s="357">
        <v>0</v>
      </c>
      <c r="F39" s="353">
        <f t="shared" si="1"/>
        <v>0</v>
      </c>
      <c r="G39" s="354">
        <f t="shared" si="2"/>
        <v>0</v>
      </c>
      <c r="H39" s="353">
        <f t="shared" si="3"/>
        <v>0</v>
      </c>
      <c r="I39" s="357">
        <v>0</v>
      </c>
      <c r="J39" s="357">
        <v>0</v>
      </c>
    </row>
    <row r="40" spans="3:10" ht="18" customHeight="1" x14ac:dyDescent="0.25">
      <c r="C40" s="19" t="s">
        <v>49</v>
      </c>
      <c r="D40" s="355" t="s">
        <v>50</v>
      </c>
      <c r="E40" s="356">
        <v>0</v>
      </c>
      <c r="F40" s="348">
        <f t="shared" si="1"/>
        <v>0</v>
      </c>
      <c r="G40" s="360">
        <f t="shared" si="2"/>
        <v>0</v>
      </c>
      <c r="H40" s="361">
        <f t="shared" si="3"/>
        <v>0</v>
      </c>
      <c r="I40" s="362">
        <v>0</v>
      </c>
      <c r="J40" s="362">
        <v>0</v>
      </c>
    </row>
    <row r="41" spans="3:10" ht="19.5" customHeight="1" x14ac:dyDescent="0.25">
      <c r="C41" s="11"/>
      <c r="D41" s="349" t="s">
        <v>51</v>
      </c>
      <c r="E41" s="356">
        <v>0</v>
      </c>
      <c r="F41" s="348">
        <f t="shared" si="1"/>
        <v>0</v>
      </c>
      <c r="G41" s="347">
        <f t="shared" si="2"/>
        <v>0</v>
      </c>
      <c r="H41" s="348">
        <f t="shared" si="3"/>
        <v>0</v>
      </c>
      <c r="I41" s="356">
        <v>0</v>
      </c>
      <c r="J41" s="356">
        <v>0</v>
      </c>
    </row>
    <row r="42" spans="3:10" ht="15.75" thickBot="1" x14ac:dyDescent="0.3">
      <c r="C42" s="15"/>
      <c r="D42" s="351" t="s">
        <v>178</v>
      </c>
      <c r="E42" s="357">
        <v>0</v>
      </c>
      <c r="F42" s="353">
        <f t="shared" si="1"/>
        <v>0</v>
      </c>
      <c r="G42" s="354">
        <f t="shared" si="2"/>
        <v>0</v>
      </c>
      <c r="H42" s="353">
        <f t="shared" si="3"/>
        <v>0</v>
      </c>
      <c r="I42" s="357">
        <v>0</v>
      </c>
      <c r="J42" s="357">
        <v>0</v>
      </c>
    </row>
    <row r="43" spans="3:10" ht="18" customHeight="1" x14ac:dyDescent="0.25">
      <c r="C43" s="19" t="s">
        <v>53</v>
      </c>
      <c r="D43" s="355" t="s">
        <v>54</v>
      </c>
      <c r="E43" s="356">
        <v>2</v>
      </c>
      <c r="F43" s="348">
        <f t="shared" si="1"/>
        <v>2.2471910112359552</v>
      </c>
      <c r="G43" s="347">
        <f t="shared" si="2"/>
        <v>35</v>
      </c>
      <c r="H43" s="348">
        <f t="shared" si="3"/>
        <v>0.99037917374080364</v>
      </c>
      <c r="I43" s="356">
        <v>17</v>
      </c>
      <c r="J43" s="356">
        <v>18</v>
      </c>
    </row>
    <row r="44" spans="3:10" ht="15.75" customHeight="1" x14ac:dyDescent="0.25">
      <c r="C44" s="11"/>
      <c r="D44" s="349" t="s">
        <v>55</v>
      </c>
      <c r="E44" s="356">
        <v>0</v>
      </c>
      <c r="F44" s="348">
        <f t="shared" si="1"/>
        <v>0</v>
      </c>
      <c r="G44" s="347">
        <f t="shared" si="2"/>
        <v>0</v>
      </c>
      <c r="H44" s="348">
        <f t="shared" si="3"/>
        <v>0</v>
      </c>
      <c r="I44" s="356">
        <v>0</v>
      </c>
      <c r="J44" s="356">
        <v>0</v>
      </c>
    </row>
    <row r="45" spans="3:10" ht="18" customHeight="1" x14ac:dyDescent="0.25">
      <c r="C45" s="11"/>
      <c r="D45" s="349" t="s">
        <v>56</v>
      </c>
      <c r="E45" s="356">
        <v>0</v>
      </c>
      <c r="F45" s="348">
        <f t="shared" si="1"/>
        <v>0</v>
      </c>
      <c r="G45" s="347">
        <f t="shared" si="2"/>
        <v>0</v>
      </c>
      <c r="H45" s="348">
        <f t="shared" si="3"/>
        <v>0</v>
      </c>
      <c r="I45" s="356">
        <v>0</v>
      </c>
      <c r="J45" s="356">
        <v>0</v>
      </c>
    </row>
    <row r="46" spans="3:10" ht="15.75" thickBot="1" x14ac:dyDescent="0.3">
      <c r="C46" s="15"/>
      <c r="D46" s="351" t="s">
        <v>57</v>
      </c>
      <c r="E46" s="356">
        <v>0</v>
      </c>
      <c r="F46" s="348">
        <f t="shared" si="1"/>
        <v>0</v>
      </c>
      <c r="G46" s="347">
        <f t="shared" si="2"/>
        <v>0</v>
      </c>
      <c r="H46" s="348">
        <f t="shared" si="3"/>
        <v>0</v>
      </c>
      <c r="I46" s="356">
        <v>0</v>
      </c>
      <c r="J46" s="356">
        <v>0</v>
      </c>
    </row>
    <row r="47" spans="3:10" x14ac:dyDescent="0.25">
      <c r="C47" s="363" t="s">
        <v>235</v>
      </c>
      <c r="D47" s="363"/>
      <c r="E47" s="363"/>
      <c r="F47" s="363"/>
      <c r="G47" s="363"/>
      <c r="H47" s="363"/>
      <c r="I47" s="363"/>
      <c r="J47" s="363"/>
    </row>
  </sheetData>
  <mergeCells count="18">
    <mergeCell ref="C28:C32"/>
    <mergeCell ref="C33:C35"/>
    <mergeCell ref="C36:C39"/>
    <mergeCell ref="C40:C42"/>
    <mergeCell ref="C43:C46"/>
    <mergeCell ref="C47:J47"/>
    <mergeCell ref="C6:D6"/>
    <mergeCell ref="C7:C9"/>
    <mergeCell ref="C10:C15"/>
    <mergeCell ref="C16:C18"/>
    <mergeCell ref="C19:C22"/>
    <mergeCell ref="C23:C27"/>
    <mergeCell ref="C1:J1"/>
    <mergeCell ref="C2:C5"/>
    <mergeCell ref="E2:F4"/>
    <mergeCell ref="I2:J3"/>
    <mergeCell ref="D3:D5"/>
    <mergeCell ref="G3:H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L35"/>
  <sheetViews>
    <sheetView topLeftCell="A7" workbookViewId="0">
      <selection activeCell="D13" sqref="D13:L13"/>
    </sheetView>
  </sheetViews>
  <sheetFormatPr baseColWidth="10" defaultRowHeight="15" x14ac:dyDescent="0.25"/>
  <cols>
    <col min="4" max="4" width="20.5703125" customWidth="1"/>
    <col min="5" max="5" width="12.42578125" customWidth="1"/>
    <col min="6" max="6" width="14.5703125" customWidth="1"/>
    <col min="7" max="7" width="12.5703125" customWidth="1"/>
    <col min="8" max="8" width="10" customWidth="1"/>
    <col min="9" max="9" width="12.140625" customWidth="1"/>
    <col min="10" max="10" width="10" customWidth="1"/>
    <col min="11" max="11" width="12.28515625" customWidth="1"/>
    <col min="12" max="12" width="17" customWidth="1"/>
  </cols>
  <sheetData>
    <row r="2" spans="4:12" ht="35.25" customHeight="1" thickBot="1" x14ac:dyDescent="0.3">
      <c r="D2" s="178" t="s">
        <v>236</v>
      </c>
      <c r="E2" s="178"/>
      <c r="F2" s="178"/>
      <c r="G2" s="178"/>
      <c r="H2" s="178"/>
      <c r="I2" s="178"/>
      <c r="J2" s="178"/>
      <c r="K2" s="178"/>
      <c r="L2" s="178"/>
    </row>
    <row r="3" spans="4:12" x14ac:dyDescent="0.25">
      <c r="D3" s="364" t="s">
        <v>237</v>
      </c>
      <c r="E3" s="365" t="s">
        <v>238</v>
      </c>
      <c r="F3" s="365"/>
      <c r="G3" s="365" t="s">
        <v>239</v>
      </c>
      <c r="H3" s="365"/>
      <c r="I3" s="365" t="s">
        <v>134</v>
      </c>
      <c r="J3" s="365"/>
      <c r="K3" s="365"/>
      <c r="L3" s="365"/>
    </row>
    <row r="4" spans="4:12" ht="15" customHeight="1" x14ac:dyDescent="0.25">
      <c r="D4" s="364"/>
      <c r="E4" s="365"/>
      <c r="F4" s="365"/>
      <c r="G4" s="366"/>
      <c r="H4" s="366"/>
      <c r="I4" s="366"/>
      <c r="J4" s="366"/>
      <c r="K4" s="366"/>
      <c r="L4" s="366"/>
    </row>
    <row r="5" spans="4:12" x14ac:dyDescent="0.25">
      <c r="D5" s="364"/>
      <c r="E5" s="366"/>
      <c r="F5" s="366"/>
      <c r="G5" s="367" t="s">
        <v>240</v>
      </c>
      <c r="H5" s="367"/>
      <c r="I5" s="368" t="s">
        <v>241</v>
      </c>
      <c r="J5" s="368"/>
      <c r="K5" s="368" t="s">
        <v>242</v>
      </c>
      <c r="L5" s="368"/>
    </row>
    <row r="6" spans="4:12" x14ac:dyDescent="0.25">
      <c r="D6" s="369"/>
      <c r="E6" s="370" t="s">
        <v>6</v>
      </c>
      <c r="F6" s="370" t="s">
        <v>7</v>
      </c>
      <c r="G6" s="370" t="s">
        <v>6</v>
      </c>
      <c r="H6" s="370" t="s">
        <v>7</v>
      </c>
      <c r="I6" s="371" t="s">
        <v>6</v>
      </c>
      <c r="J6" s="371" t="s">
        <v>7</v>
      </c>
      <c r="K6" s="371" t="s">
        <v>6</v>
      </c>
      <c r="L6" s="371" t="s">
        <v>7</v>
      </c>
    </row>
    <row r="7" spans="4:12" x14ac:dyDescent="0.25">
      <c r="D7" s="372" t="s">
        <v>63</v>
      </c>
      <c r="E7" s="373">
        <f>SUM(E8:E12)</f>
        <v>16</v>
      </c>
      <c r="F7" s="374">
        <f t="shared" ref="F7:L7" si="0">SUM(F8:F12)</f>
        <v>100</v>
      </c>
      <c r="G7" s="375">
        <f t="shared" si="0"/>
        <v>20260</v>
      </c>
      <c r="H7" s="375">
        <f t="shared" si="0"/>
        <v>100</v>
      </c>
      <c r="I7" s="375">
        <f t="shared" si="0"/>
        <v>13242</v>
      </c>
      <c r="J7" s="376">
        <f t="shared" si="0"/>
        <v>65.360315893385973</v>
      </c>
      <c r="K7" s="375">
        <f>SUM(K8:K12)</f>
        <v>7018</v>
      </c>
      <c r="L7" s="376">
        <f t="shared" si="0"/>
        <v>34.639684106614013</v>
      </c>
    </row>
    <row r="8" spans="4:12" ht="18.75" customHeight="1" x14ac:dyDescent="0.25">
      <c r="D8" s="377" t="s">
        <v>243</v>
      </c>
      <c r="E8" s="378">
        <v>6</v>
      </c>
      <c r="F8" s="379">
        <f>(E8/$E$7)*100</f>
        <v>37.5</v>
      </c>
      <c r="G8" s="380">
        <f>SUM(K8+I8)</f>
        <v>7333</v>
      </c>
      <c r="H8" s="381">
        <f>(G8/$G$7)*100</f>
        <v>36.194471865745307</v>
      </c>
      <c r="I8" s="382">
        <v>5264</v>
      </c>
      <c r="J8" s="381">
        <f>(I8/$G$7)*100</f>
        <v>25.982230997038496</v>
      </c>
      <c r="K8" s="382">
        <v>2069</v>
      </c>
      <c r="L8" s="381">
        <f>(K8/$G$7)*100</f>
        <v>10.212240868706811</v>
      </c>
    </row>
    <row r="9" spans="4:12" ht="35.25" customHeight="1" x14ac:dyDescent="0.25">
      <c r="D9" s="377" t="s">
        <v>244</v>
      </c>
      <c r="E9" s="378">
        <v>0</v>
      </c>
      <c r="F9" s="379">
        <f>(E9/$E$7)*100</f>
        <v>0</v>
      </c>
      <c r="G9" s="380">
        <f t="shared" ref="G9:G12" si="1">SUM(K9+I9)</f>
        <v>0</v>
      </c>
      <c r="H9" s="381">
        <f>(G9/$G$7)*100</f>
        <v>0</v>
      </c>
      <c r="I9" s="382">
        <v>0</v>
      </c>
      <c r="J9" s="381">
        <f>(I9/$G$7)*100</f>
        <v>0</v>
      </c>
      <c r="K9" s="382">
        <v>0</v>
      </c>
      <c r="L9" s="381">
        <f>(K9/$G$7)*100</f>
        <v>0</v>
      </c>
    </row>
    <row r="10" spans="4:12" ht="27" customHeight="1" x14ac:dyDescent="0.25">
      <c r="D10" s="377" t="s">
        <v>245</v>
      </c>
      <c r="E10" s="118">
        <v>2</v>
      </c>
      <c r="F10" s="379">
        <f>(E10/$E$7)*100</f>
        <v>12.5</v>
      </c>
      <c r="G10" s="380">
        <f t="shared" si="1"/>
        <v>1529</v>
      </c>
      <c r="H10" s="381">
        <f>(G10/$G$7)*100</f>
        <v>7.5468904244817381</v>
      </c>
      <c r="I10" s="118">
        <v>757</v>
      </c>
      <c r="J10" s="381">
        <f>(I10/$G$7)*100</f>
        <v>3.7364264560710758</v>
      </c>
      <c r="K10" s="118">
        <v>772</v>
      </c>
      <c r="L10" s="381">
        <f>(K10/$G$7)*100</f>
        <v>3.8104639684106614</v>
      </c>
    </row>
    <row r="11" spans="4:12" ht="33" customHeight="1" x14ac:dyDescent="0.25">
      <c r="D11" s="377" t="s">
        <v>246</v>
      </c>
      <c r="E11" s="383">
        <v>8</v>
      </c>
      <c r="F11" s="379">
        <f>(E11/$E$7)*100</f>
        <v>50</v>
      </c>
      <c r="G11" s="380">
        <f t="shared" si="1"/>
        <v>11398</v>
      </c>
      <c r="H11" s="381">
        <f>(G11/$G$7)*100</f>
        <v>56.258637709772955</v>
      </c>
      <c r="I11" s="384">
        <v>7221</v>
      </c>
      <c r="J11" s="381">
        <f>(I11/$G$7)*100</f>
        <v>35.641658440276409</v>
      </c>
      <c r="K11" s="382">
        <v>4177</v>
      </c>
      <c r="L11" s="381">
        <f>(K11/$G$7)*100</f>
        <v>20.616979269496543</v>
      </c>
    </row>
    <row r="12" spans="4:12" ht="31.5" customHeight="1" x14ac:dyDescent="0.25">
      <c r="D12" s="385" t="s">
        <v>247</v>
      </c>
      <c r="E12" s="386">
        <v>0</v>
      </c>
      <c r="F12" s="379">
        <f>(E12/$E$7)*100</f>
        <v>0</v>
      </c>
      <c r="G12" s="380">
        <f t="shared" si="1"/>
        <v>0</v>
      </c>
      <c r="H12" s="381">
        <f>(G12/$G$7)*100</f>
        <v>0</v>
      </c>
      <c r="I12" s="384">
        <v>0</v>
      </c>
      <c r="J12" s="381">
        <f>(I12/$G$7)*100</f>
        <v>0</v>
      </c>
      <c r="K12" s="387">
        <v>0</v>
      </c>
      <c r="L12" s="381">
        <f>(K12/$G$7)*100</f>
        <v>0</v>
      </c>
    </row>
    <row r="13" spans="4:12" ht="33" customHeight="1" x14ac:dyDescent="0.25">
      <c r="D13" s="388" t="s">
        <v>248</v>
      </c>
      <c r="E13" s="388"/>
      <c r="F13" s="388"/>
      <c r="G13" s="388"/>
      <c r="H13" s="388"/>
      <c r="I13" s="388"/>
      <c r="J13" s="388"/>
      <c r="K13" s="388"/>
      <c r="L13" s="388"/>
    </row>
    <row r="14" spans="4:12" ht="16.5" customHeight="1" x14ac:dyDescent="0.25"/>
    <row r="15" spans="4:12" x14ac:dyDescent="0.25">
      <c r="D15" s="389"/>
      <c r="E15" s="390"/>
      <c r="F15" s="390"/>
      <c r="G15" s="390"/>
      <c r="H15" s="390"/>
      <c r="I15" s="390"/>
      <c r="J15" s="390"/>
      <c r="K15" s="390"/>
      <c r="L15" s="390"/>
    </row>
    <row r="16" spans="4:12" x14ac:dyDescent="0.25">
      <c r="D16" s="390"/>
      <c r="E16" s="390"/>
    </row>
    <row r="17" spans="4:12" ht="30.75" customHeight="1" thickBot="1" x14ac:dyDescent="0.3">
      <c r="D17" s="178" t="s">
        <v>249</v>
      </c>
      <c r="E17" s="178"/>
      <c r="F17" s="178"/>
      <c r="G17" s="178"/>
      <c r="H17" s="178"/>
      <c r="I17" s="178"/>
      <c r="J17" s="178"/>
      <c r="K17" s="178"/>
      <c r="L17" s="178"/>
    </row>
    <row r="18" spans="4:12" x14ac:dyDescent="0.25">
      <c r="D18" s="364" t="s">
        <v>237</v>
      </c>
      <c r="E18" s="391" t="s">
        <v>238</v>
      </c>
      <c r="F18" s="391"/>
      <c r="G18" s="391" t="s">
        <v>239</v>
      </c>
      <c r="H18" s="391"/>
      <c r="I18" s="392" t="s">
        <v>134</v>
      </c>
      <c r="J18" s="392"/>
      <c r="K18" s="392"/>
      <c r="L18" s="392"/>
    </row>
    <row r="19" spans="4:12" ht="15" customHeight="1" x14ac:dyDescent="0.25">
      <c r="D19" s="364"/>
      <c r="E19" s="391"/>
      <c r="F19" s="391"/>
      <c r="G19" s="393"/>
      <c r="H19" s="393"/>
      <c r="I19" s="394" t="s">
        <v>241</v>
      </c>
      <c r="J19" s="394"/>
      <c r="K19" s="394" t="s">
        <v>242</v>
      </c>
      <c r="L19" s="394"/>
    </row>
    <row r="20" spans="4:12" x14ac:dyDescent="0.25">
      <c r="D20" s="364"/>
      <c r="E20" s="395" t="s">
        <v>6</v>
      </c>
      <c r="F20" s="396" t="s">
        <v>7</v>
      </c>
      <c r="G20" s="396" t="s">
        <v>6</v>
      </c>
      <c r="H20" s="396" t="s">
        <v>7</v>
      </c>
      <c r="I20" s="397" t="s">
        <v>6</v>
      </c>
      <c r="J20" s="397" t="s">
        <v>7</v>
      </c>
      <c r="K20" s="397" t="s">
        <v>6</v>
      </c>
      <c r="L20" s="396" t="s">
        <v>7</v>
      </c>
    </row>
    <row r="21" spans="4:12" ht="24" customHeight="1" x14ac:dyDescent="0.25">
      <c r="D21" s="398" t="s">
        <v>63</v>
      </c>
      <c r="E21" s="399">
        <f>SUM(E22:E26)</f>
        <v>4</v>
      </c>
      <c r="F21" s="399">
        <f t="shared" ref="F21:L21" si="2">SUM(F22:F26)</f>
        <v>100</v>
      </c>
      <c r="G21" s="400">
        <f>SUM(G22:G26)</f>
        <v>3983</v>
      </c>
      <c r="H21" s="401">
        <f t="shared" si="2"/>
        <v>100</v>
      </c>
      <c r="I21" s="401">
        <f>SUM(I22:I26)</f>
        <v>3191</v>
      </c>
      <c r="J21" s="402">
        <f t="shared" si="2"/>
        <v>7.3311574190308813</v>
      </c>
      <c r="K21" s="400">
        <f>SUM(K22:K26)</f>
        <v>792</v>
      </c>
      <c r="L21" s="402">
        <f t="shared" si="2"/>
        <v>19.884509163946774</v>
      </c>
    </row>
    <row r="22" spans="4:12" ht="34.5" customHeight="1" x14ac:dyDescent="0.25">
      <c r="D22" s="403" t="s">
        <v>243</v>
      </c>
      <c r="E22" s="383">
        <v>1</v>
      </c>
      <c r="F22" s="404">
        <f>(E22/$E$21)*100</f>
        <v>25</v>
      </c>
      <c r="G22" s="384">
        <f>SUM(K22+I22)</f>
        <v>467</v>
      </c>
      <c r="H22" s="405">
        <f>(G22/$G$21)*100</f>
        <v>11.724830529751443</v>
      </c>
      <c r="I22" s="405">
        <v>292</v>
      </c>
      <c r="J22" s="405">
        <f>(I22/$G$21)*100</f>
        <v>7.3311574190308813</v>
      </c>
      <c r="K22" s="384">
        <v>175</v>
      </c>
      <c r="L22" s="404">
        <f>(K22/$G$21)*100</f>
        <v>4.3936731107205622</v>
      </c>
    </row>
    <row r="23" spans="4:12" ht="33" customHeight="1" x14ac:dyDescent="0.25">
      <c r="D23" s="403" t="s">
        <v>244</v>
      </c>
      <c r="E23" s="383">
        <v>0</v>
      </c>
      <c r="F23" s="404">
        <f>(E23/$E$21)*100</f>
        <v>0</v>
      </c>
      <c r="G23" s="384">
        <f t="shared" ref="G23:G26" si="3">SUM(K23+I23)</f>
        <v>0</v>
      </c>
      <c r="H23" s="405">
        <f>(G23/$G$21)*100</f>
        <v>0</v>
      </c>
      <c r="I23" s="384">
        <v>0</v>
      </c>
      <c r="J23" s="405">
        <f>(I23/$G$21)*100</f>
        <v>0</v>
      </c>
      <c r="K23" s="383">
        <v>0</v>
      </c>
      <c r="L23" s="404">
        <f>(K23/$G$21)*100</f>
        <v>0</v>
      </c>
    </row>
    <row r="24" spans="4:12" ht="33.75" customHeight="1" x14ac:dyDescent="0.25">
      <c r="D24" s="403" t="s">
        <v>246</v>
      </c>
      <c r="E24" s="383">
        <v>3</v>
      </c>
      <c r="F24" s="404">
        <f>(E24/$E$21)*100</f>
        <v>75</v>
      </c>
      <c r="G24" s="384">
        <f t="shared" si="3"/>
        <v>3516</v>
      </c>
      <c r="H24" s="405">
        <f>(G24/$G$21)*100</f>
        <v>88.275169470248557</v>
      </c>
      <c r="I24" s="384">
        <v>2899</v>
      </c>
      <c r="J24" s="405">
        <v>0</v>
      </c>
      <c r="K24" s="384">
        <v>617</v>
      </c>
      <c r="L24" s="404">
        <f>(K24/$G$21)*100</f>
        <v>15.490836053226213</v>
      </c>
    </row>
    <row r="25" spans="4:12" ht="30" customHeight="1" x14ac:dyDescent="0.25">
      <c r="D25" s="406" t="s">
        <v>247</v>
      </c>
      <c r="E25" s="386">
        <v>0</v>
      </c>
      <c r="F25" s="404">
        <f>(E25/$E$21)*100</f>
        <v>0</v>
      </c>
      <c r="G25" s="384">
        <f t="shared" si="3"/>
        <v>0</v>
      </c>
      <c r="H25" s="405">
        <f>(G25/$G$21)*100</f>
        <v>0</v>
      </c>
      <c r="I25" s="386">
        <v>0</v>
      </c>
      <c r="J25" s="405">
        <f>(I25/$G$21)*100</f>
        <v>0</v>
      </c>
      <c r="K25" s="386">
        <v>0</v>
      </c>
      <c r="L25" s="404">
        <f>(K25/$G$21)*100</f>
        <v>0</v>
      </c>
    </row>
    <row r="26" spans="4:12" ht="29.25" customHeight="1" x14ac:dyDescent="0.25">
      <c r="D26" s="407" t="s">
        <v>245</v>
      </c>
      <c r="E26" s="177">
        <v>0</v>
      </c>
      <c r="F26" s="408">
        <f>(E26/$E$21)*100</f>
        <v>0</v>
      </c>
      <c r="G26" s="409">
        <f t="shared" si="3"/>
        <v>0</v>
      </c>
      <c r="H26" s="177">
        <v>0</v>
      </c>
      <c r="I26" s="177">
        <v>0</v>
      </c>
      <c r="J26" s="410">
        <f>(I26/$G$21)*100</f>
        <v>0</v>
      </c>
      <c r="K26" s="177">
        <v>0</v>
      </c>
      <c r="L26" s="408">
        <f>(K26/$G$21)*100</f>
        <v>0</v>
      </c>
    </row>
    <row r="27" spans="4:12" ht="15.75" customHeight="1" x14ac:dyDescent="0.25">
      <c r="D27" s="411" t="s">
        <v>250</v>
      </c>
      <c r="E27" s="411"/>
      <c r="F27" s="411"/>
      <c r="G27" s="411"/>
      <c r="H27" s="411"/>
      <c r="I27" s="411"/>
      <c r="J27" s="411"/>
      <c r="K27" s="411"/>
      <c r="L27" s="411"/>
    </row>
    <row r="28" spans="4:12" ht="17.25" customHeight="1" x14ac:dyDescent="0.25">
      <c r="D28" s="412"/>
      <c r="E28" s="413"/>
      <c r="F28" s="413"/>
      <c r="G28" s="413"/>
      <c r="H28" s="413"/>
    </row>
    <row r="29" spans="4:12" x14ac:dyDescent="0.25">
      <c r="D29" s="412"/>
      <c r="E29" s="413"/>
      <c r="F29" s="413"/>
      <c r="G29" s="413"/>
      <c r="H29" s="413"/>
    </row>
    <row r="30" spans="4:12" x14ac:dyDescent="0.25">
      <c r="D30" s="390"/>
      <c r="E30" s="390"/>
      <c r="F30" s="390"/>
    </row>
    <row r="31" spans="4:12" x14ac:dyDescent="0.25">
      <c r="D31" s="390"/>
      <c r="E31" s="390"/>
      <c r="F31" s="390"/>
    </row>
    <row r="32" spans="4:12" x14ac:dyDescent="0.25">
      <c r="D32" s="390"/>
      <c r="E32" s="390"/>
      <c r="F32" s="390"/>
    </row>
    <row r="33" spans="4:9" x14ac:dyDescent="0.25">
      <c r="D33" s="390"/>
      <c r="E33" s="390"/>
      <c r="F33" s="390"/>
    </row>
    <row r="34" spans="4:9" x14ac:dyDescent="0.25">
      <c r="D34" s="390"/>
      <c r="E34" s="390"/>
      <c r="F34" s="390"/>
    </row>
    <row r="35" spans="4:9" x14ac:dyDescent="0.25">
      <c r="I35" s="414"/>
    </row>
  </sheetData>
  <mergeCells count="17">
    <mergeCell ref="D27:L27"/>
    <mergeCell ref="D13:L13"/>
    <mergeCell ref="D17:L17"/>
    <mergeCell ref="D18:D20"/>
    <mergeCell ref="E18:F19"/>
    <mergeCell ref="G18:H19"/>
    <mergeCell ref="I18:L18"/>
    <mergeCell ref="I19:J19"/>
    <mergeCell ref="K19:L19"/>
    <mergeCell ref="D2:L2"/>
    <mergeCell ref="D3:D6"/>
    <mergeCell ref="E3:F5"/>
    <mergeCell ref="G3:H4"/>
    <mergeCell ref="I3:L4"/>
    <mergeCell ref="G5:H5"/>
    <mergeCell ref="I5:J5"/>
    <mergeCell ref="K5:L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C28"/>
  <sheetViews>
    <sheetView workbookViewId="0">
      <selection activeCell="D2" sqref="D2:D4"/>
    </sheetView>
  </sheetViews>
  <sheetFormatPr baseColWidth="10" defaultRowHeight="15" x14ac:dyDescent="0.25"/>
  <cols>
    <col min="4" max="4" width="58.140625" customWidth="1"/>
    <col min="5" max="5" width="12.5703125" customWidth="1"/>
    <col min="6" max="6" width="11.7109375" customWidth="1"/>
    <col min="7" max="7" width="10.5703125" customWidth="1"/>
    <col min="9" max="9" width="16.5703125" customWidth="1"/>
    <col min="10" max="10" width="13.85546875" customWidth="1"/>
  </cols>
  <sheetData>
    <row r="1" spans="4:29" ht="31.5" customHeight="1" thickBot="1" x14ac:dyDescent="0.3">
      <c r="D1" s="416" t="s">
        <v>251</v>
      </c>
      <c r="E1" s="416"/>
      <c r="F1" s="416"/>
      <c r="G1" s="416"/>
      <c r="H1" s="416"/>
      <c r="I1" s="416"/>
      <c r="J1" s="416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30"/>
    </row>
    <row r="2" spans="4:29" ht="15.75" x14ac:dyDescent="0.25">
      <c r="D2" s="217" t="s">
        <v>140</v>
      </c>
      <c r="E2" s="418"/>
      <c r="F2" s="419"/>
      <c r="G2" s="419"/>
      <c r="H2" s="419"/>
      <c r="I2" s="419"/>
      <c r="J2" s="419"/>
      <c r="K2" s="30"/>
    </row>
    <row r="3" spans="4:29" ht="32.25" customHeight="1" x14ac:dyDescent="0.25">
      <c r="D3" s="420"/>
      <c r="E3" s="421" t="s">
        <v>252</v>
      </c>
      <c r="F3" s="422" t="s">
        <v>243</v>
      </c>
      <c r="G3" s="421" t="s">
        <v>253</v>
      </c>
      <c r="H3" s="421" t="s">
        <v>246</v>
      </c>
      <c r="I3" s="421" t="s">
        <v>254</v>
      </c>
      <c r="J3" s="422" t="s">
        <v>247</v>
      </c>
    </row>
    <row r="4" spans="4:29" ht="12.75" customHeight="1" x14ac:dyDescent="0.25">
      <c r="D4" s="423"/>
      <c r="E4" s="424" t="s">
        <v>6</v>
      </c>
      <c r="F4" s="425" t="s">
        <v>6</v>
      </c>
      <c r="G4" s="425" t="s">
        <v>6</v>
      </c>
      <c r="H4" s="425" t="s">
        <v>6</v>
      </c>
      <c r="I4" s="425" t="s">
        <v>6</v>
      </c>
      <c r="J4" s="425" t="s">
        <v>6</v>
      </c>
    </row>
    <row r="5" spans="4:29" x14ac:dyDescent="0.25">
      <c r="D5" s="426" t="s">
        <v>63</v>
      </c>
      <c r="E5" s="427">
        <f t="shared" ref="E5:J5" si="0">SUM(E6:E27)</f>
        <v>16</v>
      </c>
      <c r="F5" s="428">
        <f t="shared" si="0"/>
        <v>6</v>
      </c>
      <c r="G5" s="429">
        <f t="shared" si="0"/>
        <v>0</v>
      </c>
      <c r="H5" s="429">
        <f>SUM(H6:H27)</f>
        <v>8</v>
      </c>
      <c r="I5" s="429">
        <f t="shared" si="0"/>
        <v>2</v>
      </c>
      <c r="J5" s="429">
        <f t="shared" si="0"/>
        <v>0</v>
      </c>
    </row>
    <row r="6" spans="4:29" ht="22.5" customHeight="1" x14ac:dyDescent="0.25">
      <c r="D6" s="430" t="s">
        <v>83</v>
      </c>
      <c r="E6" s="118">
        <f t="shared" ref="E6:E27" si="1">SUM(J6+I6+H6+G6+F6)</f>
        <v>0</v>
      </c>
      <c r="F6" s="118">
        <v>0</v>
      </c>
      <c r="G6" s="78">
        <v>0</v>
      </c>
      <c r="H6" s="78">
        <v>0</v>
      </c>
      <c r="I6" s="78">
        <v>0</v>
      </c>
      <c r="J6" s="118">
        <v>0</v>
      </c>
    </row>
    <row r="7" spans="4:29" ht="22.5" customHeight="1" x14ac:dyDescent="0.25">
      <c r="D7" s="431" t="s">
        <v>84</v>
      </c>
      <c r="E7" s="118">
        <f t="shared" si="1"/>
        <v>0</v>
      </c>
      <c r="F7" s="118">
        <v>0</v>
      </c>
      <c r="G7" s="78">
        <v>0</v>
      </c>
      <c r="H7" s="78">
        <v>0</v>
      </c>
      <c r="I7" s="78">
        <v>0</v>
      </c>
      <c r="J7" s="118">
        <v>0</v>
      </c>
    </row>
    <row r="8" spans="4:29" ht="20.25" customHeight="1" x14ac:dyDescent="0.25">
      <c r="D8" s="431" t="s">
        <v>85</v>
      </c>
      <c r="E8" s="118">
        <f t="shared" si="1"/>
        <v>4</v>
      </c>
      <c r="F8" s="118">
        <v>3</v>
      </c>
      <c r="G8" s="78">
        <v>0</v>
      </c>
      <c r="H8" s="78">
        <v>1</v>
      </c>
      <c r="I8" s="78">
        <v>0</v>
      </c>
      <c r="J8" s="118">
        <v>0</v>
      </c>
    </row>
    <row r="9" spans="4:29" ht="25.5" customHeight="1" x14ac:dyDescent="0.25">
      <c r="D9" s="430" t="s">
        <v>86</v>
      </c>
      <c r="E9" s="118">
        <f t="shared" si="1"/>
        <v>2</v>
      </c>
      <c r="F9" s="118">
        <v>0</v>
      </c>
      <c r="G9" s="78">
        <v>0</v>
      </c>
      <c r="H9" s="78">
        <v>2</v>
      </c>
      <c r="I9" s="78">
        <v>0</v>
      </c>
      <c r="J9" s="118">
        <v>0</v>
      </c>
    </row>
    <row r="10" spans="4:29" ht="33.75" customHeight="1" x14ac:dyDescent="0.25">
      <c r="D10" s="430" t="s">
        <v>87</v>
      </c>
      <c r="E10" s="118">
        <f t="shared" si="1"/>
        <v>0</v>
      </c>
      <c r="F10" s="118">
        <v>0</v>
      </c>
      <c r="G10" s="78">
        <v>0</v>
      </c>
      <c r="H10" s="118">
        <v>0</v>
      </c>
      <c r="I10" s="78">
        <v>0</v>
      </c>
      <c r="J10" s="118">
        <v>0</v>
      </c>
    </row>
    <row r="11" spans="4:29" ht="25.5" customHeight="1" x14ac:dyDescent="0.25">
      <c r="D11" s="431" t="s">
        <v>88</v>
      </c>
      <c r="E11" s="118">
        <f t="shared" si="1"/>
        <v>1</v>
      </c>
      <c r="F11" s="118">
        <v>1</v>
      </c>
      <c r="G11" s="78">
        <v>0</v>
      </c>
      <c r="H11" s="78">
        <v>0</v>
      </c>
      <c r="I11" s="78">
        <v>0</v>
      </c>
      <c r="J11" s="118">
        <v>0</v>
      </c>
    </row>
    <row r="12" spans="4:29" ht="35.25" customHeight="1" x14ac:dyDescent="0.25">
      <c r="D12" s="430" t="s">
        <v>89</v>
      </c>
      <c r="E12" s="118">
        <f t="shared" si="1"/>
        <v>2</v>
      </c>
      <c r="F12" s="118">
        <v>0</v>
      </c>
      <c r="G12" s="78">
        <v>0</v>
      </c>
      <c r="H12" s="78">
        <v>2</v>
      </c>
      <c r="I12" s="78">
        <v>0</v>
      </c>
      <c r="J12" s="118">
        <v>0</v>
      </c>
    </row>
    <row r="13" spans="4:29" ht="23.25" customHeight="1" x14ac:dyDescent="0.25">
      <c r="D13" s="431" t="s">
        <v>141</v>
      </c>
      <c r="E13" s="118">
        <f t="shared" si="1"/>
        <v>1</v>
      </c>
      <c r="F13" s="118">
        <v>0</v>
      </c>
      <c r="G13" s="78">
        <v>0</v>
      </c>
      <c r="H13" s="78">
        <v>1</v>
      </c>
      <c r="I13" s="78">
        <v>0</v>
      </c>
      <c r="J13" s="118">
        <v>0</v>
      </c>
    </row>
    <row r="14" spans="4:29" ht="25.5" customHeight="1" x14ac:dyDescent="0.25">
      <c r="D14" s="430" t="s">
        <v>91</v>
      </c>
      <c r="E14" s="118">
        <f t="shared" si="1"/>
        <v>5</v>
      </c>
      <c r="F14" s="78">
        <v>1</v>
      </c>
      <c r="G14" s="78">
        <v>0</v>
      </c>
      <c r="H14" s="78">
        <v>2</v>
      </c>
      <c r="I14" s="78">
        <v>2</v>
      </c>
      <c r="J14" s="118">
        <v>0</v>
      </c>
    </row>
    <row r="15" spans="4:29" ht="24" customHeight="1" x14ac:dyDescent="0.25">
      <c r="D15" s="431" t="s">
        <v>142</v>
      </c>
      <c r="E15" s="118">
        <f t="shared" si="1"/>
        <v>0</v>
      </c>
      <c r="F15" s="78">
        <v>0</v>
      </c>
      <c r="G15" s="78">
        <v>0</v>
      </c>
      <c r="H15" s="78">
        <v>0</v>
      </c>
      <c r="I15" s="78">
        <v>0</v>
      </c>
      <c r="J15" s="118">
        <v>0</v>
      </c>
    </row>
    <row r="16" spans="4:29" ht="23.25" customHeight="1" x14ac:dyDescent="0.25">
      <c r="D16" s="430" t="s">
        <v>93</v>
      </c>
      <c r="E16" s="118">
        <f t="shared" si="1"/>
        <v>0</v>
      </c>
      <c r="F16" s="78">
        <v>0</v>
      </c>
      <c r="G16" s="78">
        <v>0</v>
      </c>
      <c r="H16" s="78">
        <v>0</v>
      </c>
      <c r="I16" s="78">
        <v>0</v>
      </c>
      <c r="J16" s="118">
        <v>0</v>
      </c>
    </row>
    <row r="17" spans="4:10" ht="26.25" customHeight="1" x14ac:dyDescent="0.25">
      <c r="D17" s="431" t="s">
        <v>94</v>
      </c>
      <c r="E17" s="118">
        <f t="shared" si="1"/>
        <v>0</v>
      </c>
      <c r="F17" s="78">
        <v>0</v>
      </c>
      <c r="G17" s="78">
        <v>0</v>
      </c>
      <c r="H17" s="78">
        <v>0</v>
      </c>
      <c r="I17" s="78">
        <v>0</v>
      </c>
      <c r="J17" s="118">
        <v>0</v>
      </c>
    </row>
    <row r="18" spans="4:10" ht="23.25" customHeight="1" x14ac:dyDescent="0.25">
      <c r="D18" s="431" t="s">
        <v>95</v>
      </c>
      <c r="E18" s="118">
        <f t="shared" si="1"/>
        <v>0</v>
      </c>
      <c r="F18" s="78">
        <v>0</v>
      </c>
      <c r="G18" s="78">
        <v>0</v>
      </c>
      <c r="H18" s="78">
        <v>0</v>
      </c>
      <c r="I18" s="78">
        <v>0</v>
      </c>
      <c r="J18" s="118">
        <v>0</v>
      </c>
    </row>
    <row r="19" spans="4:10" ht="26.25" customHeight="1" x14ac:dyDescent="0.25">
      <c r="D19" s="430" t="s">
        <v>96</v>
      </c>
      <c r="E19" s="118">
        <f t="shared" si="1"/>
        <v>0</v>
      </c>
      <c r="F19" s="78">
        <v>0</v>
      </c>
      <c r="G19" s="78">
        <v>0</v>
      </c>
      <c r="H19" s="78">
        <v>0</v>
      </c>
      <c r="I19" s="78">
        <v>0</v>
      </c>
      <c r="J19" s="118">
        <v>0</v>
      </c>
    </row>
    <row r="20" spans="4:10" ht="38.25" customHeight="1" x14ac:dyDescent="0.25">
      <c r="D20" s="430" t="s">
        <v>97</v>
      </c>
      <c r="E20" s="118">
        <f t="shared" si="1"/>
        <v>0</v>
      </c>
      <c r="F20" s="119">
        <v>0</v>
      </c>
      <c r="G20" s="78">
        <v>0</v>
      </c>
      <c r="H20" s="78">
        <v>0</v>
      </c>
      <c r="I20" s="78">
        <v>0</v>
      </c>
      <c r="J20" s="118">
        <v>0</v>
      </c>
    </row>
    <row r="21" spans="4:10" ht="26.25" customHeight="1" x14ac:dyDescent="0.25">
      <c r="D21" s="431" t="s">
        <v>98</v>
      </c>
      <c r="E21" s="118">
        <f t="shared" si="1"/>
        <v>0</v>
      </c>
      <c r="F21" s="118">
        <v>0</v>
      </c>
      <c r="G21" s="78">
        <v>0</v>
      </c>
      <c r="H21" s="78">
        <v>0</v>
      </c>
      <c r="I21" s="78">
        <v>0</v>
      </c>
      <c r="J21" s="118">
        <v>0</v>
      </c>
    </row>
    <row r="22" spans="4:10" ht="34.5" customHeight="1" x14ac:dyDescent="0.25">
      <c r="D22" s="430" t="s">
        <v>99</v>
      </c>
      <c r="E22" s="118">
        <f t="shared" si="1"/>
        <v>0</v>
      </c>
      <c r="F22" s="118">
        <v>0</v>
      </c>
      <c r="G22" s="78">
        <v>0</v>
      </c>
      <c r="H22" s="78">
        <v>0</v>
      </c>
      <c r="I22" s="78">
        <v>0</v>
      </c>
      <c r="J22" s="118">
        <v>0</v>
      </c>
    </row>
    <row r="23" spans="4:10" ht="22.5" customHeight="1" x14ac:dyDescent="0.25">
      <c r="D23" s="430" t="s">
        <v>100</v>
      </c>
      <c r="E23" s="118">
        <f t="shared" si="1"/>
        <v>1</v>
      </c>
      <c r="F23" s="118">
        <v>1</v>
      </c>
      <c r="G23" s="78">
        <v>0</v>
      </c>
      <c r="H23" s="78">
        <v>0</v>
      </c>
      <c r="I23" s="78">
        <v>0</v>
      </c>
      <c r="J23" s="118">
        <v>0</v>
      </c>
    </row>
    <row r="24" spans="4:10" ht="22.5" customHeight="1" x14ac:dyDescent="0.25">
      <c r="D24" s="430" t="s">
        <v>101</v>
      </c>
      <c r="E24" s="118">
        <f t="shared" si="1"/>
        <v>0</v>
      </c>
      <c r="F24" s="118">
        <v>0</v>
      </c>
      <c r="G24" s="78">
        <v>0</v>
      </c>
      <c r="H24" s="78">
        <v>0</v>
      </c>
      <c r="I24" s="78">
        <v>0</v>
      </c>
      <c r="J24" s="118">
        <v>0</v>
      </c>
    </row>
    <row r="25" spans="4:10" ht="37.5" customHeight="1" x14ac:dyDescent="0.25">
      <c r="D25" s="430" t="s">
        <v>102</v>
      </c>
      <c r="E25" s="118">
        <f t="shared" si="1"/>
        <v>0</v>
      </c>
      <c r="F25" s="118">
        <v>0</v>
      </c>
      <c r="G25" s="78">
        <v>0</v>
      </c>
      <c r="H25" s="78">
        <v>0</v>
      </c>
      <c r="I25" s="78">
        <v>0</v>
      </c>
      <c r="J25" s="118">
        <v>0</v>
      </c>
    </row>
    <row r="26" spans="4:10" ht="26.25" customHeight="1" x14ac:dyDescent="0.25">
      <c r="D26" s="431" t="s">
        <v>103</v>
      </c>
      <c r="E26" s="118">
        <f t="shared" si="1"/>
        <v>0</v>
      </c>
      <c r="F26" s="118">
        <v>0</v>
      </c>
      <c r="G26" s="78">
        <v>0</v>
      </c>
      <c r="H26" s="78">
        <v>0</v>
      </c>
      <c r="I26" s="78">
        <v>0</v>
      </c>
      <c r="J26" s="118">
        <v>0</v>
      </c>
    </row>
    <row r="27" spans="4:10" ht="22.5" customHeight="1" x14ac:dyDescent="0.25">
      <c r="D27" s="432" t="s">
        <v>143</v>
      </c>
      <c r="E27" s="433">
        <f t="shared" si="1"/>
        <v>0</v>
      </c>
      <c r="F27" s="177">
        <v>0</v>
      </c>
      <c r="G27" s="433">
        <v>0</v>
      </c>
      <c r="H27" s="433">
        <v>0</v>
      </c>
      <c r="I27" s="433">
        <v>0</v>
      </c>
      <c r="J27" s="177">
        <v>0</v>
      </c>
    </row>
    <row r="28" spans="4:10" ht="15.75" x14ac:dyDescent="0.3">
      <c r="D28" s="434" t="s">
        <v>248</v>
      </c>
      <c r="E28" s="434"/>
      <c r="F28" s="434"/>
      <c r="G28" s="434"/>
      <c r="H28" s="434"/>
      <c r="I28" s="434"/>
      <c r="J28" s="434"/>
    </row>
  </sheetData>
  <mergeCells count="4">
    <mergeCell ref="D1:J1"/>
    <mergeCell ref="D2:D4"/>
    <mergeCell ref="F2:J2"/>
    <mergeCell ref="D28:J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L16"/>
  <sheetViews>
    <sheetView workbookViewId="0">
      <selection activeCell="E20" sqref="E20"/>
    </sheetView>
  </sheetViews>
  <sheetFormatPr baseColWidth="10" defaultRowHeight="26.25" customHeight="1" x14ac:dyDescent="0.25"/>
  <cols>
    <col min="5" max="5" width="22.140625" customWidth="1"/>
    <col min="6" max="6" width="18.42578125" customWidth="1"/>
    <col min="7" max="7" width="14.42578125" customWidth="1"/>
    <col min="8" max="8" width="16.42578125" customWidth="1"/>
    <col min="9" max="9" width="15.7109375" customWidth="1"/>
    <col min="10" max="11" width="15.140625" customWidth="1"/>
  </cols>
  <sheetData>
    <row r="1" spans="5:12" ht="26.25" customHeight="1" thickBot="1" x14ac:dyDescent="0.3">
      <c r="E1" s="33" t="s">
        <v>60</v>
      </c>
      <c r="F1" s="33"/>
      <c r="G1" s="33"/>
      <c r="H1" s="33"/>
      <c r="I1" s="33"/>
      <c r="J1" s="33"/>
      <c r="K1" s="33"/>
    </row>
    <row r="2" spans="5:12" ht="26.25" customHeight="1" x14ac:dyDescent="0.25">
      <c r="E2" s="34" t="s">
        <v>61</v>
      </c>
      <c r="F2" s="35" t="s">
        <v>62</v>
      </c>
      <c r="G2" s="36"/>
      <c r="H2" s="36"/>
      <c r="I2" s="36"/>
      <c r="J2" s="36"/>
      <c r="K2" s="36"/>
      <c r="L2" s="30"/>
    </row>
    <row r="3" spans="5:12" ht="26.25" customHeight="1" x14ac:dyDescent="0.25">
      <c r="E3" s="37"/>
      <c r="F3" s="38" t="s">
        <v>63</v>
      </c>
      <c r="G3" s="37"/>
      <c r="H3" s="39" t="s">
        <v>64</v>
      </c>
      <c r="I3" s="39"/>
      <c r="J3" s="39" t="s">
        <v>65</v>
      </c>
      <c r="K3" s="39"/>
      <c r="L3" s="30"/>
    </row>
    <row r="4" spans="5:12" ht="26.25" customHeight="1" thickBot="1" x14ac:dyDescent="0.3">
      <c r="E4" s="37"/>
      <c r="F4" s="40" t="s">
        <v>6</v>
      </c>
      <c r="G4" s="41" t="s">
        <v>7</v>
      </c>
      <c r="H4" s="41" t="s">
        <v>6</v>
      </c>
      <c r="I4" s="41" t="s">
        <v>7</v>
      </c>
      <c r="J4" s="41" t="s">
        <v>6</v>
      </c>
      <c r="K4" s="41" t="s">
        <v>7</v>
      </c>
      <c r="L4" s="30"/>
    </row>
    <row r="5" spans="5:12" ht="26.25" customHeight="1" thickBot="1" x14ac:dyDescent="0.3">
      <c r="E5" s="37"/>
      <c r="F5" s="42">
        <f t="shared" ref="F5:K5" si="0">SUM(F6:F15)</f>
        <v>75307</v>
      </c>
      <c r="G5" s="43">
        <f t="shared" si="0"/>
        <v>100.00000000000001</v>
      </c>
      <c r="H5" s="43">
        <f t="shared" si="0"/>
        <v>43987</v>
      </c>
      <c r="I5" s="44">
        <f t="shared" si="0"/>
        <v>100</v>
      </c>
      <c r="J5" s="43">
        <f t="shared" si="0"/>
        <v>31320</v>
      </c>
      <c r="K5" s="44">
        <f t="shared" si="0"/>
        <v>41.589759252127955</v>
      </c>
      <c r="L5" s="30"/>
    </row>
    <row r="6" spans="5:12" ht="29.25" customHeight="1" thickBot="1" x14ac:dyDescent="0.3">
      <c r="E6" s="45" t="s">
        <v>9</v>
      </c>
      <c r="F6" s="46">
        <f>SUM(J6+H6)</f>
        <v>27876</v>
      </c>
      <c r="G6" s="47">
        <f>(F6/$F$5)*100</f>
        <v>37.016479211759865</v>
      </c>
      <c r="H6" s="46">
        <v>15778</v>
      </c>
      <c r="I6" s="47">
        <f>(H6/$H$5)*100</f>
        <v>35.869688771682547</v>
      </c>
      <c r="J6" s="46">
        <v>12098</v>
      </c>
      <c r="K6" s="47">
        <f>(J6/$F$5)*100</f>
        <v>16.064907644707663</v>
      </c>
    </row>
    <row r="7" spans="5:12" ht="30" customHeight="1" thickBot="1" x14ac:dyDescent="0.3">
      <c r="E7" s="45" t="s">
        <v>13</v>
      </c>
      <c r="F7" s="46">
        <f t="shared" ref="F7:F15" si="1">SUM(J7+H7)</f>
        <v>9311</v>
      </c>
      <c r="G7" s="47">
        <f t="shared" ref="G7:G15" si="2">(F7/$F$5)*100</f>
        <v>12.364056462214668</v>
      </c>
      <c r="H7" s="46">
        <v>5583</v>
      </c>
      <c r="I7" s="47">
        <f t="shared" ref="I7:I15" si="3">(H7/$H$5)*100</f>
        <v>12.692386386887033</v>
      </c>
      <c r="J7" s="46">
        <v>3728</v>
      </c>
      <c r="K7" s="47">
        <f t="shared" ref="K7:K15" si="4">(J7/$F$5)*100</f>
        <v>4.9504030169838131</v>
      </c>
    </row>
    <row r="8" spans="5:12" ht="29.25" customHeight="1" thickBot="1" x14ac:dyDescent="0.3">
      <c r="E8" s="45" t="s">
        <v>20</v>
      </c>
      <c r="F8" s="46">
        <f t="shared" si="1"/>
        <v>4067</v>
      </c>
      <c r="G8" s="47">
        <f t="shared" si="2"/>
        <v>5.4005603728737039</v>
      </c>
      <c r="H8" s="46">
        <v>2501</v>
      </c>
      <c r="I8" s="47">
        <f t="shared" si="3"/>
        <v>5.6857707959169757</v>
      </c>
      <c r="J8" s="46">
        <v>1566</v>
      </c>
      <c r="K8" s="47">
        <f t="shared" si="4"/>
        <v>2.0794879626063976</v>
      </c>
    </row>
    <row r="9" spans="5:12" ht="30.75" customHeight="1" thickBot="1" x14ac:dyDescent="0.3">
      <c r="E9" s="45" t="s">
        <v>24</v>
      </c>
      <c r="F9" s="46">
        <f t="shared" si="1"/>
        <v>11564</v>
      </c>
      <c r="G9" s="47">
        <f t="shared" si="2"/>
        <v>15.355810216845711</v>
      </c>
      <c r="H9" s="46">
        <v>6917</v>
      </c>
      <c r="I9" s="47">
        <f t="shared" si="3"/>
        <v>15.725100597903927</v>
      </c>
      <c r="J9" s="46">
        <v>4647</v>
      </c>
      <c r="K9" s="47">
        <f t="shared" si="4"/>
        <v>6.1707410997649621</v>
      </c>
    </row>
    <row r="10" spans="5:12" ht="36.75" customHeight="1" thickBot="1" x14ac:dyDescent="0.3">
      <c r="E10" s="45" t="s">
        <v>66</v>
      </c>
      <c r="F10" s="46">
        <f t="shared" si="1"/>
        <v>3662</v>
      </c>
      <c r="G10" s="47">
        <f t="shared" si="2"/>
        <v>4.8627617618548076</v>
      </c>
      <c r="H10" s="46">
        <v>2036</v>
      </c>
      <c r="I10" s="47">
        <f t="shared" si="3"/>
        <v>4.6286402800827524</v>
      </c>
      <c r="J10" s="46">
        <v>1626</v>
      </c>
      <c r="K10" s="48">
        <f t="shared" si="4"/>
        <v>2.1591618309054934</v>
      </c>
    </row>
    <row r="11" spans="5:12" ht="32.25" customHeight="1" thickBot="1" x14ac:dyDescent="0.3">
      <c r="E11" s="45" t="s">
        <v>34</v>
      </c>
      <c r="F11" s="46">
        <f t="shared" si="1"/>
        <v>6085</v>
      </c>
      <c r="G11" s="47">
        <f t="shared" si="2"/>
        <v>8.080258143333289</v>
      </c>
      <c r="H11" s="46">
        <v>3441</v>
      </c>
      <c r="I11" s="47">
        <f t="shared" si="3"/>
        <v>7.8227658171732566</v>
      </c>
      <c r="J11" s="46">
        <v>2644</v>
      </c>
      <c r="K11" s="47">
        <f t="shared" si="4"/>
        <v>3.5109617963801507</v>
      </c>
    </row>
    <row r="12" spans="5:12" ht="34.5" customHeight="1" thickBot="1" x14ac:dyDescent="0.3">
      <c r="E12" s="45" t="s">
        <v>40</v>
      </c>
      <c r="F12" s="46">
        <f t="shared" si="1"/>
        <v>6562</v>
      </c>
      <c r="G12" s="47">
        <f t="shared" si="2"/>
        <v>8.7136653963111002</v>
      </c>
      <c r="H12" s="46">
        <v>3988</v>
      </c>
      <c r="I12" s="47">
        <f t="shared" si="3"/>
        <v>9.0663150476277092</v>
      </c>
      <c r="J12" s="46">
        <v>2574</v>
      </c>
      <c r="K12" s="47">
        <f t="shared" si="4"/>
        <v>3.4180089500312061</v>
      </c>
    </row>
    <row r="13" spans="5:12" ht="32.25" customHeight="1" thickBot="1" x14ac:dyDescent="0.3">
      <c r="E13" s="45" t="s">
        <v>44</v>
      </c>
      <c r="F13" s="46">
        <f t="shared" si="1"/>
        <v>2918</v>
      </c>
      <c r="G13" s="47">
        <f t="shared" si="2"/>
        <v>3.8748057949460208</v>
      </c>
      <c r="H13" s="46">
        <v>1760</v>
      </c>
      <c r="I13" s="47">
        <f t="shared" si="3"/>
        <v>4.0011821674585679</v>
      </c>
      <c r="J13" s="46">
        <v>1158</v>
      </c>
      <c r="K13" s="48">
        <f t="shared" si="4"/>
        <v>1.537705658172547</v>
      </c>
    </row>
    <row r="14" spans="5:12" ht="28.5" customHeight="1" thickBot="1" x14ac:dyDescent="0.3">
      <c r="E14" s="45" t="s">
        <v>49</v>
      </c>
      <c r="F14" s="46">
        <f t="shared" si="1"/>
        <v>929</v>
      </c>
      <c r="G14" s="47">
        <f t="shared" si="2"/>
        <v>1.2336170608309984</v>
      </c>
      <c r="H14" s="46">
        <v>619</v>
      </c>
      <c r="I14" s="47">
        <f t="shared" si="3"/>
        <v>1.4072339554868485</v>
      </c>
      <c r="J14" s="46">
        <v>310</v>
      </c>
      <c r="K14" s="47">
        <f t="shared" si="4"/>
        <v>0.41164831954532782</v>
      </c>
    </row>
    <row r="15" spans="5:12" ht="30.75" customHeight="1" thickBot="1" x14ac:dyDescent="0.3">
      <c r="E15" s="45" t="s">
        <v>53</v>
      </c>
      <c r="F15" s="46">
        <f t="shared" si="1"/>
        <v>2333</v>
      </c>
      <c r="G15" s="47">
        <f t="shared" si="2"/>
        <v>3.0979855790298378</v>
      </c>
      <c r="H15" s="46">
        <v>1364</v>
      </c>
      <c r="I15" s="47">
        <f t="shared" si="3"/>
        <v>3.1009161797803895</v>
      </c>
      <c r="J15" s="46">
        <v>969</v>
      </c>
      <c r="K15" s="47">
        <f t="shared" si="4"/>
        <v>1.2867329730303956</v>
      </c>
    </row>
    <row r="16" spans="5:12" ht="26.25" customHeight="1" x14ac:dyDescent="0.25">
      <c r="E16" s="49" t="s">
        <v>67</v>
      </c>
      <c r="F16" s="49"/>
      <c r="G16" s="49"/>
      <c r="H16" s="49"/>
      <c r="I16" s="49"/>
      <c r="J16" s="49"/>
      <c r="K16" s="49"/>
    </row>
  </sheetData>
  <mergeCells count="7">
    <mergeCell ref="E16:K16"/>
    <mergeCell ref="E1:K1"/>
    <mergeCell ref="E2:E5"/>
    <mergeCell ref="F2:K2"/>
    <mergeCell ref="F3:G3"/>
    <mergeCell ref="H3:I3"/>
    <mergeCell ref="J3:K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J28"/>
  <sheetViews>
    <sheetView topLeftCell="A16" workbookViewId="0">
      <selection activeCell="F10" sqref="F10"/>
    </sheetView>
  </sheetViews>
  <sheetFormatPr baseColWidth="10" defaultRowHeight="15" x14ac:dyDescent="0.25"/>
  <cols>
    <col min="4" max="4" width="45.140625" customWidth="1"/>
    <col min="5" max="5" width="22.5703125" customWidth="1"/>
    <col min="6" max="6" width="19.42578125" customWidth="1"/>
    <col min="9" max="9" width="15.85546875" customWidth="1"/>
    <col min="10" max="10" width="14" customWidth="1"/>
  </cols>
  <sheetData>
    <row r="1" spans="4:10" ht="24.75" customHeight="1" x14ac:dyDescent="0.25">
      <c r="D1" s="435" t="s">
        <v>255</v>
      </c>
      <c r="E1" s="435"/>
      <c r="F1" s="435"/>
      <c r="G1" s="435"/>
      <c r="H1" s="435"/>
      <c r="I1" s="435"/>
      <c r="J1" s="435"/>
    </row>
    <row r="2" spans="4:10" ht="15.75" x14ac:dyDescent="0.25">
      <c r="D2" s="436" t="s">
        <v>140</v>
      </c>
      <c r="E2" s="437"/>
      <c r="F2" s="438"/>
      <c r="G2" s="438"/>
      <c r="H2" s="438"/>
      <c r="I2" s="438"/>
      <c r="J2" s="438"/>
    </row>
    <row r="3" spans="4:10" ht="26.25" customHeight="1" x14ac:dyDescent="0.25">
      <c r="D3" s="420"/>
      <c r="E3" s="421" t="s">
        <v>252</v>
      </c>
      <c r="F3" s="422" t="s">
        <v>243</v>
      </c>
      <c r="G3" s="421" t="s">
        <v>253</v>
      </c>
      <c r="H3" s="421" t="s">
        <v>246</v>
      </c>
      <c r="I3" s="421" t="s">
        <v>254</v>
      </c>
      <c r="J3" s="422" t="s">
        <v>247</v>
      </c>
    </row>
    <row r="4" spans="4:10" ht="15" customHeight="1" x14ac:dyDescent="0.25">
      <c r="D4" s="423"/>
      <c r="E4" s="425" t="s">
        <v>6</v>
      </c>
      <c r="F4" s="424" t="s">
        <v>6</v>
      </c>
      <c r="G4" s="424" t="s">
        <v>6</v>
      </c>
      <c r="H4" s="424" t="s">
        <v>6</v>
      </c>
      <c r="I4" s="424" t="s">
        <v>6</v>
      </c>
      <c r="J4" s="424" t="s">
        <v>6</v>
      </c>
    </row>
    <row r="5" spans="4:10" ht="21" customHeight="1" x14ac:dyDescent="0.25">
      <c r="D5" s="441" t="s">
        <v>63</v>
      </c>
      <c r="E5" s="427">
        <f>SUM(E6:E27)</f>
        <v>4</v>
      </c>
      <c r="F5" s="428">
        <f>SUM(F6:F27)</f>
        <v>1</v>
      </c>
      <c r="G5" s="428">
        <f t="shared" ref="G5:J5" si="0">SUM(G6:G27)</f>
        <v>0</v>
      </c>
      <c r="H5" s="428">
        <f t="shared" si="0"/>
        <v>3</v>
      </c>
      <c r="I5" s="428">
        <f t="shared" si="0"/>
        <v>0</v>
      </c>
      <c r="J5" s="428">
        <f t="shared" si="0"/>
        <v>0</v>
      </c>
    </row>
    <row r="6" spans="4:10" ht="25.5" customHeight="1" x14ac:dyDescent="0.25">
      <c r="D6" s="430" t="s">
        <v>83</v>
      </c>
      <c r="E6" s="439">
        <f>SUM(J6+I6+H6+G6+F6)</f>
        <v>0</v>
      </c>
      <c r="F6" s="103">
        <v>0</v>
      </c>
      <c r="G6" s="103">
        <v>0</v>
      </c>
      <c r="H6" s="103">
        <v>0</v>
      </c>
      <c r="I6" s="103">
        <v>0</v>
      </c>
      <c r="J6" s="103">
        <v>0</v>
      </c>
    </row>
    <row r="7" spans="4:10" ht="24.75" customHeight="1" x14ac:dyDescent="0.25">
      <c r="D7" s="431" t="s">
        <v>84</v>
      </c>
      <c r="E7" s="439">
        <f t="shared" ref="E7:E27" si="1">SUM(J7+I7+H7+G7+F7)</f>
        <v>0</v>
      </c>
      <c r="F7" s="103">
        <v>0</v>
      </c>
      <c r="G7" s="103">
        <v>0</v>
      </c>
      <c r="H7" s="103">
        <v>0</v>
      </c>
      <c r="I7" s="103">
        <v>0</v>
      </c>
      <c r="J7" s="103">
        <v>0</v>
      </c>
    </row>
    <row r="8" spans="4:10" ht="26.25" customHeight="1" x14ac:dyDescent="0.25">
      <c r="D8" s="431" t="s">
        <v>85</v>
      </c>
      <c r="E8" s="439">
        <f t="shared" si="1"/>
        <v>1</v>
      </c>
      <c r="F8" s="103">
        <v>0</v>
      </c>
      <c r="G8" s="103">
        <v>0</v>
      </c>
      <c r="H8" s="175">
        <v>1</v>
      </c>
      <c r="I8" s="103">
        <v>0</v>
      </c>
      <c r="J8" s="103">
        <v>0</v>
      </c>
    </row>
    <row r="9" spans="4:10" ht="33" customHeight="1" x14ac:dyDescent="0.25">
      <c r="D9" s="430" t="s">
        <v>86</v>
      </c>
      <c r="E9" s="439">
        <f t="shared" si="1"/>
        <v>1</v>
      </c>
      <c r="F9" s="103">
        <v>1</v>
      </c>
      <c r="G9" s="103">
        <v>0</v>
      </c>
      <c r="H9" s="103">
        <v>0</v>
      </c>
      <c r="I9" s="103">
        <v>0</v>
      </c>
      <c r="J9" s="103">
        <v>0</v>
      </c>
    </row>
    <row r="10" spans="4:10" ht="34.5" customHeight="1" x14ac:dyDescent="0.25">
      <c r="D10" s="430" t="s">
        <v>87</v>
      </c>
      <c r="E10" s="439">
        <f t="shared" si="1"/>
        <v>2</v>
      </c>
      <c r="F10" s="103">
        <v>0</v>
      </c>
      <c r="G10" s="103">
        <v>0</v>
      </c>
      <c r="H10" s="103">
        <v>2</v>
      </c>
      <c r="I10" s="103">
        <v>0</v>
      </c>
      <c r="J10" s="103">
        <v>0</v>
      </c>
    </row>
    <row r="11" spans="4:10" ht="27" customHeight="1" x14ac:dyDescent="0.25">
      <c r="D11" s="431" t="s">
        <v>88</v>
      </c>
      <c r="E11" s="439">
        <f t="shared" si="1"/>
        <v>0</v>
      </c>
      <c r="F11" s="103">
        <v>0</v>
      </c>
      <c r="G11" s="103">
        <v>0</v>
      </c>
      <c r="H11" s="175">
        <v>0</v>
      </c>
      <c r="I11" s="103">
        <v>0</v>
      </c>
      <c r="J11" s="103">
        <v>0</v>
      </c>
    </row>
    <row r="12" spans="4:10" ht="35.25" customHeight="1" x14ac:dyDescent="0.25">
      <c r="D12" s="430" t="s">
        <v>89</v>
      </c>
      <c r="E12" s="439">
        <f t="shared" si="1"/>
        <v>0</v>
      </c>
      <c r="F12" s="103">
        <v>0</v>
      </c>
      <c r="G12" s="103">
        <v>0</v>
      </c>
      <c r="H12" s="103">
        <v>0</v>
      </c>
      <c r="I12" s="103">
        <v>0</v>
      </c>
      <c r="J12" s="103">
        <v>0</v>
      </c>
    </row>
    <row r="13" spans="4:10" ht="25.5" customHeight="1" x14ac:dyDescent="0.25">
      <c r="D13" s="431" t="s">
        <v>141</v>
      </c>
      <c r="E13" s="439">
        <f t="shared" si="1"/>
        <v>0</v>
      </c>
      <c r="F13" s="103">
        <v>0</v>
      </c>
      <c r="G13" s="103">
        <v>0</v>
      </c>
      <c r="H13" s="175">
        <v>0</v>
      </c>
      <c r="I13" s="103">
        <v>0</v>
      </c>
      <c r="J13" s="103">
        <v>0</v>
      </c>
    </row>
    <row r="14" spans="4:10" ht="36.75" customHeight="1" x14ac:dyDescent="0.25">
      <c r="D14" s="430" t="s">
        <v>91</v>
      </c>
      <c r="E14" s="439">
        <f t="shared" si="1"/>
        <v>0</v>
      </c>
      <c r="F14" s="103">
        <v>0</v>
      </c>
      <c r="G14" s="103">
        <v>0</v>
      </c>
      <c r="H14" s="103">
        <v>0</v>
      </c>
      <c r="I14" s="103">
        <v>0</v>
      </c>
      <c r="J14" s="103">
        <v>0</v>
      </c>
    </row>
    <row r="15" spans="4:10" ht="25.5" customHeight="1" x14ac:dyDescent="0.25">
      <c r="D15" s="431" t="s">
        <v>142</v>
      </c>
      <c r="E15" s="439">
        <f t="shared" si="1"/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</row>
    <row r="16" spans="4:10" ht="33.75" customHeight="1" x14ac:dyDescent="0.25">
      <c r="D16" s="430" t="s">
        <v>93</v>
      </c>
      <c r="E16" s="439">
        <f t="shared" si="1"/>
        <v>0</v>
      </c>
      <c r="F16" s="103">
        <v>0</v>
      </c>
      <c r="G16" s="103">
        <v>0</v>
      </c>
      <c r="H16" s="103">
        <v>0</v>
      </c>
      <c r="I16" s="103">
        <v>0</v>
      </c>
      <c r="J16" s="103">
        <v>0</v>
      </c>
    </row>
    <row r="17" spans="4:10" ht="26.25" customHeight="1" x14ac:dyDescent="0.25">
      <c r="D17" s="431" t="s">
        <v>94</v>
      </c>
      <c r="E17" s="439">
        <f t="shared" si="1"/>
        <v>0</v>
      </c>
      <c r="F17" s="103">
        <v>0</v>
      </c>
      <c r="G17" s="103">
        <v>0</v>
      </c>
      <c r="H17" s="103">
        <v>0</v>
      </c>
      <c r="I17" s="103">
        <v>0</v>
      </c>
      <c r="J17" s="103">
        <v>0</v>
      </c>
    </row>
    <row r="18" spans="4:10" ht="22.5" customHeight="1" x14ac:dyDescent="0.25">
      <c r="D18" s="431" t="s">
        <v>95</v>
      </c>
      <c r="E18" s="439">
        <f t="shared" si="1"/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</row>
    <row r="19" spans="4:10" ht="24.75" customHeight="1" x14ac:dyDescent="0.25">
      <c r="D19" s="430" t="s">
        <v>96</v>
      </c>
      <c r="E19" s="439">
        <f t="shared" si="1"/>
        <v>0</v>
      </c>
      <c r="F19" s="103">
        <v>0</v>
      </c>
      <c r="G19" s="103">
        <v>0</v>
      </c>
      <c r="H19" s="103">
        <v>0</v>
      </c>
      <c r="I19" s="103">
        <v>0</v>
      </c>
      <c r="J19" s="103">
        <v>0</v>
      </c>
    </row>
    <row r="20" spans="4:10" ht="33.75" customHeight="1" x14ac:dyDescent="0.25">
      <c r="D20" s="430" t="s">
        <v>97</v>
      </c>
      <c r="E20" s="439">
        <f t="shared" si="1"/>
        <v>0</v>
      </c>
      <c r="F20" s="103">
        <v>0</v>
      </c>
      <c r="G20" s="103">
        <v>0</v>
      </c>
      <c r="H20" s="103">
        <v>0</v>
      </c>
      <c r="I20" s="103">
        <v>0</v>
      </c>
      <c r="J20" s="103">
        <v>0</v>
      </c>
    </row>
    <row r="21" spans="4:10" ht="26.25" customHeight="1" x14ac:dyDescent="0.25">
      <c r="D21" s="431" t="s">
        <v>98</v>
      </c>
      <c r="E21" s="439">
        <f t="shared" si="1"/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</row>
    <row r="22" spans="4:10" ht="37.5" customHeight="1" x14ac:dyDescent="0.25">
      <c r="D22" s="430" t="s">
        <v>99</v>
      </c>
      <c r="E22" s="439">
        <f t="shared" si="1"/>
        <v>0</v>
      </c>
      <c r="F22" s="103">
        <v>0</v>
      </c>
      <c r="G22" s="103">
        <v>0</v>
      </c>
      <c r="H22" s="103">
        <v>0</v>
      </c>
      <c r="I22" s="103">
        <v>0</v>
      </c>
      <c r="J22" s="103">
        <v>0</v>
      </c>
    </row>
    <row r="23" spans="4:10" ht="39" customHeight="1" x14ac:dyDescent="0.25">
      <c r="D23" s="430" t="s">
        <v>100</v>
      </c>
      <c r="E23" s="439">
        <f t="shared" si="1"/>
        <v>0</v>
      </c>
      <c r="F23" s="103">
        <v>0</v>
      </c>
      <c r="G23" s="103">
        <v>0</v>
      </c>
      <c r="H23" s="103">
        <v>0</v>
      </c>
      <c r="I23" s="103">
        <v>0</v>
      </c>
      <c r="J23" s="103">
        <v>0</v>
      </c>
    </row>
    <row r="24" spans="4:10" ht="30" x14ac:dyDescent="0.25">
      <c r="D24" s="430" t="s">
        <v>101</v>
      </c>
      <c r="E24" s="439">
        <f t="shared" si="1"/>
        <v>0</v>
      </c>
      <c r="F24" s="103">
        <v>0</v>
      </c>
      <c r="G24" s="103">
        <v>0</v>
      </c>
      <c r="H24" s="103">
        <v>0</v>
      </c>
      <c r="I24" s="103">
        <v>0</v>
      </c>
      <c r="J24" s="103">
        <v>0</v>
      </c>
    </row>
    <row r="25" spans="4:10" ht="36" customHeight="1" x14ac:dyDescent="0.25">
      <c r="D25" s="430" t="s">
        <v>102</v>
      </c>
      <c r="E25" s="439">
        <f t="shared" si="1"/>
        <v>0</v>
      </c>
      <c r="F25" s="103">
        <v>0</v>
      </c>
      <c r="G25" s="103">
        <v>0</v>
      </c>
      <c r="H25" s="103">
        <v>0</v>
      </c>
      <c r="I25" s="103">
        <v>0</v>
      </c>
      <c r="J25" s="103">
        <v>0</v>
      </c>
    </row>
    <row r="26" spans="4:10" ht="24.75" customHeight="1" x14ac:dyDescent="0.25">
      <c r="D26" s="431" t="s">
        <v>103</v>
      </c>
      <c r="E26" s="439">
        <f t="shared" si="1"/>
        <v>0</v>
      </c>
      <c r="F26" s="103">
        <v>0</v>
      </c>
      <c r="G26" s="103">
        <v>0</v>
      </c>
      <c r="H26" s="103">
        <v>0</v>
      </c>
      <c r="I26" s="103">
        <v>0</v>
      </c>
      <c r="J26" s="103">
        <v>0</v>
      </c>
    </row>
    <row r="27" spans="4:10" ht="30" x14ac:dyDescent="0.25">
      <c r="D27" s="432" t="s">
        <v>143</v>
      </c>
      <c r="E27" s="440">
        <f t="shared" si="1"/>
        <v>0</v>
      </c>
      <c r="F27" s="177">
        <v>0</v>
      </c>
      <c r="G27" s="177">
        <v>0</v>
      </c>
      <c r="H27" s="177">
        <v>0</v>
      </c>
      <c r="I27" s="177">
        <v>0</v>
      </c>
      <c r="J27" s="177">
        <v>0</v>
      </c>
    </row>
    <row r="28" spans="4:10" ht="15.75" x14ac:dyDescent="0.3">
      <c r="D28" s="415" t="s">
        <v>248</v>
      </c>
      <c r="E28" s="415"/>
      <c r="F28" s="415"/>
      <c r="G28" s="415"/>
      <c r="H28" s="415"/>
      <c r="I28" s="415"/>
      <c r="J28" s="415"/>
    </row>
  </sheetData>
  <mergeCells count="4">
    <mergeCell ref="D1:J1"/>
    <mergeCell ref="D2:D4"/>
    <mergeCell ref="F2:J2"/>
    <mergeCell ref="D28:J2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0"/>
  <sheetViews>
    <sheetView tabSelected="1" workbookViewId="0">
      <selection activeCell="K42" sqref="K42"/>
    </sheetView>
  </sheetViews>
  <sheetFormatPr baseColWidth="10" defaultRowHeight="37.5" customHeight="1" x14ac:dyDescent="0.25"/>
  <cols>
    <col min="3" max="3" width="34" customWidth="1"/>
    <col min="4" max="4" width="15" customWidth="1"/>
    <col min="5" max="5" width="16" customWidth="1"/>
    <col min="6" max="6" width="9.5703125" customWidth="1"/>
  </cols>
  <sheetData>
    <row r="1" spans="3:7" ht="29.25" customHeight="1" thickBot="1" x14ac:dyDescent="0.3">
      <c r="C1" s="257" t="s">
        <v>256</v>
      </c>
      <c r="D1" s="257"/>
      <c r="E1" s="257"/>
      <c r="F1" s="257"/>
    </row>
    <row r="2" spans="3:7" ht="15" x14ac:dyDescent="0.25">
      <c r="C2" s="442" t="s">
        <v>257</v>
      </c>
      <c r="D2" s="443" t="s">
        <v>258</v>
      </c>
      <c r="E2" s="443"/>
      <c r="F2" s="443"/>
    </row>
    <row r="3" spans="3:7" ht="15" x14ac:dyDescent="0.25">
      <c r="C3" s="444"/>
      <c r="D3" s="445" t="s">
        <v>134</v>
      </c>
      <c r="E3" s="445"/>
      <c r="F3" s="446" t="s">
        <v>240</v>
      </c>
    </row>
    <row r="4" spans="3:7" ht="9.75" customHeight="1" x14ac:dyDescent="0.25">
      <c r="C4" s="444"/>
      <c r="D4" s="447" t="s">
        <v>259</v>
      </c>
      <c r="E4" s="447" t="s">
        <v>260</v>
      </c>
      <c r="F4" s="448"/>
    </row>
    <row r="5" spans="3:7" ht="18.75" customHeight="1" thickBot="1" x14ac:dyDescent="0.3">
      <c r="C5" s="455"/>
      <c r="D5" s="456" t="s">
        <v>6</v>
      </c>
      <c r="E5" s="457" t="s">
        <v>6</v>
      </c>
      <c r="F5" s="458" t="s">
        <v>6</v>
      </c>
    </row>
    <row r="6" spans="3:7" ht="15" x14ac:dyDescent="0.25">
      <c r="C6" s="449" t="s">
        <v>63</v>
      </c>
      <c r="D6" s="453">
        <f t="shared" ref="D6:F6" si="0">SUM(D7:D47)</f>
        <v>1608</v>
      </c>
      <c r="E6" s="453">
        <f t="shared" si="0"/>
        <v>1824</v>
      </c>
      <c r="F6" s="453">
        <f t="shared" si="0"/>
        <v>3432</v>
      </c>
      <c r="G6" s="30"/>
    </row>
    <row r="7" spans="3:7" ht="15" x14ac:dyDescent="0.25">
      <c r="C7" s="450" t="s">
        <v>10</v>
      </c>
      <c r="D7" s="454">
        <v>427</v>
      </c>
      <c r="E7" s="454">
        <v>631</v>
      </c>
      <c r="F7" s="454">
        <f>SUM(D7+E7)</f>
        <v>1058</v>
      </c>
      <c r="G7" s="30"/>
    </row>
    <row r="8" spans="3:7" ht="15" x14ac:dyDescent="0.25">
      <c r="C8" s="450" t="s">
        <v>132</v>
      </c>
      <c r="D8" s="454">
        <v>142</v>
      </c>
      <c r="E8" s="454">
        <v>152</v>
      </c>
      <c r="F8" s="454">
        <f t="shared" ref="F8:F47" si="1">SUM(D8+E8)</f>
        <v>294</v>
      </c>
      <c r="G8" s="30"/>
    </row>
    <row r="9" spans="3:7" ht="15" x14ac:dyDescent="0.25">
      <c r="C9" s="450" t="s">
        <v>261</v>
      </c>
      <c r="D9" s="454">
        <v>30</v>
      </c>
      <c r="E9" s="454">
        <v>11</v>
      </c>
      <c r="F9" s="454">
        <f t="shared" si="1"/>
        <v>41</v>
      </c>
      <c r="G9" s="30"/>
    </row>
    <row r="10" spans="3:7" ht="15" x14ac:dyDescent="0.25">
      <c r="C10" s="450" t="s">
        <v>12</v>
      </c>
      <c r="D10" s="454">
        <v>133</v>
      </c>
      <c r="E10" s="454">
        <v>16</v>
      </c>
      <c r="F10" s="454">
        <f t="shared" si="1"/>
        <v>149</v>
      </c>
      <c r="G10" s="30"/>
    </row>
    <row r="11" spans="3:7" ht="15" x14ac:dyDescent="0.25">
      <c r="C11" s="450" t="s">
        <v>14</v>
      </c>
      <c r="D11" s="454">
        <v>41</v>
      </c>
      <c r="E11" s="454">
        <v>66</v>
      </c>
      <c r="F11" s="454">
        <f t="shared" si="1"/>
        <v>107</v>
      </c>
      <c r="G11" s="30"/>
    </row>
    <row r="12" spans="3:7" ht="15" x14ac:dyDescent="0.25">
      <c r="C12" s="450" t="s">
        <v>15</v>
      </c>
      <c r="D12" s="454">
        <v>35</v>
      </c>
      <c r="E12" s="454">
        <v>51</v>
      </c>
      <c r="F12" s="454">
        <f t="shared" si="1"/>
        <v>86</v>
      </c>
      <c r="G12" s="30"/>
    </row>
    <row r="13" spans="3:7" ht="15" x14ac:dyDescent="0.25">
      <c r="C13" s="450" t="s">
        <v>16</v>
      </c>
      <c r="D13" s="454">
        <v>132</v>
      </c>
      <c r="E13" s="454">
        <v>59</v>
      </c>
      <c r="F13" s="454">
        <f t="shared" si="1"/>
        <v>191</v>
      </c>
      <c r="G13" s="30"/>
    </row>
    <row r="14" spans="3:7" ht="15" x14ac:dyDescent="0.25">
      <c r="C14" s="450" t="s">
        <v>17</v>
      </c>
      <c r="D14" s="454">
        <v>27</v>
      </c>
      <c r="E14" s="454">
        <v>21</v>
      </c>
      <c r="F14" s="454">
        <f t="shared" si="1"/>
        <v>48</v>
      </c>
      <c r="G14" s="30"/>
    </row>
    <row r="15" spans="3:7" ht="15" x14ac:dyDescent="0.25">
      <c r="C15" s="450" t="s">
        <v>18</v>
      </c>
      <c r="D15" s="454">
        <v>0</v>
      </c>
      <c r="E15" s="454">
        <v>0</v>
      </c>
      <c r="F15" s="454">
        <f t="shared" si="1"/>
        <v>0</v>
      </c>
      <c r="G15" s="30"/>
    </row>
    <row r="16" spans="3:7" ht="15" x14ac:dyDescent="0.25">
      <c r="C16" s="450" t="s">
        <v>19</v>
      </c>
      <c r="D16" s="454">
        <v>0</v>
      </c>
      <c r="E16" s="454">
        <v>0</v>
      </c>
      <c r="F16" s="454">
        <f t="shared" si="1"/>
        <v>0</v>
      </c>
      <c r="G16" s="30"/>
    </row>
    <row r="17" spans="3:7" ht="15" x14ac:dyDescent="0.25">
      <c r="C17" s="450" t="s">
        <v>21</v>
      </c>
      <c r="D17" s="454">
        <v>0</v>
      </c>
      <c r="E17" s="454">
        <v>0</v>
      </c>
      <c r="F17" s="454">
        <f t="shared" si="1"/>
        <v>0</v>
      </c>
      <c r="G17" s="30"/>
    </row>
    <row r="18" spans="3:7" ht="15" x14ac:dyDescent="0.25">
      <c r="C18" s="450" t="s">
        <v>22</v>
      </c>
      <c r="D18" s="454">
        <v>0</v>
      </c>
      <c r="E18" s="454">
        <v>0</v>
      </c>
      <c r="F18" s="454">
        <f t="shared" si="1"/>
        <v>0</v>
      </c>
      <c r="G18" s="30"/>
    </row>
    <row r="19" spans="3:7" ht="15" x14ac:dyDescent="0.25">
      <c r="C19" s="450" t="s">
        <v>23</v>
      </c>
      <c r="D19" s="454">
        <v>129</v>
      </c>
      <c r="E19" s="454">
        <v>192</v>
      </c>
      <c r="F19" s="454">
        <f t="shared" si="1"/>
        <v>321</v>
      </c>
      <c r="G19" s="30"/>
    </row>
    <row r="20" spans="3:7" ht="15" x14ac:dyDescent="0.25">
      <c r="C20" s="450" t="s">
        <v>25</v>
      </c>
      <c r="D20" s="454">
        <v>0</v>
      </c>
      <c r="E20" s="454">
        <v>0</v>
      </c>
      <c r="F20" s="454">
        <f t="shared" si="1"/>
        <v>0</v>
      </c>
      <c r="G20" s="30"/>
    </row>
    <row r="21" spans="3:7" ht="15" x14ac:dyDescent="0.25">
      <c r="C21" s="450" t="s">
        <v>76</v>
      </c>
      <c r="D21" s="454">
        <v>330</v>
      </c>
      <c r="E21" s="454">
        <v>439</v>
      </c>
      <c r="F21" s="454">
        <f t="shared" si="1"/>
        <v>769</v>
      </c>
      <c r="G21" s="30"/>
    </row>
    <row r="22" spans="3:7" ht="15" x14ac:dyDescent="0.25">
      <c r="C22" s="450" t="s">
        <v>77</v>
      </c>
      <c r="D22" s="454">
        <v>0</v>
      </c>
      <c r="E22" s="454">
        <v>0</v>
      </c>
      <c r="F22" s="454">
        <f t="shared" si="1"/>
        <v>0</v>
      </c>
      <c r="G22" s="30"/>
    </row>
    <row r="23" spans="3:7" ht="15" x14ac:dyDescent="0.25">
      <c r="C23" s="450" t="s">
        <v>27</v>
      </c>
      <c r="D23" s="454">
        <v>0</v>
      </c>
      <c r="E23" s="454">
        <v>0</v>
      </c>
      <c r="F23" s="454">
        <f t="shared" si="1"/>
        <v>0</v>
      </c>
      <c r="G23" s="30"/>
    </row>
    <row r="24" spans="3:7" ht="15" x14ac:dyDescent="0.25">
      <c r="C24" s="450" t="s">
        <v>29</v>
      </c>
      <c r="D24" s="454">
        <v>0</v>
      </c>
      <c r="E24" s="454">
        <v>0</v>
      </c>
      <c r="F24" s="454">
        <f t="shared" si="1"/>
        <v>0</v>
      </c>
      <c r="G24" s="30"/>
    </row>
    <row r="25" spans="3:7" ht="15" x14ac:dyDescent="0.25">
      <c r="C25" s="450" t="s">
        <v>262</v>
      </c>
      <c r="D25" s="454">
        <v>0</v>
      </c>
      <c r="E25" s="454">
        <v>0</v>
      </c>
      <c r="F25" s="454">
        <f t="shared" si="1"/>
        <v>0</v>
      </c>
      <c r="G25" s="30"/>
    </row>
    <row r="26" spans="3:7" ht="15" x14ac:dyDescent="0.25">
      <c r="C26" s="450" t="s">
        <v>31</v>
      </c>
      <c r="D26" s="454">
        <v>0</v>
      </c>
      <c r="E26" s="454">
        <v>0</v>
      </c>
      <c r="F26" s="454">
        <f t="shared" si="1"/>
        <v>0</v>
      </c>
      <c r="G26" s="30"/>
    </row>
    <row r="27" spans="3:7" ht="15" x14ac:dyDescent="0.25">
      <c r="C27" s="450" t="s">
        <v>32</v>
      </c>
      <c r="D27" s="454">
        <v>0</v>
      </c>
      <c r="E27" s="454">
        <v>0</v>
      </c>
      <c r="F27" s="454">
        <f t="shared" si="1"/>
        <v>0</v>
      </c>
      <c r="G27" s="30"/>
    </row>
    <row r="28" spans="3:7" ht="15" x14ac:dyDescent="0.25">
      <c r="C28" s="450" t="s">
        <v>78</v>
      </c>
      <c r="D28" s="454">
        <v>0</v>
      </c>
      <c r="E28" s="454">
        <v>0</v>
      </c>
      <c r="F28" s="454">
        <f t="shared" si="1"/>
        <v>0</v>
      </c>
      <c r="G28" s="30"/>
    </row>
    <row r="29" spans="3:7" ht="15" x14ac:dyDescent="0.25">
      <c r="C29" s="450" t="s">
        <v>35</v>
      </c>
      <c r="D29" s="454">
        <v>0</v>
      </c>
      <c r="E29" s="454">
        <v>0</v>
      </c>
      <c r="F29" s="454">
        <f t="shared" si="1"/>
        <v>0</v>
      </c>
      <c r="G29" s="30"/>
    </row>
    <row r="30" spans="3:7" ht="15" x14ac:dyDescent="0.25">
      <c r="C30" s="450" t="s">
        <v>36</v>
      </c>
      <c r="D30" s="454">
        <v>0</v>
      </c>
      <c r="E30" s="454">
        <v>0</v>
      </c>
      <c r="F30" s="454">
        <f t="shared" si="1"/>
        <v>0</v>
      </c>
      <c r="G30" s="30"/>
    </row>
    <row r="31" spans="3:7" ht="15" x14ac:dyDescent="0.25">
      <c r="C31" s="450" t="s">
        <v>37</v>
      </c>
      <c r="D31" s="454">
        <v>0</v>
      </c>
      <c r="E31" s="454">
        <v>0</v>
      </c>
      <c r="F31" s="454">
        <f t="shared" si="1"/>
        <v>0</v>
      </c>
      <c r="G31" s="30"/>
    </row>
    <row r="32" spans="3:7" ht="15" x14ac:dyDescent="0.25">
      <c r="C32" s="450" t="s">
        <v>38</v>
      </c>
      <c r="D32" s="454">
        <v>0</v>
      </c>
      <c r="E32" s="454">
        <v>0</v>
      </c>
      <c r="F32" s="454">
        <f t="shared" si="1"/>
        <v>0</v>
      </c>
      <c r="G32" s="30"/>
    </row>
    <row r="33" spans="3:7" ht="15" x14ac:dyDescent="0.25">
      <c r="C33" s="450" t="s">
        <v>39</v>
      </c>
      <c r="D33" s="454">
        <v>0</v>
      </c>
      <c r="E33" s="454">
        <v>0</v>
      </c>
      <c r="F33" s="454">
        <f t="shared" si="1"/>
        <v>0</v>
      </c>
      <c r="G33" s="30"/>
    </row>
    <row r="34" spans="3:7" ht="15" x14ac:dyDescent="0.25">
      <c r="C34" s="450" t="s">
        <v>41</v>
      </c>
      <c r="D34" s="454">
        <v>0</v>
      </c>
      <c r="E34" s="454">
        <v>0</v>
      </c>
      <c r="F34" s="454">
        <f t="shared" si="1"/>
        <v>0</v>
      </c>
      <c r="G34" s="30"/>
    </row>
    <row r="35" spans="3:7" ht="15" x14ac:dyDescent="0.25">
      <c r="C35" s="450" t="s">
        <v>42</v>
      </c>
      <c r="D35" s="454">
        <v>0</v>
      </c>
      <c r="E35" s="454">
        <v>0</v>
      </c>
      <c r="F35" s="454">
        <f t="shared" si="1"/>
        <v>0</v>
      </c>
      <c r="G35" s="30"/>
    </row>
    <row r="36" spans="3:7" ht="15" x14ac:dyDescent="0.25">
      <c r="C36" s="450" t="s">
        <v>43</v>
      </c>
      <c r="D36" s="454">
        <v>152</v>
      </c>
      <c r="E36" s="454">
        <v>147</v>
      </c>
      <c r="F36" s="454">
        <f t="shared" si="1"/>
        <v>299</v>
      </c>
      <c r="G36" s="30"/>
    </row>
    <row r="37" spans="3:7" ht="15" x14ac:dyDescent="0.25">
      <c r="C37" s="450" t="s">
        <v>45</v>
      </c>
      <c r="D37" s="454">
        <v>6</v>
      </c>
      <c r="E37" s="454">
        <v>8</v>
      </c>
      <c r="F37" s="454">
        <f t="shared" si="1"/>
        <v>14</v>
      </c>
      <c r="G37" s="30"/>
    </row>
    <row r="38" spans="3:7" ht="15" x14ac:dyDescent="0.25">
      <c r="C38" s="450" t="s">
        <v>46</v>
      </c>
      <c r="D38" s="454">
        <v>12</v>
      </c>
      <c r="E38" s="454">
        <v>13</v>
      </c>
      <c r="F38" s="454">
        <f t="shared" si="1"/>
        <v>25</v>
      </c>
      <c r="G38" s="30"/>
    </row>
    <row r="39" spans="3:7" ht="15" x14ac:dyDescent="0.25">
      <c r="C39" s="450" t="s">
        <v>47</v>
      </c>
      <c r="D39" s="454">
        <v>0</v>
      </c>
      <c r="E39" s="454">
        <v>0</v>
      </c>
      <c r="F39" s="454">
        <f t="shared" si="1"/>
        <v>0</v>
      </c>
      <c r="G39" s="30"/>
    </row>
    <row r="40" spans="3:7" ht="15" x14ac:dyDescent="0.25">
      <c r="C40" s="450" t="s">
        <v>48</v>
      </c>
      <c r="D40" s="454">
        <v>0</v>
      </c>
      <c r="E40" s="454">
        <v>0</v>
      </c>
      <c r="F40" s="454">
        <f t="shared" si="1"/>
        <v>0</v>
      </c>
      <c r="G40" s="30"/>
    </row>
    <row r="41" spans="3:7" ht="15" x14ac:dyDescent="0.25">
      <c r="C41" s="450" t="s">
        <v>50</v>
      </c>
      <c r="D41" s="454">
        <v>0</v>
      </c>
      <c r="E41" s="454">
        <v>0</v>
      </c>
      <c r="F41" s="454">
        <f t="shared" si="1"/>
        <v>0</v>
      </c>
      <c r="G41" s="30"/>
    </row>
    <row r="42" spans="3:7" ht="15" x14ac:dyDescent="0.25">
      <c r="C42" s="450" t="s">
        <v>51</v>
      </c>
      <c r="D42" s="454">
        <v>0</v>
      </c>
      <c r="E42" s="454">
        <v>0</v>
      </c>
      <c r="F42" s="454">
        <f t="shared" si="1"/>
        <v>0</v>
      </c>
      <c r="G42" s="30"/>
    </row>
    <row r="43" spans="3:7" ht="15" x14ac:dyDescent="0.25">
      <c r="C43" s="451" t="s">
        <v>52</v>
      </c>
      <c r="D43" s="454">
        <v>0</v>
      </c>
      <c r="E43" s="454">
        <v>0</v>
      </c>
      <c r="F43" s="454">
        <f t="shared" si="1"/>
        <v>0</v>
      </c>
      <c r="G43" s="30"/>
    </row>
    <row r="44" spans="3:7" ht="15" x14ac:dyDescent="0.25">
      <c r="C44" s="450" t="s">
        <v>54</v>
      </c>
      <c r="D44" s="454">
        <v>0</v>
      </c>
      <c r="E44" s="454">
        <v>0</v>
      </c>
      <c r="F44" s="454">
        <f t="shared" si="1"/>
        <v>0</v>
      </c>
      <c r="G44" s="30"/>
    </row>
    <row r="45" spans="3:7" ht="15" x14ac:dyDescent="0.25">
      <c r="C45" s="450" t="s">
        <v>55</v>
      </c>
      <c r="D45" s="454">
        <v>12</v>
      </c>
      <c r="E45" s="454">
        <v>18</v>
      </c>
      <c r="F45" s="454">
        <f t="shared" si="1"/>
        <v>30</v>
      </c>
      <c r="G45" s="30"/>
    </row>
    <row r="46" spans="3:7" ht="15" x14ac:dyDescent="0.25">
      <c r="C46" s="450" t="s">
        <v>56</v>
      </c>
      <c r="D46" s="454">
        <v>0</v>
      </c>
      <c r="E46" s="454">
        <v>0</v>
      </c>
      <c r="F46" s="454">
        <f t="shared" si="1"/>
        <v>0</v>
      </c>
      <c r="G46" s="30"/>
    </row>
    <row r="47" spans="3:7" ht="15.75" thickBot="1" x14ac:dyDescent="0.3">
      <c r="C47" s="459" t="s">
        <v>57</v>
      </c>
      <c r="D47" s="460">
        <v>0</v>
      </c>
      <c r="E47" s="460">
        <v>0</v>
      </c>
      <c r="F47" s="460">
        <f t="shared" si="1"/>
        <v>0</v>
      </c>
      <c r="G47" s="30"/>
    </row>
    <row r="48" spans="3:7" ht="12.75" customHeight="1" x14ac:dyDescent="0.25">
      <c r="C48" s="452" t="s">
        <v>263</v>
      </c>
      <c r="D48" s="452"/>
      <c r="E48" s="452"/>
      <c r="F48" s="452"/>
    </row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</sheetData>
  <mergeCells count="6">
    <mergeCell ref="C1:F1"/>
    <mergeCell ref="C2:C5"/>
    <mergeCell ref="D2:F2"/>
    <mergeCell ref="D3:E3"/>
    <mergeCell ref="F3:F4"/>
    <mergeCell ref="C48:F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O47"/>
  <sheetViews>
    <sheetView workbookViewId="0">
      <selection activeCell="R54" sqref="R54"/>
    </sheetView>
  </sheetViews>
  <sheetFormatPr baseColWidth="10" defaultRowHeight="15" x14ac:dyDescent="0.25"/>
  <cols>
    <col min="5" max="5" width="23.140625" customWidth="1"/>
    <col min="6" max="6" width="13.7109375" customWidth="1"/>
    <col min="7" max="7" width="13" customWidth="1"/>
    <col min="8" max="9" width="10.7109375" customWidth="1"/>
    <col min="10" max="10" width="11.5703125" customWidth="1"/>
    <col min="11" max="11" width="13.28515625" customWidth="1"/>
    <col min="12" max="12" width="10.5703125" customWidth="1"/>
  </cols>
  <sheetData>
    <row r="1" spans="4:12" ht="30.75" customHeight="1" thickBot="1" x14ac:dyDescent="0.3">
      <c r="D1" s="50" t="s">
        <v>68</v>
      </c>
      <c r="E1" s="50"/>
      <c r="F1" s="50"/>
      <c r="G1" s="50"/>
      <c r="H1" s="50"/>
      <c r="I1" s="50"/>
      <c r="J1" s="50"/>
      <c r="K1" s="50"/>
      <c r="L1" s="50"/>
    </row>
    <row r="2" spans="4:12" ht="15" customHeight="1" x14ac:dyDescent="0.25">
      <c r="D2" s="51" t="s">
        <v>1</v>
      </c>
      <c r="E2" s="52" t="s">
        <v>69</v>
      </c>
      <c r="F2" s="53" t="s">
        <v>70</v>
      </c>
      <c r="G2" s="53"/>
      <c r="H2" s="53"/>
      <c r="I2" s="53"/>
      <c r="J2" s="53"/>
      <c r="K2" s="53" t="s">
        <v>71</v>
      </c>
      <c r="L2" s="53" t="s">
        <v>72</v>
      </c>
    </row>
    <row r="3" spans="4:12" x14ac:dyDescent="0.25">
      <c r="D3" s="54"/>
      <c r="E3" s="53"/>
      <c r="F3" s="53" t="s">
        <v>63</v>
      </c>
      <c r="G3" s="53" t="s">
        <v>73</v>
      </c>
      <c r="H3" s="53"/>
      <c r="I3" s="53" t="s">
        <v>74</v>
      </c>
      <c r="J3" s="53"/>
      <c r="K3" s="53"/>
      <c r="L3" s="55"/>
    </row>
    <row r="4" spans="4:12" ht="15.75" thickBot="1" x14ac:dyDescent="0.3">
      <c r="D4" s="56"/>
      <c r="E4" s="57"/>
      <c r="F4" s="57"/>
      <c r="G4" s="89" t="s">
        <v>6</v>
      </c>
      <c r="H4" s="89" t="s">
        <v>7</v>
      </c>
      <c r="I4" s="89" t="s">
        <v>6</v>
      </c>
      <c r="J4" s="89" t="s">
        <v>7</v>
      </c>
      <c r="K4" s="57"/>
      <c r="L4" s="58"/>
    </row>
    <row r="5" spans="4:12" x14ac:dyDescent="0.25">
      <c r="D5" s="59" t="s">
        <v>75</v>
      </c>
      <c r="E5" s="60"/>
      <c r="F5" s="61">
        <v>10689</v>
      </c>
      <c r="G5" s="61">
        <v>8986</v>
      </c>
      <c r="H5" s="61">
        <v>84.067733183646723</v>
      </c>
      <c r="I5" s="61">
        <v>1703</v>
      </c>
      <c r="J5" s="61">
        <v>15.932266816353264</v>
      </c>
      <c r="K5" s="62">
        <v>3340</v>
      </c>
      <c r="L5" s="62">
        <v>249</v>
      </c>
    </row>
    <row r="6" spans="4:12" x14ac:dyDescent="0.25">
      <c r="D6" s="63" t="s">
        <v>9</v>
      </c>
      <c r="E6" s="64" t="s">
        <v>10</v>
      </c>
      <c r="F6" s="65">
        <v>1591</v>
      </c>
      <c r="G6" s="65">
        <v>1162</v>
      </c>
      <c r="H6" s="66">
        <v>10.870988867059594</v>
      </c>
      <c r="I6" s="67">
        <v>429</v>
      </c>
      <c r="J6" s="66">
        <v>4.013471793432501</v>
      </c>
      <c r="K6" s="67">
        <v>211</v>
      </c>
      <c r="L6" s="67">
        <v>9</v>
      </c>
    </row>
    <row r="7" spans="4:12" x14ac:dyDescent="0.25">
      <c r="D7" s="63"/>
      <c r="E7" s="64" t="s">
        <v>11</v>
      </c>
      <c r="F7" s="65">
        <v>730</v>
      </c>
      <c r="G7" s="67">
        <v>532</v>
      </c>
      <c r="H7" s="66">
        <v>4.9770792403405375</v>
      </c>
      <c r="I7" s="67">
        <v>198</v>
      </c>
      <c r="J7" s="66">
        <v>1.8523715969688466</v>
      </c>
      <c r="K7" s="67">
        <v>92</v>
      </c>
      <c r="L7" s="67">
        <v>6</v>
      </c>
    </row>
    <row r="8" spans="4:12" ht="15.75" thickBot="1" x14ac:dyDescent="0.3">
      <c r="D8" s="68"/>
      <c r="E8" s="69" t="s">
        <v>12</v>
      </c>
      <c r="F8" s="70">
        <v>805</v>
      </c>
      <c r="G8" s="71">
        <v>702</v>
      </c>
      <c r="H8" s="72">
        <v>6.5674992983440923</v>
      </c>
      <c r="I8" s="71">
        <v>103</v>
      </c>
      <c r="J8" s="72">
        <v>0.96360744690803624</v>
      </c>
      <c r="K8" s="73">
        <v>184</v>
      </c>
      <c r="L8" s="73">
        <v>3</v>
      </c>
    </row>
    <row r="9" spans="4:12" x14ac:dyDescent="0.25">
      <c r="D9" s="74" t="s">
        <v>13</v>
      </c>
      <c r="E9" s="64" t="s">
        <v>14</v>
      </c>
      <c r="F9" s="65">
        <v>124</v>
      </c>
      <c r="G9" s="67">
        <v>118</v>
      </c>
      <c r="H9" s="66">
        <v>1.1039386284965853</v>
      </c>
      <c r="I9" s="67">
        <v>6</v>
      </c>
      <c r="J9" s="66">
        <v>5.6132472635419595E-2</v>
      </c>
      <c r="K9" s="67">
        <v>13</v>
      </c>
      <c r="L9" s="67">
        <v>0</v>
      </c>
    </row>
    <row r="10" spans="4:12" x14ac:dyDescent="0.25">
      <c r="D10" s="63"/>
      <c r="E10" s="64" t="s">
        <v>15</v>
      </c>
      <c r="F10" s="65">
        <v>175</v>
      </c>
      <c r="G10" s="67">
        <v>166</v>
      </c>
      <c r="H10" s="66">
        <v>1.5529984095799421</v>
      </c>
      <c r="I10" s="67">
        <v>9</v>
      </c>
      <c r="J10" s="66">
        <v>8.4198708953129378E-2</v>
      </c>
      <c r="K10" s="67">
        <v>22</v>
      </c>
      <c r="L10" s="67">
        <v>1</v>
      </c>
    </row>
    <row r="11" spans="4:12" x14ac:dyDescent="0.25">
      <c r="D11" s="63"/>
      <c r="E11" s="64" t="s">
        <v>16</v>
      </c>
      <c r="F11" s="65">
        <v>289</v>
      </c>
      <c r="G11" s="67">
        <v>258</v>
      </c>
      <c r="H11" s="66">
        <v>2.4136963233230424</v>
      </c>
      <c r="I11" s="67">
        <v>31</v>
      </c>
      <c r="J11" s="66">
        <v>0.29001777528300121</v>
      </c>
      <c r="K11" s="67">
        <v>153</v>
      </c>
      <c r="L11" s="67">
        <v>0</v>
      </c>
    </row>
    <row r="12" spans="4:12" x14ac:dyDescent="0.25">
      <c r="D12" s="63"/>
      <c r="E12" s="75" t="s">
        <v>17</v>
      </c>
      <c r="F12" s="65">
        <v>150</v>
      </c>
      <c r="G12" s="67">
        <v>144</v>
      </c>
      <c r="H12" s="66">
        <v>1.34717934325007</v>
      </c>
      <c r="I12" s="67">
        <v>6</v>
      </c>
      <c r="J12" s="66">
        <v>5.6132472635419595E-2</v>
      </c>
      <c r="K12" s="67">
        <v>69</v>
      </c>
      <c r="L12" s="67">
        <v>4</v>
      </c>
    </row>
    <row r="13" spans="4:12" ht="12" customHeight="1" x14ac:dyDescent="0.25">
      <c r="D13" s="63"/>
      <c r="E13" s="64" t="s">
        <v>18</v>
      </c>
      <c r="F13" s="65">
        <v>275</v>
      </c>
      <c r="G13" s="67">
        <v>256</v>
      </c>
      <c r="H13" s="66">
        <v>2.394985499111236</v>
      </c>
      <c r="I13" s="67">
        <v>19</v>
      </c>
      <c r="J13" s="66">
        <v>0.17775283001216202</v>
      </c>
      <c r="K13" s="67">
        <v>89</v>
      </c>
      <c r="L13" s="67">
        <v>0</v>
      </c>
    </row>
    <row r="14" spans="4:12" ht="15.75" thickBot="1" x14ac:dyDescent="0.3">
      <c r="D14" s="68"/>
      <c r="E14" s="69" t="s">
        <v>19</v>
      </c>
      <c r="F14" s="70">
        <v>95</v>
      </c>
      <c r="G14" s="73">
        <v>84</v>
      </c>
      <c r="H14" s="72">
        <v>0.78585461689587421</v>
      </c>
      <c r="I14" s="73">
        <v>11</v>
      </c>
      <c r="J14" s="72">
        <v>0.10290953316493591</v>
      </c>
      <c r="K14" s="73">
        <v>0</v>
      </c>
      <c r="L14" s="73">
        <v>0</v>
      </c>
    </row>
    <row r="15" spans="4:12" x14ac:dyDescent="0.25">
      <c r="D15" s="74" t="s">
        <v>20</v>
      </c>
      <c r="E15" s="64" t="s">
        <v>21</v>
      </c>
      <c r="F15" s="65">
        <v>135</v>
      </c>
      <c r="G15" s="67">
        <v>132</v>
      </c>
      <c r="H15" s="66">
        <v>1.234914397979231</v>
      </c>
      <c r="I15" s="67">
        <v>3</v>
      </c>
      <c r="J15" s="66">
        <v>2.8066236317709797E-2</v>
      </c>
      <c r="K15" s="67">
        <v>22</v>
      </c>
      <c r="L15" s="67">
        <v>0</v>
      </c>
    </row>
    <row r="16" spans="4:12" x14ac:dyDescent="0.25">
      <c r="D16" s="63"/>
      <c r="E16" s="64" t="s">
        <v>22</v>
      </c>
      <c r="F16" s="65">
        <v>117</v>
      </c>
      <c r="G16" s="67">
        <v>111</v>
      </c>
      <c r="H16" s="66">
        <v>1.0384507437552624</v>
      </c>
      <c r="I16" s="67">
        <v>6</v>
      </c>
      <c r="J16" s="66">
        <v>5.6132472635419595E-2</v>
      </c>
      <c r="K16" s="67">
        <v>34</v>
      </c>
      <c r="L16" s="67">
        <v>0</v>
      </c>
    </row>
    <row r="17" spans="4:15" ht="15.75" thickBot="1" x14ac:dyDescent="0.3">
      <c r="D17" s="68"/>
      <c r="E17" s="69" t="s">
        <v>23</v>
      </c>
      <c r="F17" s="70">
        <v>433</v>
      </c>
      <c r="G17" s="73">
        <v>346</v>
      </c>
      <c r="H17" s="72">
        <v>3.2369725886425296</v>
      </c>
      <c r="I17" s="73">
        <v>87</v>
      </c>
      <c r="J17" s="72">
        <v>0.81392085321358409</v>
      </c>
      <c r="K17" s="73">
        <v>41</v>
      </c>
      <c r="L17" s="73">
        <v>9</v>
      </c>
    </row>
    <row r="18" spans="4:15" x14ac:dyDescent="0.25">
      <c r="D18" s="74" t="s">
        <v>24</v>
      </c>
      <c r="E18" s="64" t="s">
        <v>25</v>
      </c>
      <c r="F18" s="65">
        <v>179</v>
      </c>
      <c r="G18" s="67">
        <v>168</v>
      </c>
      <c r="H18" s="66">
        <v>1.5717092337917484</v>
      </c>
      <c r="I18" s="67">
        <v>11</v>
      </c>
      <c r="J18" s="66">
        <v>0.10290953316493591</v>
      </c>
      <c r="K18" s="67">
        <v>2</v>
      </c>
      <c r="L18" s="67">
        <v>0</v>
      </c>
    </row>
    <row r="19" spans="4:15" x14ac:dyDescent="0.25">
      <c r="D19" s="63"/>
      <c r="E19" s="64" t="s">
        <v>76</v>
      </c>
      <c r="F19" s="65">
        <v>217</v>
      </c>
      <c r="G19" s="67">
        <v>212</v>
      </c>
      <c r="H19" s="66">
        <v>1.9833473664514922</v>
      </c>
      <c r="I19" s="67">
        <v>5</v>
      </c>
      <c r="J19" s="66">
        <v>4.6777060529516329E-2</v>
      </c>
      <c r="K19" s="67">
        <v>12</v>
      </c>
      <c r="L19" s="67">
        <v>0</v>
      </c>
    </row>
    <row r="20" spans="4:15" x14ac:dyDescent="0.25">
      <c r="D20" s="63"/>
      <c r="E20" s="64" t="s">
        <v>77</v>
      </c>
      <c r="F20" s="65">
        <v>112</v>
      </c>
      <c r="G20" s="67">
        <v>32</v>
      </c>
      <c r="H20" s="66">
        <v>0.2993731873889045</v>
      </c>
      <c r="I20" s="67">
        <v>80</v>
      </c>
      <c r="J20" s="66">
        <v>0.74843296847226126</v>
      </c>
      <c r="K20" s="67">
        <v>14</v>
      </c>
      <c r="L20" s="67">
        <v>2</v>
      </c>
    </row>
    <row r="21" spans="4:15" ht="15.75" thickBot="1" x14ac:dyDescent="0.3">
      <c r="D21" s="68"/>
      <c r="E21" s="69" t="s">
        <v>27</v>
      </c>
      <c r="F21" s="70">
        <v>88</v>
      </c>
      <c r="G21" s="71">
        <v>67</v>
      </c>
      <c r="H21" s="72">
        <v>0.62681261109551878</v>
      </c>
      <c r="I21" s="71">
        <v>21</v>
      </c>
      <c r="J21" s="72">
        <v>0.19646365422396855</v>
      </c>
      <c r="K21" s="73">
        <v>5</v>
      </c>
      <c r="L21" s="73">
        <v>0</v>
      </c>
    </row>
    <row r="22" spans="4:15" x14ac:dyDescent="0.25">
      <c r="D22" s="74" t="s">
        <v>28</v>
      </c>
      <c r="E22" s="64" t="s">
        <v>29</v>
      </c>
      <c r="F22" s="65">
        <v>1059</v>
      </c>
      <c r="G22" s="65">
        <v>1024</v>
      </c>
      <c r="H22" s="66">
        <v>9.5799419964449442</v>
      </c>
      <c r="I22" s="76">
        <v>35</v>
      </c>
      <c r="J22" s="66">
        <v>0.32743942370661427</v>
      </c>
      <c r="K22" s="67">
        <v>660</v>
      </c>
      <c r="L22" s="67">
        <v>0</v>
      </c>
    </row>
    <row r="23" spans="4:15" x14ac:dyDescent="0.25">
      <c r="D23" s="63"/>
      <c r="E23" s="64" t="s">
        <v>30</v>
      </c>
      <c r="F23" s="65">
        <v>247</v>
      </c>
      <c r="G23" s="76">
        <v>247</v>
      </c>
      <c r="H23" s="66">
        <v>2.3107867901581063</v>
      </c>
      <c r="I23" s="76">
        <v>0</v>
      </c>
      <c r="J23" s="66">
        <v>0</v>
      </c>
      <c r="K23" s="67">
        <v>367</v>
      </c>
      <c r="L23" s="67">
        <v>0</v>
      </c>
    </row>
    <row r="24" spans="4:15" x14ac:dyDescent="0.25">
      <c r="D24" s="63"/>
      <c r="E24" s="64" t="s">
        <v>31</v>
      </c>
      <c r="F24" s="65">
        <v>30</v>
      </c>
      <c r="G24" s="76">
        <v>27</v>
      </c>
      <c r="H24" s="66">
        <v>0.25259612685938815</v>
      </c>
      <c r="I24" s="76">
        <v>3</v>
      </c>
      <c r="J24" s="66">
        <v>2.8066236317709797E-2</v>
      </c>
      <c r="K24" s="67"/>
      <c r="L24" s="67">
        <v>0</v>
      </c>
    </row>
    <row r="25" spans="4:15" x14ac:dyDescent="0.25">
      <c r="D25" s="63"/>
      <c r="E25" s="64" t="s">
        <v>32</v>
      </c>
      <c r="F25" s="77">
        <v>238</v>
      </c>
      <c r="G25" s="78">
        <v>210</v>
      </c>
      <c r="H25" s="79">
        <v>1.9646365422396856</v>
      </c>
      <c r="I25" s="78">
        <v>28</v>
      </c>
      <c r="J25" s="79">
        <v>0.26195153896529144</v>
      </c>
      <c r="K25" s="78">
        <v>66</v>
      </c>
      <c r="L25" s="78">
        <v>51</v>
      </c>
    </row>
    <row r="26" spans="4:15" ht="15.75" thickBot="1" x14ac:dyDescent="0.3">
      <c r="D26" s="68"/>
      <c r="E26" s="69" t="s">
        <v>78</v>
      </c>
      <c r="F26" s="70">
        <v>58</v>
      </c>
      <c r="G26" s="73">
        <v>56</v>
      </c>
      <c r="H26" s="72">
        <v>0.52390307793058288</v>
      </c>
      <c r="I26" s="73">
        <v>2</v>
      </c>
      <c r="J26" s="72">
        <v>1.8710824211806532E-2</v>
      </c>
      <c r="K26" s="73">
        <v>9</v>
      </c>
      <c r="L26" s="73">
        <v>0</v>
      </c>
    </row>
    <row r="27" spans="4:15" x14ac:dyDescent="0.25">
      <c r="D27" s="74" t="s">
        <v>34</v>
      </c>
      <c r="E27" s="64" t="s">
        <v>35</v>
      </c>
      <c r="F27" s="65">
        <v>183</v>
      </c>
      <c r="G27" s="67">
        <v>171</v>
      </c>
      <c r="H27" s="66">
        <v>1.5997754701094584</v>
      </c>
      <c r="I27" s="67">
        <v>12</v>
      </c>
      <c r="J27" s="66">
        <v>0.11226494527083919</v>
      </c>
      <c r="K27" s="67">
        <v>79</v>
      </c>
      <c r="L27" s="67">
        <v>14</v>
      </c>
    </row>
    <row r="28" spans="4:15" ht="14.25" customHeight="1" x14ac:dyDescent="0.25">
      <c r="D28" s="63"/>
      <c r="E28" s="64" t="s">
        <v>36</v>
      </c>
      <c r="F28" s="65">
        <v>390</v>
      </c>
      <c r="G28" s="67">
        <v>369</v>
      </c>
      <c r="H28" s="66">
        <v>3.4521470670783048</v>
      </c>
      <c r="I28" s="67">
        <v>21</v>
      </c>
      <c r="J28" s="66">
        <v>0.19646365422396855</v>
      </c>
      <c r="K28" s="67">
        <v>143</v>
      </c>
      <c r="L28" s="67">
        <v>5</v>
      </c>
    </row>
    <row r="29" spans="4:15" x14ac:dyDescent="0.25">
      <c r="D29" s="63"/>
      <c r="E29" s="64" t="s">
        <v>37</v>
      </c>
      <c r="F29" s="77">
        <v>169</v>
      </c>
      <c r="G29" s="78">
        <v>169</v>
      </c>
      <c r="H29" s="79">
        <v>1.5810646458976518</v>
      </c>
      <c r="I29" s="78">
        <v>0</v>
      </c>
      <c r="J29" s="79">
        <v>0</v>
      </c>
      <c r="K29" s="78">
        <v>196</v>
      </c>
      <c r="L29" s="78">
        <v>111</v>
      </c>
      <c r="O29" s="80"/>
    </row>
    <row r="30" spans="4:15" x14ac:dyDescent="0.25">
      <c r="D30" s="63"/>
      <c r="E30" s="64" t="s">
        <v>38</v>
      </c>
      <c r="F30" s="77">
        <v>121</v>
      </c>
      <c r="G30" s="78">
        <v>110</v>
      </c>
      <c r="H30" s="79">
        <v>1.0290953316493592</v>
      </c>
      <c r="I30" s="78">
        <v>11</v>
      </c>
      <c r="J30" s="79">
        <v>0.10290953316493591</v>
      </c>
      <c r="K30" s="78">
        <v>1</v>
      </c>
      <c r="L30" s="78">
        <v>0</v>
      </c>
      <c r="O30" s="80"/>
    </row>
    <row r="31" spans="4:15" ht="15.75" thickBot="1" x14ac:dyDescent="0.3">
      <c r="D31" s="68"/>
      <c r="E31" s="69" t="s">
        <v>39</v>
      </c>
      <c r="F31" s="70">
        <v>275</v>
      </c>
      <c r="G31" s="73">
        <v>270</v>
      </c>
      <c r="H31" s="72">
        <v>2.5259612685938815</v>
      </c>
      <c r="I31" s="73">
        <v>5</v>
      </c>
      <c r="J31" s="72">
        <v>4.6777060529516329E-2</v>
      </c>
      <c r="K31" s="73">
        <v>307</v>
      </c>
      <c r="L31" s="73">
        <v>0</v>
      </c>
    </row>
    <row r="32" spans="4:15" x14ac:dyDescent="0.25">
      <c r="D32" s="74" t="s">
        <v>40</v>
      </c>
      <c r="E32" s="64" t="s">
        <v>41</v>
      </c>
      <c r="F32" s="81">
        <v>192</v>
      </c>
      <c r="G32" s="82">
        <v>152</v>
      </c>
      <c r="H32" s="83">
        <v>1.4220226400972962</v>
      </c>
      <c r="I32" s="84">
        <v>40</v>
      </c>
      <c r="J32" s="83">
        <v>0.37421648423613063</v>
      </c>
      <c r="K32" s="84">
        <v>25</v>
      </c>
      <c r="L32" s="84">
        <v>0</v>
      </c>
    </row>
    <row r="33" spans="4:12" x14ac:dyDescent="0.25">
      <c r="D33" s="63"/>
      <c r="E33" s="64" t="s">
        <v>42</v>
      </c>
      <c r="F33" s="77">
        <v>137</v>
      </c>
      <c r="G33" s="76">
        <v>88</v>
      </c>
      <c r="H33" s="79">
        <v>0.82327626531948728</v>
      </c>
      <c r="I33" s="78">
        <v>49</v>
      </c>
      <c r="J33" s="79">
        <v>0.45841519318926005</v>
      </c>
      <c r="K33" s="78">
        <v>37</v>
      </c>
      <c r="L33" s="78">
        <v>14</v>
      </c>
    </row>
    <row r="34" spans="4:12" ht="15.75" thickBot="1" x14ac:dyDescent="0.3">
      <c r="D34" s="68"/>
      <c r="E34" s="69" t="s">
        <v>43</v>
      </c>
      <c r="F34" s="70">
        <v>1173</v>
      </c>
      <c r="G34" s="71">
        <v>845</v>
      </c>
      <c r="H34" s="72">
        <v>7.9053232294882587</v>
      </c>
      <c r="I34" s="73">
        <v>328</v>
      </c>
      <c r="J34" s="72">
        <v>3.068575170736271</v>
      </c>
      <c r="K34" s="73">
        <v>374</v>
      </c>
      <c r="L34" s="73">
        <v>2</v>
      </c>
    </row>
    <row r="35" spans="4:12" x14ac:dyDescent="0.25">
      <c r="D35" s="74" t="s">
        <v>44</v>
      </c>
      <c r="E35" s="85" t="s">
        <v>45</v>
      </c>
      <c r="F35" s="65">
        <v>13</v>
      </c>
      <c r="G35" s="67">
        <v>10</v>
      </c>
      <c r="H35" s="66">
        <v>9.3554121059032658E-2</v>
      </c>
      <c r="I35" s="67">
        <v>3</v>
      </c>
      <c r="J35" s="66">
        <v>2.8066236317709797E-2</v>
      </c>
      <c r="K35" s="67">
        <v>3</v>
      </c>
      <c r="L35" s="67">
        <v>0</v>
      </c>
    </row>
    <row r="36" spans="4:12" x14ac:dyDescent="0.25">
      <c r="D36" s="63"/>
      <c r="E36" s="64" t="s">
        <v>46</v>
      </c>
      <c r="F36" s="65">
        <v>97</v>
      </c>
      <c r="G36" s="67">
        <v>90</v>
      </c>
      <c r="H36" s="66">
        <v>0.84198708953129375</v>
      </c>
      <c r="I36" s="67">
        <v>7</v>
      </c>
      <c r="J36" s="66">
        <v>6.548788474132286E-2</v>
      </c>
      <c r="K36" s="67">
        <v>20</v>
      </c>
      <c r="L36" s="67">
        <v>0</v>
      </c>
    </row>
    <row r="37" spans="4:12" x14ac:dyDescent="0.25">
      <c r="D37" s="63"/>
      <c r="E37" s="64" t="s">
        <v>47</v>
      </c>
      <c r="F37" s="65">
        <v>73</v>
      </c>
      <c r="G37" s="67">
        <v>58</v>
      </c>
      <c r="H37" s="66">
        <v>0.54261390214238936</v>
      </c>
      <c r="I37" s="67">
        <v>15</v>
      </c>
      <c r="J37" s="66">
        <v>0.14033118158854899</v>
      </c>
      <c r="K37" s="67">
        <v>3</v>
      </c>
      <c r="L37" s="67">
        <v>0</v>
      </c>
    </row>
    <row r="38" spans="4:12" ht="15.75" thickBot="1" x14ac:dyDescent="0.3">
      <c r="D38" s="68"/>
      <c r="E38" s="69" t="s">
        <v>48</v>
      </c>
      <c r="F38" s="70">
        <v>286</v>
      </c>
      <c r="G38" s="73">
        <v>191</v>
      </c>
      <c r="H38" s="72">
        <v>1.7868837122275236</v>
      </c>
      <c r="I38" s="73">
        <v>95</v>
      </c>
      <c r="J38" s="72">
        <v>0.88876415006081022</v>
      </c>
      <c r="K38" s="73">
        <v>29</v>
      </c>
      <c r="L38" s="73">
        <v>0</v>
      </c>
    </row>
    <row r="39" spans="4:12" x14ac:dyDescent="0.25">
      <c r="D39" s="74" t="s">
        <v>49</v>
      </c>
      <c r="E39" s="64" t="s">
        <v>50</v>
      </c>
      <c r="F39" s="65">
        <v>63</v>
      </c>
      <c r="G39" s="67">
        <v>61</v>
      </c>
      <c r="H39" s="66">
        <v>0.57068013846009913</v>
      </c>
      <c r="I39" s="67">
        <v>2</v>
      </c>
      <c r="J39" s="66">
        <v>1.8710824211806532E-2</v>
      </c>
      <c r="K39" s="67">
        <v>0</v>
      </c>
      <c r="L39" s="67">
        <v>0</v>
      </c>
    </row>
    <row r="40" spans="4:12" x14ac:dyDescent="0.25">
      <c r="D40" s="63"/>
      <c r="E40" s="64" t="s">
        <v>51</v>
      </c>
      <c r="F40" s="77">
        <v>109</v>
      </c>
      <c r="G40" s="78">
        <v>102</v>
      </c>
      <c r="H40" s="79">
        <v>0.95425203480213305</v>
      </c>
      <c r="I40" s="78">
        <v>7</v>
      </c>
      <c r="J40" s="79">
        <v>6.548788474132286E-2</v>
      </c>
      <c r="K40" s="78">
        <v>24</v>
      </c>
      <c r="L40" s="78">
        <v>6</v>
      </c>
    </row>
    <row r="41" spans="4:12" ht="15.75" thickBot="1" x14ac:dyDescent="0.3">
      <c r="D41" s="68"/>
      <c r="E41" s="86" t="s">
        <v>52</v>
      </c>
      <c r="F41" s="70">
        <v>108</v>
      </c>
      <c r="G41" s="71">
        <v>104</v>
      </c>
      <c r="H41" s="72">
        <v>0.97296285901393964</v>
      </c>
      <c r="I41" s="71">
        <v>4</v>
      </c>
      <c r="J41" s="72">
        <v>3.7421648423613063E-2</v>
      </c>
      <c r="K41" s="73">
        <v>11</v>
      </c>
      <c r="L41" s="73">
        <v>12</v>
      </c>
    </row>
    <row r="42" spans="4:12" x14ac:dyDescent="0.25">
      <c r="D42" s="74" t="s">
        <v>53</v>
      </c>
      <c r="E42" s="64" t="s">
        <v>54</v>
      </c>
      <c r="F42" s="65">
        <v>86</v>
      </c>
      <c r="G42" s="67">
        <v>82</v>
      </c>
      <c r="H42" s="66">
        <v>0.76714379268406774</v>
      </c>
      <c r="I42" s="67">
        <v>4</v>
      </c>
      <c r="J42" s="66">
        <v>3.7421648423613063E-2</v>
      </c>
      <c r="K42" s="67">
        <v>8</v>
      </c>
      <c r="L42" s="67">
        <v>0</v>
      </c>
    </row>
    <row r="43" spans="4:12" x14ac:dyDescent="0.25">
      <c r="D43" s="63"/>
      <c r="E43" s="64" t="s">
        <v>55</v>
      </c>
      <c r="F43" s="65">
        <v>4</v>
      </c>
      <c r="G43" s="67">
        <v>1</v>
      </c>
      <c r="H43" s="66">
        <v>9.3554121059032658E-3</v>
      </c>
      <c r="I43" s="67">
        <v>3</v>
      </c>
      <c r="J43" s="66">
        <v>2.8066236317709797E-2</v>
      </c>
      <c r="K43" s="67">
        <v>4</v>
      </c>
      <c r="L43" s="67">
        <v>0</v>
      </c>
    </row>
    <row r="44" spans="4:12" x14ac:dyDescent="0.25">
      <c r="D44" s="63"/>
      <c r="E44" s="64" t="s">
        <v>56</v>
      </c>
      <c r="F44" s="77">
        <v>22</v>
      </c>
      <c r="G44" s="76">
        <v>22</v>
      </c>
      <c r="H44" s="79">
        <v>0.20581906632987182</v>
      </c>
      <c r="I44" s="78">
        <v>0</v>
      </c>
      <c r="J44" s="79">
        <v>0</v>
      </c>
      <c r="K44" s="78">
        <v>0</v>
      </c>
      <c r="L44" s="78">
        <v>0</v>
      </c>
    </row>
    <row r="45" spans="4:12" ht="15.75" thickBot="1" x14ac:dyDescent="0.3">
      <c r="D45" s="68"/>
      <c r="E45" s="69" t="s">
        <v>57</v>
      </c>
      <c r="F45" s="70">
        <v>41</v>
      </c>
      <c r="G45" s="71">
        <v>37</v>
      </c>
      <c r="H45" s="72">
        <v>0.34615024791842081</v>
      </c>
      <c r="I45" s="73">
        <v>4</v>
      </c>
      <c r="J45" s="72">
        <v>3.7421648423613063E-2</v>
      </c>
      <c r="K45" s="73">
        <v>11</v>
      </c>
      <c r="L45" s="73">
        <v>0</v>
      </c>
    </row>
    <row r="46" spans="4:12" x14ac:dyDescent="0.25">
      <c r="D46" s="87" t="s">
        <v>79</v>
      </c>
      <c r="E46" s="87"/>
      <c r="F46" s="87"/>
      <c r="G46" s="87"/>
      <c r="H46" s="87"/>
      <c r="I46" s="87"/>
      <c r="J46" s="87"/>
      <c r="K46" s="87"/>
      <c r="L46" s="87"/>
    </row>
    <row r="47" spans="4:12" ht="15.75" x14ac:dyDescent="0.25">
      <c r="D47" s="88"/>
    </row>
  </sheetData>
  <mergeCells count="21">
    <mergeCell ref="D27:D31"/>
    <mergeCell ref="D32:D34"/>
    <mergeCell ref="D35:D38"/>
    <mergeCell ref="D39:D41"/>
    <mergeCell ref="D42:D45"/>
    <mergeCell ref="D46:L46"/>
    <mergeCell ref="D5:E5"/>
    <mergeCell ref="D6:D8"/>
    <mergeCell ref="D9:D14"/>
    <mergeCell ref="D15:D17"/>
    <mergeCell ref="D18:D21"/>
    <mergeCell ref="D22:D26"/>
    <mergeCell ref="D1:L1"/>
    <mergeCell ref="D2:D4"/>
    <mergeCell ref="E2:E4"/>
    <mergeCell ref="F2:J2"/>
    <mergeCell ref="K2:K4"/>
    <mergeCell ref="L2:L4"/>
    <mergeCell ref="F3:F4"/>
    <mergeCell ref="G3:H3"/>
    <mergeCell ref="I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G55"/>
  <sheetViews>
    <sheetView workbookViewId="0">
      <selection activeCell="D2" sqref="D2:F2"/>
    </sheetView>
  </sheetViews>
  <sheetFormatPr baseColWidth="10" defaultRowHeight="15" x14ac:dyDescent="0.25"/>
  <cols>
    <col min="4" max="4" width="65.140625" customWidth="1"/>
    <col min="5" max="5" width="17.7109375" customWidth="1"/>
    <col min="6" max="6" width="14.5703125" customWidth="1"/>
  </cols>
  <sheetData>
    <row r="1" spans="4:6" x14ac:dyDescent="0.25">
      <c r="D1" s="30"/>
    </row>
    <row r="2" spans="4:6" ht="30.75" customHeight="1" thickBot="1" x14ac:dyDescent="0.3">
      <c r="D2" s="90" t="s">
        <v>80</v>
      </c>
      <c r="E2" s="90"/>
      <c r="F2" s="90"/>
    </row>
    <row r="3" spans="4:6" x14ac:dyDescent="0.25">
      <c r="D3" s="91" t="s">
        <v>81</v>
      </c>
      <c r="E3" s="92" t="s">
        <v>82</v>
      </c>
      <c r="F3" s="93"/>
    </row>
    <row r="4" spans="4:6" ht="6.75" customHeight="1" x14ac:dyDescent="0.25">
      <c r="D4" s="94"/>
      <c r="E4" s="95"/>
      <c r="F4" s="93"/>
    </row>
    <row r="5" spans="4:6" ht="15.75" thickBot="1" x14ac:dyDescent="0.3">
      <c r="D5" s="96"/>
      <c r="E5" s="97" t="s">
        <v>6</v>
      </c>
      <c r="F5" s="98" t="s">
        <v>7</v>
      </c>
    </row>
    <row r="6" spans="4:6" x14ac:dyDescent="0.25">
      <c r="D6" s="99" t="s">
        <v>63</v>
      </c>
      <c r="E6" s="100">
        <v>10689</v>
      </c>
      <c r="F6" s="101">
        <v>100.00000000000001</v>
      </c>
    </row>
    <row r="7" spans="4:6" ht="24" customHeight="1" x14ac:dyDescent="0.25">
      <c r="D7" s="102" t="s">
        <v>83</v>
      </c>
      <c r="E7" s="103">
        <v>343</v>
      </c>
      <c r="F7" s="104">
        <v>3.2089063523248198</v>
      </c>
    </row>
    <row r="8" spans="4:6" ht="29.25" customHeight="1" x14ac:dyDescent="0.25">
      <c r="D8" s="102" t="s">
        <v>84</v>
      </c>
      <c r="E8" s="105">
        <v>13</v>
      </c>
      <c r="F8" s="104">
        <v>0.12162035737674246</v>
      </c>
    </row>
    <row r="9" spans="4:6" ht="24" customHeight="1" x14ac:dyDescent="0.25">
      <c r="D9" s="102" t="s">
        <v>85</v>
      </c>
      <c r="E9" s="105">
        <v>488</v>
      </c>
      <c r="F9" s="104">
        <v>4.565441107680793</v>
      </c>
    </row>
    <row r="10" spans="4:6" ht="27" customHeight="1" x14ac:dyDescent="0.25">
      <c r="D10" s="106" t="s">
        <v>86</v>
      </c>
      <c r="E10" s="103">
        <v>46</v>
      </c>
      <c r="F10" s="104">
        <v>0.43034895687155017</v>
      </c>
    </row>
    <row r="11" spans="4:6" ht="34.5" customHeight="1" x14ac:dyDescent="0.25">
      <c r="D11" s="106" t="s">
        <v>87</v>
      </c>
      <c r="E11" s="103">
        <v>15</v>
      </c>
      <c r="F11" s="104">
        <v>0.14033118158854899</v>
      </c>
    </row>
    <row r="12" spans="4:6" ht="24" customHeight="1" x14ac:dyDescent="0.25">
      <c r="D12" s="102" t="s">
        <v>88</v>
      </c>
      <c r="E12" s="103">
        <v>151</v>
      </c>
      <c r="F12" s="104">
        <v>1.412667227991393</v>
      </c>
    </row>
    <row r="13" spans="4:6" ht="33" customHeight="1" x14ac:dyDescent="0.25">
      <c r="D13" s="106" t="s">
        <v>89</v>
      </c>
      <c r="E13" s="107">
        <v>7431</v>
      </c>
      <c r="F13" s="104">
        <v>69.520067358967168</v>
      </c>
    </row>
    <row r="14" spans="4:6" ht="21" customHeight="1" x14ac:dyDescent="0.25">
      <c r="D14" s="102" t="s">
        <v>90</v>
      </c>
      <c r="E14" s="105">
        <v>122</v>
      </c>
      <c r="F14" s="104">
        <v>1.1413602769201983</v>
      </c>
    </row>
    <row r="15" spans="4:6" ht="26.25" customHeight="1" x14ac:dyDescent="0.25">
      <c r="D15" s="106" t="s">
        <v>91</v>
      </c>
      <c r="E15" s="103">
        <v>721</v>
      </c>
      <c r="F15" s="104">
        <v>6.7452521283562534</v>
      </c>
    </row>
    <row r="16" spans="4:6" ht="21.75" customHeight="1" x14ac:dyDescent="0.25">
      <c r="D16" s="102" t="s">
        <v>92</v>
      </c>
      <c r="E16" s="103">
        <v>65</v>
      </c>
      <c r="F16" s="104">
        <v>0.60810178688371219</v>
      </c>
    </row>
    <row r="17" spans="4:7" ht="27.75" customHeight="1" x14ac:dyDescent="0.25">
      <c r="D17" s="106" t="s">
        <v>93</v>
      </c>
      <c r="E17" s="103">
        <v>212</v>
      </c>
      <c r="F17" s="104">
        <v>1.9833473664514922</v>
      </c>
    </row>
    <row r="18" spans="4:7" ht="20.25" customHeight="1" x14ac:dyDescent="0.25">
      <c r="D18" s="102" t="s">
        <v>94</v>
      </c>
      <c r="E18" s="103">
        <v>25</v>
      </c>
      <c r="F18" s="104">
        <v>0.23388530264758164</v>
      </c>
    </row>
    <row r="19" spans="4:7" ht="21.75" customHeight="1" x14ac:dyDescent="0.25">
      <c r="D19" s="102" t="s">
        <v>95</v>
      </c>
      <c r="E19" s="103">
        <v>62</v>
      </c>
      <c r="F19" s="104">
        <v>0.58003555056600242</v>
      </c>
    </row>
    <row r="20" spans="4:7" ht="21" customHeight="1" x14ac:dyDescent="0.25">
      <c r="D20" s="102" t="s">
        <v>96</v>
      </c>
      <c r="E20" s="103">
        <v>44</v>
      </c>
      <c r="F20" s="104">
        <v>0.41163813265974364</v>
      </c>
    </row>
    <row r="21" spans="4:7" ht="30" customHeight="1" x14ac:dyDescent="0.25">
      <c r="D21" s="106" t="s">
        <v>97</v>
      </c>
      <c r="E21" s="103">
        <v>0</v>
      </c>
      <c r="F21" s="104">
        <v>0</v>
      </c>
    </row>
    <row r="22" spans="4:7" ht="20.25" customHeight="1" x14ac:dyDescent="0.25">
      <c r="D22" s="102" t="s">
        <v>98</v>
      </c>
      <c r="E22" s="103">
        <v>95</v>
      </c>
      <c r="F22" s="104">
        <v>0.88876415006081022</v>
      </c>
    </row>
    <row r="23" spans="4:7" ht="31.5" customHeight="1" x14ac:dyDescent="0.25">
      <c r="D23" s="106" t="s">
        <v>99</v>
      </c>
      <c r="E23" s="103">
        <v>362</v>
      </c>
      <c r="F23" s="104">
        <v>3.3866591823369818</v>
      </c>
    </row>
    <row r="24" spans="4:7" ht="25.5" customHeight="1" x14ac:dyDescent="0.25">
      <c r="D24" s="106" t="s">
        <v>100</v>
      </c>
      <c r="E24" s="103">
        <v>147</v>
      </c>
      <c r="F24" s="104">
        <v>1.37524557956778</v>
      </c>
    </row>
    <row r="25" spans="4:7" ht="26.25" customHeight="1" x14ac:dyDescent="0.25">
      <c r="D25" s="106" t="s">
        <v>101</v>
      </c>
      <c r="E25" s="103">
        <v>1</v>
      </c>
      <c r="F25" s="104">
        <v>9.3554121059032658E-3</v>
      </c>
    </row>
    <row r="26" spans="4:7" ht="30.75" customHeight="1" x14ac:dyDescent="0.25">
      <c r="D26" s="106" t="s">
        <v>102</v>
      </c>
      <c r="E26" s="103">
        <v>0</v>
      </c>
      <c r="F26" s="104">
        <v>0</v>
      </c>
    </row>
    <row r="27" spans="4:7" ht="20.25" customHeight="1" x14ac:dyDescent="0.25">
      <c r="D27" s="102" t="s">
        <v>103</v>
      </c>
      <c r="E27" s="103">
        <v>5</v>
      </c>
      <c r="F27" s="104">
        <v>4.6777060529516329E-2</v>
      </c>
    </row>
    <row r="28" spans="4:7" ht="17.25" customHeight="1" thickBot="1" x14ac:dyDescent="0.3">
      <c r="D28" s="108" t="s">
        <v>104</v>
      </c>
      <c r="E28" s="109">
        <v>341</v>
      </c>
      <c r="F28" s="110">
        <v>3.1901955281130134</v>
      </c>
    </row>
    <row r="29" spans="4:7" x14ac:dyDescent="0.25">
      <c r="D29" s="111" t="s">
        <v>105</v>
      </c>
      <c r="E29" s="111"/>
      <c r="F29" s="111"/>
    </row>
    <row r="30" spans="4:7" x14ac:dyDescent="0.25">
      <c r="D30" s="102"/>
    </row>
    <row r="31" spans="4:7" x14ac:dyDescent="0.25">
      <c r="D31" s="102"/>
      <c r="E31" s="30"/>
      <c r="F31" s="30"/>
      <c r="G31" s="30"/>
    </row>
    <row r="32" spans="4:7" x14ac:dyDescent="0.25">
      <c r="D32" s="102"/>
      <c r="E32" s="30"/>
      <c r="F32" s="112"/>
      <c r="G32" s="112"/>
    </row>
    <row r="33" spans="4:7" x14ac:dyDescent="0.25">
      <c r="E33" s="113"/>
      <c r="F33" s="78"/>
      <c r="G33" s="79"/>
    </row>
    <row r="34" spans="4:7" x14ac:dyDescent="0.25">
      <c r="D34" s="102"/>
      <c r="E34" s="113"/>
      <c r="F34" s="78"/>
      <c r="G34" s="79"/>
    </row>
    <row r="35" spans="4:7" x14ac:dyDescent="0.25">
      <c r="D35" s="102"/>
      <c r="E35" s="113"/>
      <c r="F35" s="78"/>
      <c r="G35" s="79"/>
    </row>
    <row r="36" spans="4:7" x14ac:dyDescent="0.25">
      <c r="D36" s="102"/>
      <c r="E36" s="113"/>
      <c r="F36" s="78"/>
      <c r="G36" s="79"/>
    </row>
    <row r="37" spans="4:7" x14ac:dyDescent="0.25">
      <c r="D37" s="102"/>
      <c r="E37" s="114"/>
      <c r="F37" s="78"/>
      <c r="G37" s="79"/>
    </row>
    <row r="38" spans="4:7" x14ac:dyDescent="0.25">
      <c r="D38" s="102"/>
      <c r="E38" s="113"/>
      <c r="F38" s="78"/>
      <c r="G38" s="79"/>
    </row>
    <row r="39" spans="4:7" x14ac:dyDescent="0.25">
      <c r="D39" s="102"/>
      <c r="E39" s="114"/>
      <c r="F39" s="78"/>
      <c r="G39" s="115"/>
    </row>
    <row r="40" spans="4:7" x14ac:dyDescent="0.25">
      <c r="D40" s="102"/>
      <c r="E40" s="114"/>
      <c r="F40" s="78"/>
      <c r="G40" s="79"/>
    </row>
    <row r="41" spans="4:7" x14ac:dyDescent="0.25">
      <c r="D41" s="102"/>
      <c r="E41" s="113"/>
      <c r="F41" s="78"/>
      <c r="G41" s="79"/>
    </row>
    <row r="42" spans="4:7" x14ac:dyDescent="0.25">
      <c r="D42" s="102"/>
      <c r="E42" s="113"/>
      <c r="F42" s="78"/>
      <c r="G42" s="79"/>
    </row>
    <row r="43" spans="4:7" x14ac:dyDescent="0.25">
      <c r="D43" s="102"/>
      <c r="E43" s="114"/>
      <c r="F43" s="78"/>
      <c r="G43" s="79"/>
    </row>
    <row r="44" spans="4:7" x14ac:dyDescent="0.25">
      <c r="D44" s="102"/>
      <c r="E44" s="113"/>
      <c r="F44" s="78"/>
      <c r="G44" s="79"/>
    </row>
    <row r="45" spans="4:7" x14ac:dyDescent="0.25">
      <c r="D45" s="102"/>
      <c r="E45" s="113"/>
      <c r="F45" s="78"/>
      <c r="G45" s="79"/>
    </row>
    <row r="46" spans="4:7" x14ac:dyDescent="0.25">
      <c r="D46" s="102"/>
      <c r="E46" s="113"/>
      <c r="F46" s="78"/>
      <c r="G46" s="79"/>
    </row>
    <row r="47" spans="4:7" x14ac:dyDescent="0.25">
      <c r="D47" s="102"/>
      <c r="E47" s="113"/>
      <c r="F47" s="78"/>
      <c r="G47" s="79"/>
    </row>
    <row r="48" spans="4:7" x14ac:dyDescent="0.25">
      <c r="D48" s="102"/>
      <c r="E48" s="113"/>
      <c r="F48" s="78"/>
      <c r="G48" s="79"/>
    </row>
    <row r="49" spans="4:7" x14ac:dyDescent="0.25">
      <c r="D49" s="102"/>
      <c r="E49" s="113"/>
      <c r="F49" s="78"/>
      <c r="G49" s="79"/>
    </row>
    <row r="50" spans="4:7" x14ac:dyDescent="0.25">
      <c r="D50" s="102"/>
      <c r="E50" s="113"/>
      <c r="F50" s="78"/>
      <c r="G50" s="79"/>
    </row>
    <row r="51" spans="4:7" x14ac:dyDescent="0.25">
      <c r="D51" s="102"/>
      <c r="E51" s="113"/>
      <c r="F51" s="78"/>
      <c r="G51" s="79"/>
    </row>
    <row r="52" spans="4:7" x14ac:dyDescent="0.25">
      <c r="D52" s="102"/>
      <c r="E52" s="113"/>
      <c r="F52" s="78"/>
      <c r="G52" s="79"/>
    </row>
    <row r="53" spans="4:7" x14ac:dyDescent="0.25">
      <c r="D53" s="102"/>
      <c r="E53" s="113"/>
      <c r="F53" s="78"/>
      <c r="G53" s="79"/>
    </row>
    <row r="54" spans="4:7" x14ac:dyDescent="0.25">
      <c r="D54" s="113"/>
      <c r="E54" s="113"/>
      <c r="F54" s="78"/>
      <c r="G54" s="79"/>
    </row>
    <row r="55" spans="4:7" x14ac:dyDescent="0.25">
      <c r="D55" s="113"/>
    </row>
  </sheetData>
  <mergeCells count="4">
    <mergeCell ref="D2:F2"/>
    <mergeCell ref="D3:D5"/>
    <mergeCell ref="E3:F4"/>
    <mergeCell ref="D29:F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G45"/>
  <sheetViews>
    <sheetView topLeftCell="A13" workbookViewId="0">
      <selection activeCell="L26" sqref="L26"/>
    </sheetView>
  </sheetViews>
  <sheetFormatPr baseColWidth="10" defaultRowHeight="15" x14ac:dyDescent="0.25"/>
  <cols>
    <col min="4" max="4" width="52.28515625" customWidth="1"/>
    <col min="5" max="5" width="24.5703125" customWidth="1"/>
    <col min="6" max="6" width="13.85546875" customWidth="1"/>
  </cols>
  <sheetData>
    <row r="2" spans="4:6" ht="36.75" customHeight="1" thickBot="1" x14ac:dyDescent="0.3">
      <c r="D2" s="90" t="s">
        <v>106</v>
      </c>
      <c r="E2" s="90"/>
      <c r="F2" s="90"/>
    </row>
    <row r="3" spans="4:6" ht="22.5" customHeight="1" thickBot="1" x14ac:dyDescent="0.3">
      <c r="D3" s="132" t="s">
        <v>107</v>
      </c>
      <c r="E3" s="127" t="s">
        <v>6</v>
      </c>
      <c r="F3" s="128" t="s">
        <v>7</v>
      </c>
    </row>
    <row r="4" spans="4:6" ht="18" customHeight="1" x14ac:dyDescent="0.25">
      <c r="D4" s="129" t="s">
        <v>63</v>
      </c>
      <c r="E4" s="130">
        <v>727</v>
      </c>
      <c r="F4" s="131">
        <v>99.999999999999986</v>
      </c>
    </row>
    <row r="5" spans="4:6" ht="24" customHeight="1" x14ac:dyDescent="0.25">
      <c r="D5" s="116" t="s">
        <v>108</v>
      </c>
      <c r="E5" s="103">
        <v>39</v>
      </c>
      <c r="F5" s="117">
        <v>5.3645116918844566</v>
      </c>
    </row>
    <row r="6" spans="4:6" ht="27.75" customHeight="1" x14ac:dyDescent="0.25">
      <c r="D6" s="116" t="s">
        <v>109</v>
      </c>
      <c r="E6" s="118">
        <v>5</v>
      </c>
      <c r="F6" s="117">
        <v>0.68775790921595592</v>
      </c>
    </row>
    <row r="7" spans="4:6" ht="27" customHeight="1" x14ac:dyDescent="0.25">
      <c r="D7" s="116" t="s">
        <v>110</v>
      </c>
      <c r="E7" s="118">
        <v>68</v>
      </c>
      <c r="F7" s="117">
        <v>9.3535075653370026</v>
      </c>
    </row>
    <row r="8" spans="4:6" ht="28.5" customHeight="1" x14ac:dyDescent="0.25">
      <c r="D8" s="116" t="s">
        <v>111</v>
      </c>
      <c r="E8" s="119">
        <v>27</v>
      </c>
      <c r="F8" s="117">
        <v>3.7138927097661623</v>
      </c>
    </row>
    <row r="9" spans="4:6" ht="30.75" customHeight="1" x14ac:dyDescent="0.25">
      <c r="D9" s="116" t="s">
        <v>112</v>
      </c>
      <c r="E9" s="119">
        <v>11</v>
      </c>
      <c r="F9" s="117">
        <v>1.5130674002751032</v>
      </c>
    </row>
    <row r="10" spans="4:6" ht="25.5" customHeight="1" x14ac:dyDescent="0.25">
      <c r="D10" s="116" t="s">
        <v>113</v>
      </c>
      <c r="E10" s="119">
        <v>57</v>
      </c>
      <c r="F10" s="117">
        <v>7.8404401650618984</v>
      </c>
    </row>
    <row r="11" spans="4:6" ht="25.5" customHeight="1" x14ac:dyDescent="0.25">
      <c r="D11" s="116" t="s">
        <v>114</v>
      </c>
      <c r="E11" s="119">
        <v>2</v>
      </c>
      <c r="F11" s="117">
        <v>0.27510316368638238</v>
      </c>
    </row>
    <row r="12" spans="4:6" ht="27" customHeight="1" x14ac:dyDescent="0.25">
      <c r="D12" s="116" t="s">
        <v>115</v>
      </c>
      <c r="E12" s="119">
        <v>0</v>
      </c>
      <c r="F12" s="117">
        <v>0</v>
      </c>
    </row>
    <row r="13" spans="4:6" ht="28.5" customHeight="1" x14ac:dyDescent="0.25">
      <c r="D13" s="116" t="s">
        <v>116</v>
      </c>
      <c r="E13" s="119">
        <v>27</v>
      </c>
      <c r="F13" s="117">
        <v>3.7138927097661623</v>
      </c>
    </row>
    <row r="14" spans="4:6" ht="25.5" customHeight="1" x14ac:dyDescent="0.25">
      <c r="D14" s="116" t="s">
        <v>117</v>
      </c>
      <c r="E14" s="119">
        <v>5</v>
      </c>
      <c r="F14" s="117">
        <v>0.68775790921595592</v>
      </c>
    </row>
    <row r="15" spans="4:6" ht="29.25" customHeight="1" x14ac:dyDescent="0.25">
      <c r="D15" s="116" t="s">
        <v>118</v>
      </c>
      <c r="E15" s="119">
        <v>4</v>
      </c>
      <c r="F15" s="117">
        <v>0.55020632737276476</v>
      </c>
    </row>
    <row r="16" spans="4:6" ht="27" customHeight="1" x14ac:dyDescent="0.25">
      <c r="D16" s="116" t="s">
        <v>119</v>
      </c>
      <c r="E16" s="119">
        <v>18</v>
      </c>
      <c r="F16" s="117">
        <v>2.4759284731774414</v>
      </c>
    </row>
    <row r="17" spans="4:6" ht="27.75" customHeight="1" x14ac:dyDescent="0.25">
      <c r="D17" s="116" t="s">
        <v>120</v>
      </c>
      <c r="E17" s="119">
        <v>5</v>
      </c>
      <c r="F17" s="117">
        <v>0.68775790921595592</v>
      </c>
    </row>
    <row r="18" spans="4:6" ht="28.5" customHeight="1" x14ac:dyDescent="0.25">
      <c r="D18" s="116" t="s">
        <v>121</v>
      </c>
      <c r="E18" s="118">
        <v>4</v>
      </c>
      <c r="F18" s="117">
        <v>0.55020632737276476</v>
      </c>
    </row>
    <row r="19" spans="4:6" ht="30" customHeight="1" x14ac:dyDescent="0.25">
      <c r="D19" s="116" t="s">
        <v>122</v>
      </c>
      <c r="E19" s="119">
        <v>289</v>
      </c>
      <c r="F19" s="117">
        <v>39.75240715268226</v>
      </c>
    </row>
    <row r="20" spans="4:6" ht="30" customHeight="1" x14ac:dyDescent="0.25">
      <c r="D20" s="116" t="s">
        <v>123</v>
      </c>
      <c r="E20" s="119">
        <v>4</v>
      </c>
      <c r="F20" s="117">
        <v>0.55020632737276476</v>
      </c>
    </row>
    <row r="21" spans="4:6" ht="28.5" customHeight="1" x14ac:dyDescent="0.25">
      <c r="D21" s="116" t="s">
        <v>124</v>
      </c>
      <c r="E21" s="119">
        <v>15</v>
      </c>
      <c r="F21" s="117">
        <v>2.0632737276478679</v>
      </c>
    </row>
    <row r="22" spans="4:6" ht="27.75" customHeight="1" x14ac:dyDescent="0.25">
      <c r="D22" s="116" t="s">
        <v>125</v>
      </c>
      <c r="E22" s="119">
        <v>19</v>
      </c>
      <c r="F22" s="117">
        <v>2.613480055020633</v>
      </c>
    </row>
    <row r="23" spans="4:6" ht="30.75" thickBot="1" x14ac:dyDescent="0.3">
      <c r="D23" s="120" t="s">
        <v>126</v>
      </c>
      <c r="E23" s="121">
        <v>128</v>
      </c>
      <c r="F23" s="122">
        <v>17.606602475928472</v>
      </c>
    </row>
    <row r="24" spans="4:6" x14ac:dyDescent="0.25">
      <c r="D24" s="123" t="s">
        <v>127</v>
      </c>
      <c r="E24" s="123"/>
      <c r="F24" s="123"/>
    </row>
    <row r="25" spans="4:6" x14ac:dyDescent="0.25">
      <c r="E25" s="30"/>
    </row>
    <row r="26" spans="4:6" x14ac:dyDescent="0.25">
      <c r="F26" s="124"/>
    </row>
    <row r="27" spans="4:6" x14ac:dyDescent="0.25">
      <c r="D27" s="125"/>
      <c r="E27" s="125"/>
    </row>
    <row r="28" spans="4:6" x14ac:dyDescent="0.25">
      <c r="D28" s="125"/>
      <c r="E28" s="125"/>
    </row>
    <row r="29" spans="4:6" x14ac:dyDescent="0.25">
      <c r="D29" s="125"/>
      <c r="E29" s="125"/>
    </row>
    <row r="30" spans="4:6" x14ac:dyDescent="0.25">
      <c r="D30" s="125"/>
      <c r="E30" s="125"/>
    </row>
    <row r="31" spans="4:6" x14ac:dyDescent="0.25">
      <c r="D31" s="125"/>
      <c r="E31" s="125"/>
    </row>
    <row r="32" spans="4:6" x14ac:dyDescent="0.25">
      <c r="D32" s="125"/>
      <c r="E32" s="125"/>
    </row>
    <row r="33" spans="4:7" x14ac:dyDescent="0.25">
      <c r="D33" s="125"/>
      <c r="E33" s="125"/>
    </row>
    <row r="34" spans="4:7" x14ac:dyDescent="0.25">
      <c r="D34" s="125"/>
      <c r="E34" s="125"/>
    </row>
    <row r="35" spans="4:7" x14ac:dyDescent="0.25">
      <c r="D35" s="125"/>
      <c r="E35" s="125"/>
    </row>
    <row r="36" spans="4:7" x14ac:dyDescent="0.25">
      <c r="D36" s="125"/>
      <c r="E36" s="125"/>
    </row>
    <row r="37" spans="4:7" x14ac:dyDescent="0.25">
      <c r="D37" s="125"/>
      <c r="E37" s="125"/>
    </row>
    <row r="38" spans="4:7" x14ac:dyDescent="0.25">
      <c r="D38" s="125"/>
      <c r="E38" s="125"/>
    </row>
    <row r="39" spans="4:7" x14ac:dyDescent="0.25">
      <c r="D39" s="125"/>
      <c r="E39" s="125"/>
    </row>
    <row r="40" spans="4:7" x14ac:dyDescent="0.25">
      <c r="D40" s="125"/>
      <c r="E40" s="125"/>
    </row>
    <row r="41" spans="4:7" x14ac:dyDescent="0.25">
      <c r="D41" s="125"/>
      <c r="E41" s="125"/>
    </row>
    <row r="42" spans="4:7" x14ac:dyDescent="0.25">
      <c r="D42" s="125"/>
      <c r="E42" s="125"/>
    </row>
    <row r="43" spans="4:7" x14ac:dyDescent="0.25">
      <c r="D43" s="126"/>
      <c r="E43" s="126"/>
      <c r="F43" s="30"/>
      <c r="G43" s="30"/>
    </row>
    <row r="44" spans="4:7" x14ac:dyDescent="0.25">
      <c r="D44" s="126"/>
      <c r="E44" s="126"/>
      <c r="F44" s="30"/>
      <c r="G44" s="30"/>
    </row>
    <row r="45" spans="4:7" x14ac:dyDescent="0.25">
      <c r="D45" s="126"/>
      <c r="E45" s="126"/>
      <c r="F45" s="30"/>
      <c r="G45" s="30"/>
    </row>
  </sheetData>
  <mergeCells count="2">
    <mergeCell ref="D2:F2"/>
    <mergeCell ref="D24:F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46"/>
  <sheetViews>
    <sheetView workbookViewId="0">
      <selection activeCell="D1" sqref="D1:K2"/>
    </sheetView>
  </sheetViews>
  <sheetFormatPr baseColWidth="10" defaultRowHeight="15" x14ac:dyDescent="0.25"/>
  <cols>
    <col min="4" max="4" width="13.28515625" customWidth="1"/>
    <col min="5" max="5" width="22.7109375" style="67" customWidth="1"/>
    <col min="6" max="6" width="14.140625" customWidth="1"/>
    <col min="7" max="7" width="12.42578125" customWidth="1"/>
    <col min="8" max="8" width="11.5703125" customWidth="1"/>
    <col min="9" max="9" width="12.5703125" customWidth="1"/>
    <col min="10" max="10" width="11.28515625" customWidth="1"/>
    <col min="11" max="11" width="10.85546875" customWidth="1"/>
  </cols>
  <sheetData>
    <row r="1" spans="4:12" x14ac:dyDescent="0.25">
      <c r="D1" s="133" t="s">
        <v>138</v>
      </c>
      <c r="E1" s="133"/>
      <c r="F1" s="133"/>
      <c r="G1" s="133"/>
      <c r="H1" s="133"/>
      <c r="I1" s="133"/>
      <c r="J1" s="133"/>
      <c r="K1" s="133"/>
    </row>
    <row r="2" spans="4:12" ht="18.75" customHeight="1" x14ac:dyDescent="0.25">
      <c r="D2" s="134"/>
      <c r="E2" s="134"/>
      <c r="F2" s="134"/>
      <c r="G2" s="134"/>
      <c r="H2" s="134"/>
      <c r="I2" s="134"/>
      <c r="J2" s="134"/>
      <c r="K2" s="134"/>
    </row>
    <row r="3" spans="4:12" ht="24.75" customHeight="1" x14ac:dyDescent="0.25">
      <c r="D3" s="135" t="s">
        <v>2</v>
      </c>
      <c r="E3" s="135"/>
      <c r="F3" s="136" t="s">
        <v>128</v>
      </c>
      <c r="G3" s="136"/>
      <c r="H3" s="136" t="s">
        <v>129</v>
      </c>
      <c r="I3" s="136"/>
      <c r="J3" s="136" t="s">
        <v>130</v>
      </c>
      <c r="K3" s="136"/>
      <c r="L3" s="30"/>
    </row>
    <row r="4" spans="4:12" ht="15.75" thickBot="1" x14ac:dyDescent="0.3">
      <c r="D4" s="137"/>
      <c r="E4" s="137"/>
      <c r="F4" s="138" t="s">
        <v>6</v>
      </c>
      <c r="G4" s="138" t="s">
        <v>7</v>
      </c>
      <c r="H4" s="138" t="s">
        <v>6</v>
      </c>
      <c r="I4" s="138" t="s">
        <v>7</v>
      </c>
      <c r="J4" s="138" t="s">
        <v>131</v>
      </c>
      <c r="K4" s="138" t="s">
        <v>7</v>
      </c>
      <c r="L4" s="30"/>
    </row>
    <row r="5" spans="4:12" ht="17.25" customHeight="1" x14ac:dyDescent="0.25">
      <c r="D5" s="139" t="s">
        <v>63</v>
      </c>
      <c r="E5" s="139"/>
      <c r="F5" s="140">
        <f t="shared" ref="F5:K5" si="0">SUM(F6:F45)</f>
        <v>3030</v>
      </c>
      <c r="G5" s="141">
        <f t="shared" si="0"/>
        <v>100.00000000000001</v>
      </c>
      <c r="H5" s="140">
        <f>SUM(H6:H45)</f>
        <v>2538</v>
      </c>
      <c r="I5" s="141">
        <f t="shared" si="0"/>
        <v>83.762376237623783</v>
      </c>
      <c r="J5" s="140">
        <f>SUM(J6:J45)</f>
        <v>492</v>
      </c>
      <c r="K5" s="141">
        <f t="shared" si="0"/>
        <v>16.237623762376238</v>
      </c>
    </row>
    <row r="6" spans="4:12" ht="16.5" customHeight="1" x14ac:dyDescent="0.25">
      <c r="D6" s="142" t="s">
        <v>9</v>
      </c>
      <c r="E6" s="143" t="s">
        <v>10</v>
      </c>
      <c r="F6" s="144">
        <f>SUM(J6+H6)</f>
        <v>613</v>
      </c>
      <c r="G6" s="145">
        <f>(F6/$F$5)*100</f>
        <v>20.231023102310232</v>
      </c>
      <c r="H6" s="146">
        <v>567</v>
      </c>
      <c r="I6" s="147">
        <f>(H6/$F$5)*100</f>
        <v>18.712871287128714</v>
      </c>
      <c r="J6" s="146">
        <v>46</v>
      </c>
      <c r="K6" s="147">
        <f>(J6/$F$5)*100</f>
        <v>1.5181518151815181</v>
      </c>
    </row>
    <row r="7" spans="4:12" ht="19.5" customHeight="1" x14ac:dyDescent="0.25">
      <c r="D7" s="148"/>
      <c r="E7" s="149" t="s">
        <v>132</v>
      </c>
      <c r="F7" s="144">
        <f t="shared" ref="F7:F45" si="1">SUM(J7+H7)</f>
        <v>295</v>
      </c>
      <c r="G7" s="145">
        <f t="shared" ref="G7:G45" si="2">(F7/$F$5)*100</f>
        <v>9.7359735973597363</v>
      </c>
      <c r="H7" s="144">
        <v>238</v>
      </c>
      <c r="I7" s="145">
        <f t="shared" ref="I7:I45" si="3">(H7/$F$5)*100</f>
        <v>7.8547854785478544</v>
      </c>
      <c r="J7" s="144">
        <v>57</v>
      </c>
      <c r="K7" s="145">
        <f t="shared" ref="K7:K45" si="4">(J7/$F$5)*100</f>
        <v>1.8811881188118811</v>
      </c>
    </row>
    <row r="8" spans="4:12" ht="17.25" customHeight="1" x14ac:dyDescent="0.25">
      <c r="D8" s="150"/>
      <c r="E8" s="151" t="s">
        <v>12</v>
      </c>
      <c r="F8" s="152">
        <f t="shared" si="1"/>
        <v>254</v>
      </c>
      <c r="G8" s="153">
        <f t="shared" si="2"/>
        <v>8.3828382838283826</v>
      </c>
      <c r="H8" s="152">
        <v>203</v>
      </c>
      <c r="I8" s="153">
        <f t="shared" si="3"/>
        <v>6.6996699669966988</v>
      </c>
      <c r="J8" s="152">
        <v>51</v>
      </c>
      <c r="K8" s="153">
        <f t="shared" si="4"/>
        <v>1.6831683168316833</v>
      </c>
    </row>
    <row r="9" spans="4:12" ht="18.75" customHeight="1" x14ac:dyDescent="0.25">
      <c r="D9" s="154" t="s">
        <v>13</v>
      </c>
      <c r="E9" s="143" t="s">
        <v>14</v>
      </c>
      <c r="F9" s="144">
        <f t="shared" si="1"/>
        <v>7</v>
      </c>
      <c r="G9" s="145">
        <f t="shared" si="2"/>
        <v>0.23102310231023102</v>
      </c>
      <c r="H9" s="146">
        <v>6</v>
      </c>
      <c r="I9" s="147">
        <f t="shared" si="3"/>
        <v>0.19801980198019803</v>
      </c>
      <c r="J9" s="144">
        <v>1</v>
      </c>
      <c r="K9" s="147">
        <f t="shared" si="4"/>
        <v>3.3003300330033E-2</v>
      </c>
    </row>
    <row r="10" spans="4:12" ht="21" customHeight="1" x14ac:dyDescent="0.25">
      <c r="D10" s="155"/>
      <c r="E10" s="149" t="s">
        <v>15</v>
      </c>
      <c r="F10" s="144">
        <f t="shared" si="1"/>
        <v>101</v>
      </c>
      <c r="G10" s="145">
        <f t="shared" si="2"/>
        <v>3.3333333333333335</v>
      </c>
      <c r="H10" s="146">
        <v>82</v>
      </c>
      <c r="I10" s="147">
        <f t="shared" si="3"/>
        <v>2.7062706270627062</v>
      </c>
      <c r="J10" s="144">
        <v>19</v>
      </c>
      <c r="K10" s="147">
        <f t="shared" si="4"/>
        <v>0.6270627062706271</v>
      </c>
    </row>
    <row r="11" spans="4:12" ht="15.75" customHeight="1" x14ac:dyDescent="0.25">
      <c r="D11" s="155"/>
      <c r="E11" s="149" t="s">
        <v>16</v>
      </c>
      <c r="F11" s="144">
        <f t="shared" si="1"/>
        <v>76</v>
      </c>
      <c r="G11" s="145">
        <f t="shared" si="2"/>
        <v>2.5082508250825084</v>
      </c>
      <c r="H11" s="156">
        <v>54</v>
      </c>
      <c r="I11" s="147">
        <f t="shared" si="3"/>
        <v>1.782178217821782</v>
      </c>
      <c r="J11" s="144">
        <v>22</v>
      </c>
      <c r="K11" s="147">
        <f t="shared" si="4"/>
        <v>0.72607260726072609</v>
      </c>
    </row>
    <row r="12" spans="4:12" ht="21" customHeight="1" x14ac:dyDescent="0.25">
      <c r="D12" s="155"/>
      <c r="E12" s="149" t="s">
        <v>17</v>
      </c>
      <c r="F12" s="144">
        <f t="shared" si="1"/>
        <v>0</v>
      </c>
      <c r="G12" s="145">
        <f t="shared" si="2"/>
        <v>0</v>
      </c>
      <c r="H12" s="146">
        <v>0</v>
      </c>
      <c r="I12" s="147">
        <f t="shared" si="3"/>
        <v>0</v>
      </c>
      <c r="J12" s="144">
        <v>0</v>
      </c>
      <c r="K12" s="147">
        <f t="shared" si="4"/>
        <v>0</v>
      </c>
    </row>
    <row r="13" spans="4:12" ht="15.75" customHeight="1" x14ac:dyDescent="0.25">
      <c r="D13" s="155"/>
      <c r="E13" s="149" t="s">
        <v>18</v>
      </c>
      <c r="F13" s="144">
        <f t="shared" si="1"/>
        <v>2</v>
      </c>
      <c r="G13" s="145">
        <f t="shared" si="2"/>
        <v>6.6006600660066E-2</v>
      </c>
      <c r="H13" s="144">
        <v>2</v>
      </c>
      <c r="I13" s="147">
        <f t="shared" si="3"/>
        <v>6.6006600660066E-2</v>
      </c>
      <c r="J13" s="144">
        <v>0</v>
      </c>
      <c r="K13" s="147">
        <f t="shared" si="4"/>
        <v>0</v>
      </c>
    </row>
    <row r="14" spans="4:12" x14ac:dyDescent="0.25">
      <c r="D14" s="157"/>
      <c r="E14" s="151" t="s">
        <v>19</v>
      </c>
      <c r="F14" s="152">
        <f t="shared" si="1"/>
        <v>6</v>
      </c>
      <c r="G14" s="153">
        <f t="shared" si="2"/>
        <v>0.19801980198019803</v>
      </c>
      <c r="H14" s="152">
        <v>5</v>
      </c>
      <c r="I14" s="153">
        <f t="shared" si="3"/>
        <v>0.16501650165016502</v>
      </c>
      <c r="J14" s="152">
        <v>1</v>
      </c>
      <c r="K14" s="153">
        <f t="shared" si="4"/>
        <v>3.3003300330033E-2</v>
      </c>
    </row>
    <row r="15" spans="4:12" ht="20.25" customHeight="1" x14ac:dyDescent="0.25">
      <c r="D15" s="154" t="s">
        <v>20</v>
      </c>
      <c r="E15" s="143" t="s">
        <v>21</v>
      </c>
      <c r="F15" s="144">
        <f t="shared" si="1"/>
        <v>24</v>
      </c>
      <c r="G15" s="145">
        <f t="shared" si="2"/>
        <v>0.79207920792079212</v>
      </c>
      <c r="H15" s="146">
        <v>17</v>
      </c>
      <c r="I15" s="147">
        <f t="shared" si="3"/>
        <v>0.56105610561056107</v>
      </c>
      <c r="J15" s="144">
        <v>7</v>
      </c>
      <c r="K15" s="147">
        <f t="shared" si="4"/>
        <v>0.23102310231023102</v>
      </c>
    </row>
    <row r="16" spans="4:12" ht="20.25" customHeight="1" x14ac:dyDescent="0.25">
      <c r="D16" s="155"/>
      <c r="E16" s="149" t="s">
        <v>22</v>
      </c>
      <c r="F16" s="144">
        <f t="shared" si="1"/>
        <v>27</v>
      </c>
      <c r="G16" s="145">
        <f t="shared" si="2"/>
        <v>0.89108910891089099</v>
      </c>
      <c r="H16" s="144">
        <v>25</v>
      </c>
      <c r="I16" s="147">
        <f t="shared" si="3"/>
        <v>0.82508250825082496</v>
      </c>
      <c r="J16" s="144">
        <v>2</v>
      </c>
      <c r="K16" s="147">
        <f t="shared" si="4"/>
        <v>6.6006600660066E-2</v>
      </c>
    </row>
    <row r="17" spans="4:11" ht="17.25" customHeight="1" x14ac:dyDescent="0.25">
      <c r="D17" s="157"/>
      <c r="E17" s="151" t="s">
        <v>23</v>
      </c>
      <c r="F17" s="152">
        <f t="shared" si="1"/>
        <v>94</v>
      </c>
      <c r="G17" s="153">
        <f t="shared" si="2"/>
        <v>3.1023102310231021</v>
      </c>
      <c r="H17" s="152">
        <v>82</v>
      </c>
      <c r="I17" s="153">
        <f t="shared" si="3"/>
        <v>2.7062706270627062</v>
      </c>
      <c r="J17" s="152">
        <v>12</v>
      </c>
      <c r="K17" s="153">
        <f t="shared" si="4"/>
        <v>0.39603960396039606</v>
      </c>
    </row>
    <row r="18" spans="4:11" ht="18" customHeight="1" x14ac:dyDescent="0.25">
      <c r="D18" s="154" t="s">
        <v>24</v>
      </c>
      <c r="E18" s="143" t="s">
        <v>25</v>
      </c>
      <c r="F18" s="144">
        <f t="shared" si="1"/>
        <v>158</v>
      </c>
      <c r="G18" s="145">
        <f t="shared" si="2"/>
        <v>5.214521452145215</v>
      </c>
      <c r="H18" s="146">
        <v>139</v>
      </c>
      <c r="I18" s="147">
        <f t="shared" si="3"/>
        <v>4.5874587458745877</v>
      </c>
      <c r="J18" s="144">
        <v>19</v>
      </c>
      <c r="K18" s="147">
        <f t="shared" si="4"/>
        <v>0.6270627062706271</v>
      </c>
    </row>
    <row r="19" spans="4:11" ht="17.25" customHeight="1" x14ac:dyDescent="0.25">
      <c r="D19" s="155"/>
      <c r="E19" s="149" t="s">
        <v>76</v>
      </c>
      <c r="F19" s="144">
        <f t="shared" si="1"/>
        <v>86</v>
      </c>
      <c r="G19" s="145">
        <f t="shared" si="2"/>
        <v>2.838283828382838</v>
      </c>
      <c r="H19" s="146">
        <v>84</v>
      </c>
      <c r="I19" s="147">
        <f t="shared" si="3"/>
        <v>2.7722772277227725</v>
      </c>
      <c r="J19" s="144">
        <v>2</v>
      </c>
      <c r="K19" s="147">
        <f t="shared" si="4"/>
        <v>6.6006600660066E-2</v>
      </c>
    </row>
    <row r="20" spans="4:11" ht="16.5" customHeight="1" x14ac:dyDescent="0.25">
      <c r="D20" s="155"/>
      <c r="E20" s="149" t="s">
        <v>77</v>
      </c>
      <c r="F20" s="144">
        <f t="shared" si="1"/>
        <v>45</v>
      </c>
      <c r="G20" s="145">
        <f t="shared" si="2"/>
        <v>1.4851485148514851</v>
      </c>
      <c r="H20" s="144">
        <v>45</v>
      </c>
      <c r="I20" s="147">
        <f t="shared" si="3"/>
        <v>1.4851485148514851</v>
      </c>
      <c r="J20" s="144">
        <v>0</v>
      </c>
      <c r="K20" s="147">
        <f t="shared" si="4"/>
        <v>0</v>
      </c>
    </row>
    <row r="21" spans="4:11" ht="18.75" customHeight="1" x14ac:dyDescent="0.25">
      <c r="D21" s="157"/>
      <c r="E21" s="151" t="s">
        <v>27</v>
      </c>
      <c r="F21" s="152">
        <f t="shared" si="1"/>
        <v>13</v>
      </c>
      <c r="G21" s="153">
        <f t="shared" si="2"/>
        <v>0.42904290429042907</v>
      </c>
      <c r="H21" s="152">
        <v>13</v>
      </c>
      <c r="I21" s="153">
        <f t="shared" si="3"/>
        <v>0.42904290429042907</v>
      </c>
      <c r="J21" s="152">
        <v>0</v>
      </c>
      <c r="K21" s="153">
        <f t="shared" si="4"/>
        <v>0</v>
      </c>
    </row>
    <row r="22" spans="4:11" ht="25.5" x14ac:dyDescent="0.25">
      <c r="D22" s="154" t="s">
        <v>66</v>
      </c>
      <c r="E22" s="158" t="s">
        <v>29</v>
      </c>
      <c r="F22" s="144">
        <f t="shared" si="1"/>
        <v>51</v>
      </c>
      <c r="G22" s="145">
        <f t="shared" si="2"/>
        <v>1.6831683168316833</v>
      </c>
      <c r="H22" s="146">
        <v>44</v>
      </c>
      <c r="I22" s="147">
        <f t="shared" si="3"/>
        <v>1.4521452145214522</v>
      </c>
      <c r="J22" s="144">
        <v>7</v>
      </c>
      <c r="K22" s="147">
        <f t="shared" si="4"/>
        <v>0.23102310231023102</v>
      </c>
    </row>
    <row r="23" spans="4:11" ht="25.5" x14ac:dyDescent="0.25">
      <c r="D23" s="155"/>
      <c r="E23" s="159" t="s">
        <v>30</v>
      </c>
      <c r="F23" s="144">
        <f t="shared" si="1"/>
        <v>98</v>
      </c>
      <c r="G23" s="145">
        <f t="shared" si="2"/>
        <v>3.2343234323432344</v>
      </c>
      <c r="H23" s="146">
        <v>73</v>
      </c>
      <c r="I23" s="147">
        <f t="shared" si="3"/>
        <v>2.4092409240924093</v>
      </c>
      <c r="J23" s="144">
        <v>25</v>
      </c>
      <c r="K23" s="147">
        <f t="shared" si="4"/>
        <v>0.82508250825082496</v>
      </c>
    </row>
    <row r="24" spans="4:11" ht="17.25" customHeight="1" x14ac:dyDescent="0.25">
      <c r="D24" s="155"/>
      <c r="E24" s="149" t="s">
        <v>31</v>
      </c>
      <c r="F24" s="144">
        <f t="shared" si="1"/>
        <v>115</v>
      </c>
      <c r="G24" s="145">
        <f t="shared" si="2"/>
        <v>3.7953795379537953</v>
      </c>
      <c r="H24" s="146">
        <v>88</v>
      </c>
      <c r="I24" s="147">
        <f t="shared" si="3"/>
        <v>2.9042904290429044</v>
      </c>
      <c r="J24" s="144">
        <v>27</v>
      </c>
      <c r="K24" s="147">
        <f t="shared" si="4"/>
        <v>0.89108910891089099</v>
      </c>
    </row>
    <row r="25" spans="4:11" x14ac:dyDescent="0.25">
      <c r="D25" s="155"/>
      <c r="E25" s="149" t="s">
        <v>32</v>
      </c>
      <c r="F25" s="144">
        <f t="shared" si="1"/>
        <v>0</v>
      </c>
      <c r="G25" s="145">
        <f t="shared" si="2"/>
        <v>0</v>
      </c>
      <c r="H25" s="146">
        <v>0</v>
      </c>
      <c r="I25" s="147">
        <f t="shared" si="3"/>
        <v>0</v>
      </c>
      <c r="J25" s="144">
        <v>0</v>
      </c>
      <c r="K25" s="147">
        <f t="shared" si="4"/>
        <v>0</v>
      </c>
    </row>
    <row r="26" spans="4:11" ht="16.5" customHeight="1" x14ac:dyDescent="0.25">
      <c r="D26" s="157"/>
      <c r="E26" s="151" t="s">
        <v>33</v>
      </c>
      <c r="F26" s="152">
        <f t="shared" si="1"/>
        <v>0</v>
      </c>
      <c r="G26" s="153">
        <f t="shared" si="2"/>
        <v>0</v>
      </c>
      <c r="H26" s="152">
        <v>0</v>
      </c>
      <c r="I26" s="153">
        <f t="shared" si="3"/>
        <v>0</v>
      </c>
      <c r="J26" s="152">
        <v>0</v>
      </c>
      <c r="K26" s="153">
        <f t="shared" si="4"/>
        <v>0</v>
      </c>
    </row>
    <row r="27" spans="4:11" x14ac:dyDescent="0.25">
      <c r="D27" s="154" t="s">
        <v>34</v>
      </c>
      <c r="E27" s="143" t="s">
        <v>35</v>
      </c>
      <c r="F27" s="144">
        <f t="shared" si="1"/>
        <v>21</v>
      </c>
      <c r="G27" s="145">
        <f t="shared" si="2"/>
        <v>0.69306930693069313</v>
      </c>
      <c r="H27" s="146">
        <v>11</v>
      </c>
      <c r="I27" s="147">
        <f t="shared" si="3"/>
        <v>0.36303630363036304</v>
      </c>
      <c r="J27" s="144">
        <v>10</v>
      </c>
      <c r="K27" s="147">
        <f t="shared" si="4"/>
        <v>0.33003300330033003</v>
      </c>
    </row>
    <row r="28" spans="4:11" x14ac:dyDescent="0.25">
      <c r="D28" s="155"/>
      <c r="E28" s="149" t="s">
        <v>36</v>
      </c>
      <c r="F28" s="144">
        <f t="shared" si="1"/>
        <v>75</v>
      </c>
      <c r="G28" s="145">
        <f t="shared" si="2"/>
        <v>2.4752475247524752</v>
      </c>
      <c r="H28" s="146">
        <v>74</v>
      </c>
      <c r="I28" s="147">
        <f t="shared" si="3"/>
        <v>2.442244224422442</v>
      </c>
      <c r="J28" s="144">
        <v>1</v>
      </c>
      <c r="K28" s="147">
        <f t="shared" si="4"/>
        <v>3.3003300330033E-2</v>
      </c>
    </row>
    <row r="29" spans="4:11" ht="16.5" customHeight="1" x14ac:dyDescent="0.25">
      <c r="D29" s="155"/>
      <c r="E29" s="160" t="s">
        <v>37</v>
      </c>
      <c r="F29" s="144">
        <f t="shared" si="1"/>
        <v>18</v>
      </c>
      <c r="G29" s="145">
        <f t="shared" si="2"/>
        <v>0.59405940594059403</v>
      </c>
      <c r="H29" s="146">
        <v>13</v>
      </c>
      <c r="I29" s="147">
        <f t="shared" si="3"/>
        <v>0.42904290429042907</v>
      </c>
      <c r="J29" s="144">
        <v>5</v>
      </c>
      <c r="K29" s="147">
        <f t="shared" si="4"/>
        <v>0.16501650165016502</v>
      </c>
    </row>
    <row r="30" spans="4:11" ht="17.25" customHeight="1" x14ac:dyDescent="0.25">
      <c r="D30" s="155"/>
      <c r="E30" s="149" t="s">
        <v>38</v>
      </c>
      <c r="F30" s="144">
        <f t="shared" si="1"/>
        <v>126</v>
      </c>
      <c r="G30" s="145">
        <f t="shared" si="2"/>
        <v>4.1584158415841586</v>
      </c>
      <c r="H30" s="144">
        <v>70</v>
      </c>
      <c r="I30" s="145">
        <f t="shared" si="3"/>
        <v>2.3102310231023102</v>
      </c>
      <c r="J30" s="144">
        <v>56</v>
      </c>
      <c r="K30" s="145">
        <f t="shared" si="4"/>
        <v>1.8481848184818481</v>
      </c>
    </row>
    <row r="31" spans="4:11" ht="16.5" customHeight="1" x14ac:dyDescent="0.25">
      <c r="D31" s="157"/>
      <c r="E31" s="151" t="s">
        <v>39</v>
      </c>
      <c r="F31" s="152">
        <f t="shared" si="1"/>
        <v>42</v>
      </c>
      <c r="G31" s="153">
        <f t="shared" si="2"/>
        <v>1.3861386138613863</v>
      </c>
      <c r="H31" s="152">
        <v>37</v>
      </c>
      <c r="I31" s="153">
        <f t="shared" si="3"/>
        <v>1.221122112211221</v>
      </c>
      <c r="J31" s="152">
        <v>5</v>
      </c>
      <c r="K31" s="153">
        <f t="shared" si="4"/>
        <v>0.16501650165016502</v>
      </c>
    </row>
    <row r="32" spans="4:11" x14ac:dyDescent="0.25">
      <c r="D32" s="154" t="s">
        <v>40</v>
      </c>
      <c r="E32" s="143" t="s">
        <v>41</v>
      </c>
      <c r="F32" s="144">
        <f t="shared" si="1"/>
        <v>0</v>
      </c>
      <c r="G32" s="145">
        <v>0</v>
      </c>
      <c r="H32" s="146">
        <v>0</v>
      </c>
      <c r="I32" s="147">
        <f t="shared" si="3"/>
        <v>0</v>
      </c>
      <c r="J32" s="144">
        <v>0</v>
      </c>
      <c r="K32" s="147">
        <f>(J32/$F$5)*100</f>
        <v>0</v>
      </c>
    </row>
    <row r="33" spans="4:11" ht="18" customHeight="1" x14ac:dyDescent="0.25">
      <c r="D33" s="155"/>
      <c r="E33" s="149" t="s">
        <v>42</v>
      </c>
      <c r="F33" s="144">
        <f t="shared" si="1"/>
        <v>28</v>
      </c>
      <c r="G33" s="145">
        <f t="shared" si="2"/>
        <v>0.92409240924092406</v>
      </c>
      <c r="H33" s="144">
        <v>28</v>
      </c>
      <c r="I33" s="147">
        <f t="shared" si="3"/>
        <v>0.92409240924092406</v>
      </c>
      <c r="J33" s="144">
        <v>0</v>
      </c>
      <c r="K33" s="147">
        <f t="shared" si="4"/>
        <v>0</v>
      </c>
    </row>
    <row r="34" spans="4:11" ht="18" customHeight="1" x14ac:dyDescent="0.25">
      <c r="D34" s="157"/>
      <c r="E34" s="151" t="s">
        <v>43</v>
      </c>
      <c r="F34" s="152">
        <f t="shared" si="1"/>
        <v>427</v>
      </c>
      <c r="G34" s="153">
        <f t="shared" si="2"/>
        <v>14.092409240924091</v>
      </c>
      <c r="H34" s="152">
        <v>358</v>
      </c>
      <c r="I34" s="153">
        <f t="shared" si="3"/>
        <v>11.815181518151816</v>
      </c>
      <c r="J34" s="152">
        <v>69</v>
      </c>
      <c r="K34" s="153">
        <f t="shared" si="4"/>
        <v>2.277227722772277</v>
      </c>
    </row>
    <row r="35" spans="4:11" x14ac:dyDescent="0.25">
      <c r="D35" s="154" t="s">
        <v>44</v>
      </c>
      <c r="E35" s="143" t="s">
        <v>45</v>
      </c>
      <c r="F35" s="144">
        <f t="shared" si="1"/>
        <v>16</v>
      </c>
      <c r="G35" s="145">
        <f t="shared" si="2"/>
        <v>0.528052805280528</v>
      </c>
      <c r="H35" s="146">
        <v>15</v>
      </c>
      <c r="I35" s="147">
        <f t="shared" si="3"/>
        <v>0.49504950495049505</v>
      </c>
      <c r="J35" s="144">
        <v>1</v>
      </c>
      <c r="K35" s="147">
        <f t="shared" si="4"/>
        <v>3.3003300330033E-2</v>
      </c>
    </row>
    <row r="36" spans="4:11" ht="17.25" customHeight="1" x14ac:dyDescent="0.25">
      <c r="D36" s="155"/>
      <c r="E36" s="149" t="s">
        <v>46</v>
      </c>
      <c r="F36" s="144">
        <f t="shared" si="1"/>
        <v>0</v>
      </c>
      <c r="G36" s="145">
        <f t="shared" si="2"/>
        <v>0</v>
      </c>
      <c r="H36" s="146">
        <v>0</v>
      </c>
      <c r="I36" s="147">
        <f t="shared" si="3"/>
        <v>0</v>
      </c>
      <c r="J36" s="144">
        <v>0</v>
      </c>
      <c r="K36" s="147">
        <f t="shared" si="4"/>
        <v>0</v>
      </c>
    </row>
    <row r="37" spans="4:11" ht="18" customHeight="1" x14ac:dyDescent="0.25">
      <c r="D37" s="155"/>
      <c r="E37" s="149" t="s">
        <v>47</v>
      </c>
      <c r="F37" s="144">
        <f t="shared" si="1"/>
        <v>0</v>
      </c>
      <c r="G37" s="145">
        <f t="shared" si="2"/>
        <v>0</v>
      </c>
      <c r="H37" s="144">
        <v>0</v>
      </c>
      <c r="I37" s="147">
        <f t="shared" si="3"/>
        <v>0</v>
      </c>
      <c r="J37" s="144">
        <v>0</v>
      </c>
      <c r="K37" s="147">
        <f t="shared" si="4"/>
        <v>0</v>
      </c>
    </row>
    <row r="38" spans="4:11" ht="18" customHeight="1" x14ac:dyDescent="0.25">
      <c r="D38" s="157"/>
      <c r="E38" s="151" t="s">
        <v>48</v>
      </c>
      <c r="F38" s="152">
        <f t="shared" si="1"/>
        <v>0</v>
      </c>
      <c r="G38" s="153">
        <f t="shared" si="2"/>
        <v>0</v>
      </c>
      <c r="H38" s="152">
        <v>0</v>
      </c>
      <c r="I38" s="153">
        <f t="shared" si="3"/>
        <v>0</v>
      </c>
      <c r="J38" s="152">
        <v>0</v>
      </c>
      <c r="K38" s="153">
        <f t="shared" si="4"/>
        <v>0</v>
      </c>
    </row>
    <row r="39" spans="4:11" ht="16.5" customHeight="1" x14ac:dyDescent="0.25">
      <c r="D39" s="154" t="s">
        <v>49</v>
      </c>
      <c r="E39" s="143" t="s">
        <v>50</v>
      </c>
      <c r="F39" s="144">
        <f t="shared" si="1"/>
        <v>63</v>
      </c>
      <c r="G39" s="145">
        <f t="shared" si="2"/>
        <v>2.0792079207920793</v>
      </c>
      <c r="H39" s="146">
        <v>51</v>
      </c>
      <c r="I39" s="147">
        <f t="shared" si="3"/>
        <v>1.6831683168316833</v>
      </c>
      <c r="J39" s="144">
        <v>12</v>
      </c>
      <c r="K39" s="147">
        <f t="shared" si="4"/>
        <v>0.39603960396039606</v>
      </c>
    </row>
    <row r="40" spans="4:11" ht="16.5" customHeight="1" x14ac:dyDescent="0.25">
      <c r="D40" s="155"/>
      <c r="E40" s="149" t="s">
        <v>51</v>
      </c>
      <c r="F40" s="144">
        <f t="shared" si="1"/>
        <v>0</v>
      </c>
      <c r="G40" s="145">
        <f t="shared" si="2"/>
        <v>0</v>
      </c>
      <c r="H40" s="144">
        <v>0</v>
      </c>
      <c r="I40" s="145">
        <f t="shared" si="3"/>
        <v>0</v>
      </c>
      <c r="J40" s="144">
        <v>0</v>
      </c>
      <c r="K40" s="145">
        <f t="shared" si="4"/>
        <v>0</v>
      </c>
    </row>
    <row r="41" spans="4:11" ht="16.5" customHeight="1" x14ac:dyDescent="0.25">
      <c r="D41" s="157"/>
      <c r="E41" s="161" t="s">
        <v>52</v>
      </c>
      <c r="F41" s="152">
        <f t="shared" si="1"/>
        <v>63</v>
      </c>
      <c r="G41" s="153">
        <f t="shared" si="2"/>
        <v>2.0792079207920793</v>
      </c>
      <c r="H41" s="152">
        <v>52</v>
      </c>
      <c r="I41" s="153">
        <f t="shared" si="3"/>
        <v>1.7161716171617163</v>
      </c>
      <c r="J41" s="152">
        <v>11</v>
      </c>
      <c r="K41" s="153">
        <f t="shared" si="4"/>
        <v>0.36303630363036304</v>
      </c>
    </row>
    <row r="42" spans="4:11" ht="20.25" customHeight="1" x14ac:dyDescent="0.25">
      <c r="D42" s="154" t="s">
        <v>53</v>
      </c>
      <c r="E42" s="149" t="s">
        <v>54</v>
      </c>
      <c r="F42" s="144">
        <f t="shared" si="1"/>
        <v>0</v>
      </c>
      <c r="G42" s="145">
        <f t="shared" si="2"/>
        <v>0</v>
      </c>
      <c r="H42" s="146">
        <v>0</v>
      </c>
      <c r="I42" s="147">
        <f t="shared" si="3"/>
        <v>0</v>
      </c>
      <c r="J42" s="144">
        <v>0</v>
      </c>
      <c r="K42" s="147">
        <f t="shared" si="4"/>
        <v>0</v>
      </c>
    </row>
    <row r="43" spans="4:11" ht="18" customHeight="1" x14ac:dyDescent="0.25">
      <c r="D43" s="155"/>
      <c r="E43" s="149" t="s">
        <v>55</v>
      </c>
      <c r="F43" s="144">
        <f t="shared" si="1"/>
        <v>86</v>
      </c>
      <c r="G43" s="145">
        <f t="shared" si="2"/>
        <v>2.838283828382838</v>
      </c>
      <c r="H43" s="146">
        <v>62</v>
      </c>
      <c r="I43" s="147">
        <f t="shared" si="3"/>
        <v>2.0462046204620461</v>
      </c>
      <c r="J43" s="144">
        <v>24</v>
      </c>
      <c r="K43" s="147">
        <f t="shared" si="4"/>
        <v>0.79207920792079212</v>
      </c>
    </row>
    <row r="44" spans="4:11" x14ac:dyDescent="0.25">
      <c r="D44" s="155"/>
      <c r="E44" s="149" t="s">
        <v>56</v>
      </c>
      <c r="F44" s="144">
        <f t="shared" si="1"/>
        <v>0</v>
      </c>
      <c r="G44" s="145">
        <f t="shared" si="2"/>
        <v>0</v>
      </c>
      <c r="H44" s="146">
        <v>0</v>
      </c>
      <c r="I44" s="147">
        <f t="shared" si="3"/>
        <v>0</v>
      </c>
      <c r="J44" s="144">
        <v>0</v>
      </c>
      <c r="K44" s="147">
        <f t="shared" si="4"/>
        <v>0</v>
      </c>
    </row>
    <row r="45" spans="4:11" ht="18" customHeight="1" x14ac:dyDescent="0.25">
      <c r="D45" s="157"/>
      <c r="E45" s="151" t="s">
        <v>57</v>
      </c>
      <c r="F45" s="144">
        <f t="shared" si="1"/>
        <v>0</v>
      </c>
      <c r="G45" s="145">
        <f t="shared" si="2"/>
        <v>0</v>
      </c>
      <c r="H45" s="152">
        <v>0</v>
      </c>
      <c r="I45" s="147">
        <f t="shared" si="3"/>
        <v>0</v>
      </c>
      <c r="J45" s="152">
        <v>0</v>
      </c>
      <c r="K45" s="147">
        <f t="shared" si="4"/>
        <v>0</v>
      </c>
    </row>
    <row r="46" spans="4:11" ht="15" customHeight="1" x14ac:dyDescent="0.25">
      <c r="D46" s="162" t="s">
        <v>133</v>
      </c>
      <c r="E46" s="162"/>
      <c r="F46" s="162"/>
      <c r="G46" s="162"/>
      <c r="H46" s="162"/>
      <c r="I46" s="162"/>
      <c r="J46" s="162"/>
      <c r="K46" s="162"/>
    </row>
  </sheetData>
  <mergeCells count="17">
    <mergeCell ref="D32:D34"/>
    <mergeCell ref="D35:D38"/>
    <mergeCell ref="D39:D41"/>
    <mergeCell ref="D42:D45"/>
    <mergeCell ref="D46:K46"/>
    <mergeCell ref="D6:D8"/>
    <mergeCell ref="D9:D14"/>
    <mergeCell ref="D15:D17"/>
    <mergeCell ref="D18:D21"/>
    <mergeCell ref="D22:D26"/>
    <mergeCell ref="D27:D31"/>
    <mergeCell ref="D1:K2"/>
    <mergeCell ref="D3:E4"/>
    <mergeCell ref="F3:G3"/>
    <mergeCell ref="H3:I3"/>
    <mergeCell ref="J3:K3"/>
    <mergeCell ref="D5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47"/>
  <sheetViews>
    <sheetView workbookViewId="0">
      <selection activeCell="P6" sqref="P5:P6"/>
    </sheetView>
  </sheetViews>
  <sheetFormatPr baseColWidth="10" defaultRowHeight="15" x14ac:dyDescent="0.25"/>
  <cols>
    <col min="3" max="3" width="13.28515625" customWidth="1"/>
    <col min="4" max="4" width="22.7109375" style="67" customWidth="1"/>
    <col min="5" max="5" width="12.5703125" customWidth="1"/>
    <col min="6" max="6" width="11.42578125" customWidth="1"/>
    <col min="7" max="7" width="11.5703125" customWidth="1"/>
    <col min="8" max="8" width="10.7109375" customWidth="1"/>
    <col min="9" max="9" width="11.85546875" customWidth="1"/>
    <col min="10" max="10" width="11.5703125" customWidth="1"/>
  </cols>
  <sheetData>
    <row r="1" spans="3:11" x14ac:dyDescent="0.25">
      <c r="C1" s="133" t="s">
        <v>137</v>
      </c>
      <c r="D1" s="133"/>
      <c r="E1" s="133"/>
      <c r="F1" s="133"/>
      <c r="G1" s="133"/>
      <c r="H1" s="133"/>
      <c r="I1" s="133"/>
      <c r="J1" s="133"/>
    </row>
    <row r="2" spans="3:11" ht="15" customHeight="1" x14ac:dyDescent="0.25">
      <c r="C2" s="134"/>
      <c r="D2" s="134"/>
      <c r="E2" s="134"/>
      <c r="F2" s="134"/>
      <c r="G2" s="134"/>
      <c r="H2" s="134"/>
      <c r="I2" s="134"/>
      <c r="J2" s="134"/>
    </row>
    <row r="3" spans="3:11" x14ac:dyDescent="0.25">
      <c r="C3" s="165" t="s">
        <v>2</v>
      </c>
      <c r="D3" s="165"/>
      <c r="E3" s="166"/>
      <c r="F3" s="166"/>
      <c r="G3" s="167" t="s">
        <v>134</v>
      </c>
      <c r="H3" s="167"/>
      <c r="I3" s="167"/>
      <c r="J3" s="167"/>
      <c r="K3" s="30"/>
    </row>
    <row r="4" spans="3:11" x14ac:dyDescent="0.25">
      <c r="C4" s="165"/>
      <c r="D4" s="165"/>
      <c r="E4" s="168" t="s">
        <v>128</v>
      </c>
      <c r="F4" s="168"/>
      <c r="G4" s="168" t="s">
        <v>135</v>
      </c>
      <c r="H4" s="168"/>
      <c r="I4" s="168" t="s">
        <v>136</v>
      </c>
      <c r="J4" s="168"/>
      <c r="K4" s="30"/>
    </row>
    <row r="5" spans="3:11" ht="15.75" thickBot="1" x14ac:dyDescent="0.3">
      <c r="C5" s="169"/>
      <c r="D5" s="169"/>
      <c r="E5" s="170" t="s">
        <v>6</v>
      </c>
      <c r="F5" s="170" t="s">
        <v>7</v>
      </c>
      <c r="G5" s="170" t="s">
        <v>6</v>
      </c>
      <c r="H5" s="170" t="s">
        <v>7</v>
      </c>
      <c r="I5" s="170" t="s">
        <v>131</v>
      </c>
      <c r="J5" s="170" t="s">
        <v>7</v>
      </c>
      <c r="K5" s="30"/>
    </row>
    <row r="6" spans="3:11" x14ac:dyDescent="0.25">
      <c r="C6" s="171" t="s">
        <v>63</v>
      </c>
      <c r="D6" s="171"/>
      <c r="E6" s="172">
        <f t="shared" ref="E6:J6" si="0">SUM(E7:E46)</f>
        <v>3030</v>
      </c>
      <c r="F6" s="173">
        <f t="shared" si="0"/>
        <v>100.00000000000001</v>
      </c>
      <c r="G6" s="172">
        <f>SUM(G7:G46)</f>
        <v>1279</v>
      </c>
      <c r="H6" s="173">
        <f t="shared" si="0"/>
        <v>42.2112211221122</v>
      </c>
      <c r="I6" s="172">
        <f>SUM(I7:I46)</f>
        <v>1751</v>
      </c>
      <c r="J6" s="173">
        <f t="shared" si="0"/>
        <v>57.7887788778878</v>
      </c>
    </row>
    <row r="7" spans="3:11" x14ac:dyDescent="0.25">
      <c r="C7" s="142" t="s">
        <v>9</v>
      </c>
      <c r="D7" s="143" t="s">
        <v>10</v>
      </c>
      <c r="E7" s="174">
        <f>SUM(I7+G7)</f>
        <v>613</v>
      </c>
      <c r="F7" s="145">
        <f>(E7/$E$6)*100</f>
        <v>20.231023102310232</v>
      </c>
      <c r="G7" s="146">
        <v>279</v>
      </c>
      <c r="H7" s="147">
        <f>(G7/$E$6)*100</f>
        <v>9.2079207920792072</v>
      </c>
      <c r="I7" s="146">
        <v>334</v>
      </c>
      <c r="J7" s="147">
        <f>(I7/$E$6)*100</f>
        <v>11.023102310231023</v>
      </c>
    </row>
    <row r="8" spans="3:11" x14ac:dyDescent="0.25">
      <c r="C8" s="148"/>
      <c r="D8" s="149" t="s">
        <v>132</v>
      </c>
      <c r="E8" s="174">
        <f t="shared" ref="E8:E46" si="1">SUM(I8+G8)</f>
        <v>295</v>
      </c>
      <c r="F8" s="145">
        <f t="shared" ref="F8:F46" si="2">(E8/$E$6)*100</f>
        <v>9.7359735973597363</v>
      </c>
      <c r="G8" s="144">
        <v>120</v>
      </c>
      <c r="H8" s="145">
        <f t="shared" ref="H8:H46" si="3">(G8/$E$6)*100</f>
        <v>3.9603960396039604</v>
      </c>
      <c r="I8" s="144">
        <v>175</v>
      </c>
      <c r="J8" s="145">
        <f t="shared" ref="J8:J46" si="4">(I8/$E$6)*100</f>
        <v>5.7755775577557751</v>
      </c>
    </row>
    <row r="9" spans="3:11" x14ac:dyDescent="0.25">
      <c r="C9" s="150"/>
      <c r="D9" s="151" t="s">
        <v>12</v>
      </c>
      <c r="E9" s="176">
        <f t="shared" si="1"/>
        <v>254</v>
      </c>
      <c r="F9" s="153">
        <f t="shared" si="2"/>
        <v>8.3828382838283826</v>
      </c>
      <c r="G9" s="152">
        <v>99</v>
      </c>
      <c r="H9" s="153">
        <f t="shared" si="3"/>
        <v>3.2673267326732676</v>
      </c>
      <c r="I9" s="152">
        <v>155</v>
      </c>
      <c r="J9" s="153">
        <f t="shared" si="4"/>
        <v>5.1155115511551159</v>
      </c>
    </row>
    <row r="10" spans="3:11" x14ac:dyDescent="0.25">
      <c r="C10" s="154" t="s">
        <v>13</v>
      </c>
      <c r="D10" s="143" t="s">
        <v>14</v>
      </c>
      <c r="E10" s="174">
        <f t="shared" si="1"/>
        <v>7</v>
      </c>
      <c r="F10" s="145">
        <f t="shared" si="2"/>
        <v>0.23102310231023102</v>
      </c>
      <c r="G10" s="146">
        <v>4</v>
      </c>
      <c r="H10" s="147">
        <f t="shared" si="3"/>
        <v>0.132013201320132</v>
      </c>
      <c r="I10" s="144">
        <v>3</v>
      </c>
      <c r="J10" s="147">
        <f t="shared" si="4"/>
        <v>9.9009900990099015E-2</v>
      </c>
    </row>
    <row r="11" spans="3:11" x14ac:dyDescent="0.25">
      <c r="C11" s="155"/>
      <c r="D11" s="149" t="s">
        <v>15</v>
      </c>
      <c r="E11" s="174">
        <f t="shared" si="1"/>
        <v>101</v>
      </c>
      <c r="F11" s="145">
        <f t="shared" si="2"/>
        <v>3.3333333333333335</v>
      </c>
      <c r="G11" s="146">
        <v>40</v>
      </c>
      <c r="H11" s="147">
        <f t="shared" si="3"/>
        <v>1.3201320132013201</v>
      </c>
      <c r="I11" s="144">
        <v>61</v>
      </c>
      <c r="J11" s="147">
        <f t="shared" si="4"/>
        <v>2.0132013201320129</v>
      </c>
    </row>
    <row r="12" spans="3:11" x14ac:dyDescent="0.25">
      <c r="C12" s="155"/>
      <c r="D12" s="149" t="s">
        <v>16</v>
      </c>
      <c r="E12" s="174">
        <f t="shared" si="1"/>
        <v>76</v>
      </c>
      <c r="F12" s="145">
        <f t="shared" si="2"/>
        <v>2.5082508250825084</v>
      </c>
      <c r="G12" s="156">
        <v>28</v>
      </c>
      <c r="H12" s="147">
        <f t="shared" si="3"/>
        <v>0.92409240924092406</v>
      </c>
      <c r="I12" s="144">
        <v>48</v>
      </c>
      <c r="J12" s="147">
        <f t="shared" si="4"/>
        <v>1.5841584158415842</v>
      </c>
    </row>
    <row r="13" spans="3:11" x14ac:dyDescent="0.25">
      <c r="C13" s="155"/>
      <c r="D13" s="149" t="s">
        <v>17</v>
      </c>
      <c r="E13" s="174">
        <f t="shared" si="1"/>
        <v>0</v>
      </c>
      <c r="F13" s="145">
        <f t="shared" si="2"/>
        <v>0</v>
      </c>
      <c r="G13" s="146">
        <v>0</v>
      </c>
      <c r="H13" s="147">
        <f t="shared" si="3"/>
        <v>0</v>
      </c>
      <c r="I13" s="144">
        <v>0</v>
      </c>
      <c r="J13" s="147">
        <f t="shared" si="4"/>
        <v>0</v>
      </c>
    </row>
    <row r="14" spans="3:11" x14ac:dyDescent="0.25">
      <c r="C14" s="155"/>
      <c r="D14" s="149" t="s">
        <v>18</v>
      </c>
      <c r="E14" s="174">
        <f t="shared" si="1"/>
        <v>2</v>
      </c>
      <c r="F14" s="145">
        <f t="shared" si="2"/>
        <v>6.6006600660066E-2</v>
      </c>
      <c r="G14" s="144">
        <v>0</v>
      </c>
      <c r="H14" s="147">
        <f t="shared" si="3"/>
        <v>0</v>
      </c>
      <c r="I14" s="144">
        <v>2</v>
      </c>
      <c r="J14" s="147">
        <f t="shared" si="4"/>
        <v>6.6006600660066E-2</v>
      </c>
    </row>
    <row r="15" spans="3:11" x14ac:dyDescent="0.25">
      <c r="C15" s="157"/>
      <c r="D15" s="151" t="s">
        <v>19</v>
      </c>
      <c r="E15" s="176">
        <f t="shared" si="1"/>
        <v>8</v>
      </c>
      <c r="F15" s="153">
        <f t="shared" si="2"/>
        <v>0.264026402640264</v>
      </c>
      <c r="G15" s="152">
        <v>7</v>
      </c>
      <c r="H15" s="153">
        <f t="shared" si="3"/>
        <v>0.23102310231023102</v>
      </c>
      <c r="I15" s="152">
        <v>1</v>
      </c>
      <c r="J15" s="153">
        <f t="shared" si="4"/>
        <v>3.3003300330033E-2</v>
      </c>
    </row>
    <row r="16" spans="3:11" x14ac:dyDescent="0.25">
      <c r="C16" s="154" t="s">
        <v>20</v>
      </c>
      <c r="D16" s="143" t="s">
        <v>21</v>
      </c>
      <c r="E16" s="174">
        <f t="shared" si="1"/>
        <v>22</v>
      </c>
      <c r="F16" s="145">
        <f t="shared" si="2"/>
        <v>0.72607260726072609</v>
      </c>
      <c r="G16" s="146">
        <v>3</v>
      </c>
      <c r="H16" s="147">
        <f t="shared" si="3"/>
        <v>9.9009900990099015E-2</v>
      </c>
      <c r="I16" s="144">
        <v>19</v>
      </c>
      <c r="J16" s="147">
        <f t="shared" si="4"/>
        <v>0.6270627062706271</v>
      </c>
    </row>
    <row r="17" spans="3:10" x14ac:dyDescent="0.25">
      <c r="C17" s="155"/>
      <c r="D17" s="149" t="s">
        <v>22</v>
      </c>
      <c r="E17" s="174">
        <f t="shared" si="1"/>
        <v>27</v>
      </c>
      <c r="F17" s="145">
        <f t="shared" si="2"/>
        <v>0.89108910891089099</v>
      </c>
      <c r="G17" s="144">
        <v>11</v>
      </c>
      <c r="H17" s="147">
        <f t="shared" si="3"/>
        <v>0.36303630363036304</v>
      </c>
      <c r="I17" s="144">
        <v>16</v>
      </c>
      <c r="J17" s="147">
        <f t="shared" si="4"/>
        <v>0.528052805280528</v>
      </c>
    </row>
    <row r="18" spans="3:10" x14ac:dyDescent="0.25">
      <c r="C18" s="157"/>
      <c r="D18" s="151" t="s">
        <v>23</v>
      </c>
      <c r="E18" s="176">
        <f t="shared" si="1"/>
        <v>94</v>
      </c>
      <c r="F18" s="153">
        <f t="shared" si="2"/>
        <v>3.1023102310231021</v>
      </c>
      <c r="G18" s="152">
        <v>29</v>
      </c>
      <c r="H18" s="153">
        <f t="shared" si="3"/>
        <v>0.95709570957095702</v>
      </c>
      <c r="I18" s="152">
        <v>65</v>
      </c>
      <c r="J18" s="153">
        <f t="shared" si="4"/>
        <v>2.1452145214521452</v>
      </c>
    </row>
    <row r="19" spans="3:10" x14ac:dyDescent="0.25">
      <c r="C19" s="154" t="s">
        <v>24</v>
      </c>
      <c r="D19" s="143" t="s">
        <v>25</v>
      </c>
      <c r="E19" s="174">
        <f t="shared" si="1"/>
        <v>158</v>
      </c>
      <c r="F19" s="145">
        <f t="shared" si="2"/>
        <v>5.214521452145215</v>
      </c>
      <c r="G19" s="146">
        <v>78</v>
      </c>
      <c r="H19" s="147">
        <f t="shared" si="3"/>
        <v>2.5742574257425743</v>
      </c>
      <c r="I19" s="144">
        <v>80</v>
      </c>
      <c r="J19" s="147">
        <f t="shared" si="4"/>
        <v>2.6402640264026402</v>
      </c>
    </row>
    <row r="20" spans="3:10" x14ac:dyDescent="0.25">
      <c r="C20" s="155"/>
      <c r="D20" s="149" t="s">
        <v>76</v>
      </c>
      <c r="E20" s="174">
        <f t="shared" si="1"/>
        <v>86</v>
      </c>
      <c r="F20" s="145">
        <f t="shared" si="2"/>
        <v>2.838283828382838</v>
      </c>
      <c r="G20" s="146">
        <v>42</v>
      </c>
      <c r="H20" s="147">
        <f t="shared" si="3"/>
        <v>1.3861386138613863</v>
      </c>
      <c r="I20" s="144">
        <v>44</v>
      </c>
      <c r="J20" s="147">
        <f t="shared" si="4"/>
        <v>1.4521452145214522</v>
      </c>
    </row>
    <row r="21" spans="3:10" x14ac:dyDescent="0.25">
      <c r="C21" s="155"/>
      <c r="D21" s="149" t="s">
        <v>77</v>
      </c>
      <c r="E21" s="174">
        <f t="shared" si="1"/>
        <v>45</v>
      </c>
      <c r="F21" s="145">
        <f t="shared" si="2"/>
        <v>1.4851485148514851</v>
      </c>
      <c r="G21" s="144">
        <v>18</v>
      </c>
      <c r="H21" s="147">
        <f t="shared" si="3"/>
        <v>0.59405940594059403</v>
      </c>
      <c r="I21" s="144">
        <v>27</v>
      </c>
      <c r="J21" s="147">
        <f t="shared" si="4"/>
        <v>0.89108910891089099</v>
      </c>
    </row>
    <row r="22" spans="3:10" x14ac:dyDescent="0.25">
      <c r="C22" s="157"/>
      <c r="D22" s="151" t="s">
        <v>27</v>
      </c>
      <c r="E22" s="176">
        <f t="shared" si="1"/>
        <v>13</v>
      </c>
      <c r="F22" s="153">
        <f t="shared" si="2"/>
        <v>0.42904290429042907</v>
      </c>
      <c r="G22" s="152">
        <v>8</v>
      </c>
      <c r="H22" s="153">
        <f t="shared" si="3"/>
        <v>0.264026402640264</v>
      </c>
      <c r="I22" s="152">
        <v>5</v>
      </c>
      <c r="J22" s="153">
        <f t="shared" si="4"/>
        <v>0.16501650165016502</v>
      </c>
    </row>
    <row r="23" spans="3:10" ht="25.5" x14ac:dyDescent="0.25">
      <c r="C23" s="154" t="s">
        <v>66</v>
      </c>
      <c r="D23" s="158" t="s">
        <v>29</v>
      </c>
      <c r="E23" s="174">
        <f t="shared" si="1"/>
        <v>51</v>
      </c>
      <c r="F23" s="145">
        <f t="shared" si="2"/>
        <v>1.6831683168316833</v>
      </c>
      <c r="G23" s="146">
        <v>20</v>
      </c>
      <c r="H23" s="147">
        <f t="shared" si="3"/>
        <v>0.66006600660066006</v>
      </c>
      <c r="I23" s="144">
        <v>31</v>
      </c>
      <c r="J23" s="147">
        <f t="shared" si="4"/>
        <v>1.023102310231023</v>
      </c>
    </row>
    <row r="24" spans="3:10" ht="25.5" x14ac:dyDescent="0.25">
      <c r="C24" s="155"/>
      <c r="D24" s="159" t="s">
        <v>30</v>
      </c>
      <c r="E24" s="174">
        <f t="shared" si="1"/>
        <v>98</v>
      </c>
      <c r="F24" s="145">
        <f t="shared" si="2"/>
        <v>3.2343234323432344</v>
      </c>
      <c r="G24" s="146">
        <v>36</v>
      </c>
      <c r="H24" s="147">
        <f t="shared" si="3"/>
        <v>1.1881188118811881</v>
      </c>
      <c r="I24" s="144">
        <v>62</v>
      </c>
      <c r="J24" s="147">
        <f t="shared" si="4"/>
        <v>2.0462046204620461</v>
      </c>
    </row>
    <row r="25" spans="3:10" x14ac:dyDescent="0.25">
      <c r="C25" s="155"/>
      <c r="D25" s="149" t="s">
        <v>31</v>
      </c>
      <c r="E25" s="174">
        <f t="shared" si="1"/>
        <v>115</v>
      </c>
      <c r="F25" s="145">
        <f t="shared" si="2"/>
        <v>3.7953795379537953</v>
      </c>
      <c r="G25" s="146">
        <v>43</v>
      </c>
      <c r="H25" s="147">
        <f t="shared" si="3"/>
        <v>1.419141914191419</v>
      </c>
      <c r="I25" s="144">
        <v>72</v>
      </c>
      <c r="J25" s="147">
        <f t="shared" si="4"/>
        <v>2.3762376237623761</v>
      </c>
    </row>
    <row r="26" spans="3:10" x14ac:dyDescent="0.25">
      <c r="C26" s="155"/>
      <c r="D26" s="149" t="s">
        <v>32</v>
      </c>
      <c r="E26" s="174">
        <f t="shared" si="1"/>
        <v>0</v>
      </c>
      <c r="F26" s="145">
        <f t="shared" si="2"/>
        <v>0</v>
      </c>
      <c r="G26" s="146">
        <v>0</v>
      </c>
      <c r="H26" s="147">
        <f t="shared" si="3"/>
        <v>0</v>
      </c>
      <c r="I26" s="144">
        <v>0</v>
      </c>
      <c r="J26" s="147">
        <f t="shared" si="4"/>
        <v>0</v>
      </c>
    </row>
    <row r="27" spans="3:10" x14ac:dyDescent="0.25">
      <c r="C27" s="157"/>
      <c r="D27" s="151" t="s">
        <v>33</v>
      </c>
      <c r="E27" s="176">
        <f t="shared" si="1"/>
        <v>0</v>
      </c>
      <c r="F27" s="153">
        <f t="shared" si="2"/>
        <v>0</v>
      </c>
      <c r="G27" s="152">
        <v>0</v>
      </c>
      <c r="H27" s="153">
        <f t="shared" si="3"/>
        <v>0</v>
      </c>
      <c r="I27" s="152">
        <v>0</v>
      </c>
      <c r="J27" s="153">
        <f t="shared" si="4"/>
        <v>0</v>
      </c>
    </row>
    <row r="28" spans="3:10" x14ac:dyDescent="0.25">
      <c r="C28" s="154" t="s">
        <v>34</v>
      </c>
      <c r="D28" s="143" t="s">
        <v>35</v>
      </c>
      <c r="E28" s="174">
        <f t="shared" si="1"/>
        <v>21</v>
      </c>
      <c r="F28" s="145">
        <f t="shared" si="2"/>
        <v>0.69306930693069313</v>
      </c>
      <c r="G28" s="146">
        <v>10</v>
      </c>
      <c r="H28" s="147">
        <f t="shared" si="3"/>
        <v>0.33003300330033003</v>
      </c>
      <c r="I28" s="144">
        <v>11</v>
      </c>
      <c r="J28" s="147">
        <f t="shared" si="4"/>
        <v>0.36303630363036304</v>
      </c>
    </row>
    <row r="29" spans="3:10" x14ac:dyDescent="0.25">
      <c r="C29" s="155"/>
      <c r="D29" s="149" t="s">
        <v>36</v>
      </c>
      <c r="E29" s="174">
        <f t="shared" si="1"/>
        <v>75</v>
      </c>
      <c r="F29" s="145">
        <f t="shared" si="2"/>
        <v>2.4752475247524752</v>
      </c>
      <c r="G29" s="146">
        <v>45</v>
      </c>
      <c r="H29" s="147">
        <f t="shared" si="3"/>
        <v>1.4851485148514851</v>
      </c>
      <c r="I29" s="144">
        <v>30</v>
      </c>
      <c r="J29" s="147">
        <f t="shared" si="4"/>
        <v>0.99009900990099009</v>
      </c>
    </row>
    <row r="30" spans="3:10" x14ac:dyDescent="0.25">
      <c r="C30" s="155"/>
      <c r="D30" s="149" t="s">
        <v>37</v>
      </c>
      <c r="E30" s="174">
        <f t="shared" si="1"/>
        <v>18</v>
      </c>
      <c r="F30" s="145">
        <f t="shared" si="2"/>
        <v>0.59405940594059403</v>
      </c>
      <c r="G30" s="146">
        <v>3</v>
      </c>
      <c r="H30" s="147">
        <f t="shared" si="3"/>
        <v>9.9009900990099015E-2</v>
      </c>
      <c r="I30" s="144">
        <v>15</v>
      </c>
      <c r="J30" s="147">
        <f t="shared" si="4"/>
        <v>0.49504950495049505</v>
      </c>
    </row>
    <row r="31" spans="3:10" x14ac:dyDescent="0.25">
      <c r="C31" s="155"/>
      <c r="D31" s="149" t="s">
        <v>38</v>
      </c>
      <c r="E31" s="174">
        <f t="shared" si="1"/>
        <v>126</v>
      </c>
      <c r="F31" s="145">
        <f t="shared" si="2"/>
        <v>4.1584158415841586</v>
      </c>
      <c r="G31" s="144">
        <v>51</v>
      </c>
      <c r="H31" s="145">
        <f t="shared" si="3"/>
        <v>1.6831683168316833</v>
      </c>
      <c r="I31" s="144">
        <v>75</v>
      </c>
      <c r="J31" s="145">
        <f t="shared" si="4"/>
        <v>2.4752475247524752</v>
      </c>
    </row>
    <row r="32" spans="3:10" x14ac:dyDescent="0.25">
      <c r="C32" s="157"/>
      <c r="D32" s="151" t="s">
        <v>39</v>
      </c>
      <c r="E32" s="176">
        <f t="shared" si="1"/>
        <v>42</v>
      </c>
      <c r="F32" s="153">
        <f t="shared" si="2"/>
        <v>1.3861386138613863</v>
      </c>
      <c r="G32" s="152">
        <v>15</v>
      </c>
      <c r="H32" s="153">
        <f t="shared" si="3"/>
        <v>0.49504950495049505</v>
      </c>
      <c r="I32" s="152">
        <v>27</v>
      </c>
      <c r="J32" s="153">
        <f t="shared" si="4"/>
        <v>0.89108910891089099</v>
      </c>
    </row>
    <row r="33" spans="3:10" x14ac:dyDescent="0.25">
      <c r="C33" s="154" t="s">
        <v>40</v>
      </c>
      <c r="D33" s="143" t="s">
        <v>41</v>
      </c>
      <c r="E33" s="174">
        <f t="shared" si="1"/>
        <v>0</v>
      </c>
      <c r="F33" s="145">
        <v>0</v>
      </c>
      <c r="G33" s="146">
        <v>0</v>
      </c>
      <c r="H33" s="147">
        <f t="shared" si="3"/>
        <v>0</v>
      </c>
      <c r="I33" s="144">
        <v>0</v>
      </c>
      <c r="J33" s="147">
        <f>(I33/$E$6)*100</f>
        <v>0</v>
      </c>
    </row>
    <row r="34" spans="3:10" x14ac:dyDescent="0.25">
      <c r="C34" s="155"/>
      <c r="D34" s="149" t="s">
        <v>42</v>
      </c>
      <c r="E34" s="174">
        <f t="shared" si="1"/>
        <v>28</v>
      </c>
      <c r="F34" s="145">
        <f t="shared" si="2"/>
        <v>0.92409240924092406</v>
      </c>
      <c r="G34" s="144">
        <v>11</v>
      </c>
      <c r="H34" s="147">
        <f t="shared" si="3"/>
        <v>0.36303630363036304</v>
      </c>
      <c r="I34" s="144">
        <v>17</v>
      </c>
      <c r="J34" s="147">
        <f t="shared" si="4"/>
        <v>0.56105610561056107</v>
      </c>
    </row>
    <row r="35" spans="3:10" x14ac:dyDescent="0.25">
      <c r="C35" s="157"/>
      <c r="D35" s="151" t="s">
        <v>43</v>
      </c>
      <c r="E35" s="176">
        <f t="shared" si="1"/>
        <v>427</v>
      </c>
      <c r="F35" s="153">
        <f t="shared" si="2"/>
        <v>14.092409240924091</v>
      </c>
      <c r="G35" s="152">
        <v>180</v>
      </c>
      <c r="H35" s="153">
        <f t="shared" si="3"/>
        <v>5.9405940594059405</v>
      </c>
      <c r="I35" s="152">
        <v>247</v>
      </c>
      <c r="J35" s="153">
        <f t="shared" si="4"/>
        <v>8.1518151815181525</v>
      </c>
    </row>
    <row r="36" spans="3:10" x14ac:dyDescent="0.25">
      <c r="C36" s="154" t="s">
        <v>44</v>
      </c>
      <c r="D36" s="143" t="s">
        <v>45</v>
      </c>
      <c r="E36" s="174">
        <f t="shared" si="1"/>
        <v>16</v>
      </c>
      <c r="F36" s="145">
        <f t="shared" si="2"/>
        <v>0.528052805280528</v>
      </c>
      <c r="G36" s="146">
        <v>6</v>
      </c>
      <c r="H36" s="147">
        <f t="shared" si="3"/>
        <v>0.19801980198019803</v>
      </c>
      <c r="I36" s="144">
        <v>10</v>
      </c>
      <c r="J36" s="147">
        <f t="shared" si="4"/>
        <v>0.33003300330033003</v>
      </c>
    </row>
    <row r="37" spans="3:10" x14ac:dyDescent="0.25">
      <c r="C37" s="155"/>
      <c r="D37" s="149" t="s">
        <v>46</v>
      </c>
      <c r="E37" s="174">
        <f t="shared" si="1"/>
        <v>0</v>
      </c>
      <c r="F37" s="145">
        <f t="shared" si="2"/>
        <v>0</v>
      </c>
      <c r="G37" s="146">
        <v>0</v>
      </c>
      <c r="H37" s="147">
        <f t="shared" si="3"/>
        <v>0</v>
      </c>
      <c r="I37" s="144">
        <v>0</v>
      </c>
      <c r="J37" s="147">
        <f t="shared" si="4"/>
        <v>0</v>
      </c>
    </row>
    <row r="38" spans="3:10" x14ac:dyDescent="0.25">
      <c r="C38" s="155"/>
      <c r="D38" s="149" t="s">
        <v>47</v>
      </c>
      <c r="E38" s="174">
        <f t="shared" si="1"/>
        <v>0</v>
      </c>
      <c r="F38" s="145">
        <f t="shared" si="2"/>
        <v>0</v>
      </c>
      <c r="G38" s="144">
        <v>0</v>
      </c>
      <c r="H38" s="147">
        <f t="shared" si="3"/>
        <v>0</v>
      </c>
      <c r="I38" s="144">
        <v>0</v>
      </c>
      <c r="J38" s="147">
        <f t="shared" si="4"/>
        <v>0</v>
      </c>
    </row>
    <row r="39" spans="3:10" x14ac:dyDescent="0.25">
      <c r="C39" s="157"/>
      <c r="D39" s="151" t="s">
        <v>48</v>
      </c>
      <c r="E39" s="176">
        <f t="shared" si="1"/>
        <v>0</v>
      </c>
      <c r="F39" s="153">
        <f t="shared" si="2"/>
        <v>0</v>
      </c>
      <c r="G39" s="152">
        <v>0</v>
      </c>
      <c r="H39" s="153">
        <f t="shared" si="3"/>
        <v>0</v>
      </c>
      <c r="I39" s="152">
        <v>0</v>
      </c>
      <c r="J39" s="153">
        <f t="shared" si="4"/>
        <v>0</v>
      </c>
    </row>
    <row r="40" spans="3:10" x14ac:dyDescent="0.25">
      <c r="C40" s="154" t="s">
        <v>49</v>
      </c>
      <c r="D40" s="143" t="s">
        <v>50</v>
      </c>
      <c r="E40" s="174">
        <f t="shared" si="1"/>
        <v>63</v>
      </c>
      <c r="F40" s="145">
        <f t="shared" si="2"/>
        <v>2.0792079207920793</v>
      </c>
      <c r="G40" s="146">
        <v>32</v>
      </c>
      <c r="H40" s="147">
        <f t="shared" si="3"/>
        <v>1.056105610561056</v>
      </c>
      <c r="I40" s="144">
        <v>31</v>
      </c>
      <c r="J40" s="147">
        <f t="shared" si="4"/>
        <v>1.023102310231023</v>
      </c>
    </row>
    <row r="41" spans="3:10" x14ac:dyDescent="0.25">
      <c r="C41" s="155"/>
      <c r="D41" s="149" t="s">
        <v>51</v>
      </c>
      <c r="E41" s="174">
        <f t="shared" si="1"/>
        <v>0</v>
      </c>
      <c r="F41" s="145">
        <f t="shared" si="2"/>
        <v>0</v>
      </c>
      <c r="G41" s="144">
        <v>0</v>
      </c>
      <c r="H41" s="145">
        <f t="shared" si="3"/>
        <v>0</v>
      </c>
      <c r="I41" s="144">
        <v>0</v>
      </c>
      <c r="J41" s="145">
        <f t="shared" si="4"/>
        <v>0</v>
      </c>
    </row>
    <row r="42" spans="3:10" x14ac:dyDescent="0.25">
      <c r="C42" s="157"/>
      <c r="D42" s="161" t="s">
        <v>52</v>
      </c>
      <c r="E42" s="176">
        <f t="shared" si="1"/>
        <v>63</v>
      </c>
      <c r="F42" s="153">
        <f t="shared" si="2"/>
        <v>2.0792079207920793</v>
      </c>
      <c r="G42" s="152">
        <v>20</v>
      </c>
      <c r="H42" s="153">
        <f t="shared" si="3"/>
        <v>0.66006600660066006</v>
      </c>
      <c r="I42" s="152">
        <v>43</v>
      </c>
      <c r="J42" s="153">
        <f t="shared" si="4"/>
        <v>1.419141914191419</v>
      </c>
    </row>
    <row r="43" spans="3:10" x14ac:dyDescent="0.25">
      <c r="C43" s="154" t="s">
        <v>53</v>
      </c>
      <c r="D43" s="149" t="s">
        <v>54</v>
      </c>
      <c r="E43" s="174">
        <f t="shared" si="1"/>
        <v>0</v>
      </c>
      <c r="F43" s="145">
        <f t="shared" si="2"/>
        <v>0</v>
      </c>
      <c r="G43" s="146">
        <v>0</v>
      </c>
      <c r="H43" s="147">
        <f t="shared" si="3"/>
        <v>0</v>
      </c>
      <c r="I43" s="144">
        <v>0</v>
      </c>
      <c r="J43" s="147">
        <f t="shared" si="4"/>
        <v>0</v>
      </c>
    </row>
    <row r="44" spans="3:10" x14ac:dyDescent="0.25">
      <c r="C44" s="155"/>
      <c r="D44" s="149" t="s">
        <v>55</v>
      </c>
      <c r="E44" s="174">
        <f t="shared" si="1"/>
        <v>86</v>
      </c>
      <c r="F44" s="145">
        <f t="shared" si="2"/>
        <v>2.838283828382838</v>
      </c>
      <c r="G44" s="146">
        <v>41</v>
      </c>
      <c r="H44" s="147">
        <f t="shared" si="3"/>
        <v>1.3531353135313531</v>
      </c>
      <c r="I44" s="144">
        <v>45</v>
      </c>
      <c r="J44" s="147">
        <f t="shared" si="4"/>
        <v>1.4851485148514851</v>
      </c>
    </row>
    <row r="45" spans="3:10" x14ac:dyDescent="0.25">
      <c r="C45" s="155"/>
      <c r="D45" s="149" t="s">
        <v>56</v>
      </c>
      <c r="E45" s="174">
        <f t="shared" si="1"/>
        <v>0</v>
      </c>
      <c r="F45" s="145">
        <f t="shared" si="2"/>
        <v>0</v>
      </c>
      <c r="G45" s="146">
        <v>0</v>
      </c>
      <c r="H45" s="147">
        <f t="shared" si="3"/>
        <v>0</v>
      </c>
      <c r="I45" s="144">
        <v>0</v>
      </c>
      <c r="J45" s="147">
        <f t="shared" si="4"/>
        <v>0</v>
      </c>
    </row>
    <row r="46" spans="3:10" x14ac:dyDescent="0.25">
      <c r="C46" s="157"/>
      <c r="D46" s="151" t="s">
        <v>57</v>
      </c>
      <c r="E46" s="174">
        <f t="shared" si="1"/>
        <v>0</v>
      </c>
      <c r="F46" s="145">
        <f t="shared" si="2"/>
        <v>0</v>
      </c>
      <c r="G46" s="152">
        <v>0</v>
      </c>
      <c r="H46" s="147">
        <f t="shared" si="3"/>
        <v>0</v>
      </c>
      <c r="I46" s="152">
        <v>0</v>
      </c>
      <c r="J46" s="147">
        <f t="shared" si="4"/>
        <v>0</v>
      </c>
    </row>
    <row r="47" spans="3:10" ht="15" customHeight="1" x14ac:dyDescent="0.25">
      <c r="C47" s="162" t="s">
        <v>133</v>
      </c>
      <c r="D47" s="162"/>
      <c r="E47" s="162"/>
      <c r="F47" s="162"/>
      <c r="G47" s="162"/>
      <c r="H47" s="162"/>
      <c r="I47" s="162"/>
      <c r="J47" s="162"/>
    </row>
  </sheetData>
  <mergeCells count="18">
    <mergeCell ref="C43:C46"/>
    <mergeCell ref="C47:J47"/>
    <mergeCell ref="C19:C22"/>
    <mergeCell ref="C23:C27"/>
    <mergeCell ref="C28:C32"/>
    <mergeCell ref="C33:C35"/>
    <mergeCell ref="C36:C39"/>
    <mergeCell ref="C40:C42"/>
    <mergeCell ref="E4:F4"/>
    <mergeCell ref="G4:H4"/>
    <mergeCell ref="I4:J4"/>
    <mergeCell ref="C3:D5"/>
    <mergeCell ref="G3:J3"/>
    <mergeCell ref="C1:J2"/>
    <mergeCell ref="C6:D6"/>
    <mergeCell ref="C7:C9"/>
    <mergeCell ref="C10:C15"/>
    <mergeCell ref="C16:C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F31"/>
  <sheetViews>
    <sheetView workbookViewId="0">
      <selection activeCell="J21" sqref="J21"/>
    </sheetView>
  </sheetViews>
  <sheetFormatPr baseColWidth="10" defaultRowHeight="15" x14ac:dyDescent="0.25"/>
  <cols>
    <col min="4" max="4" width="51.42578125" customWidth="1"/>
    <col min="5" max="5" width="28.28515625" customWidth="1"/>
    <col min="6" max="6" width="17.5703125" style="67" customWidth="1"/>
  </cols>
  <sheetData>
    <row r="2" spans="4:6" ht="36.75" customHeight="1" thickBot="1" x14ac:dyDescent="0.3">
      <c r="D2" s="178" t="s">
        <v>139</v>
      </c>
      <c r="E2" s="178"/>
      <c r="F2" s="178"/>
    </row>
    <row r="3" spans="4:6" ht="15.75" customHeight="1" x14ac:dyDescent="0.25">
      <c r="D3" s="179" t="s">
        <v>140</v>
      </c>
      <c r="E3" s="180" t="s">
        <v>6</v>
      </c>
      <c r="F3" s="180" t="s">
        <v>7</v>
      </c>
    </row>
    <row r="4" spans="4:6" x14ac:dyDescent="0.25">
      <c r="D4" s="181" t="s">
        <v>63</v>
      </c>
      <c r="E4" s="182">
        <f>SUM(E5:E26)</f>
        <v>664</v>
      </c>
      <c r="F4" s="183">
        <f>SUM(F5:F25)</f>
        <v>100</v>
      </c>
    </row>
    <row r="5" spans="4:6" ht="24" customHeight="1" x14ac:dyDescent="0.25">
      <c r="D5" s="184" t="s">
        <v>83</v>
      </c>
      <c r="E5" s="185">
        <v>20</v>
      </c>
      <c r="F5" s="186">
        <f>(E5/$E$4)*100</f>
        <v>3.0120481927710845</v>
      </c>
    </row>
    <row r="6" spans="4:6" ht="24.75" customHeight="1" x14ac:dyDescent="0.25">
      <c r="D6" s="187" t="s">
        <v>84</v>
      </c>
      <c r="E6" s="188">
        <v>0</v>
      </c>
      <c r="F6" s="186">
        <f t="shared" ref="F6:F26" si="0">(E6/$E$4)*100</f>
        <v>0</v>
      </c>
    </row>
    <row r="7" spans="4:6" ht="24" customHeight="1" x14ac:dyDescent="0.25">
      <c r="D7" s="187" t="s">
        <v>85</v>
      </c>
      <c r="E7" s="188">
        <v>21</v>
      </c>
      <c r="F7" s="186">
        <f t="shared" si="0"/>
        <v>3.1626506024096384</v>
      </c>
    </row>
    <row r="8" spans="4:6" ht="21.75" customHeight="1" x14ac:dyDescent="0.25">
      <c r="D8" s="189" t="s">
        <v>86</v>
      </c>
      <c r="E8" s="188">
        <v>3</v>
      </c>
      <c r="F8" s="186">
        <f t="shared" si="0"/>
        <v>0.45180722891566261</v>
      </c>
    </row>
    <row r="9" spans="4:6" ht="32.25" customHeight="1" x14ac:dyDescent="0.25">
      <c r="D9" s="189" t="s">
        <v>87</v>
      </c>
      <c r="E9" s="188">
        <v>7</v>
      </c>
      <c r="F9" s="186">
        <f t="shared" si="0"/>
        <v>1.0542168674698795</v>
      </c>
    </row>
    <row r="10" spans="4:6" ht="24.75" customHeight="1" x14ac:dyDescent="0.25">
      <c r="D10" s="187" t="s">
        <v>88</v>
      </c>
      <c r="E10" s="188">
        <v>17</v>
      </c>
      <c r="F10" s="186">
        <f t="shared" si="0"/>
        <v>2.5602409638554215</v>
      </c>
    </row>
    <row r="11" spans="4:6" ht="29.25" customHeight="1" x14ac:dyDescent="0.25">
      <c r="D11" s="189" t="s">
        <v>89</v>
      </c>
      <c r="E11" s="190">
        <v>424</v>
      </c>
      <c r="F11" s="186">
        <f t="shared" si="0"/>
        <v>63.855421686746979</v>
      </c>
    </row>
    <row r="12" spans="4:6" ht="27" customHeight="1" x14ac:dyDescent="0.25">
      <c r="D12" s="187" t="s">
        <v>141</v>
      </c>
      <c r="E12" s="191">
        <v>9</v>
      </c>
      <c r="F12" s="186">
        <f t="shared" si="0"/>
        <v>1.3554216867469879</v>
      </c>
    </row>
    <row r="13" spans="4:6" ht="21" customHeight="1" x14ac:dyDescent="0.25">
      <c r="D13" s="189" t="s">
        <v>91</v>
      </c>
      <c r="E13" s="191">
        <v>27</v>
      </c>
      <c r="F13" s="186">
        <f t="shared" si="0"/>
        <v>4.0662650602409638</v>
      </c>
    </row>
    <row r="14" spans="4:6" ht="22.5" customHeight="1" x14ac:dyDescent="0.25">
      <c r="D14" s="187" t="s">
        <v>142</v>
      </c>
      <c r="E14" s="191">
        <v>0</v>
      </c>
      <c r="F14" s="186">
        <f t="shared" si="0"/>
        <v>0</v>
      </c>
    </row>
    <row r="15" spans="4:6" ht="31.5" customHeight="1" x14ac:dyDescent="0.25">
      <c r="D15" s="189" t="s">
        <v>93</v>
      </c>
      <c r="E15" s="191">
        <v>25</v>
      </c>
      <c r="F15" s="186">
        <f t="shared" si="0"/>
        <v>3.7650602409638556</v>
      </c>
    </row>
    <row r="16" spans="4:6" ht="22.5" customHeight="1" x14ac:dyDescent="0.25">
      <c r="D16" s="187" t="s">
        <v>94</v>
      </c>
      <c r="E16" s="191">
        <v>3</v>
      </c>
      <c r="F16" s="186">
        <f t="shared" si="0"/>
        <v>0.45180722891566261</v>
      </c>
    </row>
    <row r="17" spans="4:6" ht="24" customHeight="1" x14ac:dyDescent="0.25">
      <c r="D17" s="187" t="s">
        <v>95</v>
      </c>
      <c r="E17" s="190">
        <v>0</v>
      </c>
      <c r="F17" s="186">
        <f t="shared" si="0"/>
        <v>0</v>
      </c>
    </row>
    <row r="18" spans="4:6" ht="27.75" customHeight="1" x14ac:dyDescent="0.25">
      <c r="D18" s="189" t="s">
        <v>96</v>
      </c>
      <c r="E18" s="190">
        <v>0</v>
      </c>
      <c r="F18" s="186">
        <f t="shared" si="0"/>
        <v>0</v>
      </c>
    </row>
    <row r="19" spans="4:6" ht="31.5" customHeight="1" x14ac:dyDescent="0.25">
      <c r="D19" s="189" t="s">
        <v>97</v>
      </c>
      <c r="E19" s="191">
        <v>5</v>
      </c>
      <c r="F19" s="186">
        <f t="shared" si="0"/>
        <v>0.75301204819277112</v>
      </c>
    </row>
    <row r="20" spans="4:6" ht="27.75" customHeight="1" x14ac:dyDescent="0.25">
      <c r="D20" s="187" t="s">
        <v>98</v>
      </c>
      <c r="E20" s="190">
        <v>10</v>
      </c>
      <c r="F20" s="186">
        <f t="shared" si="0"/>
        <v>1.5060240963855422</v>
      </c>
    </row>
    <row r="21" spans="4:6" ht="30.75" customHeight="1" x14ac:dyDescent="0.25">
      <c r="D21" s="189" t="s">
        <v>99</v>
      </c>
      <c r="E21" s="190">
        <v>49</v>
      </c>
      <c r="F21" s="186">
        <f t="shared" si="0"/>
        <v>7.3795180722891569</v>
      </c>
    </row>
    <row r="22" spans="4:6" ht="25.5" customHeight="1" x14ac:dyDescent="0.25">
      <c r="D22" s="189" t="s">
        <v>100</v>
      </c>
      <c r="E22" s="190">
        <v>19</v>
      </c>
      <c r="F22" s="186">
        <f t="shared" si="0"/>
        <v>2.8614457831325302</v>
      </c>
    </row>
    <row r="23" spans="4:6" ht="25.5" customHeight="1" x14ac:dyDescent="0.25">
      <c r="D23" s="189" t="s">
        <v>101</v>
      </c>
      <c r="E23" s="190">
        <v>6</v>
      </c>
      <c r="F23" s="186">
        <f t="shared" si="0"/>
        <v>0.90361445783132521</v>
      </c>
    </row>
    <row r="24" spans="4:6" ht="34.5" customHeight="1" x14ac:dyDescent="0.25">
      <c r="D24" s="189" t="s">
        <v>102</v>
      </c>
      <c r="E24" s="190">
        <v>19</v>
      </c>
      <c r="F24" s="186">
        <f t="shared" si="0"/>
        <v>2.8614457831325302</v>
      </c>
    </row>
    <row r="25" spans="4:6" ht="25.5" customHeight="1" x14ac:dyDescent="0.25">
      <c r="D25" s="187" t="s">
        <v>103</v>
      </c>
      <c r="E25" s="190">
        <v>0</v>
      </c>
      <c r="F25" s="186">
        <f t="shared" si="0"/>
        <v>0</v>
      </c>
    </row>
    <row r="26" spans="4:6" ht="24" customHeight="1" x14ac:dyDescent="0.25">
      <c r="D26" s="192" t="s">
        <v>143</v>
      </c>
      <c r="E26" s="193">
        <v>0</v>
      </c>
      <c r="F26" s="194">
        <f t="shared" si="0"/>
        <v>0</v>
      </c>
    </row>
    <row r="27" spans="4:6" ht="13.5" customHeight="1" x14ac:dyDescent="0.25">
      <c r="D27" s="195" t="s">
        <v>144</v>
      </c>
      <c r="E27" s="196"/>
      <c r="F27" s="196"/>
    </row>
    <row r="28" spans="4:6" x14ac:dyDescent="0.25">
      <c r="D28" s="197"/>
      <c r="E28" s="198"/>
      <c r="F28" s="28"/>
    </row>
    <row r="29" spans="4:6" x14ac:dyDescent="0.25">
      <c r="D29" s="197"/>
      <c r="E29" s="198"/>
      <c r="F29" s="28"/>
    </row>
    <row r="30" spans="4:6" x14ac:dyDescent="0.25">
      <c r="D30" s="197"/>
      <c r="E30" s="198"/>
      <c r="F30" s="28"/>
    </row>
    <row r="31" spans="4:6" x14ac:dyDescent="0.25">
      <c r="D31" s="197"/>
      <c r="E31" s="198"/>
      <c r="F31" s="28"/>
    </row>
  </sheetData>
  <mergeCells count="2">
    <mergeCell ref="D2:F2"/>
    <mergeCell ref="D27:F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G15"/>
  <sheetViews>
    <sheetView workbookViewId="0">
      <selection activeCell="H22" sqref="G20:H22"/>
    </sheetView>
  </sheetViews>
  <sheetFormatPr baseColWidth="10" defaultRowHeight="15" x14ac:dyDescent="0.25"/>
  <cols>
    <col min="4" max="4" width="46.28515625" customWidth="1"/>
    <col min="5" max="5" width="34.28515625" customWidth="1"/>
    <col min="6" max="6" width="25.85546875" customWidth="1"/>
  </cols>
  <sheetData>
    <row r="5" spans="4:7" ht="38.25" customHeight="1" thickBot="1" x14ac:dyDescent="0.3">
      <c r="D5" s="178" t="s">
        <v>145</v>
      </c>
      <c r="E5" s="178"/>
      <c r="F5" s="178"/>
    </row>
    <row r="6" spans="4:7" x14ac:dyDescent="0.25">
      <c r="D6" s="199" t="s">
        <v>146</v>
      </c>
      <c r="E6" s="200" t="s">
        <v>82</v>
      </c>
      <c r="F6" s="200"/>
      <c r="G6" s="30"/>
    </row>
    <row r="7" spans="4:7" x14ac:dyDescent="0.25">
      <c r="D7" s="163"/>
      <c r="E7" s="201" t="s">
        <v>147</v>
      </c>
      <c r="F7" s="202" t="s">
        <v>7</v>
      </c>
      <c r="G7" s="30"/>
    </row>
    <row r="8" spans="4:7" ht="15.75" thickBot="1" x14ac:dyDescent="0.3">
      <c r="D8" s="203" t="s">
        <v>63</v>
      </c>
      <c r="E8" s="204">
        <f t="shared" ref="E8:F8" si="0">SUM(E9:E14)</f>
        <v>664</v>
      </c>
      <c r="F8" s="205">
        <f t="shared" si="0"/>
        <v>100</v>
      </c>
      <c r="G8" s="30"/>
    </row>
    <row r="9" spans="4:7" ht="41.25" customHeight="1" x14ac:dyDescent="0.25">
      <c r="D9" s="206" t="s">
        <v>148</v>
      </c>
      <c r="E9" s="207">
        <v>271</v>
      </c>
      <c r="F9" s="208">
        <f t="shared" ref="F9:F14" si="1">(E9/$E$8)*100</f>
        <v>40.813253012048193</v>
      </c>
    </row>
    <row r="10" spans="4:7" ht="40.5" customHeight="1" x14ac:dyDescent="0.25">
      <c r="D10" s="209" t="s">
        <v>149</v>
      </c>
      <c r="E10" s="207">
        <v>69</v>
      </c>
      <c r="F10" s="208">
        <f t="shared" si="1"/>
        <v>10.391566265060241</v>
      </c>
    </row>
    <row r="11" spans="4:7" ht="41.25" customHeight="1" x14ac:dyDescent="0.25">
      <c r="D11" s="209" t="s">
        <v>150</v>
      </c>
      <c r="E11" s="210">
        <v>97</v>
      </c>
      <c r="F11" s="208">
        <f t="shared" si="1"/>
        <v>14.60843373493976</v>
      </c>
    </row>
    <row r="12" spans="4:7" ht="43.5" customHeight="1" x14ac:dyDescent="0.25">
      <c r="D12" s="209" t="s">
        <v>151</v>
      </c>
      <c r="E12" s="211">
        <v>0</v>
      </c>
      <c r="F12" s="208">
        <f t="shared" si="1"/>
        <v>0</v>
      </c>
    </row>
    <row r="13" spans="4:7" ht="41.25" customHeight="1" x14ac:dyDescent="0.25">
      <c r="D13" s="209" t="s">
        <v>152</v>
      </c>
      <c r="E13" s="211">
        <v>0</v>
      </c>
      <c r="F13" s="208">
        <f t="shared" si="1"/>
        <v>0</v>
      </c>
    </row>
    <row r="14" spans="4:7" ht="42" customHeight="1" x14ac:dyDescent="0.25">
      <c r="D14" s="212" t="s">
        <v>153</v>
      </c>
      <c r="E14" s="213">
        <v>227</v>
      </c>
      <c r="F14" s="214">
        <f t="shared" si="1"/>
        <v>34.186746987951807</v>
      </c>
    </row>
    <row r="15" spans="4:7" x14ac:dyDescent="0.25">
      <c r="D15" s="215" t="s">
        <v>154</v>
      </c>
      <c r="E15" s="215"/>
      <c r="F15" s="215"/>
    </row>
  </sheetData>
  <mergeCells count="4">
    <mergeCell ref="D5:F5"/>
    <mergeCell ref="D6:D7"/>
    <mergeCell ref="E6:F6"/>
    <mergeCell ref="D15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Estable Registrados</vt:lpstr>
      <vt:lpstr>Inspeccción 1</vt:lpstr>
      <vt:lpstr>Inspección 2</vt:lpstr>
      <vt:lpstr>Inspección 3</vt:lpstr>
      <vt:lpstr>Inspección 4</vt:lpstr>
      <vt:lpstr>Asistencia Judicial 1</vt:lpstr>
      <vt:lpstr>Asistencia Judicial 2</vt:lpstr>
      <vt:lpstr>Asistencia Judicial 3</vt:lpstr>
      <vt:lpstr>Asistencia Judicial 4</vt:lpstr>
      <vt:lpstr>Higiene 1</vt:lpstr>
      <vt:lpstr>Higiene 2</vt:lpstr>
      <vt:lpstr>Higiene 3</vt:lpstr>
      <vt:lpstr>Higiene 4</vt:lpstr>
      <vt:lpstr>Trabajo Infantil 1</vt:lpstr>
      <vt:lpstr>Trabajo Infantil 2</vt:lpstr>
      <vt:lpstr>Trabajo Infantil 3</vt:lpstr>
      <vt:lpstr>Trabajo Infantil 4</vt:lpstr>
      <vt:lpstr>Mediación 1</vt:lpstr>
      <vt:lpstr>Mediación 2</vt:lpstr>
      <vt:lpstr>Mediación 3</vt:lpstr>
      <vt:lpstr>Igualdad de Oportun 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Angeline Castillo</dc:creator>
  <cp:lastModifiedBy>Angeline Castillo</cp:lastModifiedBy>
  <dcterms:created xsi:type="dcterms:W3CDTF">2025-10-20T12:35:47Z</dcterms:created>
  <dcterms:modified xsi:type="dcterms:W3CDTF">2025-10-20T15:50:18Z</dcterms:modified>
</cp:coreProperties>
</file>