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a_valenzuela\Desktop\"/>
    </mc:Choice>
  </mc:AlternateContent>
  <bookViews>
    <workbookView xWindow="0" yWindow="0" windowWidth="20490" windowHeight="6720"/>
  </bookViews>
  <sheets>
    <sheet name="MT EMPLEADOS FIJOS AGOSTO 2025" sheetId="5" r:id="rId1"/>
  </sheets>
  <definedNames>
    <definedName name="_xlnm._FilterDatabase" localSheetId="0" hidden="1">'MT EMPLEADOS FIJOS AGOSTO 2025'!$M$1:$M$900</definedName>
    <definedName name="_xlnm.Print_Area" localSheetId="0">'MT EMPLEADOS FIJOS AGOSTO 2025'!$A$1:$T$895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93" i="5" l="1"/>
  <c r="Q593" i="5"/>
  <c r="S593" i="5" s="1"/>
  <c r="K593" i="5"/>
  <c r="L593" i="5"/>
  <c r="N593" i="5"/>
  <c r="P164" i="5"/>
  <c r="Q164" i="5"/>
  <c r="S164" i="5" s="1"/>
  <c r="K164" i="5"/>
  <c r="L164" i="5"/>
  <c r="N164" i="5"/>
  <c r="P868" i="5"/>
  <c r="Q868" i="5"/>
  <c r="S868" i="5"/>
  <c r="K868" i="5"/>
  <c r="L868" i="5"/>
  <c r="N868" i="5"/>
  <c r="P604" i="5"/>
  <c r="Q604" i="5"/>
  <c r="S604" i="5"/>
  <c r="K604" i="5"/>
  <c r="R604" i="5" s="1"/>
  <c r="L604" i="5"/>
  <c r="N604" i="5"/>
  <c r="P382" i="5"/>
  <c r="Q382" i="5"/>
  <c r="S382" i="5" s="1"/>
  <c r="K382" i="5"/>
  <c r="L382" i="5"/>
  <c r="N382" i="5"/>
  <c r="P403" i="5"/>
  <c r="Q403" i="5"/>
  <c r="S403" i="5" s="1"/>
  <c r="K403" i="5"/>
  <c r="L403" i="5"/>
  <c r="N403" i="5"/>
  <c r="Q387" i="5"/>
  <c r="S387" i="5" s="1"/>
  <c r="P387" i="5"/>
  <c r="K387" i="5"/>
  <c r="L387" i="5"/>
  <c r="N387" i="5"/>
  <c r="P401" i="5"/>
  <c r="Q401" i="5"/>
  <c r="S401" i="5" s="1"/>
  <c r="K401" i="5"/>
  <c r="L401" i="5"/>
  <c r="N401" i="5"/>
  <c r="P518" i="5"/>
  <c r="Q518" i="5"/>
  <c r="S518" i="5"/>
  <c r="K518" i="5"/>
  <c r="L518" i="5"/>
  <c r="N518" i="5"/>
  <c r="R518" i="5" s="1"/>
  <c r="P191" i="5"/>
  <c r="Q191" i="5"/>
  <c r="S191" i="5" s="1"/>
  <c r="L191" i="5"/>
  <c r="K191" i="5"/>
  <c r="N191" i="5"/>
  <c r="P177" i="5"/>
  <c r="Q177" i="5"/>
  <c r="S177" i="5" s="1"/>
  <c r="K177" i="5"/>
  <c r="L177" i="5"/>
  <c r="N177" i="5"/>
  <c r="P856" i="5"/>
  <c r="Q856" i="5"/>
  <c r="S856" i="5"/>
  <c r="K856" i="5"/>
  <c r="L856" i="5"/>
  <c r="N856" i="5"/>
  <c r="P205" i="5"/>
  <c r="Q205" i="5"/>
  <c r="S205" i="5" s="1"/>
  <c r="K205" i="5"/>
  <c r="L205" i="5"/>
  <c r="N205" i="5"/>
  <c r="P111" i="5"/>
  <c r="Q111" i="5"/>
  <c r="S111" i="5" s="1"/>
  <c r="K111" i="5"/>
  <c r="L111" i="5"/>
  <c r="N111" i="5"/>
  <c r="P109" i="5"/>
  <c r="Q109" i="5"/>
  <c r="S109" i="5" s="1"/>
  <c r="K109" i="5"/>
  <c r="L109" i="5"/>
  <c r="N109" i="5"/>
  <c r="P39" i="5"/>
  <c r="Q39" i="5"/>
  <c r="S39" i="5" s="1"/>
  <c r="K39" i="5"/>
  <c r="L39" i="5"/>
  <c r="N39" i="5"/>
  <c r="P222" i="5"/>
  <c r="Q222" i="5"/>
  <c r="S222" i="5" s="1"/>
  <c r="K222" i="5"/>
  <c r="L222" i="5"/>
  <c r="N222" i="5"/>
  <c r="N204" i="5"/>
  <c r="P204" i="5"/>
  <c r="Q204" i="5"/>
  <c r="S204" i="5" s="1"/>
  <c r="L204" i="5"/>
  <c r="K204" i="5"/>
  <c r="P203" i="5"/>
  <c r="Q203" i="5"/>
  <c r="S203" i="5" s="1"/>
  <c r="K203" i="5"/>
  <c r="L203" i="5"/>
  <c r="N203" i="5"/>
  <c r="N221" i="5"/>
  <c r="P221" i="5"/>
  <c r="Q221" i="5"/>
  <c r="S221" i="5" s="1"/>
  <c r="K221" i="5"/>
  <c r="L221" i="5"/>
  <c r="P220" i="5"/>
  <c r="Q220" i="5"/>
  <c r="S220" i="5" s="1"/>
  <c r="K220" i="5"/>
  <c r="L220" i="5"/>
  <c r="N220" i="5"/>
  <c r="P218" i="5"/>
  <c r="Q218" i="5"/>
  <c r="S218" i="5" s="1"/>
  <c r="K218" i="5"/>
  <c r="L218" i="5"/>
  <c r="N218" i="5"/>
  <c r="P182" i="5"/>
  <c r="Q182" i="5"/>
  <c r="S182" i="5" s="1"/>
  <c r="K182" i="5"/>
  <c r="L182" i="5"/>
  <c r="N182" i="5"/>
  <c r="P231" i="5"/>
  <c r="Q231" i="5"/>
  <c r="S231" i="5" s="1"/>
  <c r="K231" i="5"/>
  <c r="L231" i="5"/>
  <c r="N231" i="5"/>
  <c r="P96" i="5"/>
  <c r="Q96" i="5"/>
  <c r="S96" i="5" s="1"/>
  <c r="K96" i="5"/>
  <c r="L96" i="5"/>
  <c r="N96" i="5"/>
  <c r="P48" i="5"/>
  <c r="Q48" i="5"/>
  <c r="S48" i="5" s="1"/>
  <c r="K48" i="5"/>
  <c r="L48" i="5"/>
  <c r="N48" i="5"/>
  <c r="R593" i="5" l="1"/>
  <c r="R164" i="5"/>
  <c r="R868" i="5"/>
  <c r="R387" i="5"/>
  <c r="R177" i="5"/>
  <c r="R382" i="5"/>
  <c r="R205" i="5"/>
  <c r="R403" i="5"/>
  <c r="R401" i="5"/>
  <c r="R191" i="5"/>
  <c r="R222" i="5"/>
  <c r="R111" i="5"/>
  <c r="R203" i="5"/>
  <c r="R856" i="5"/>
  <c r="R109" i="5"/>
  <c r="R204" i="5"/>
  <c r="R182" i="5"/>
  <c r="R39" i="5"/>
  <c r="R221" i="5"/>
  <c r="R220" i="5"/>
  <c r="R231" i="5"/>
  <c r="R218" i="5"/>
  <c r="R96" i="5"/>
  <c r="R48" i="5"/>
  <c r="P279" i="5"/>
  <c r="Q279" i="5"/>
  <c r="S279" i="5" s="1"/>
  <c r="K279" i="5"/>
  <c r="L279" i="5"/>
  <c r="N279" i="5"/>
  <c r="P289" i="5"/>
  <c r="Q289" i="5"/>
  <c r="S289" i="5" s="1"/>
  <c r="K289" i="5"/>
  <c r="L289" i="5"/>
  <c r="N289" i="5"/>
  <c r="R279" i="5" l="1"/>
  <c r="R289" i="5"/>
  <c r="Q100" i="5"/>
  <c r="P100" i="5"/>
  <c r="K100" i="5"/>
  <c r="L100" i="5"/>
  <c r="N100" i="5"/>
  <c r="Q99" i="5"/>
  <c r="S99" i="5" s="1"/>
  <c r="P99" i="5"/>
  <c r="K99" i="5"/>
  <c r="L99" i="5"/>
  <c r="N99" i="5"/>
  <c r="P161" i="5"/>
  <c r="Q161" i="5"/>
  <c r="S161" i="5" s="1"/>
  <c r="K161" i="5"/>
  <c r="L161" i="5"/>
  <c r="N161" i="5"/>
  <c r="R99" i="5" l="1"/>
  <c r="R161" i="5"/>
  <c r="R100" i="5"/>
  <c r="P110" i="5"/>
  <c r="Q110" i="5"/>
  <c r="S110" i="5" s="1"/>
  <c r="K110" i="5"/>
  <c r="L110" i="5"/>
  <c r="N110" i="5"/>
  <c r="P263" i="5"/>
  <c r="Q263" i="5"/>
  <c r="S263" i="5" s="1"/>
  <c r="K263" i="5"/>
  <c r="L263" i="5"/>
  <c r="N263" i="5"/>
  <c r="I878" i="5"/>
  <c r="G878" i="5"/>
  <c r="P247" i="5"/>
  <c r="Q247" i="5"/>
  <c r="S247" i="5" s="1"/>
  <c r="P246" i="5"/>
  <c r="Q246" i="5"/>
  <c r="S246" i="5" s="1"/>
  <c r="K247" i="5"/>
  <c r="L247" i="5"/>
  <c r="N247" i="5"/>
  <c r="K246" i="5"/>
  <c r="L246" i="5"/>
  <c r="N246" i="5"/>
  <c r="Q230" i="5"/>
  <c r="S230" i="5" s="1"/>
  <c r="P230" i="5"/>
  <c r="K230" i="5"/>
  <c r="L230" i="5"/>
  <c r="N230" i="5"/>
  <c r="Q190" i="5"/>
  <c r="S190" i="5" s="1"/>
  <c r="P190" i="5"/>
  <c r="L190" i="5"/>
  <c r="K190" i="5"/>
  <c r="N190" i="5"/>
  <c r="P278" i="5"/>
  <c r="Q278" i="5"/>
  <c r="S278" i="5" s="1"/>
  <c r="K278" i="5"/>
  <c r="L278" i="5"/>
  <c r="N278" i="5"/>
  <c r="P172" i="5"/>
  <c r="Q172" i="5"/>
  <c r="S172" i="5" s="1"/>
  <c r="K172" i="5"/>
  <c r="L172" i="5"/>
  <c r="N172" i="5"/>
  <c r="P245" i="5"/>
  <c r="Q245" i="5"/>
  <c r="S245" i="5" s="1"/>
  <c r="K245" i="5"/>
  <c r="L245" i="5"/>
  <c r="N245" i="5"/>
  <c r="P264" i="5"/>
  <c r="Q264" i="5"/>
  <c r="S264" i="5" s="1"/>
  <c r="K264" i="5"/>
  <c r="L264" i="5"/>
  <c r="N264" i="5"/>
  <c r="P219" i="5"/>
  <c r="Q219" i="5"/>
  <c r="S219" i="5" s="1"/>
  <c r="K219" i="5"/>
  <c r="L219" i="5"/>
  <c r="N219" i="5"/>
  <c r="Q140" i="5"/>
  <c r="S140" i="5" s="1"/>
  <c r="P140" i="5"/>
  <c r="K140" i="5"/>
  <c r="L140" i="5"/>
  <c r="N140" i="5"/>
  <c r="Q262" i="5"/>
  <c r="S262" i="5" s="1"/>
  <c r="P262" i="5"/>
  <c r="N262" i="5"/>
  <c r="L262" i="5"/>
  <c r="K262" i="5"/>
  <c r="P261" i="5"/>
  <c r="Q261" i="5"/>
  <c r="S261" i="5" s="1"/>
  <c r="K261" i="5"/>
  <c r="L261" i="5"/>
  <c r="N261" i="5"/>
  <c r="P228" i="5"/>
  <c r="Q228" i="5"/>
  <c r="S228" i="5" s="1"/>
  <c r="K228" i="5"/>
  <c r="L228" i="5"/>
  <c r="N228" i="5"/>
  <c r="P196" i="5"/>
  <c r="Q196" i="5"/>
  <c r="S196" i="5" s="1"/>
  <c r="K196" i="5"/>
  <c r="L196" i="5"/>
  <c r="N196" i="5"/>
  <c r="N139" i="5"/>
  <c r="P139" i="5"/>
  <c r="Q139" i="5"/>
  <c r="S139" i="5" s="1"/>
  <c r="L139" i="5"/>
  <c r="K139" i="5"/>
  <c r="P194" i="5"/>
  <c r="Q194" i="5"/>
  <c r="S194" i="5" s="1"/>
  <c r="K194" i="5"/>
  <c r="N194" i="5"/>
  <c r="P189" i="5"/>
  <c r="Q189" i="5"/>
  <c r="S189" i="5" s="1"/>
  <c r="K189" i="5"/>
  <c r="N189" i="5"/>
  <c r="P23" i="5"/>
  <c r="Q23" i="5"/>
  <c r="S23" i="5" s="1"/>
  <c r="K23" i="5"/>
  <c r="N23" i="5"/>
  <c r="P42" i="5"/>
  <c r="Q42" i="5"/>
  <c r="S42" i="5" s="1"/>
  <c r="K42" i="5"/>
  <c r="L42" i="5"/>
  <c r="N42" i="5"/>
  <c r="P383" i="5"/>
  <c r="Q383" i="5"/>
  <c r="S383" i="5" s="1"/>
  <c r="K383" i="5"/>
  <c r="L383" i="5"/>
  <c r="N383" i="5"/>
  <c r="P529" i="5"/>
  <c r="Q529" i="5"/>
  <c r="S529" i="5" s="1"/>
  <c r="K529" i="5"/>
  <c r="L529" i="5"/>
  <c r="N529" i="5"/>
  <c r="P527" i="5"/>
  <c r="Q527" i="5"/>
  <c r="S527" i="5" s="1"/>
  <c r="K527" i="5"/>
  <c r="L527" i="5"/>
  <c r="N527" i="5"/>
  <c r="P595" i="5"/>
  <c r="Q595" i="5"/>
  <c r="S595" i="5" s="1"/>
  <c r="K595" i="5"/>
  <c r="L595" i="5"/>
  <c r="N595" i="5"/>
  <c r="Q630" i="5"/>
  <c r="S630" i="5" s="1"/>
  <c r="P630" i="5"/>
  <c r="K630" i="5"/>
  <c r="L630" i="5"/>
  <c r="N630" i="5"/>
  <c r="P344" i="5"/>
  <c r="Q344" i="5"/>
  <c r="S344" i="5" s="1"/>
  <c r="K344" i="5"/>
  <c r="L344" i="5"/>
  <c r="N344" i="5"/>
  <c r="P306" i="5"/>
  <c r="Q306" i="5"/>
  <c r="S306" i="5" s="1"/>
  <c r="K306" i="5"/>
  <c r="L306" i="5"/>
  <c r="N306" i="5"/>
  <c r="Q338" i="5"/>
  <c r="S338" i="5" s="1"/>
  <c r="P338" i="5"/>
  <c r="K338" i="5"/>
  <c r="L338" i="5"/>
  <c r="N338" i="5"/>
  <c r="R110" i="5" l="1"/>
  <c r="R263" i="5"/>
  <c r="R172" i="5"/>
  <c r="R140" i="5"/>
  <c r="R262" i="5"/>
  <c r="R247" i="5"/>
  <c r="R246" i="5"/>
  <c r="R230" i="5"/>
  <c r="R190" i="5"/>
  <c r="R278" i="5"/>
  <c r="R219" i="5"/>
  <c r="R228" i="5"/>
  <c r="R264" i="5"/>
  <c r="R245" i="5"/>
  <c r="R139" i="5"/>
  <c r="R261" i="5"/>
  <c r="R194" i="5"/>
  <c r="R196" i="5"/>
  <c r="R189" i="5"/>
  <c r="R42" i="5"/>
  <c r="R23" i="5"/>
  <c r="R630" i="5"/>
  <c r="R383" i="5"/>
  <c r="R527" i="5"/>
  <c r="R529" i="5"/>
  <c r="R595" i="5"/>
  <c r="R344" i="5"/>
  <c r="R338" i="5"/>
  <c r="R306" i="5"/>
  <c r="P103" i="5" l="1"/>
  <c r="Q103" i="5"/>
  <c r="S103" i="5" s="1"/>
  <c r="K103" i="5"/>
  <c r="L103" i="5"/>
  <c r="N103" i="5"/>
  <c r="P98" i="5"/>
  <c r="Q98" i="5"/>
  <c r="S98" i="5" s="1"/>
  <c r="K98" i="5"/>
  <c r="L98" i="5"/>
  <c r="N98" i="5"/>
  <c r="P173" i="5"/>
  <c r="Q173" i="5"/>
  <c r="S173" i="5" s="1"/>
  <c r="K173" i="5"/>
  <c r="L173" i="5"/>
  <c r="N173" i="5"/>
  <c r="P138" i="5"/>
  <c r="Q138" i="5"/>
  <c r="S138" i="5" s="1"/>
  <c r="K138" i="5"/>
  <c r="L138" i="5"/>
  <c r="N138" i="5"/>
  <c r="R173" i="5" l="1"/>
  <c r="R103" i="5"/>
  <c r="R98" i="5"/>
  <c r="R138" i="5"/>
  <c r="Q85" i="5"/>
  <c r="P137" i="5" l="1"/>
  <c r="Q137" i="5"/>
  <c r="S137" i="5" s="1"/>
  <c r="K137" i="5"/>
  <c r="L137" i="5"/>
  <c r="N137" i="5"/>
  <c r="P233" i="5"/>
  <c r="Q233" i="5"/>
  <c r="S233" i="5" s="1"/>
  <c r="K233" i="5"/>
  <c r="L233" i="5"/>
  <c r="N233" i="5"/>
  <c r="P181" i="5"/>
  <c r="Q181" i="5"/>
  <c r="S181" i="5" s="1"/>
  <c r="K181" i="5"/>
  <c r="L181" i="5"/>
  <c r="N181" i="5"/>
  <c r="P183" i="5"/>
  <c r="Q183" i="5"/>
  <c r="S183" i="5" s="1"/>
  <c r="K183" i="5"/>
  <c r="L183" i="5"/>
  <c r="N183" i="5"/>
  <c r="P277" i="5"/>
  <c r="Q277" i="5"/>
  <c r="S277" i="5" s="1"/>
  <c r="K277" i="5"/>
  <c r="L277" i="5"/>
  <c r="N277" i="5"/>
  <c r="P80" i="5"/>
  <c r="Q80" i="5"/>
  <c r="S80" i="5" s="1"/>
  <c r="K80" i="5"/>
  <c r="N80" i="5"/>
  <c r="P20" i="5"/>
  <c r="Q20" i="5"/>
  <c r="S20" i="5" s="1"/>
  <c r="K20" i="5"/>
  <c r="N20" i="5"/>
  <c r="P47" i="5"/>
  <c r="Q47" i="5"/>
  <c r="S47" i="5" s="1"/>
  <c r="K47" i="5"/>
  <c r="L47" i="5"/>
  <c r="N47" i="5"/>
  <c r="P283" i="5"/>
  <c r="Q283" i="5"/>
  <c r="S283" i="5" s="1"/>
  <c r="K283" i="5"/>
  <c r="L283" i="5"/>
  <c r="N283" i="5"/>
  <c r="P41" i="5"/>
  <c r="Q41" i="5"/>
  <c r="S41" i="5" s="1"/>
  <c r="K41" i="5"/>
  <c r="L41" i="5"/>
  <c r="N41" i="5"/>
  <c r="P19" i="5"/>
  <c r="Q19" i="5"/>
  <c r="S19" i="5" s="1"/>
  <c r="K19" i="5"/>
  <c r="N19" i="5"/>
  <c r="P18" i="5"/>
  <c r="Q18" i="5"/>
  <c r="S18" i="5" s="1"/>
  <c r="K18" i="5"/>
  <c r="N18" i="5"/>
  <c r="P282" i="5"/>
  <c r="Q282" i="5"/>
  <c r="S282" i="5" s="1"/>
  <c r="L282" i="5"/>
  <c r="K282" i="5"/>
  <c r="N282" i="5"/>
  <c r="P197" i="5"/>
  <c r="Q197" i="5"/>
  <c r="S197" i="5" s="1"/>
  <c r="K197" i="5"/>
  <c r="L197" i="5"/>
  <c r="N197" i="5"/>
  <c r="P62" i="5"/>
  <c r="Q62" i="5"/>
  <c r="S62" i="5" s="1"/>
  <c r="K62" i="5"/>
  <c r="L62" i="5"/>
  <c r="N62" i="5"/>
  <c r="R181" i="5" l="1"/>
  <c r="R137" i="5"/>
  <c r="R80" i="5"/>
  <c r="R277" i="5"/>
  <c r="R183" i="5"/>
  <c r="R233" i="5"/>
  <c r="R283" i="5"/>
  <c r="R47" i="5"/>
  <c r="R20" i="5"/>
  <c r="R19" i="5"/>
  <c r="R41" i="5"/>
  <c r="R282" i="5"/>
  <c r="R18" i="5"/>
  <c r="R62" i="5"/>
  <c r="R197" i="5"/>
  <c r="P301" i="5"/>
  <c r="Q301" i="5"/>
  <c r="S301" i="5" s="1"/>
  <c r="K301" i="5"/>
  <c r="L301" i="5"/>
  <c r="N301" i="5"/>
  <c r="M186" i="5"/>
  <c r="J186" i="5"/>
  <c r="M37" i="5"/>
  <c r="J37" i="5"/>
  <c r="K37" i="5"/>
  <c r="L37" i="5"/>
  <c r="N37" i="5"/>
  <c r="Q68" i="5"/>
  <c r="S68" i="5" s="1"/>
  <c r="P68" i="5"/>
  <c r="P85" i="5"/>
  <c r="K68" i="5"/>
  <c r="L68" i="5"/>
  <c r="N68" i="5"/>
  <c r="P235" i="5"/>
  <c r="Q235" i="5"/>
  <c r="S235" i="5" s="1"/>
  <c r="K235" i="5"/>
  <c r="L235" i="5"/>
  <c r="N235" i="5"/>
  <c r="J878" i="5" l="1"/>
  <c r="R301" i="5"/>
  <c r="P37" i="5"/>
  <c r="Q37" i="5"/>
  <c r="S37" i="5" s="1"/>
  <c r="R37" i="5"/>
  <c r="R68" i="5"/>
  <c r="R235" i="5"/>
  <c r="P624" i="5"/>
  <c r="Q624" i="5"/>
  <c r="S624" i="5" s="1"/>
  <c r="K624" i="5"/>
  <c r="L624" i="5"/>
  <c r="N624" i="5"/>
  <c r="P71" i="5"/>
  <c r="Q71" i="5"/>
  <c r="S71" i="5" s="1"/>
  <c r="K71" i="5"/>
  <c r="L71" i="5"/>
  <c r="N71" i="5"/>
  <c r="P217" i="5"/>
  <c r="Q217" i="5"/>
  <c r="S217" i="5" s="1"/>
  <c r="K217" i="5"/>
  <c r="L217" i="5"/>
  <c r="N217" i="5"/>
  <c r="Q76" i="5"/>
  <c r="S76" i="5" s="1"/>
  <c r="P76" i="5"/>
  <c r="K76" i="5"/>
  <c r="N76" i="5"/>
  <c r="P75" i="5"/>
  <c r="Q75" i="5"/>
  <c r="S75" i="5" s="1"/>
  <c r="K75" i="5"/>
  <c r="L75" i="5"/>
  <c r="N75" i="5"/>
  <c r="P179" i="5"/>
  <c r="Q179" i="5"/>
  <c r="S179" i="5" s="1"/>
  <c r="K179" i="5"/>
  <c r="L179" i="5"/>
  <c r="N179" i="5"/>
  <c r="P38" i="5"/>
  <c r="Q38" i="5"/>
  <c r="S38" i="5" s="1"/>
  <c r="K38" i="5"/>
  <c r="L38" i="5"/>
  <c r="N38" i="5"/>
  <c r="Q36" i="5"/>
  <c r="S36" i="5" s="1"/>
  <c r="P36" i="5"/>
  <c r="N36" i="5"/>
  <c r="L36" i="5"/>
  <c r="K36" i="5"/>
  <c r="P35" i="5"/>
  <c r="Q35" i="5"/>
  <c r="S35" i="5" s="1"/>
  <c r="K35" i="5"/>
  <c r="L35" i="5"/>
  <c r="N35" i="5"/>
  <c r="P22" i="5"/>
  <c r="Q22" i="5"/>
  <c r="S22" i="5" s="1"/>
  <c r="K22" i="5"/>
  <c r="N22" i="5"/>
  <c r="P34" i="5"/>
  <c r="Q34" i="5"/>
  <c r="S34" i="5" s="1"/>
  <c r="K34" i="5"/>
  <c r="L34" i="5"/>
  <c r="N34" i="5"/>
  <c r="Q227" i="5"/>
  <c r="S227" i="5" s="1"/>
  <c r="P227" i="5"/>
  <c r="K227" i="5"/>
  <c r="L227" i="5"/>
  <c r="N227" i="5"/>
  <c r="P178" i="5"/>
  <c r="Q178" i="5"/>
  <c r="S178" i="5" s="1"/>
  <c r="K178" i="5"/>
  <c r="L178" i="5"/>
  <c r="N178" i="5"/>
  <c r="R76" i="5" l="1"/>
  <c r="R624" i="5"/>
  <c r="R217" i="5"/>
  <c r="R34" i="5"/>
  <c r="R36" i="5"/>
  <c r="R35" i="5"/>
  <c r="R71" i="5"/>
  <c r="R179" i="5"/>
  <c r="R75" i="5"/>
  <c r="R38" i="5"/>
  <c r="R22" i="5"/>
  <c r="R227" i="5"/>
  <c r="R178" i="5"/>
  <c r="P17" i="5"/>
  <c r="Q17" i="5"/>
  <c r="S17" i="5" s="1"/>
  <c r="K17" i="5"/>
  <c r="N17" i="5"/>
  <c r="P32" i="5"/>
  <c r="Q32" i="5"/>
  <c r="S32" i="5" s="1"/>
  <c r="K32" i="5"/>
  <c r="L32" i="5"/>
  <c r="N32" i="5"/>
  <c r="P31" i="5"/>
  <c r="Q31" i="5"/>
  <c r="S31" i="5" s="1"/>
  <c r="K31" i="5"/>
  <c r="L31" i="5"/>
  <c r="N31" i="5"/>
  <c r="R17" i="5" l="1"/>
  <c r="R31" i="5"/>
  <c r="R32" i="5"/>
  <c r="P25" i="5"/>
  <c r="Q25" i="5"/>
  <c r="S25" i="5" s="1"/>
  <c r="P24" i="5"/>
  <c r="Q24" i="5"/>
  <c r="S24" i="5" s="1"/>
  <c r="K25" i="5"/>
  <c r="N25" i="5"/>
  <c r="K24" i="5"/>
  <c r="N24" i="5"/>
  <c r="P14" i="5"/>
  <c r="Q14" i="5"/>
  <c r="S14" i="5" s="1"/>
  <c r="K14" i="5"/>
  <c r="R14" i="5" s="1"/>
  <c r="P752" i="5"/>
  <c r="Q752" i="5"/>
  <c r="S752" i="5" s="1"/>
  <c r="K752" i="5"/>
  <c r="L752" i="5"/>
  <c r="N752" i="5"/>
  <c r="P835" i="5"/>
  <c r="Q835" i="5"/>
  <c r="S835" i="5" s="1"/>
  <c r="K835" i="5"/>
  <c r="L835" i="5"/>
  <c r="N835" i="5"/>
  <c r="R752" i="5" l="1"/>
  <c r="R24" i="5"/>
  <c r="R25" i="5"/>
  <c r="R835" i="5"/>
  <c r="Q877" i="5"/>
  <c r="Q876" i="5"/>
  <c r="Q875" i="5"/>
  <c r="Q874" i="5"/>
  <c r="Q873" i="5"/>
  <c r="Q872" i="5"/>
  <c r="Q871" i="5"/>
  <c r="Q867" i="5"/>
  <c r="Q870" i="5"/>
  <c r="Q869" i="5"/>
  <c r="Q866" i="5"/>
  <c r="Q865" i="5"/>
  <c r="Q863" i="5"/>
  <c r="Q862" i="5"/>
  <c r="Q861" i="5"/>
  <c r="Q860" i="5"/>
  <c r="Q859" i="5"/>
  <c r="Q858" i="5"/>
  <c r="Q857" i="5"/>
  <c r="Q408" i="5"/>
  <c r="Q855" i="5"/>
  <c r="Q854" i="5"/>
  <c r="Q853" i="5"/>
  <c r="Q852" i="5"/>
  <c r="Q851" i="5"/>
  <c r="Q850" i="5"/>
  <c r="Q849" i="5"/>
  <c r="Q848" i="5"/>
  <c r="Q847" i="5"/>
  <c r="Q846" i="5"/>
  <c r="Q845" i="5"/>
  <c r="Q844" i="5"/>
  <c r="Q843" i="5"/>
  <c r="Q842" i="5"/>
  <c r="Q841" i="5"/>
  <c r="Q840" i="5"/>
  <c r="Q839" i="5"/>
  <c r="Q838" i="5"/>
  <c r="Q837" i="5"/>
  <c r="Q836" i="5"/>
  <c r="Q834" i="5"/>
  <c r="Q833" i="5"/>
  <c r="Q832" i="5"/>
  <c r="Q831" i="5"/>
  <c r="Q830" i="5"/>
  <c r="Q829" i="5"/>
  <c r="Q828" i="5"/>
  <c r="Q827" i="5"/>
  <c r="Q826" i="5"/>
  <c r="Q825" i="5"/>
  <c r="Q824" i="5"/>
  <c r="Q823" i="5"/>
  <c r="Q822" i="5"/>
  <c r="Q821" i="5"/>
  <c r="Q820" i="5"/>
  <c r="Q819" i="5"/>
  <c r="Q818" i="5"/>
  <c r="Q817" i="5"/>
  <c r="Q816" i="5"/>
  <c r="Q815" i="5"/>
  <c r="Q814" i="5"/>
  <c r="Q813" i="5"/>
  <c r="Q812" i="5"/>
  <c r="Q811" i="5"/>
  <c r="Q810" i="5"/>
  <c r="Q809" i="5"/>
  <c r="Q808" i="5"/>
  <c r="Q807" i="5"/>
  <c r="Q806" i="5"/>
  <c r="Q805" i="5"/>
  <c r="Q804" i="5"/>
  <c r="Q803" i="5"/>
  <c r="Q802" i="5"/>
  <c r="Q801" i="5"/>
  <c r="Q800" i="5"/>
  <c r="Q799" i="5"/>
  <c r="Q798" i="5"/>
  <c r="Q797" i="5"/>
  <c r="Q796" i="5"/>
  <c r="Q795" i="5"/>
  <c r="Q794" i="5"/>
  <c r="Q793" i="5"/>
  <c r="Q792" i="5"/>
  <c r="Q791" i="5"/>
  <c r="Q790" i="5"/>
  <c r="Q789" i="5"/>
  <c r="Q788" i="5"/>
  <c r="Q787" i="5"/>
  <c r="Q786" i="5"/>
  <c r="Q785" i="5"/>
  <c r="Q784" i="5"/>
  <c r="Q783" i="5"/>
  <c r="Q782" i="5"/>
  <c r="Q781" i="5"/>
  <c r="Q780" i="5"/>
  <c r="Q779" i="5"/>
  <c r="Q778" i="5"/>
  <c r="Q777" i="5"/>
  <c r="Q776" i="5"/>
  <c r="Q775" i="5"/>
  <c r="Q774" i="5"/>
  <c r="Q773" i="5"/>
  <c r="Q772" i="5"/>
  <c r="Q771" i="5"/>
  <c r="Q770" i="5"/>
  <c r="Q769" i="5"/>
  <c r="Q768" i="5"/>
  <c r="Q767" i="5"/>
  <c r="Q766" i="5"/>
  <c r="Q765" i="5"/>
  <c r="Q764" i="5"/>
  <c r="Q763" i="5"/>
  <c r="Q762" i="5"/>
  <c r="Q761" i="5"/>
  <c r="Q760" i="5"/>
  <c r="Q759" i="5"/>
  <c r="Q758" i="5"/>
  <c r="Q757" i="5"/>
  <c r="Q756" i="5"/>
  <c r="Q755" i="5"/>
  <c r="Q754" i="5"/>
  <c r="Q753" i="5"/>
  <c r="Q751" i="5"/>
  <c r="Q750" i="5"/>
  <c r="Q749" i="5"/>
  <c r="Q748" i="5"/>
  <c r="Q747" i="5"/>
  <c r="Q746" i="5"/>
  <c r="Q745" i="5"/>
  <c r="Q744" i="5"/>
  <c r="Q743" i="5"/>
  <c r="Q742" i="5"/>
  <c r="Q741" i="5"/>
  <c r="Q740" i="5"/>
  <c r="Q739" i="5"/>
  <c r="Q738" i="5"/>
  <c r="Q737" i="5"/>
  <c r="Q736" i="5"/>
  <c r="Q735" i="5"/>
  <c r="Q734" i="5"/>
  <c r="Q733" i="5"/>
  <c r="Q732" i="5"/>
  <c r="S732" i="5" s="1"/>
  <c r="Q731" i="5"/>
  <c r="Q730" i="5"/>
  <c r="Q729" i="5"/>
  <c r="Q728" i="5"/>
  <c r="Q727" i="5"/>
  <c r="Q726" i="5"/>
  <c r="Q725" i="5"/>
  <c r="Q724" i="5"/>
  <c r="Q723" i="5"/>
  <c r="Q722" i="5"/>
  <c r="Q721" i="5"/>
  <c r="Q720" i="5"/>
  <c r="Q719" i="5"/>
  <c r="Q718" i="5"/>
  <c r="Q717" i="5"/>
  <c r="Q716" i="5"/>
  <c r="Q715" i="5"/>
  <c r="Q714" i="5"/>
  <c r="Q713" i="5"/>
  <c r="Q712" i="5"/>
  <c r="Q711" i="5"/>
  <c r="Q710" i="5"/>
  <c r="Q709" i="5"/>
  <c r="Q708" i="5"/>
  <c r="Q707" i="5"/>
  <c r="Q706" i="5"/>
  <c r="Q705" i="5"/>
  <c r="Q704" i="5"/>
  <c r="Q703" i="5"/>
  <c r="Q702" i="5"/>
  <c r="Q701" i="5"/>
  <c r="Q700" i="5"/>
  <c r="Q699" i="5"/>
  <c r="Q698" i="5"/>
  <c r="Q697" i="5"/>
  <c r="Q696" i="5"/>
  <c r="Q695" i="5"/>
  <c r="Q694" i="5"/>
  <c r="Q693" i="5"/>
  <c r="Q692" i="5"/>
  <c r="Q691" i="5"/>
  <c r="Q690" i="5"/>
  <c r="Q689" i="5"/>
  <c r="Q688" i="5"/>
  <c r="Q687" i="5"/>
  <c r="Q686" i="5"/>
  <c r="Q685" i="5"/>
  <c r="Q684" i="5"/>
  <c r="Q683" i="5"/>
  <c r="Q682" i="5"/>
  <c r="Q681" i="5"/>
  <c r="Q680" i="5"/>
  <c r="Q679" i="5"/>
  <c r="Q678" i="5"/>
  <c r="Q677" i="5"/>
  <c r="Q676" i="5"/>
  <c r="Q675" i="5"/>
  <c r="Q674" i="5"/>
  <c r="Q673" i="5"/>
  <c r="Q672" i="5"/>
  <c r="Q671" i="5"/>
  <c r="Q670" i="5"/>
  <c r="Q669" i="5"/>
  <c r="Q668" i="5"/>
  <c r="Q667" i="5"/>
  <c r="Q666" i="5"/>
  <c r="Q665" i="5"/>
  <c r="Q664" i="5"/>
  <c r="Q663" i="5"/>
  <c r="Q662" i="5"/>
  <c r="Q661" i="5"/>
  <c r="Q660" i="5"/>
  <c r="Q659" i="5"/>
  <c r="Q658" i="5"/>
  <c r="Q657" i="5"/>
  <c r="Q656" i="5"/>
  <c r="Q655" i="5"/>
  <c r="Q654" i="5"/>
  <c r="Q653" i="5"/>
  <c r="Q652" i="5"/>
  <c r="Q651" i="5"/>
  <c r="Q650" i="5"/>
  <c r="Q649" i="5"/>
  <c r="Q648" i="5"/>
  <c r="Q647" i="5"/>
  <c r="Q646" i="5"/>
  <c r="Q645" i="5"/>
  <c r="Q644" i="5"/>
  <c r="Q643" i="5"/>
  <c r="Q642" i="5"/>
  <c r="Q641" i="5"/>
  <c r="Q640" i="5"/>
  <c r="Q639" i="5"/>
  <c r="Q638" i="5"/>
  <c r="Q637" i="5"/>
  <c r="Q636" i="5"/>
  <c r="Q635" i="5"/>
  <c r="Q634" i="5"/>
  <c r="Q633" i="5"/>
  <c r="Q632" i="5"/>
  <c r="Q631" i="5"/>
  <c r="Q629" i="5"/>
  <c r="Q628" i="5"/>
  <c r="Q627" i="5"/>
  <c r="Q626" i="5"/>
  <c r="Q625" i="5"/>
  <c r="Q623" i="5"/>
  <c r="Q622" i="5"/>
  <c r="Q621" i="5"/>
  <c r="Q620" i="5"/>
  <c r="Q619" i="5"/>
  <c r="Q618" i="5"/>
  <c r="Q617" i="5"/>
  <c r="Q616" i="5"/>
  <c r="Q615" i="5"/>
  <c r="Q614" i="5"/>
  <c r="Q613" i="5"/>
  <c r="Q612" i="5"/>
  <c r="Q611" i="5"/>
  <c r="Q610" i="5"/>
  <c r="Q609" i="5"/>
  <c r="Q608" i="5"/>
  <c r="Q607" i="5"/>
  <c r="Q606" i="5"/>
  <c r="Q412" i="5"/>
  <c r="Q605" i="5"/>
  <c r="Q603" i="5"/>
  <c r="Q602" i="5"/>
  <c r="Q601" i="5"/>
  <c r="Q600" i="5"/>
  <c r="Q599" i="5"/>
  <c r="Q598" i="5"/>
  <c r="Q597" i="5"/>
  <c r="Q596" i="5"/>
  <c r="Q594" i="5"/>
  <c r="Q592" i="5"/>
  <c r="Q591" i="5"/>
  <c r="Q590" i="5"/>
  <c r="Q589" i="5"/>
  <c r="Q588" i="5"/>
  <c r="Q587" i="5"/>
  <c r="Q586" i="5"/>
  <c r="Q585" i="5"/>
  <c r="Q584" i="5"/>
  <c r="Q583" i="5"/>
  <c r="Q582" i="5"/>
  <c r="Q581" i="5"/>
  <c r="Q580" i="5"/>
  <c r="Q579" i="5"/>
  <c r="Q578" i="5"/>
  <c r="Q577" i="5"/>
  <c r="Q576" i="5"/>
  <c r="Q575" i="5"/>
  <c r="Q574" i="5"/>
  <c r="Q573" i="5"/>
  <c r="Q572" i="5"/>
  <c r="Q571" i="5"/>
  <c r="Q570" i="5"/>
  <c r="Q569" i="5"/>
  <c r="Q568" i="5"/>
  <c r="Q567" i="5"/>
  <c r="Q566" i="5"/>
  <c r="Q565" i="5"/>
  <c r="Q564" i="5"/>
  <c r="Q563" i="5"/>
  <c r="Q562" i="5"/>
  <c r="Q561" i="5"/>
  <c r="Q560" i="5"/>
  <c r="Q559" i="5"/>
  <c r="Q558" i="5"/>
  <c r="Q557" i="5"/>
  <c r="Q556" i="5"/>
  <c r="Q406" i="5"/>
  <c r="Q555" i="5"/>
  <c r="Q554" i="5"/>
  <c r="Q553" i="5"/>
  <c r="Q552" i="5"/>
  <c r="Q551" i="5"/>
  <c r="Q550" i="5"/>
  <c r="Q549" i="5"/>
  <c r="Q548" i="5"/>
  <c r="Q547" i="5"/>
  <c r="Q546" i="5"/>
  <c r="Q545" i="5"/>
  <c r="Q544" i="5"/>
  <c r="Q543" i="5"/>
  <c r="Q542" i="5"/>
  <c r="Q541" i="5"/>
  <c r="Q540" i="5"/>
  <c r="Q539" i="5"/>
  <c r="Q538" i="5"/>
  <c r="Q537" i="5"/>
  <c r="Q536" i="5"/>
  <c r="Q535" i="5"/>
  <c r="Q534" i="5"/>
  <c r="Q533" i="5"/>
  <c r="Q532" i="5"/>
  <c r="Q531" i="5"/>
  <c r="Q530" i="5"/>
  <c r="Q528" i="5"/>
  <c r="Q526" i="5"/>
  <c r="Q525" i="5"/>
  <c r="Q524" i="5"/>
  <c r="Q523" i="5"/>
  <c r="Q507" i="5"/>
  <c r="Q522" i="5"/>
  <c r="Q521" i="5"/>
  <c r="Q520" i="5"/>
  <c r="Q519" i="5"/>
  <c r="Q517" i="5"/>
  <c r="Q516" i="5"/>
  <c r="Q515" i="5"/>
  <c r="Q514" i="5"/>
  <c r="Q513" i="5"/>
  <c r="Q512" i="5"/>
  <c r="Q511" i="5"/>
  <c r="Q510" i="5"/>
  <c r="Q509" i="5"/>
  <c r="Q508" i="5"/>
  <c r="Q506" i="5"/>
  <c r="Q505" i="5"/>
  <c r="Q504" i="5"/>
  <c r="Q503" i="5"/>
  <c r="Q502" i="5"/>
  <c r="Q501" i="5"/>
  <c r="Q500" i="5"/>
  <c r="Q499" i="5"/>
  <c r="Q498" i="5"/>
  <c r="Q497" i="5"/>
  <c r="Q496" i="5"/>
  <c r="Q495" i="5"/>
  <c r="Q494" i="5"/>
  <c r="Q493" i="5"/>
  <c r="Q492" i="5"/>
  <c r="Q491" i="5"/>
  <c r="Q490" i="5"/>
  <c r="Q489" i="5"/>
  <c r="Q488" i="5"/>
  <c r="Q487" i="5"/>
  <c r="Q486" i="5"/>
  <c r="Q485" i="5"/>
  <c r="Q484" i="5"/>
  <c r="Q483" i="5"/>
  <c r="Q482" i="5"/>
  <c r="S482" i="5" s="1"/>
  <c r="Q481" i="5"/>
  <c r="S481" i="5" s="1"/>
  <c r="Q480" i="5"/>
  <c r="Q479" i="5"/>
  <c r="Q478" i="5"/>
  <c r="Q477" i="5"/>
  <c r="Q476" i="5"/>
  <c r="Q475" i="5"/>
  <c r="Q474" i="5"/>
  <c r="Q473" i="5"/>
  <c r="Q472" i="5"/>
  <c r="Q471" i="5"/>
  <c r="Q470" i="5"/>
  <c r="Q469" i="5"/>
  <c r="Q468" i="5"/>
  <c r="Q467" i="5"/>
  <c r="Q466" i="5"/>
  <c r="Q465" i="5"/>
  <c r="Q464" i="5"/>
  <c r="Q463" i="5"/>
  <c r="Q462" i="5"/>
  <c r="Q461" i="5"/>
  <c r="Q460" i="5"/>
  <c r="Q459" i="5"/>
  <c r="Q458" i="5"/>
  <c r="Q457" i="5"/>
  <c r="Q456" i="5"/>
  <c r="Q455" i="5"/>
  <c r="Q454" i="5"/>
  <c r="Q453" i="5"/>
  <c r="Q452" i="5"/>
  <c r="Q451" i="5"/>
  <c r="Q450" i="5"/>
  <c r="Q449" i="5"/>
  <c r="Q448" i="5"/>
  <c r="Q447" i="5"/>
  <c r="Q446" i="5"/>
  <c r="Q445" i="5"/>
  <c r="Q444" i="5"/>
  <c r="Q405" i="5"/>
  <c r="Q443" i="5"/>
  <c r="Q442" i="5"/>
  <c r="Q441" i="5"/>
  <c r="Q440" i="5"/>
  <c r="Q439" i="5"/>
  <c r="Q154" i="5"/>
  <c r="Q438" i="5"/>
  <c r="Q437" i="5"/>
  <c r="Q436" i="5"/>
  <c r="Q435" i="5"/>
  <c r="Q434" i="5"/>
  <c r="Q432" i="5"/>
  <c r="Q433" i="5"/>
  <c r="Q431" i="5"/>
  <c r="Q430" i="5"/>
  <c r="Q429" i="5"/>
  <c r="Q428" i="5"/>
  <c r="Q427" i="5"/>
  <c r="Q426" i="5"/>
  <c r="Q425" i="5"/>
  <c r="Q424" i="5"/>
  <c r="Q423" i="5"/>
  <c r="Q422" i="5"/>
  <c r="Q421" i="5"/>
  <c r="Q420" i="5"/>
  <c r="Q419" i="5"/>
  <c r="Q418" i="5"/>
  <c r="Q417" i="5"/>
  <c r="Q411" i="5"/>
  <c r="Q410" i="5"/>
  <c r="Q416" i="5"/>
  <c r="Q415" i="5"/>
  <c r="Q414" i="5"/>
  <c r="Q409" i="5"/>
  <c r="Q413" i="5"/>
  <c r="Q407" i="5"/>
  <c r="Q404" i="5"/>
  <c r="Q402" i="5"/>
  <c r="Q400" i="5"/>
  <c r="Q399" i="5"/>
  <c r="Q398" i="5"/>
  <c r="Q397" i="5"/>
  <c r="Q396" i="5"/>
  <c r="Q395" i="5"/>
  <c r="Q394" i="5"/>
  <c r="Q393" i="5"/>
  <c r="Q392" i="5"/>
  <c r="Q391" i="5"/>
  <c r="Q390" i="5"/>
  <c r="Q389" i="5"/>
  <c r="Q386" i="5"/>
  <c r="Q112" i="5"/>
  <c r="Q126" i="5"/>
  <c r="Q385" i="5"/>
  <c r="Q384" i="5"/>
  <c r="Q380" i="5"/>
  <c r="Q162" i="5"/>
  <c r="Q379" i="5"/>
  <c r="Q378" i="5"/>
  <c r="Q377" i="5"/>
  <c r="Q376" i="5"/>
  <c r="Q375" i="5"/>
  <c r="Q374" i="5"/>
  <c r="Q373" i="5"/>
  <c r="Q372" i="5"/>
  <c r="Q371" i="5"/>
  <c r="Q370" i="5"/>
  <c r="Q369" i="5"/>
  <c r="Q368" i="5"/>
  <c r="Q367" i="5"/>
  <c r="Q366" i="5"/>
  <c r="Q365" i="5"/>
  <c r="Q364" i="5"/>
  <c r="Q363" i="5"/>
  <c r="Q362" i="5"/>
  <c r="Q361" i="5"/>
  <c r="Q360" i="5"/>
  <c r="Q359" i="5"/>
  <c r="Q358" i="5"/>
  <c r="Q357" i="5"/>
  <c r="Q356" i="5"/>
  <c r="Q355" i="5"/>
  <c r="Q354" i="5"/>
  <c r="Q353" i="5"/>
  <c r="Q352" i="5"/>
  <c r="Q351" i="5"/>
  <c r="Q350" i="5"/>
  <c r="Q349" i="5"/>
  <c r="Q348" i="5"/>
  <c r="Q347" i="5"/>
  <c r="Q346" i="5"/>
  <c r="Q345" i="5"/>
  <c r="Q315" i="5"/>
  <c r="Q343" i="5"/>
  <c r="Q342" i="5"/>
  <c r="Q341" i="5"/>
  <c r="Q340" i="5"/>
  <c r="Q339" i="5"/>
  <c r="Q337" i="5"/>
  <c r="Q336" i="5"/>
  <c r="Q335" i="5"/>
  <c r="Q334" i="5"/>
  <c r="Q333" i="5"/>
  <c r="Q332" i="5"/>
  <c r="Q331" i="5"/>
  <c r="Q330" i="5"/>
  <c r="Q329" i="5"/>
  <c r="Q328" i="5"/>
  <c r="Q327" i="5"/>
  <c r="Q326" i="5"/>
  <c r="Q325" i="5"/>
  <c r="Q324" i="5"/>
  <c r="Q323" i="5"/>
  <c r="Q322" i="5"/>
  <c r="Q321" i="5"/>
  <c r="Q320" i="5"/>
  <c r="Q319" i="5"/>
  <c r="Q318" i="5"/>
  <c r="Q317" i="5"/>
  <c r="Q316" i="5"/>
  <c r="Q314" i="5"/>
  <c r="Q313" i="5"/>
  <c r="S313" i="5" s="1"/>
  <c r="Q312" i="5"/>
  <c r="Q311" i="5"/>
  <c r="Q310" i="5"/>
  <c r="Q309" i="5"/>
  <c r="Q308" i="5"/>
  <c r="Q307" i="5"/>
  <c r="Q305" i="5"/>
  <c r="Q304" i="5"/>
  <c r="Q303" i="5"/>
  <c r="Q302" i="5"/>
  <c r="Q299" i="5"/>
  <c r="Q298" i="5"/>
  <c r="Q296" i="5"/>
  <c r="Q295" i="5"/>
  <c r="Q297" i="5"/>
  <c r="Q294" i="5"/>
  <c r="Q293" i="5"/>
  <c r="Q292" i="5"/>
  <c r="Q290" i="5"/>
  <c r="Q288" i="5"/>
  <c r="Q287" i="5"/>
  <c r="Q286" i="5"/>
  <c r="Q285" i="5"/>
  <c r="Q284" i="5"/>
  <c r="Q281" i="5"/>
  <c r="Q280" i="5"/>
  <c r="Q276" i="5"/>
  <c r="Q300" i="5"/>
  <c r="Q275" i="5"/>
  <c r="Q274" i="5"/>
  <c r="Q273" i="5"/>
  <c r="Q272" i="5"/>
  <c r="Q271" i="5"/>
  <c r="Q270" i="5"/>
  <c r="Q269" i="5"/>
  <c r="Q268" i="5"/>
  <c r="Q267" i="5"/>
  <c r="Q266" i="5"/>
  <c r="Q265" i="5"/>
  <c r="Q244" i="5"/>
  <c r="Q260" i="5"/>
  <c r="Q259" i="5"/>
  <c r="Q258" i="5"/>
  <c r="Q257" i="5"/>
  <c r="Q256" i="5"/>
  <c r="Q255" i="5"/>
  <c r="Q254" i="5"/>
  <c r="Q253" i="5"/>
  <c r="Q252" i="5"/>
  <c r="Q251" i="5"/>
  <c r="Q250" i="5"/>
  <c r="Q249" i="5"/>
  <c r="Q248" i="5"/>
  <c r="Q243" i="5"/>
  <c r="Q242" i="5"/>
  <c r="Q241" i="5"/>
  <c r="Q240" i="5"/>
  <c r="Q239" i="5"/>
  <c r="Q238" i="5"/>
  <c r="Q237" i="5"/>
  <c r="Q236" i="5"/>
  <c r="Q234" i="5"/>
  <c r="Q232" i="5"/>
  <c r="Q229" i="5"/>
  <c r="Q226" i="5"/>
  <c r="Q225" i="5"/>
  <c r="Q224" i="5"/>
  <c r="Q223" i="5"/>
  <c r="Q216" i="5"/>
  <c r="Q215" i="5"/>
  <c r="Q214" i="5"/>
  <c r="Q213" i="5"/>
  <c r="Q212" i="5"/>
  <c r="Q211" i="5"/>
  <c r="Q210" i="5"/>
  <c r="Q209" i="5"/>
  <c r="Q208" i="5"/>
  <c r="Q388" i="5"/>
  <c r="Q207" i="5"/>
  <c r="Q206" i="5"/>
  <c r="Q202" i="5"/>
  <c r="Q201" i="5"/>
  <c r="Q200" i="5"/>
  <c r="Q199" i="5"/>
  <c r="Q198" i="5"/>
  <c r="Q195" i="5"/>
  <c r="Q193" i="5"/>
  <c r="Q188" i="5"/>
  <c r="Q192" i="5"/>
  <c r="Q187" i="5"/>
  <c r="Q186" i="5"/>
  <c r="Q185" i="5"/>
  <c r="Q184" i="5"/>
  <c r="Q180" i="5"/>
  <c r="Q176" i="5"/>
  <c r="Q175" i="5"/>
  <c r="Q174" i="5"/>
  <c r="Q171" i="5"/>
  <c r="Q170" i="5"/>
  <c r="Q169" i="5"/>
  <c r="Q168" i="5"/>
  <c r="Q167" i="5"/>
  <c r="Q166" i="5"/>
  <c r="Q163" i="5"/>
  <c r="Q160" i="5"/>
  <c r="Q159" i="5"/>
  <c r="Q158" i="5"/>
  <c r="Q157" i="5"/>
  <c r="Q156" i="5"/>
  <c r="Q155" i="5"/>
  <c r="Q153" i="5"/>
  <c r="Q152" i="5"/>
  <c r="Q151" i="5"/>
  <c r="Q150" i="5"/>
  <c r="Q149" i="5"/>
  <c r="Q148" i="5"/>
  <c r="Q147" i="5"/>
  <c r="Q146" i="5"/>
  <c r="Q145" i="5"/>
  <c r="Q144" i="5"/>
  <c r="Q143" i="5"/>
  <c r="Q142" i="5"/>
  <c r="Q141" i="5"/>
  <c r="Q136" i="5"/>
  <c r="Q135" i="5"/>
  <c r="Q134" i="5"/>
  <c r="Q133" i="5"/>
  <c r="Q132" i="5"/>
  <c r="Q131" i="5"/>
  <c r="Q130" i="5"/>
  <c r="Q129" i="5"/>
  <c r="Q128" i="5"/>
  <c r="Q127" i="5"/>
  <c r="Q864" i="5"/>
  <c r="Q125" i="5"/>
  <c r="Q124" i="5"/>
  <c r="Q123" i="5"/>
  <c r="Q122" i="5"/>
  <c r="Q121" i="5"/>
  <c r="Q120" i="5"/>
  <c r="Q119" i="5"/>
  <c r="Q118" i="5"/>
  <c r="Q117" i="5"/>
  <c r="Q116" i="5"/>
  <c r="Q115" i="5"/>
  <c r="Q114" i="5"/>
  <c r="Q113" i="5"/>
  <c r="Q291" i="5"/>
  <c r="Q108" i="5"/>
  <c r="Q107" i="5"/>
  <c r="Q106" i="5"/>
  <c r="Q105" i="5"/>
  <c r="Q104" i="5"/>
  <c r="Q102" i="5"/>
  <c r="Q101" i="5"/>
  <c r="Q97" i="5"/>
  <c r="Q95" i="5"/>
  <c r="Q94" i="5"/>
  <c r="Q93" i="5"/>
  <c r="Q92" i="5"/>
  <c r="Q91" i="5"/>
  <c r="Q90" i="5"/>
  <c r="Q89" i="5"/>
  <c r="Q165" i="5"/>
  <c r="Q88" i="5"/>
  <c r="Q87" i="5"/>
  <c r="Q86" i="5"/>
  <c r="Q84" i="5"/>
  <c r="Q83" i="5"/>
  <c r="Q82" i="5"/>
  <c r="Q81" i="5"/>
  <c r="Q79" i="5"/>
  <c r="Q78" i="5"/>
  <c r="Q77" i="5"/>
  <c r="Q74" i="5"/>
  <c r="Q73" i="5"/>
  <c r="Q72" i="5"/>
  <c r="Q70" i="5"/>
  <c r="Q69" i="5"/>
  <c r="Q67" i="5"/>
  <c r="Q66" i="5"/>
  <c r="Q65" i="5"/>
  <c r="Q64" i="5"/>
  <c r="Q63" i="5"/>
  <c r="Q61" i="5"/>
  <c r="Q60" i="5"/>
  <c r="Q59" i="5"/>
  <c r="Q58" i="5"/>
  <c r="Q57" i="5"/>
  <c r="Q56" i="5"/>
  <c r="Q55" i="5"/>
  <c r="Q54" i="5"/>
  <c r="Q53" i="5"/>
  <c r="Q52" i="5"/>
  <c r="Q51" i="5"/>
  <c r="Q49" i="5"/>
  <c r="Q46" i="5"/>
  <c r="Q45" i="5"/>
  <c r="Q44" i="5"/>
  <c r="Q43" i="5"/>
  <c r="Q40" i="5"/>
  <c r="Q33" i="5"/>
  <c r="Q30" i="5"/>
  <c r="Q29" i="5"/>
  <c r="Q381" i="5"/>
  <c r="Q28" i="5"/>
  <c r="Q27" i="5"/>
  <c r="Q26" i="5"/>
  <c r="Q21" i="5"/>
  <c r="Q16" i="5"/>
  <c r="Q15" i="5"/>
  <c r="Q13" i="5"/>
  <c r="Q12" i="5"/>
  <c r="Q11" i="5"/>
  <c r="Q10" i="5"/>
  <c r="Q9" i="5"/>
  <c r="Q8" i="5"/>
  <c r="P90" i="5"/>
  <c r="K90" i="5"/>
  <c r="L90" i="5"/>
  <c r="N90" i="5"/>
  <c r="P732" i="5"/>
  <c r="K732" i="5"/>
  <c r="L732" i="5"/>
  <c r="N732" i="5"/>
  <c r="P482" i="5"/>
  <c r="K482" i="5"/>
  <c r="L482" i="5"/>
  <c r="N482" i="5"/>
  <c r="P481" i="5"/>
  <c r="K481" i="5"/>
  <c r="L481" i="5"/>
  <c r="N481" i="5"/>
  <c r="P313" i="5"/>
  <c r="K313" i="5"/>
  <c r="L313" i="5"/>
  <c r="N313" i="5"/>
  <c r="R90" i="5" l="1"/>
  <c r="R732" i="5"/>
  <c r="R313" i="5"/>
  <c r="R482" i="5"/>
  <c r="R481" i="5"/>
  <c r="P314" i="5"/>
  <c r="S314" i="5"/>
  <c r="K314" i="5"/>
  <c r="L314" i="5"/>
  <c r="N314" i="5"/>
  <c r="R314" i="5" l="1"/>
  <c r="P404" i="5"/>
  <c r="S404" i="5"/>
  <c r="K404" i="5"/>
  <c r="L404" i="5"/>
  <c r="N404" i="5"/>
  <c r="P29" i="5"/>
  <c r="S29" i="5"/>
  <c r="K29" i="5"/>
  <c r="L29" i="5"/>
  <c r="N29" i="5"/>
  <c r="P70" i="5"/>
  <c r="S70" i="5"/>
  <c r="K70" i="5"/>
  <c r="L70" i="5"/>
  <c r="N70" i="5"/>
  <c r="P16" i="5"/>
  <c r="S16" i="5"/>
  <c r="K16" i="5"/>
  <c r="N16" i="5"/>
  <c r="P46" i="5"/>
  <c r="S46" i="5"/>
  <c r="K46" i="5"/>
  <c r="L46" i="5"/>
  <c r="N46" i="5"/>
  <c r="R70" i="5" l="1"/>
  <c r="R29" i="5"/>
  <c r="R404" i="5"/>
  <c r="R46" i="5"/>
  <c r="R16" i="5"/>
  <c r="P350" i="5"/>
  <c r="S350" i="5"/>
  <c r="K350" i="5"/>
  <c r="L350" i="5"/>
  <c r="N350" i="5"/>
  <c r="P349" i="5"/>
  <c r="S349" i="5"/>
  <c r="K349" i="5"/>
  <c r="L349" i="5"/>
  <c r="N349" i="5"/>
  <c r="P348" i="5"/>
  <c r="S348" i="5"/>
  <c r="K348" i="5"/>
  <c r="L348" i="5"/>
  <c r="N348" i="5"/>
  <c r="R348" i="5" l="1"/>
  <c r="R349" i="5"/>
  <c r="R350" i="5"/>
  <c r="P386" i="5"/>
  <c r="S386" i="5"/>
  <c r="K386" i="5"/>
  <c r="L386" i="5"/>
  <c r="N386" i="5"/>
  <c r="R386" i="5" l="1"/>
  <c r="P102" i="5"/>
  <c r="S102" i="5"/>
  <c r="K102" i="5"/>
  <c r="L102" i="5"/>
  <c r="N102" i="5"/>
  <c r="P286" i="5"/>
  <c r="S286" i="5"/>
  <c r="K286" i="5"/>
  <c r="L286" i="5"/>
  <c r="N286" i="5"/>
  <c r="P61" i="5"/>
  <c r="S61" i="5"/>
  <c r="K61" i="5"/>
  <c r="L61" i="5"/>
  <c r="N61" i="5"/>
  <c r="P186" i="5"/>
  <c r="S186" i="5"/>
  <c r="K186" i="5"/>
  <c r="L186" i="5"/>
  <c r="N186" i="5"/>
  <c r="P532" i="5"/>
  <c r="S532" i="5"/>
  <c r="K532" i="5"/>
  <c r="L532" i="5"/>
  <c r="N532" i="5"/>
  <c r="R286" i="5" l="1"/>
  <c r="R186" i="5"/>
  <c r="R61" i="5"/>
  <c r="R532" i="5"/>
  <c r="R102" i="5"/>
  <c r="P774" i="5"/>
  <c r="S774" i="5"/>
  <c r="K774" i="5" l="1"/>
  <c r="L774" i="5"/>
  <c r="N774" i="5"/>
  <c r="P229" i="5"/>
  <c r="S229" i="5"/>
  <c r="K229" i="5"/>
  <c r="L229" i="5"/>
  <c r="N229" i="5"/>
  <c r="R774" i="5" l="1"/>
  <c r="R229" i="5"/>
  <c r="N800" i="5"/>
  <c r="P800" i="5"/>
  <c r="S800" i="5"/>
  <c r="K800" i="5"/>
  <c r="R800" i="5" l="1"/>
  <c r="P290" i="5"/>
  <c r="S290" i="5"/>
  <c r="K290" i="5"/>
  <c r="N290" i="5"/>
  <c r="R290" i="5" l="1"/>
  <c r="P627" i="5"/>
  <c r="S627" i="5"/>
  <c r="K627" i="5"/>
  <c r="L627" i="5"/>
  <c r="N627" i="5"/>
  <c r="P692" i="5"/>
  <c r="S692" i="5"/>
  <c r="K692" i="5"/>
  <c r="L692" i="5"/>
  <c r="N692" i="5"/>
  <c r="R692" i="5" l="1"/>
  <c r="R627" i="5"/>
  <c r="P853" i="5"/>
  <c r="S853" i="5"/>
  <c r="K853" i="5"/>
  <c r="L853" i="5"/>
  <c r="N853" i="5"/>
  <c r="R853" i="5" l="1"/>
  <c r="L78" i="5"/>
  <c r="L77" i="5"/>
  <c r="L381" i="5"/>
  <c r="L260" i="5"/>
  <c r="L26" i="5"/>
  <c r="L27" i="5"/>
  <c r="L28" i="5"/>
  <c r="L30" i="5"/>
  <c r="L79" i="5"/>
  <c r="L40" i="5"/>
  <c r="L244" i="5"/>
  <c r="L43" i="5"/>
  <c r="L44" i="5"/>
  <c r="L45" i="5"/>
  <c r="L51" i="5"/>
  <c r="L52" i="5"/>
  <c r="L53" i="5"/>
  <c r="L54" i="5"/>
  <c r="L55" i="5"/>
  <c r="L56" i="5"/>
  <c r="L57" i="5"/>
  <c r="L58" i="5"/>
  <c r="L65" i="5"/>
  <c r="L64" i="5"/>
  <c r="L74" i="5"/>
  <c r="L73" i="5"/>
  <c r="L66" i="5"/>
  <c r="L67" i="5"/>
  <c r="L69" i="5"/>
  <c r="L33" i="5"/>
  <c r="L72" i="5"/>
  <c r="L81" i="5"/>
  <c r="L82" i="5"/>
  <c r="L83" i="5"/>
  <c r="L84" i="5"/>
  <c r="L104" i="5"/>
  <c r="L85" i="5"/>
  <c r="L86" i="5"/>
  <c r="L87" i="5"/>
  <c r="L88" i="5"/>
  <c r="L105" i="5"/>
  <c r="L165" i="5"/>
  <c r="L89" i="5"/>
  <c r="L91" i="5"/>
  <c r="L92" i="5"/>
  <c r="L93" i="5"/>
  <c r="L94" i="5"/>
  <c r="L97" i="5"/>
  <c r="L101" i="5"/>
  <c r="L106" i="5"/>
  <c r="L107" i="5"/>
  <c r="L108" i="5"/>
  <c r="L291" i="5"/>
  <c r="L113" i="5"/>
  <c r="L114" i="5"/>
  <c r="L115" i="5"/>
  <c r="L116" i="5"/>
  <c r="L117" i="5"/>
  <c r="L118" i="5"/>
  <c r="L120" i="5"/>
  <c r="L121" i="5"/>
  <c r="L122" i="5"/>
  <c r="L123" i="5"/>
  <c r="L124" i="5"/>
  <c r="L147" i="5"/>
  <c r="L148" i="5"/>
  <c r="L864" i="5"/>
  <c r="L144" i="5"/>
  <c r="L145" i="5"/>
  <c r="L149" i="5"/>
  <c r="L146" i="5"/>
  <c r="L141" i="5"/>
  <c r="L142" i="5"/>
  <c r="L127" i="5"/>
  <c r="L129" i="5"/>
  <c r="L130" i="5"/>
  <c r="L131" i="5"/>
  <c r="L132" i="5"/>
  <c r="L133" i="5"/>
  <c r="L143" i="5"/>
  <c r="L180" i="5"/>
  <c r="L125" i="5"/>
  <c r="L155" i="5"/>
  <c r="L156" i="5"/>
  <c r="L134" i="5"/>
  <c r="L128" i="5"/>
  <c r="L135" i="5"/>
  <c r="L136" i="5"/>
  <c r="L152" i="5"/>
  <c r="L150" i="5"/>
  <c r="L151" i="5"/>
  <c r="L157" i="5"/>
  <c r="L159" i="5"/>
  <c r="L160" i="5"/>
  <c r="L163" i="5"/>
  <c r="L166" i="5"/>
  <c r="L167" i="5"/>
  <c r="L168" i="5"/>
  <c r="L169" i="5"/>
  <c r="L170" i="5"/>
  <c r="L171" i="5"/>
  <c r="L175" i="5"/>
  <c r="L176" i="5"/>
  <c r="L185" i="5"/>
  <c r="L192" i="5"/>
  <c r="L188" i="5"/>
  <c r="L193" i="5"/>
  <c r="L195" i="5"/>
  <c r="L198" i="5"/>
  <c r="L199" i="5"/>
  <c r="L200" i="5"/>
  <c r="L201" i="5"/>
  <c r="L202" i="5"/>
  <c r="L206" i="5"/>
  <c r="L207" i="5"/>
  <c r="L388" i="5"/>
  <c r="L208" i="5"/>
  <c r="L209" i="5"/>
  <c r="L210" i="5"/>
  <c r="L211" i="5"/>
  <c r="L212" i="5"/>
  <c r="L213" i="5"/>
  <c r="L214" i="5"/>
  <c r="L215" i="5"/>
  <c r="L216" i="5"/>
  <c r="L184" i="5"/>
  <c r="L223" i="5"/>
  <c r="L224" i="5"/>
  <c r="L225" i="5"/>
  <c r="L226" i="5"/>
  <c r="L232" i="5"/>
  <c r="L234" i="5"/>
  <c r="L236" i="5"/>
  <c r="L237" i="5"/>
  <c r="L238" i="5"/>
  <c r="L239" i="5"/>
  <c r="L240" i="5"/>
  <c r="L241" i="5"/>
  <c r="L242" i="5"/>
  <c r="L243" i="5"/>
  <c r="L248" i="5"/>
  <c r="L249" i="5"/>
  <c r="L250" i="5"/>
  <c r="L251" i="5"/>
  <c r="L308" i="5"/>
  <c r="L252" i="5"/>
  <c r="L253" i="5"/>
  <c r="L254" i="5"/>
  <c r="L255" i="5"/>
  <c r="L256" i="5"/>
  <c r="L257" i="5"/>
  <c r="L258" i="5"/>
  <c r="L259" i="5"/>
  <c r="L265" i="5"/>
  <c r="L266" i="5"/>
  <c r="L267" i="5"/>
  <c r="L268" i="5"/>
  <c r="L269" i="5"/>
  <c r="L270" i="5"/>
  <c r="L271" i="5"/>
  <c r="L272" i="5"/>
  <c r="L273" i="5"/>
  <c r="L274" i="5"/>
  <c r="L275" i="5"/>
  <c r="L300" i="5"/>
  <c r="L292" i="5"/>
  <c r="L294" i="5"/>
  <c r="L276" i="5"/>
  <c r="L285" i="5"/>
  <c r="L293" i="5"/>
  <c r="L280" i="5"/>
  <c r="L287" i="5"/>
  <c r="L284" i="5"/>
  <c r="L297" i="5"/>
  <c r="L296" i="5"/>
  <c r="L298" i="5"/>
  <c r="L299" i="5"/>
  <c r="L302" i="5"/>
  <c r="L303" i="5"/>
  <c r="L304" i="5"/>
  <c r="L305" i="5"/>
  <c r="L307" i="5"/>
  <c r="L309" i="5"/>
  <c r="L310" i="5"/>
  <c r="L312" i="5"/>
  <c r="L9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9" i="5"/>
  <c r="L340" i="5"/>
  <c r="L341" i="5"/>
  <c r="L342" i="5"/>
  <c r="L343" i="5"/>
  <c r="L346" i="5"/>
  <c r="L347" i="5"/>
  <c r="L288" i="5"/>
  <c r="L351" i="5"/>
  <c r="L352" i="5"/>
  <c r="L353" i="5"/>
  <c r="L354" i="5"/>
  <c r="L355" i="5"/>
  <c r="L356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162" i="5"/>
  <c r="L380" i="5"/>
  <c r="L384" i="5"/>
  <c r="L385" i="5"/>
  <c r="L126" i="5"/>
  <c r="L112" i="5"/>
  <c r="L391" i="5"/>
  <c r="L393" i="5"/>
  <c r="L394" i="5"/>
  <c r="L395" i="5"/>
  <c r="L396" i="5"/>
  <c r="L397" i="5"/>
  <c r="L398" i="5"/>
  <c r="L399" i="5"/>
  <c r="L400" i="5"/>
  <c r="L402" i="5"/>
  <c r="L407" i="5"/>
  <c r="L39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3" i="5"/>
  <c r="M878" i="5" s="1"/>
  <c r="L434" i="5"/>
  <c r="L435" i="5"/>
  <c r="L436" i="5"/>
  <c r="L437" i="5"/>
  <c r="L438" i="5"/>
  <c r="L439" i="5"/>
  <c r="L440" i="5"/>
  <c r="L441" i="5"/>
  <c r="L442" i="5"/>
  <c r="L443" i="5"/>
  <c r="L405" i="5"/>
  <c r="L444" i="5"/>
  <c r="L446" i="5"/>
  <c r="L447" i="5"/>
  <c r="L449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79" i="5"/>
  <c r="L483" i="5"/>
  <c r="L484" i="5"/>
  <c r="L448" i="5"/>
  <c r="L485" i="5"/>
  <c r="L480" i="5"/>
  <c r="L466" i="5"/>
  <c r="L478" i="5"/>
  <c r="L467" i="5"/>
  <c r="L468" i="5"/>
  <c r="L469" i="5"/>
  <c r="L470" i="5"/>
  <c r="L471" i="5"/>
  <c r="L472" i="5"/>
  <c r="L473" i="5"/>
  <c r="L474" i="5"/>
  <c r="L475" i="5"/>
  <c r="L476" i="5"/>
  <c r="L477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8" i="5"/>
  <c r="L509" i="5"/>
  <c r="L510" i="5"/>
  <c r="L511" i="5"/>
  <c r="L512" i="5"/>
  <c r="L513" i="5"/>
  <c r="L514" i="5"/>
  <c r="L515" i="5"/>
  <c r="L516" i="5"/>
  <c r="L517" i="5"/>
  <c r="L519" i="5"/>
  <c r="L520" i="5"/>
  <c r="L521" i="5"/>
  <c r="L522" i="5"/>
  <c r="L507" i="5"/>
  <c r="L523" i="5"/>
  <c r="L524" i="5"/>
  <c r="L525" i="5"/>
  <c r="L526" i="5"/>
  <c r="L528" i="5"/>
  <c r="L535" i="5"/>
  <c r="L533" i="5"/>
  <c r="L534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153" i="5"/>
  <c r="L406" i="5"/>
  <c r="L556" i="5"/>
  <c r="L557" i="5"/>
  <c r="L558" i="5"/>
  <c r="L559" i="5"/>
  <c r="L560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4" i="5"/>
  <c r="L597" i="5"/>
  <c r="L598" i="5"/>
  <c r="L599" i="5"/>
  <c r="L600" i="5"/>
  <c r="L601" i="5"/>
  <c r="L602" i="5"/>
  <c r="L603" i="5"/>
  <c r="L605" i="5"/>
  <c r="L606" i="5"/>
  <c r="L607" i="5"/>
  <c r="L608" i="5"/>
  <c r="L609" i="5"/>
  <c r="L610" i="5"/>
  <c r="L611" i="5"/>
  <c r="L613" i="5"/>
  <c r="L614" i="5"/>
  <c r="L615" i="5"/>
  <c r="L616" i="5"/>
  <c r="L617" i="5"/>
  <c r="L618" i="5"/>
  <c r="L620" i="5"/>
  <c r="L621" i="5"/>
  <c r="L622" i="5"/>
  <c r="L623" i="5"/>
  <c r="L625" i="5"/>
  <c r="L626" i="5"/>
  <c r="L628" i="5"/>
  <c r="L629" i="5"/>
  <c r="L632" i="5"/>
  <c r="L633" i="5"/>
  <c r="L634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3" i="5"/>
  <c r="L664" i="5"/>
  <c r="L666" i="5"/>
  <c r="L667" i="5"/>
  <c r="L669" i="5"/>
  <c r="L670" i="5"/>
  <c r="L671" i="5"/>
  <c r="L672" i="5"/>
  <c r="L673" i="5"/>
  <c r="L674" i="5"/>
  <c r="L675" i="5"/>
  <c r="L676" i="5"/>
  <c r="L678" i="5"/>
  <c r="L679" i="5"/>
  <c r="L680" i="5"/>
  <c r="L681" i="5"/>
  <c r="L683" i="5"/>
  <c r="L684" i="5"/>
  <c r="L685" i="5"/>
  <c r="L686" i="5"/>
  <c r="L688" i="5"/>
  <c r="L689" i="5"/>
  <c r="L690" i="5"/>
  <c r="L691" i="5"/>
  <c r="L693" i="5"/>
  <c r="L694" i="5"/>
  <c r="L696" i="5"/>
  <c r="L697" i="5"/>
  <c r="L698" i="5"/>
  <c r="L699" i="5"/>
  <c r="L700" i="5"/>
  <c r="L701" i="5"/>
  <c r="L702" i="5"/>
  <c r="L704" i="5"/>
  <c r="L705" i="5"/>
  <c r="L706" i="5"/>
  <c r="L707" i="5"/>
  <c r="L708" i="5"/>
  <c r="L709" i="5"/>
  <c r="L710" i="5"/>
  <c r="L712" i="5"/>
  <c r="L713" i="5"/>
  <c r="L714" i="5"/>
  <c r="L715" i="5"/>
  <c r="L716" i="5"/>
  <c r="L717" i="5"/>
  <c r="L718" i="5"/>
  <c r="L719" i="5"/>
  <c r="L720" i="5"/>
  <c r="L721" i="5"/>
  <c r="L722" i="5"/>
  <c r="L724" i="5"/>
  <c r="L725" i="5"/>
  <c r="L726" i="5"/>
  <c r="L727" i="5"/>
  <c r="L728" i="5"/>
  <c r="L729" i="5"/>
  <c r="L730" i="5"/>
  <c r="L731" i="5"/>
  <c r="L733" i="5"/>
  <c r="L734" i="5"/>
  <c r="L736" i="5"/>
  <c r="L737" i="5"/>
  <c r="L738" i="5"/>
  <c r="L739" i="5"/>
  <c r="L740" i="5"/>
  <c r="L741" i="5"/>
  <c r="L742" i="5"/>
  <c r="L744" i="5"/>
  <c r="L745" i="5"/>
  <c r="L746" i="5"/>
  <c r="L747" i="5"/>
  <c r="L748" i="5"/>
  <c r="L749" i="5"/>
  <c r="L750" i="5"/>
  <c r="L751" i="5"/>
  <c r="L754" i="5"/>
  <c r="L755" i="5"/>
  <c r="L756" i="5"/>
  <c r="L757" i="5"/>
  <c r="L758" i="5"/>
  <c r="L759" i="5"/>
  <c r="L761" i="5"/>
  <c r="L762" i="5"/>
  <c r="L763" i="5"/>
  <c r="L764" i="5"/>
  <c r="L766" i="5"/>
  <c r="L767" i="5"/>
  <c r="L769" i="5"/>
  <c r="L770" i="5"/>
  <c r="L771" i="5"/>
  <c r="L772" i="5"/>
  <c r="L773" i="5"/>
  <c r="L776" i="5"/>
  <c r="L777" i="5"/>
  <c r="L778" i="5"/>
  <c r="L779" i="5"/>
  <c r="L780" i="5"/>
  <c r="L782" i="5"/>
  <c r="L783" i="5"/>
  <c r="L785" i="5"/>
  <c r="L786" i="5"/>
  <c r="L787" i="5"/>
  <c r="L788" i="5"/>
  <c r="L789" i="5"/>
  <c r="L790" i="5"/>
  <c r="L791" i="5"/>
  <c r="L792" i="5"/>
  <c r="L793" i="5"/>
  <c r="L795" i="5"/>
  <c r="L796" i="5"/>
  <c r="L797" i="5"/>
  <c r="L798" i="5"/>
  <c r="L799" i="5"/>
  <c r="L802" i="5"/>
  <c r="L803" i="5"/>
  <c r="L804" i="5"/>
  <c r="L805" i="5"/>
  <c r="L806" i="5"/>
  <c r="L807" i="5"/>
  <c r="L808" i="5"/>
  <c r="L809" i="5"/>
  <c r="L810" i="5"/>
  <c r="L811" i="5"/>
  <c r="L813" i="5"/>
  <c r="L814" i="5"/>
  <c r="L815" i="5"/>
  <c r="L816" i="5"/>
  <c r="L817" i="5"/>
  <c r="L818" i="5"/>
  <c r="L819" i="5"/>
  <c r="L820" i="5"/>
  <c r="L822" i="5"/>
  <c r="L823" i="5"/>
  <c r="L824" i="5"/>
  <c r="L825" i="5"/>
  <c r="L826" i="5"/>
  <c r="L827" i="5"/>
  <c r="L828" i="5"/>
  <c r="L830" i="5"/>
  <c r="L831" i="5"/>
  <c r="L832" i="5"/>
  <c r="L833" i="5"/>
  <c r="L834" i="5"/>
  <c r="L836" i="5"/>
  <c r="L838" i="5"/>
  <c r="L839" i="5"/>
  <c r="L840" i="5"/>
  <c r="L841" i="5"/>
  <c r="L842" i="5"/>
  <c r="L843" i="5"/>
  <c r="L845" i="5"/>
  <c r="L846" i="5"/>
  <c r="L847" i="5"/>
  <c r="L848" i="5"/>
  <c r="L849" i="5"/>
  <c r="L851" i="5"/>
  <c r="L852" i="5"/>
  <c r="L854" i="5"/>
  <c r="L855" i="5"/>
  <c r="L857" i="5"/>
  <c r="L858" i="5"/>
  <c r="L859" i="5"/>
  <c r="L860" i="5"/>
  <c r="L861" i="5"/>
  <c r="L862" i="5"/>
  <c r="L863" i="5"/>
  <c r="L865" i="5"/>
  <c r="L866" i="5"/>
  <c r="L869" i="5"/>
  <c r="L870" i="5"/>
  <c r="L867" i="5"/>
  <c r="L872" i="5"/>
  <c r="L874" i="5"/>
  <c r="L875" i="5"/>
  <c r="L876" i="5"/>
  <c r="L877" i="5"/>
  <c r="H50" i="5" l="1"/>
  <c r="H878" i="5" l="1"/>
  <c r="Q50" i="5"/>
  <c r="P720" i="5"/>
  <c r="S720" i="5"/>
  <c r="K720" i="5"/>
  <c r="N720" i="5"/>
  <c r="R720" i="5" l="1"/>
  <c r="P266" i="5"/>
  <c r="S266" i="5"/>
  <c r="K266" i="5"/>
  <c r="N266" i="5"/>
  <c r="P184" i="5"/>
  <c r="S184" i="5"/>
  <c r="K184" i="5"/>
  <c r="N184" i="5"/>
  <c r="P259" i="5"/>
  <c r="S259" i="5"/>
  <c r="K259" i="5"/>
  <c r="N259" i="5"/>
  <c r="P258" i="5"/>
  <c r="S258" i="5"/>
  <c r="K258" i="5"/>
  <c r="N258" i="5"/>
  <c r="R258" i="5" l="1"/>
  <c r="R259" i="5"/>
  <c r="R184" i="5"/>
  <c r="R266" i="5"/>
  <c r="P609" i="5"/>
  <c r="S609" i="5"/>
  <c r="K609" i="5"/>
  <c r="N609" i="5"/>
  <c r="P737" i="5"/>
  <c r="S737" i="5"/>
  <c r="K737" i="5"/>
  <c r="N737" i="5"/>
  <c r="R737" i="5" l="1"/>
  <c r="R609" i="5"/>
  <c r="S243" i="5"/>
  <c r="P243" i="5"/>
  <c r="K243" i="5"/>
  <c r="N243" i="5"/>
  <c r="R243" i="5" l="1"/>
  <c r="P216" i="5"/>
  <c r="S216" i="5"/>
  <c r="K216" i="5"/>
  <c r="N216" i="5"/>
  <c r="P378" i="5"/>
  <c r="S378" i="5"/>
  <c r="K378" i="5"/>
  <c r="N378" i="5"/>
  <c r="R378" i="5" l="1"/>
  <c r="R216" i="5"/>
  <c r="S215" i="5"/>
  <c r="P215" i="5"/>
  <c r="K215" i="5"/>
  <c r="N215" i="5"/>
  <c r="S257" i="5"/>
  <c r="P257" i="5"/>
  <c r="K257" i="5"/>
  <c r="N257" i="5"/>
  <c r="S256" i="5"/>
  <c r="P256" i="5"/>
  <c r="K256" i="5"/>
  <c r="N256" i="5"/>
  <c r="P133" i="5"/>
  <c r="S133" i="5"/>
  <c r="K133" i="5"/>
  <c r="N133" i="5"/>
  <c r="S255" i="5"/>
  <c r="P255" i="5"/>
  <c r="K255" i="5"/>
  <c r="N255" i="5"/>
  <c r="P254" i="5"/>
  <c r="S254" i="5"/>
  <c r="K254" i="5"/>
  <c r="N254" i="5"/>
  <c r="R133" i="5" l="1"/>
  <c r="R256" i="5"/>
  <c r="R257" i="5"/>
  <c r="R254" i="5"/>
  <c r="R215" i="5"/>
  <c r="R255" i="5"/>
  <c r="P749" i="5" l="1"/>
  <c r="S749" i="5"/>
  <c r="K749" i="5"/>
  <c r="N749" i="5"/>
  <c r="R749" i="5" l="1"/>
  <c r="P305" i="5" l="1"/>
  <c r="S305" i="5"/>
  <c r="K305" i="5"/>
  <c r="N305" i="5"/>
  <c r="R305" i="5" l="1"/>
  <c r="P827" i="5"/>
  <c r="S827" i="5"/>
  <c r="K827" i="5"/>
  <c r="N827" i="5"/>
  <c r="P377" i="5"/>
  <c r="S377" i="5"/>
  <c r="K377" i="5"/>
  <c r="N377" i="5"/>
  <c r="P836" i="5"/>
  <c r="S836" i="5"/>
  <c r="K836" i="5"/>
  <c r="N836" i="5"/>
  <c r="P686" i="5"/>
  <c r="P685" i="5"/>
  <c r="S686" i="5"/>
  <c r="K686" i="5"/>
  <c r="N686" i="5"/>
  <c r="P700" i="5"/>
  <c r="S700" i="5"/>
  <c r="K700" i="5"/>
  <c r="N700" i="5"/>
  <c r="P611" i="5"/>
  <c r="S611" i="5"/>
  <c r="K611" i="5"/>
  <c r="N611" i="5"/>
  <c r="R611" i="5" l="1"/>
  <c r="R827" i="5"/>
  <c r="R700" i="5"/>
  <c r="R686" i="5"/>
  <c r="R836" i="5"/>
  <c r="R377" i="5"/>
  <c r="S767" i="5"/>
  <c r="P767" i="5"/>
  <c r="K767" i="5"/>
  <c r="N767" i="5"/>
  <c r="R767" i="5" l="1"/>
  <c r="S136" i="5"/>
  <c r="P136" i="5"/>
  <c r="K136" i="5"/>
  <c r="N136" i="5"/>
  <c r="R136" i="5" l="1"/>
  <c r="P374" i="5"/>
  <c r="S374" i="5"/>
  <c r="K374" i="5"/>
  <c r="N374" i="5"/>
  <c r="R374" i="5" l="1"/>
  <c r="P56" i="5"/>
  <c r="S56" i="5"/>
  <c r="K56" i="5"/>
  <c r="N56" i="5"/>
  <c r="R56" i="5" l="1"/>
  <c r="S407" i="5"/>
  <c r="P407" i="5"/>
  <c r="N407" i="5"/>
  <c r="K407" i="5"/>
  <c r="S805" i="5"/>
  <c r="P805" i="5"/>
  <c r="N805" i="5"/>
  <c r="K805" i="5"/>
  <c r="S610" i="5"/>
  <c r="P610" i="5"/>
  <c r="K610" i="5"/>
  <c r="N610" i="5"/>
  <c r="R407" i="5" l="1"/>
  <c r="R805" i="5"/>
  <c r="R610" i="5"/>
  <c r="S251" i="5"/>
  <c r="P251" i="5"/>
  <c r="N251" i="5"/>
  <c r="K251" i="5"/>
  <c r="S373" i="5"/>
  <c r="P373" i="5"/>
  <c r="N373" i="5"/>
  <c r="K373" i="5"/>
  <c r="R373" i="5" l="1"/>
  <c r="R251" i="5"/>
  <c r="S693" i="5"/>
  <c r="P693" i="5"/>
  <c r="K693" i="5"/>
  <c r="N693" i="5"/>
  <c r="S828" i="5"/>
  <c r="P828" i="5"/>
  <c r="N828" i="5"/>
  <c r="K828" i="5"/>
  <c r="S253" i="5"/>
  <c r="P253" i="5"/>
  <c r="N253" i="5"/>
  <c r="K253" i="5"/>
  <c r="R253" i="5" l="1"/>
  <c r="R828" i="5"/>
  <c r="R693" i="5"/>
  <c r="S252" i="5"/>
  <c r="P252" i="5"/>
  <c r="K252" i="5"/>
  <c r="N252" i="5"/>
  <c r="R252" i="5" l="1"/>
  <c r="P406" i="5" l="1"/>
  <c r="S406" i="5"/>
  <c r="K406" i="5"/>
  <c r="N406" i="5"/>
  <c r="R406" i="5" l="1"/>
  <c r="S260" i="5"/>
  <c r="P260" i="5"/>
  <c r="N260" i="5"/>
  <c r="K260" i="5"/>
  <c r="R260" i="5" l="1"/>
  <c r="K855" i="5"/>
  <c r="S740" i="5" l="1"/>
  <c r="P740" i="5"/>
  <c r="N740" i="5"/>
  <c r="S739" i="5"/>
  <c r="P739" i="5"/>
  <c r="N739" i="5"/>
  <c r="K740" i="5"/>
  <c r="K739" i="5"/>
  <c r="R740" i="5" l="1"/>
  <c r="R739" i="5"/>
  <c r="S153" i="5"/>
  <c r="P153" i="5"/>
  <c r="K153" i="5"/>
  <c r="N153" i="5"/>
  <c r="R153" i="5" l="1"/>
  <c r="S193" i="5"/>
  <c r="P193" i="5"/>
  <c r="N193" i="5"/>
  <c r="K193" i="5"/>
  <c r="S308" i="5"/>
  <c r="P308" i="5"/>
  <c r="N308" i="5"/>
  <c r="K308" i="5"/>
  <c r="R193" i="5" l="1"/>
  <c r="R308" i="5"/>
  <c r="P745" i="5" l="1"/>
  <c r="S745" i="5"/>
  <c r="K745" i="5"/>
  <c r="N745" i="5"/>
  <c r="S180" i="5"/>
  <c r="P180" i="5"/>
  <c r="N180" i="5"/>
  <c r="K180" i="5"/>
  <c r="P779" i="5"/>
  <c r="N779" i="5"/>
  <c r="K779" i="5"/>
  <c r="R779" i="5" l="1"/>
  <c r="R180" i="5"/>
  <c r="R745" i="5"/>
  <c r="P799" i="5"/>
  <c r="S799" i="5"/>
  <c r="K799" i="5"/>
  <c r="N799" i="5"/>
  <c r="P188" i="5"/>
  <c r="S188" i="5"/>
  <c r="K188" i="5"/>
  <c r="N188" i="5"/>
  <c r="P214" i="5"/>
  <c r="S214" i="5"/>
  <c r="K214" i="5"/>
  <c r="N214" i="5"/>
  <c r="S213" i="5"/>
  <c r="S212" i="5"/>
  <c r="P213" i="5"/>
  <c r="P250" i="5"/>
  <c r="S250" i="5"/>
  <c r="K250" i="5"/>
  <c r="N250" i="5"/>
  <c r="K213" i="5"/>
  <c r="N213" i="5"/>
  <c r="P212" i="5"/>
  <c r="K212" i="5"/>
  <c r="N212" i="5"/>
  <c r="P376" i="5"/>
  <c r="S376" i="5"/>
  <c r="K376" i="5"/>
  <c r="N376" i="5"/>
  <c r="K315" i="5"/>
  <c r="R214" i="5" l="1"/>
  <c r="R376" i="5"/>
  <c r="R188" i="5"/>
  <c r="R212" i="5"/>
  <c r="R213" i="5"/>
  <c r="R799" i="5"/>
  <c r="R250" i="5"/>
  <c r="S53" i="5"/>
  <c r="P53" i="5"/>
  <c r="N53" i="5"/>
  <c r="K53" i="5"/>
  <c r="K162" i="5"/>
  <c r="N162" i="5"/>
  <c r="P162" i="5"/>
  <c r="S162" i="5"/>
  <c r="P55" i="5"/>
  <c r="S55" i="5"/>
  <c r="K55" i="5"/>
  <c r="N55" i="5"/>
  <c r="R55" i="5" l="1"/>
  <c r="R53" i="5"/>
  <c r="R162" i="5"/>
  <c r="S211" i="5"/>
  <c r="P211" i="5"/>
  <c r="N211" i="5"/>
  <c r="K211" i="5"/>
  <c r="S210" i="5"/>
  <c r="P210" i="5"/>
  <c r="N210" i="5"/>
  <c r="K210" i="5"/>
  <c r="S209" i="5"/>
  <c r="P209" i="5"/>
  <c r="N209" i="5"/>
  <c r="K209" i="5"/>
  <c r="R210" i="5" l="1"/>
  <c r="R211" i="5"/>
  <c r="R209" i="5"/>
  <c r="P866" i="5" l="1"/>
  <c r="S866" i="5"/>
  <c r="K866" i="5"/>
  <c r="N866" i="5"/>
  <c r="R866" i="5" l="1"/>
  <c r="S54" i="5"/>
  <c r="P54" i="5"/>
  <c r="K54" i="5"/>
  <c r="N54" i="5"/>
  <c r="S526" i="5"/>
  <c r="P526" i="5"/>
  <c r="N526" i="5"/>
  <c r="K526" i="5"/>
  <c r="S750" i="5"/>
  <c r="P750" i="5"/>
  <c r="N750" i="5"/>
  <c r="K750" i="5"/>
  <c r="S336" i="5"/>
  <c r="K336" i="5"/>
  <c r="N336" i="5"/>
  <c r="P336" i="5"/>
  <c r="S807" i="5"/>
  <c r="P807" i="5"/>
  <c r="N807" i="5"/>
  <c r="K807" i="5"/>
  <c r="S400" i="5"/>
  <c r="P400" i="5"/>
  <c r="N400" i="5"/>
  <c r="K400" i="5"/>
  <c r="S208" i="5"/>
  <c r="P208" i="5"/>
  <c r="N208" i="5"/>
  <c r="K208" i="5"/>
  <c r="S388" i="5"/>
  <c r="P388" i="5"/>
  <c r="N388" i="5"/>
  <c r="K388" i="5"/>
  <c r="K195" i="5"/>
  <c r="N195" i="5"/>
  <c r="P195" i="5"/>
  <c r="S195" i="5"/>
  <c r="P285" i="5"/>
  <c r="S285" i="5"/>
  <c r="K285" i="5"/>
  <c r="N285" i="5"/>
  <c r="R400" i="5" l="1"/>
  <c r="R750" i="5"/>
  <c r="R388" i="5"/>
  <c r="R208" i="5"/>
  <c r="R526" i="5"/>
  <c r="R195" i="5"/>
  <c r="R336" i="5"/>
  <c r="R285" i="5"/>
  <c r="R54" i="5"/>
  <c r="R807" i="5"/>
  <c r="S790" i="5"/>
  <c r="P790" i="5"/>
  <c r="S200" i="5"/>
  <c r="S302" i="5" l="1"/>
  <c r="P302" i="5"/>
  <c r="N302" i="5"/>
  <c r="K302" i="5"/>
  <c r="S399" i="5"/>
  <c r="S398" i="5"/>
  <c r="S559" i="5"/>
  <c r="P559" i="5"/>
  <c r="N559" i="5"/>
  <c r="K559" i="5"/>
  <c r="S82" i="5"/>
  <c r="K82" i="5"/>
  <c r="N82" i="5"/>
  <c r="S869" i="5"/>
  <c r="P869" i="5"/>
  <c r="K869" i="5"/>
  <c r="N869" i="5"/>
  <c r="R302" i="5" l="1"/>
  <c r="R559" i="5"/>
  <c r="R869" i="5"/>
  <c r="R82" i="5"/>
  <c r="K727" i="5"/>
  <c r="N727" i="5"/>
  <c r="P727" i="5"/>
  <c r="S727" i="5"/>
  <c r="R727" i="5" l="1"/>
  <c r="K495" i="5"/>
  <c r="K544" i="5"/>
  <c r="K543" i="5"/>
  <c r="K541" i="5"/>
  <c r="K540" i="5"/>
  <c r="K539" i="5"/>
  <c r="K538" i="5"/>
  <c r="K534" i="5"/>
  <c r="K533" i="5"/>
  <c r="K537" i="5"/>
  <c r="S569" i="5" l="1"/>
  <c r="P569" i="5"/>
  <c r="N569" i="5"/>
  <c r="K569" i="5"/>
  <c r="K790" i="5"/>
  <c r="N790" i="5"/>
  <c r="P661" i="5"/>
  <c r="S661" i="5"/>
  <c r="K661" i="5"/>
  <c r="N661" i="5"/>
  <c r="K649" i="5"/>
  <c r="N762" i="5"/>
  <c r="R762" i="5" s="1"/>
  <c r="N763" i="5"/>
  <c r="N764" i="5"/>
  <c r="R569" i="5" l="1"/>
  <c r="R661" i="5"/>
  <c r="R790" i="5"/>
  <c r="P744" i="5"/>
  <c r="S744" i="5"/>
  <c r="K744" i="5"/>
  <c r="N744" i="5"/>
  <c r="R744" i="5" l="1"/>
  <c r="S500" i="5"/>
  <c r="P500" i="5"/>
  <c r="N500" i="5"/>
  <c r="K500" i="5"/>
  <c r="S499" i="5"/>
  <c r="P499" i="5"/>
  <c r="N499" i="5"/>
  <c r="K499" i="5"/>
  <c r="S498" i="5"/>
  <c r="P498" i="5"/>
  <c r="N498" i="5"/>
  <c r="K498" i="5"/>
  <c r="S497" i="5"/>
  <c r="P497" i="5"/>
  <c r="N497" i="5"/>
  <c r="K497" i="5"/>
  <c r="S494" i="5"/>
  <c r="P494" i="5"/>
  <c r="N494" i="5"/>
  <c r="K494" i="5"/>
  <c r="S493" i="5"/>
  <c r="P493" i="5"/>
  <c r="N493" i="5"/>
  <c r="K493" i="5"/>
  <c r="S492" i="5"/>
  <c r="P492" i="5"/>
  <c r="N492" i="5"/>
  <c r="K492" i="5"/>
  <c r="S491" i="5"/>
  <c r="P491" i="5"/>
  <c r="N491" i="5"/>
  <c r="K491" i="5"/>
  <c r="S535" i="5"/>
  <c r="P535" i="5"/>
  <c r="N535" i="5"/>
  <c r="K535" i="5"/>
  <c r="S490" i="5"/>
  <c r="P490" i="5"/>
  <c r="N490" i="5"/>
  <c r="K490" i="5"/>
  <c r="S489" i="5"/>
  <c r="P489" i="5"/>
  <c r="N489" i="5"/>
  <c r="K489" i="5"/>
  <c r="S488" i="5"/>
  <c r="P488" i="5"/>
  <c r="N488" i="5"/>
  <c r="K488" i="5"/>
  <c r="S476" i="5"/>
  <c r="P476" i="5"/>
  <c r="N476" i="5"/>
  <c r="K476" i="5"/>
  <c r="P819" i="5"/>
  <c r="S819" i="5"/>
  <c r="K819" i="5"/>
  <c r="N819" i="5"/>
  <c r="P399" i="5"/>
  <c r="K399" i="5"/>
  <c r="N399" i="5"/>
  <c r="P398" i="5"/>
  <c r="K398" i="5"/>
  <c r="N398" i="5"/>
  <c r="S284" i="5"/>
  <c r="P284" i="5"/>
  <c r="N284" i="5"/>
  <c r="K284" i="5"/>
  <c r="S287" i="5"/>
  <c r="P287" i="5"/>
  <c r="N287" i="5"/>
  <c r="K287" i="5"/>
  <c r="S143" i="5"/>
  <c r="P143" i="5"/>
  <c r="N143" i="5"/>
  <c r="K143" i="5"/>
  <c r="S280" i="5"/>
  <c r="P280" i="5"/>
  <c r="N280" i="5"/>
  <c r="K280" i="5"/>
  <c r="S293" i="5"/>
  <c r="P293" i="5"/>
  <c r="N293" i="5"/>
  <c r="K293" i="5"/>
  <c r="S276" i="5"/>
  <c r="P276" i="5"/>
  <c r="N276" i="5"/>
  <c r="K276" i="5"/>
  <c r="S294" i="5"/>
  <c r="P294" i="5"/>
  <c r="N294" i="5"/>
  <c r="K294" i="5"/>
  <c r="S292" i="5"/>
  <c r="P292" i="5"/>
  <c r="N292" i="5"/>
  <c r="K292" i="5"/>
  <c r="S300" i="5"/>
  <c r="P300" i="5"/>
  <c r="N300" i="5"/>
  <c r="K300" i="5"/>
  <c r="S275" i="5"/>
  <c r="P275" i="5"/>
  <c r="N275" i="5"/>
  <c r="K275" i="5"/>
  <c r="S274" i="5"/>
  <c r="P274" i="5"/>
  <c r="N274" i="5"/>
  <c r="K274" i="5"/>
  <c r="S273" i="5"/>
  <c r="P273" i="5"/>
  <c r="N273" i="5"/>
  <c r="K273" i="5"/>
  <c r="S272" i="5"/>
  <c r="P272" i="5"/>
  <c r="N272" i="5"/>
  <c r="K272" i="5"/>
  <c r="S271" i="5"/>
  <c r="P271" i="5"/>
  <c r="N271" i="5"/>
  <c r="K271" i="5"/>
  <c r="S270" i="5"/>
  <c r="P270" i="5"/>
  <c r="N270" i="5"/>
  <c r="K270" i="5"/>
  <c r="S269" i="5"/>
  <c r="P269" i="5"/>
  <c r="N269" i="5"/>
  <c r="K269" i="5"/>
  <c r="S268" i="5"/>
  <c r="P268" i="5"/>
  <c r="N268" i="5"/>
  <c r="K268" i="5"/>
  <c r="S267" i="5"/>
  <c r="P267" i="5"/>
  <c r="N267" i="5"/>
  <c r="K267" i="5"/>
  <c r="S265" i="5"/>
  <c r="P265" i="5"/>
  <c r="N265" i="5"/>
  <c r="K265" i="5"/>
  <c r="S249" i="5"/>
  <c r="P249" i="5"/>
  <c r="N249" i="5"/>
  <c r="K249" i="5"/>
  <c r="S248" i="5"/>
  <c r="P248" i="5"/>
  <c r="N248" i="5"/>
  <c r="K248" i="5"/>
  <c r="S242" i="5"/>
  <c r="P242" i="5"/>
  <c r="N242" i="5"/>
  <c r="K242" i="5"/>
  <c r="S241" i="5"/>
  <c r="P241" i="5"/>
  <c r="N241" i="5"/>
  <c r="K241" i="5"/>
  <c r="S240" i="5"/>
  <c r="P240" i="5"/>
  <c r="N240" i="5"/>
  <c r="K240" i="5"/>
  <c r="S239" i="5"/>
  <c r="P239" i="5"/>
  <c r="N239" i="5"/>
  <c r="K239" i="5"/>
  <c r="S238" i="5"/>
  <c r="P238" i="5"/>
  <c r="N238" i="5"/>
  <c r="K238" i="5"/>
  <c r="S237" i="5"/>
  <c r="P237" i="5"/>
  <c r="N237" i="5"/>
  <c r="K237" i="5"/>
  <c r="S236" i="5"/>
  <c r="P236" i="5"/>
  <c r="N236" i="5"/>
  <c r="K236" i="5"/>
  <c r="S234" i="5"/>
  <c r="P234" i="5"/>
  <c r="N234" i="5"/>
  <c r="K234" i="5"/>
  <c r="S232" i="5"/>
  <c r="P232" i="5"/>
  <c r="N232" i="5"/>
  <c r="K232" i="5"/>
  <c r="S226" i="5"/>
  <c r="P226" i="5"/>
  <c r="N226" i="5"/>
  <c r="K226" i="5"/>
  <c r="S167" i="5"/>
  <c r="P167" i="5"/>
  <c r="N167" i="5"/>
  <c r="K167" i="5"/>
  <c r="S225" i="5"/>
  <c r="P225" i="5"/>
  <c r="N225" i="5"/>
  <c r="K225" i="5"/>
  <c r="S224" i="5"/>
  <c r="P224" i="5"/>
  <c r="N224" i="5"/>
  <c r="K224" i="5"/>
  <c r="P223" i="5"/>
  <c r="N223" i="5"/>
  <c r="K223" i="5"/>
  <c r="P200" i="5"/>
  <c r="N200" i="5"/>
  <c r="K200" i="5"/>
  <c r="S870" i="5"/>
  <c r="P870" i="5"/>
  <c r="N870" i="5"/>
  <c r="K870" i="5"/>
  <c r="S207" i="5"/>
  <c r="P207" i="5"/>
  <c r="N207" i="5"/>
  <c r="K207" i="5"/>
  <c r="S199" i="5"/>
  <c r="P199" i="5"/>
  <c r="N199" i="5"/>
  <c r="K199" i="5"/>
  <c r="S206" i="5"/>
  <c r="P206" i="5"/>
  <c r="N206" i="5"/>
  <c r="K206" i="5"/>
  <c r="S202" i="5"/>
  <c r="P202" i="5"/>
  <c r="N202" i="5"/>
  <c r="K202" i="5"/>
  <c r="S201" i="5"/>
  <c r="P201" i="5"/>
  <c r="N201" i="5"/>
  <c r="K201" i="5"/>
  <c r="S198" i="5"/>
  <c r="P198" i="5"/>
  <c r="N198" i="5"/>
  <c r="K198" i="5"/>
  <c r="S192" i="5"/>
  <c r="P192" i="5"/>
  <c r="N192" i="5"/>
  <c r="K192" i="5"/>
  <c r="S187" i="5"/>
  <c r="P187" i="5"/>
  <c r="N187" i="5"/>
  <c r="K187" i="5"/>
  <c r="S185" i="5"/>
  <c r="P185" i="5"/>
  <c r="N185" i="5"/>
  <c r="K185" i="5"/>
  <c r="S151" i="5"/>
  <c r="P151" i="5"/>
  <c r="N151" i="5"/>
  <c r="K151" i="5"/>
  <c r="S176" i="5"/>
  <c r="P176" i="5"/>
  <c r="N176" i="5"/>
  <c r="K176" i="5"/>
  <c r="S175" i="5"/>
  <c r="P175" i="5"/>
  <c r="N175" i="5"/>
  <c r="K175" i="5"/>
  <c r="S174" i="5"/>
  <c r="P174" i="5"/>
  <c r="N174" i="5"/>
  <c r="K174" i="5"/>
  <c r="S171" i="5"/>
  <c r="P171" i="5"/>
  <c r="N171" i="5"/>
  <c r="K171" i="5"/>
  <c r="S170" i="5"/>
  <c r="P170" i="5"/>
  <c r="N170" i="5"/>
  <c r="K170" i="5"/>
  <c r="S169" i="5"/>
  <c r="P169" i="5"/>
  <c r="N169" i="5"/>
  <c r="K169" i="5"/>
  <c r="S168" i="5"/>
  <c r="P168" i="5"/>
  <c r="N168" i="5"/>
  <c r="K168" i="5"/>
  <c r="S166" i="5"/>
  <c r="P166" i="5"/>
  <c r="N166" i="5"/>
  <c r="K166" i="5"/>
  <c r="S163" i="5"/>
  <c r="P163" i="5"/>
  <c r="N163" i="5"/>
  <c r="K163" i="5"/>
  <c r="S160" i="5"/>
  <c r="P160" i="5"/>
  <c r="N160" i="5"/>
  <c r="K160" i="5"/>
  <c r="S159" i="5"/>
  <c r="P159" i="5"/>
  <c r="N159" i="5"/>
  <c r="K159" i="5"/>
  <c r="S158" i="5"/>
  <c r="P158" i="5"/>
  <c r="N158" i="5"/>
  <c r="K158" i="5"/>
  <c r="S157" i="5"/>
  <c r="P157" i="5"/>
  <c r="N157" i="5"/>
  <c r="K157" i="5"/>
  <c r="S150" i="5"/>
  <c r="P150" i="5"/>
  <c r="N150" i="5"/>
  <c r="K150" i="5"/>
  <c r="S152" i="5"/>
  <c r="P152" i="5"/>
  <c r="N152" i="5"/>
  <c r="K152" i="5"/>
  <c r="S135" i="5"/>
  <c r="P135" i="5"/>
  <c r="N135" i="5"/>
  <c r="K135" i="5"/>
  <c r="S128" i="5"/>
  <c r="P128" i="5"/>
  <c r="N128" i="5"/>
  <c r="K128" i="5"/>
  <c r="S134" i="5"/>
  <c r="P134" i="5"/>
  <c r="N134" i="5"/>
  <c r="K134" i="5"/>
  <c r="S156" i="5"/>
  <c r="P156" i="5"/>
  <c r="N156" i="5"/>
  <c r="K156" i="5"/>
  <c r="S155" i="5"/>
  <c r="P155" i="5"/>
  <c r="N155" i="5"/>
  <c r="K155" i="5"/>
  <c r="S132" i="5"/>
  <c r="P132" i="5"/>
  <c r="N132" i="5"/>
  <c r="K132" i="5"/>
  <c r="S131" i="5"/>
  <c r="P131" i="5"/>
  <c r="N131" i="5"/>
  <c r="K131" i="5"/>
  <c r="S130" i="5"/>
  <c r="P130" i="5"/>
  <c r="N130" i="5"/>
  <c r="K130" i="5"/>
  <c r="S129" i="5"/>
  <c r="P129" i="5"/>
  <c r="N129" i="5"/>
  <c r="K129" i="5"/>
  <c r="S127" i="5"/>
  <c r="P127" i="5"/>
  <c r="N127" i="5"/>
  <c r="K127" i="5"/>
  <c r="S142" i="5"/>
  <c r="P142" i="5"/>
  <c r="N142" i="5"/>
  <c r="K142" i="5"/>
  <c r="S141" i="5"/>
  <c r="P141" i="5"/>
  <c r="N141" i="5"/>
  <c r="K141" i="5"/>
  <c r="S146" i="5"/>
  <c r="P146" i="5"/>
  <c r="N146" i="5"/>
  <c r="K146" i="5"/>
  <c r="S149" i="5"/>
  <c r="P149" i="5"/>
  <c r="N149" i="5"/>
  <c r="K149" i="5"/>
  <c r="S145" i="5"/>
  <c r="P145" i="5"/>
  <c r="N145" i="5"/>
  <c r="K145" i="5"/>
  <c r="S144" i="5"/>
  <c r="P144" i="5"/>
  <c r="N144" i="5"/>
  <c r="K144" i="5"/>
  <c r="S864" i="5"/>
  <c r="P864" i="5"/>
  <c r="N864" i="5"/>
  <c r="K864" i="5"/>
  <c r="S148" i="5"/>
  <c r="P148" i="5"/>
  <c r="N148" i="5"/>
  <c r="K148" i="5"/>
  <c r="S147" i="5"/>
  <c r="P147" i="5"/>
  <c r="N147" i="5"/>
  <c r="K147" i="5"/>
  <c r="S107" i="5"/>
  <c r="P107" i="5"/>
  <c r="N107" i="5"/>
  <c r="K107" i="5"/>
  <c r="S106" i="5"/>
  <c r="P106" i="5"/>
  <c r="N106" i="5"/>
  <c r="K106" i="5"/>
  <c r="S393" i="5"/>
  <c r="P393" i="5"/>
  <c r="N393" i="5"/>
  <c r="K393" i="5"/>
  <c r="S97" i="5"/>
  <c r="P97" i="5"/>
  <c r="N97" i="5"/>
  <c r="K97" i="5"/>
  <c r="S94" i="5"/>
  <c r="P94" i="5"/>
  <c r="N94" i="5"/>
  <c r="K94" i="5"/>
  <c r="S93" i="5"/>
  <c r="P93" i="5"/>
  <c r="N93" i="5"/>
  <c r="K93" i="5"/>
  <c r="S92" i="5"/>
  <c r="P92" i="5"/>
  <c r="N92" i="5"/>
  <c r="K92" i="5"/>
  <c r="S91" i="5"/>
  <c r="P91" i="5"/>
  <c r="N91" i="5"/>
  <c r="K91" i="5"/>
  <c r="P89" i="5"/>
  <c r="N89" i="5"/>
  <c r="K89" i="5"/>
  <c r="P352" i="5"/>
  <c r="N352" i="5"/>
  <c r="K352" i="5"/>
  <c r="S165" i="5"/>
  <c r="P165" i="5"/>
  <c r="N165" i="5"/>
  <c r="K165" i="5"/>
  <c r="S105" i="5"/>
  <c r="P105" i="5"/>
  <c r="N105" i="5"/>
  <c r="K105" i="5"/>
  <c r="S88" i="5"/>
  <c r="P88" i="5"/>
  <c r="N88" i="5"/>
  <c r="K88" i="5"/>
  <c r="S87" i="5"/>
  <c r="P87" i="5"/>
  <c r="N87" i="5"/>
  <c r="K87" i="5"/>
  <c r="S86" i="5"/>
  <c r="P86" i="5"/>
  <c r="N86" i="5"/>
  <c r="K86" i="5"/>
  <c r="S85" i="5"/>
  <c r="N85" i="5"/>
  <c r="K85" i="5"/>
  <c r="S104" i="5"/>
  <c r="P104" i="5"/>
  <c r="N104" i="5"/>
  <c r="K104" i="5"/>
  <c r="S84" i="5"/>
  <c r="P84" i="5"/>
  <c r="N84" i="5"/>
  <c r="K84" i="5"/>
  <c r="S83" i="5"/>
  <c r="P83" i="5"/>
  <c r="N83" i="5"/>
  <c r="K83" i="5"/>
  <c r="N81" i="5"/>
  <c r="K81" i="5"/>
  <c r="S72" i="5"/>
  <c r="P72" i="5"/>
  <c r="N72" i="5"/>
  <c r="K72" i="5"/>
  <c r="S33" i="5"/>
  <c r="P33" i="5"/>
  <c r="N33" i="5"/>
  <c r="K33" i="5"/>
  <c r="S69" i="5"/>
  <c r="P69" i="5"/>
  <c r="N69" i="5"/>
  <c r="K69" i="5"/>
  <c r="S67" i="5"/>
  <c r="P67" i="5"/>
  <c r="N67" i="5"/>
  <c r="K67" i="5"/>
  <c r="S66" i="5"/>
  <c r="P66" i="5"/>
  <c r="N66" i="5"/>
  <c r="K66" i="5"/>
  <c r="S857" i="5"/>
  <c r="P857" i="5"/>
  <c r="N857" i="5"/>
  <c r="K857" i="5"/>
  <c r="S73" i="5"/>
  <c r="P73" i="5"/>
  <c r="N73" i="5"/>
  <c r="K73" i="5"/>
  <c r="S74" i="5"/>
  <c r="P74" i="5"/>
  <c r="N74" i="5"/>
  <c r="K74" i="5"/>
  <c r="S379" i="5"/>
  <c r="P379" i="5"/>
  <c r="N379" i="5"/>
  <c r="K379" i="5"/>
  <c r="S101" i="5"/>
  <c r="P101" i="5"/>
  <c r="N101" i="5"/>
  <c r="K101" i="5"/>
  <c r="S45" i="5"/>
  <c r="P45" i="5"/>
  <c r="N45" i="5"/>
  <c r="K45" i="5"/>
  <c r="S44" i="5"/>
  <c r="P44" i="5"/>
  <c r="N44" i="5"/>
  <c r="K44" i="5"/>
  <c r="S43" i="5"/>
  <c r="P43" i="5"/>
  <c r="N43" i="5"/>
  <c r="K43" i="5"/>
  <c r="S40" i="5"/>
  <c r="P40" i="5"/>
  <c r="N40" i="5"/>
  <c r="K40" i="5"/>
  <c r="S79" i="5"/>
  <c r="P79" i="5"/>
  <c r="N79" i="5"/>
  <c r="K79" i="5"/>
  <c r="S30" i="5"/>
  <c r="P30" i="5"/>
  <c r="N30" i="5"/>
  <c r="K30" i="5"/>
  <c r="S298" i="5"/>
  <c r="P298" i="5"/>
  <c r="N298" i="5"/>
  <c r="K298" i="5"/>
  <c r="S28" i="5"/>
  <c r="P28" i="5"/>
  <c r="N28" i="5"/>
  <c r="K28" i="5"/>
  <c r="S27" i="5"/>
  <c r="P27" i="5"/>
  <c r="N27" i="5"/>
  <c r="K27" i="5"/>
  <c r="S26" i="5"/>
  <c r="P26" i="5"/>
  <c r="N26" i="5"/>
  <c r="K26" i="5"/>
  <c r="S21" i="5"/>
  <c r="P21" i="5"/>
  <c r="N21" i="5"/>
  <c r="K21" i="5"/>
  <c r="S297" i="5"/>
  <c r="P297" i="5"/>
  <c r="N297" i="5"/>
  <c r="K297" i="5"/>
  <c r="S244" i="5"/>
  <c r="P244" i="5"/>
  <c r="N244" i="5"/>
  <c r="K244" i="5"/>
  <c r="S381" i="5"/>
  <c r="P381" i="5"/>
  <c r="N381" i="5"/>
  <c r="K381" i="5"/>
  <c r="S77" i="5"/>
  <c r="P77" i="5"/>
  <c r="N77" i="5"/>
  <c r="K77" i="5"/>
  <c r="S78" i="5"/>
  <c r="P78" i="5"/>
  <c r="N78" i="5"/>
  <c r="K78" i="5"/>
  <c r="S15" i="5"/>
  <c r="P15" i="5"/>
  <c r="N15" i="5"/>
  <c r="K15" i="5"/>
  <c r="S13" i="5"/>
  <c r="P13" i="5"/>
  <c r="K13" i="5"/>
  <c r="R13" i="5" s="1"/>
  <c r="S12" i="5"/>
  <c r="P12" i="5"/>
  <c r="K12" i="5"/>
  <c r="R12" i="5" s="1"/>
  <c r="S11" i="5"/>
  <c r="P11" i="5"/>
  <c r="K11" i="5"/>
  <c r="R11" i="5" s="1"/>
  <c r="S10" i="5"/>
  <c r="P10" i="5"/>
  <c r="K10" i="5"/>
  <c r="R10" i="5" s="1"/>
  <c r="S9" i="5"/>
  <c r="P9" i="5"/>
  <c r="K9" i="5"/>
  <c r="R9" i="5" s="1"/>
  <c r="S8" i="5"/>
  <c r="P8" i="5"/>
  <c r="K8" i="5"/>
  <c r="R8" i="5" s="1"/>
  <c r="Q7" i="5"/>
  <c r="P7" i="5"/>
  <c r="K7" i="5"/>
  <c r="K444" i="5"/>
  <c r="N444" i="5"/>
  <c r="P444" i="5"/>
  <c r="S444" i="5"/>
  <c r="K405" i="5"/>
  <c r="N405" i="5"/>
  <c r="P405" i="5"/>
  <c r="S405" i="5"/>
  <c r="R192" i="5" l="1"/>
  <c r="R244" i="5"/>
  <c r="R79" i="5"/>
  <c r="R101" i="5"/>
  <c r="R857" i="5"/>
  <c r="R66" i="5"/>
  <c r="R94" i="5"/>
  <c r="R107" i="5"/>
  <c r="R144" i="5"/>
  <c r="R142" i="5"/>
  <c r="R131" i="5"/>
  <c r="R155" i="5"/>
  <c r="R128" i="5"/>
  <c r="R26" i="5"/>
  <c r="R45" i="5"/>
  <c r="R166" i="5"/>
  <c r="R89" i="5"/>
  <c r="R265" i="5"/>
  <c r="R170" i="5"/>
  <c r="R274" i="5"/>
  <c r="R72" i="5"/>
  <c r="R174" i="5"/>
  <c r="R276" i="5"/>
  <c r="R143" i="5"/>
  <c r="R201" i="5"/>
  <c r="R15" i="5"/>
  <c r="R27" i="5"/>
  <c r="R393" i="5"/>
  <c r="R148" i="5"/>
  <c r="R149" i="5"/>
  <c r="R152" i="5"/>
  <c r="R497" i="5"/>
  <c r="R241" i="5"/>
  <c r="R267" i="5"/>
  <c r="R275" i="5"/>
  <c r="R819" i="5"/>
  <c r="R491" i="5"/>
  <c r="R476" i="5"/>
  <c r="R206" i="5"/>
  <c r="R249" i="5"/>
  <c r="R270" i="5"/>
  <c r="R273" i="5"/>
  <c r="R294" i="5"/>
  <c r="R280" i="5"/>
  <c r="R176" i="5"/>
  <c r="R187" i="5"/>
  <c r="R237" i="5"/>
  <c r="R242" i="5"/>
  <c r="R268" i="5"/>
  <c r="R271" i="5"/>
  <c r="R300" i="5"/>
  <c r="R293" i="5"/>
  <c r="R284" i="5"/>
  <c r="R86" i="5"/>
  <c r="R489" i="5"/>
  <c r="R492" i="5"/>
  <c r="R499" i="5"/>
  <c r="R490" i="5"/>
  <c r="R493" i="5"/>
  <c r="R78" i="5"/>
  <c r="R297" i="5"/>
  <c r="R28" i="5"/>
  <c r="R83" i="5"/>
  <c r="R87" i="5"/>
  <c r="R232" i="5"/>
  <c r="R81" i="5"/>
  <c r="R381" i="5"/>
  <c r="R500" i="5"/>
  <c r="R352" i="5"/>
  <c r="R226" i="5"/>
  <c r="R77" i="5"/>
  <c r="R21" i="5"/>
  <c r="R298" i="5"/>
  <c r="R43" i="5"/>
  <c r="R74" i="5"/>
  <c r="R69" i="5"/>
  <c r="R92" i="5"/>
  <c r="R106" i="5"/>
  <c r="R864" i="5"/>
  <c r="R146" i="5"/>
  <c r="R129" i="5"/>
  <c r="R156" i="5"/>
  <c r="R150" i="5"/>
  <c r="R159" i="5"/>
  <c r="R168" i="5"/>
  <c r="R175" i="5"/>
  <c r="R185" i="5"/>
  <c r="R199" i="5"/>
  <c r="R225" i="5"/>
  <c r="R30" i="5"/>
  <c r="R44" i="5"/>
  <c r="R73" i="5"/>
  <c r="R33" i="5"/>
  <c r="R93" i="5"/>
  <c r="R141" i="5"/>
  <c r="R130" i="5"/>
  <c r="R134" i="5"/>
  <c r="R157" i="5"/>
  <c r="R160" i="5"/>
  <c r="R169" i="5"/>
  <c r="R198" i="5"/>
  <c r="R151" i="5"/>
  <c r="R207" i="5"/>
  <c r="R287" i="5"/>
  <c r="R236" i="5"/>
  <c r="R85" i="5"/>
  <c r="R165" i="5"/>
  <c r="R167" i="5"/>
  <c r="R488" i="5"/>
  <c r="R84" i="5"/>
  <c r="R88" i="5"/>
  <c r="R498" i="5"/>
  <c r="R223" i="5"/>
  <c r="R238" i="5"/>
  <c r="R870" i="5"/>
  <c r="R239" i="5"/>
  <c r="R240" i="5"/>
  <c r="R40" i="5"/>
  <c r="R379" i="5"/>
  <c r="R67" i="5"/>
  <c r="R91" i="5"/>
  <c r="R97" i="5"/>
  <c r="R147" i="5"/>
  <c r="R145" i="5"/>
  <c r="R127" i="5"/>
  <c r="R132" i="5"/>
  <c r="R135" i="5"/>
  <c r="R158" i="5"/>
  <c r="R163" i="5"/>
  <c r="R171" i="5"/>
  <c r="R202" i="5"/>
  <c r="R200" i="5"/>
  <c r="R248" i="5"/>
  <c r="R269" i="5"/>
  <c r="R272" i="5"/>
  <c r="R292" i="5"/>
  <c r="R398" i="5"/>
  <c r="R399" i="5"/>
  <c r="R405" i="5"/>
  <c r="R444" i="5"/>
  <c r="R104" i="5"/>
  <c r="R105" i="5"/>
  <c r="R224" i="5"/>
  <c r="R234" i="5"/>
  <c r="R535" i="5"/>
  <c r="R494" i="5"/>
  <c r="S7" i="5"/>
  <c r="S223" i="5"/>
  <c r="R7" i="5"/>
  <c r="N865" i="5"/>
  <c r="S372" i="5"/>
  <c r="P372" i="5"/>
  <c r="N372" i="5"/>
  <c r="K372" i="5"/>
  <c r="S304" i="5"/>
  <c r="P304" i="5"/>
  <c r="N304" i="5"/>
  <c r="K304" i="5"/>
  <c r="R304" i="5" l="1"/>
  <c r="R372" i="5"/>
  <c r="S834" i="5"/>
  <c r="S818" i="5"/>
  <c r="S815" i="5"/>
  <c r="P756" i="5"/>
  <c r="N756" i="5"/>
  <c r="S685" i="5"/>
  <c r="S525" i="5"/>
  <c r="P525" i="5"/>
  <c r="N525" i="5"/>
  <c r="S654" i="5"/>
  <c r="S413" i="5"/>
  <c r="S303" i="5"/>
  <c r="S58" i="5"/>
  <c r="N58" i="5"/>
  <c r="P58" i="5"/>
  <c r="P415" i="5"/>
  <c r="S415" i="5"/>
  <c r="S865" i="5" l="1"/>
  <c r="K525" i="5"/>
  <c r="R525" i="5" s="1"/>
  <c r="S524" i="5"/>
  <c r="P524" i="5"/>
  <c r="N524" i="5"/>
  <c r="K524" i="5"/>
  <c r="S523" i="5"/>
  <c r="P523" i="5"/>
  <c r="N523" i="5"/>
  <c r="K523" i="5"/>
  <c r="P834" i="5"/>
  <c r="N834" i="5"/>
  <c r="K834" i="5"/>
  <c r="P718" i="5"/>
  <c r="S718" i="5"/>
  <c r="P485" i="5"/>
  <c r="S485" i="5"/>
  <c r="P785" i="5"/>
  <c r="S785" i="5"/>
  <c r="P353" i="5"/>
  <c r="S353" i="5"/>
  <c r="P364" i="5"/>
  <c r="S364" i="5"/>
  <c r="P371" i="5"/>
  <c r="S371" i="5"/>
  <c r="R523" i="5" l="1"/>
  <c r="R834" i="5"/>
  <c r="R524" i="5"/>
  <c r="K485" i="5"/>
  <c r="N485" i="5"/>
  <c r="K364" i="5"/>
  <c r="N364" i="5"/>
  <c r="K785" i="5"/>
  <c r="N785" i="5"/>
  <c r="R785" i="5" l="1"/>
  <c r="R364" i="5"/>
  <c r="R485" i="5"/>
  <c r="K353" i="5"/>
  <c r="N353" i="5"/>
  <c r="K371" i="5"/>
  <c r="N371" i="5"/>
  <c r="K58" i="5"/>
  <c r="R58" i="5" s="1"/>
  <c r="K415" i="5"/>
  <c r="N415" i="5"/>
  <c r="K718" i="5"/>
  <c r="N718" i="5"/>
  <c r="R718" i="5" l="1"/>
  <c r="R415" i="5"/>
  <c r="R371" i="5"/>
  <c r="R353" i="5"/>
  <c r="P654" i="5"/>
  <c r="K654" i="5"/>
  <c r="N654" i="5"/>
  <c r="R654" i="5" l="1"/>
  <c r="K685" i="5"/>
  <c r="N685" i="5"/>
  <c r="K454" i="5"/>
  <c r="N454" i="5"/>
  <c r="P454" i="5"/>
  <c r="S454" i="5"/>
  <c r="P303" i="5"/>
  <c r="K303" i="5"/>
  <c r="N303" i="5"/>
  <c r="P865" i="5"/>
  <c r="K865" i="5"/>
  <c r="R865" i="5" s="1"/>
  <c r="P413" i="5"/>
  <c r="K413" i="5"/>
  <c r="N413" i="5"/>
  <c r="K411" i="5"/>
  <c r="R413" i="5" l="1"/>
  <c r="R303" i="5"/>
  <c r="R454" i="5"/>
  <c r="R685" i="5"/>
  <c r="S645" i="5"/>
  <c r="S603" i="5"/>
  <c r="S615" i="5"/>
  <c r="S613" i="5"/>
  <c r="S789" i="5"/>
  <c r="S769" i="5"/>
  <c r="S756" i="5"/>
  <c r="S702" i="5"/>
  <c r="S681" i="5"/>
  <c r="S694" i="5"/>
  <c r="P615" i="5"/>
  <c r="K615" i="5"/>
  <c r="N615" i="5"/>
  <c r="P613" i="5"/>
  <c r="K613" i="5"/>
  <c r="N613" i="5"/>
  <c r="P603" i="5"/>
  <c r="K603" i="5"/>
  <c r="N603" i="5"/>
  <c r="K598" i="5"/>
  <c r="N598" i="5"/>
  <c r="P598" i="5"/>
  <c r="S598" i="5"/>
  <c r="P645" i="5"/>
  <c r="K645" i="5"/>
  <c r="N645" i="5"/>
  <c r="P789" i="5"/>
  <c r="K789" i="5"/>
  <c r="N789" i="5"/>
  <c r="P769" i="5"/>
  <c r="K769" i="5"/>
  <c r="N769" i="5"/>
  <c r="K756" i="5"/>
  <c r="R756" i="5" s="1"/>
  <c r="P702" i="5"/>
  <c r="K702" i="5"/>
  <c r="N702" i="5"/>
  <c r="P694" i="5"/>
  <c r="K694" i="5"/>
  <c r="N694" i="5"/>
  <c r="P681" i="5"/>
  <c r="K681" i="5"/>
  <c r="N681" i="5"/>
  <c r="R615" i="5" l="1"/>
  <c r="R769" i="5"/>
  <c r="R789" i="5"/>
  <c r="R645" i="5"/>
  <c r="R681" i="5"/>
  <c r="R598" i="5"/>
  <c r="R694" i="5"/>
  <c r="R603" i="5"/>
  <c r="R702" i="5"/>
  <c r="R613" i="5"/>
  <c r="S804" i="5"/>
  <c r="P818" i="5"/>
  <c r="K818" i="5"/>
  <c r="N818" i="5"/>
  <c r="P815" i="5"/>
  <c r="K815" i="5"/>
  <c r="N815" i="5"/>
  <c r="P832" i="5"/>
  <c r="K832" i="5"/>
  <c r="N832" i="5"/>
  <c r="S462" i="5"/>
  <c r="P462" i="5"/>
  <c r="N462" i="5"/>
  <c r="K462" i="5"/>
  <c r="P804" i="5"/>
  <c r="K804" i="5"/>
  <c r="N804" i="5"/>
  <c r="P798" i="5"/>
  <c r="K798" i="5"/>
  <c r="N798" i="5"/>
  <c r="R462" i="5" l="1"/>
  <c r="R832" i="5"/>
  <c r="R815" i="5"/>
  <c r="R818" i="5"/>
  <c r="R798" i="5"/>
  <c r="R804" i="5"/>
  <c r="K366" i="5"/>
  <c r="P402" i="5" l="1"/>
  <c r="S402" i="5"/>
  <c r="K402" i="5"/>
  <c r="N402" i="5"/>
  <c r="R402" i="5" l="1"/>
  <c r="P849" i="5"/>
  <c r="S849" i="5"/>
  <c r="K849" i="5"/>
  <c r="N849" i="5"/>
  <c r="S528" i="5"/>
  <c r="P528" i="5"/>
  <c r="K528" i="5"/>
  <c r="N528" i="5"/>
  <c r="R528" i="5" l="1"/>
  <c r="R849" i="5"/>
  <c r="P438" i="5"/>
  <c r="S438" i="5"/>
  <c r="K438" i="5"/>
  <c r="N438" i="5"/>
  <c r="S786" i="5"/>
  <c r="P786" i="5"/>
  <c r="N786" i="5"/>
  <c r="K786" i="5"/>
  <c r="R786" i="5" l="1"/>
  <c r="R438" i="5"/>
  <c r="P634" i="5"/>
  <c r="S634" i="5"/>
  <c r="K634" i="5"/>
  <c r="N634" i="5"/>
  <c r="R634" i="5" l="1"/>
  <c r="P126" i="5"/>
  <c r="S126" i="5"/>
  <c r="K126" i="5"/>
  <c r="N126" i="5"/>
  <c r="R126" i="5" l="1"/>
  <c r="P765" i="5"/>
  <c r="K765" i="5"/>
  <c r="N765" i="5"/>
  <c r="R765" i="5" l="1"/>
  <c r="S765" i="5"/>
  <c r="P675" i="5" l="1"/>
  <c r="S675" i="5"/>
  <c r="K675" i="5"/>
  <c r="N675" i="5"/>
  <c r="P594" i="5"/>
  <c r="K594" i="5"/>
  <c r="N594" i="5"/>
  <c r="P340" i="5"/>
  <c r="K340" i="5"/>
  <c r="N340" i="5"/>
  <c r="P817" i="5"/>
  <c r="K817" i="5"/>
  <c r="N817" i="5"/>
  <c r="P842" i="5"/>
  <c r="S842" i="5"/>
  <c r="K842" i="5"/>
  <c r="N842" i="5"/>
  <c r="P808" i="5"/>
  <c r="K808" i="5"/>
  <c r="N808" i="5"/>
  <c r="P811" i="5"/>
  <c r="K811" i="5"/>
  <c r="N811" i="5"/>
  <c r="P335" i="5"/>
  <c r="S335" i="5"/>
  <c r="K335" i="5"/>
  <c r="N335" i="5"/>
  <c r="R808" i="5" l="1"/>
  <c r="R842" i="5"/>
  <c r="R817" i="5"/>
  <c r="R340" i="5"/>
  <c r="R335" i="5"/>
  <c r="R594" i="5"/>
  <c r="R675" i="5"/>
  <c r="R811" i="5"/>
  <c r="S594" i="5"/>
  <c r="S340" i="5"/>
  <c r="S817" i="5"/>
  <c r="S808" i="5"/>
  <c r="S811" i="5"/>
  <c r="P738" i="5" l="1"/>
  <c r="K738" i="5"/>
  <c r="N738" i="5"/>
  <c r="P772" i="5"/>
  <c r="S772" i="5"/>
  <c r="K772" i="5"/>
  <c r="N772" i="5"/>
  <c r="R772" i="5" l="1"/>
  <c r="R738" i="5"/>
  <c r="S738" i="5"/>
  <c r="P771" i="5"/>
  <c r="K771" i="5"/>
  <c r="N771" i="5"/>
  <c r="R771" i="5" l="1"/>
  <c r="S771" i="5"/>
  <c r="P396" i="5" l="1"/>
  <c r="S396" i="5"/>
  <c r="K396" i="5"/>
  <c r="N396" i="5"/>
  <c r="P592" i="5"/>
  <c r="S592" i="5"/>
  <c r="K592" i="5"/>
  <c r="N592" i="5"/>
  <c r="P522" i="5"/>
  <c r="S522" i="5"/>
  <c r="K522" i="5"/>
  <c r="N522" i="5"/>
  <c r="P757" i="5"/>
  <c r="S757" i="5"/>
  <c r="K757" i="5"/>
  <c r="N757" i="5"/>
  <c r="P629" i="5"/>
  <c r="S629" i="5"/>
  <c r="K629" i="5"/>
  <c r="N629" i="5"/>
  <c r="P519" i="5"/>
  <c r="S519" i="5"/>
  <c r="K519" i="5"/>
  <c r="N519" i="5"/>
  <c r="P617" i="5"/>
  <c r="S617" i="5"/>
  <c r="K617" i="5"/>
  <c r="N617" i="5"/>
  <c r="R757" i="5" l="1"/>
  <c r="R522" i="5"/>
  <c r="R617" i="5"/>
  <c r="R592" i="5"/>
  <c r="R519" i="5"/>
  <c r="R629" i="5"/>
  <c r="R396" i="5"/>
  <c r="P843" i="5"/>
  <c r="S843" i="5"/>
  <c r="K843" i="5"/>
  <c r="N843" i="5"/>
  <c r="R843" i="5" l="1"/>
  <c r="P334" i="5"/>
  <c r="S334" i="5"/>
  <c r="K334" i="5"/>
  <c r="N334" i="5"/>
  <c r="P780" i="5"/>
  <c r="S780" i="5"/>
  <c r="K780" i="5"/>
  <c r="N780" i="5"/>
  <c r="R780" i="5" l="1"/>
  <c r="R334" i="5"/>
  <c r="S825" i="5"/>
  <c r="P825" i="5"/>
  <c r="N825" i="5"/>
  <c r="K825" i="5"/>
  <c r="S384" i="5"/>
  <c r="S112" i="5"/>
  <c r="S385" i="5"/>
  <c r="P384" i="5"/>
  <c r="P112" i="5"/>
  <c r="P385" i="5"/>
  <c r="N384" i="5"/>
  <c r="N112" i="5"/>
  <c r="N385" i="5"/>
  <c r="K384" i="5"/>
  <c r="K112" i="5"/>
  <c r="K385" i="5"/>
  <c r="S380" i="5"/>
  <c r="P380" i="5"/>
  <c r="N380" i="5"/>
  <c r="K380" i="5"/>
  <c r="S369" i="5"/>
  <c r="S389" i="5"/>
  <c r="S397" i="5"/>
  <c r="S390" i="5"/>
  <c r="S394" i="5"/>
  <c r="S391" i="5"/>
  <c r="S418" i="5"/>
  <c r="S419" i="5"/>
  <c r="S428" i="5"/>
  <c r="S429" i="5"/>
  <c r="S431" i="5"/>
  <c r="S434" i="5"/>
  <c r="S421" i="5"/>
  <c r="S435" i="5"/>
  <c r="S422" i="5"/>
  <c r="S420" i="5"/>
  <c r="S423" i="5"/>
  <c r="S424" i="5"/>
  <c r="S425" i="5"/>
  <c r="S426" i="5"/>
  <c r="S436" i="5"/>
  <c r="S430" i="5"/>
  <c r="S437" i="5"/>
  <c r="S427" i="5"/>
  <c r="S440" i="5"/>
  <c r="S441" i="5"/>
  <c r="S442" i="5"/>
  <c r="S439" i="5"/>
  <c r="S154" i="5"/>
  <c r="S443" i="5"/>
  <c r="S776" i="5"/>
  <c r="S777" i="5"/>
  <c r="S743" i="5"/>
  <c r="S695" i="5"/>
  <c r="S778" i="5"/>
  <c r="S545" i="5"/>
  <c r="S783" i="5"/>
  <c r="S782" i="5"/>
  <c r="S781" i="5"/>
  <c r="S612" i="5"/>
  <c r="S788" i="5"/>
  <c r="S795" i="5"/>
  <c r="S796" i="5"/>
  <c r="S797" i="5"/>
  <c r="S803" i="5"/>
  <c r="S802" i="5"/>
  <c r="S806" i="5"/>
  <c r="S339" i="5"/>
  <c r="S809" i="5"/>
  <c r="S851" i="5"/>
  <c r="S850" i="5"/>
  <c r="S824" i="5"/>
  <c r="S826" i="5"/>
  <c r="S449" i="5"/>
  <c r="S844" i="5"/>
  <c r="S833" i="5"/>
  <c r="S831" i="5"/>
  <c r="S639" i="5"/>
  <c r="S840" i="5"/>
  <c r="S838" i="5"/>
  <c r="S841" i="5"/>
  <c r="S822" i="5"/>
  <c r="S829" i="5"/>
  <c r="S810" i="5"/>
  <c r="S854" i="5"/>
  <c r="S852" i="5"/>
  <c r="S823" i="5"/>
  <c r="S855" i="5"/>
  <c r="S723" i="5"/>
  <c r="S599" i="5"/>
  <c r="S820" i="5"/>
  <c r="S816" i="5"/>
  <c r="S813" i="5"/>
  <c r="S847" i="5"/>
  <c r="S845" i="5"/>
  <c r="S761" i="5"/>
  <c r="S450" i="5"/>
  <c r="S451" i="5"/>
  <c r="S452" i="5"/>
  <c r="S455" i="5"/>
  <c r="S456" i="5"/>
  <c r="S446" i="5"/>
  <c r="S457" i="5"/>
  <c r="S458" i="5"/>
  <c r="S447" i="5"/>
  <c r="S459" i="5"/>
  <c r="S460" i="5"/>
  <c r="S461" i="5"/>
  <c r="S646" i="5"/>
  <c r="S463" i="5"/>
  <c r="S464" i="5"/>
  <c r="S477" i="5"/>
  <c r="S465" i="5"/>
  <c r="S479" i="5"/>
  <c r="S483" i="5"/>
  <c r="S484" i="5"/>
  <c r="S448" i="5"/>
  <c r="S480" i="5"/>
  <c r="S466" i="5"/>
  <c r="S478" i="5"/>
  <c r="S467" i="5"/>
  <c r="S468" i="5"/>
  <c r="S469" i="5"/>
  <c r="S486" i="5"/>
  <c r="S470" i="5"/>
  <c r="S471" i="5"/>
  <c r="S472" i="5"/>
  <c r="S473" i="5"/>
  <c r="S475" i="5"/>
  <c r="S666" i="5"/>
  <c r="S837" i="5"/>
  <c r="S678" i="5"/>
  <c r="S680" i="5"/>
  <c r="S688" i="5"/>
  <c r="S689" i="5"/>
  <c r="S682" i="5"/>
  <c r="S690" i="5"/>
  <c r="S691" i="5"/>
  <c r="S698" i="5"/>
  <c r="S696" i="5"/>
  <c r="S699" i="5"/>
  <c r="S701" i="5"/>
  <c r="S697" i="5"/>
  <c r="S706" i="5"/>
  <c r="S709" i="5"/>
  <c r="S707" i="5"/>
  <c r="S708" i="5"/>
  <c r="S710" i="5"/>
  <c r="S794" i="5"/>
  <c r="S713" i="5"/>
  <c r="S714" i="5"/>
  <c r="S753" i="5"/>
  <c r="S715" i="5"/>
  <c r="S721" i="5"/>
  <c r="S719" i="5"/>
  <c r="S722" i="5"/>
  <c r="S716" i="5"/>
  <c r="S725" i="5"/>
  <c r="S726" i="5"/>
  <c r="S662" i="5"/>
  <c r="S728" i="5"/>
  <c r="S729" i="5"/>
  <c r="S730" i="5"/>
  <c r="S731" i="5"/>
  <c r="S787" i="5"/>
  <c r="S632" i="5"/>
  <c r="S633" i="5"/>
  <c r="S561" i="5"/>
  <c r="S648" i="5"/>
  <c r="S741" i="5"/>
  <c r="S755" i="5"/>
  <c r="S736" i="5"/>
  <c r="S754" i="5"/>
  <c r="S758" i="5"/>
  <c r="S748" i="5"/>
  <c r="S742" i="5"/>
  <c r="S746" i="5"/>
  <c r="S735" i="5"/>
  <c r="S747" i="5"/>
  <c r="S762" i="5"/>
  <c r="S763" i="5"/>
  <c r="S734" i="5"/>
  <c r="S814" i="5"/>
  <c r="S635" i="5"/>
  <c r="S766" i="5"/>
  <c r="S773" i="5"/>
  <c r="S770" i="5"/>
  <c r="S671" i="5"/>
  <c r="S656" i="5"/>
  <c r="S657" i="5"/>
  <c r="S658" i="5"/>
  <c r="S649" i="5"/>
  <c r="S650" i="5"/>
  <c r="S651" i="5"/>
  <c r="S659" i="5"/>
  <c r="S665" i="5"/>
  <c r="S652" i="5"/>
  <c r="S653" i="5"/>
  <c r="S596" i="5"/>
  <c r="S663" i="5"/>
  <c r="S664" i="5"/>
  <c r="S660" i="5"/>
  <c r="S793" i="5"/>
  <c r="S791" i="5"/>
  <c r="S636" i="5"/>
  <c r="S643" i="5"/>
  <c r="S647" i="5"/>
  <c r="S637" i="5"/>
  <c r="S644" i="5"/>
  <c r="S638" i="5"/>
  <c r="S687" i="5"/>
  <c r="S640" i="5"/>
  <c r="S642" i="5"/>
  <c r="S641" i="5"/>
  <c r="S601" i="5"/>
  <c r="S602" i="5"/>
  <c r="S605" i="5"/>
  <c r="S600" i="5"/>
  <c r="S677" i="5"/>
  <c r="S608" i="5"/>
  <c r="S474" i="5"/>
  <c r="S606" i="5"/>
  <c r="S607" i="5"/>
  <c r="S616" i="5"/>
  <c r="S618" i="5"/>
  <c r="S830" i="5"/>
  <c r="S712" i="5"/>
  <c r="S625" i="5"/>
  <c r="S626" i="5"/>
  <c r="S628" i="5"/>
  <c r="S620" i="5"/>
  <c r="S542" i="5"/>
  <c r="S623" i="5"/>
  <c r="S621" i="5"/>
  <c r="S622" i="5"/>
  <c r="S683" i="5"/>
  <c r="S703" i="5"/>
  <c r="S563" i="5"/>
  <c r="S583" i="5"/>
  <c r="S584" i="5"/>
  <c r="S585" i="5"/>
  <c r="S586" i="5"/>
  <c r="S587" i="5"/>
  <c r="S588" i="5"/>
  <c r="S571" i="5"/>
  <c r="S572" i="5"/>
  <c r="S573" i="5"/>
  <c r="S574" i="5"/>
  <c r="S577" i="5"/>
  <c r="S575" i="5"/>
  <c r="S578" i="5"/>
  <c r="S579" i="5"/>
  <c r="S582" i="5"/>
  <c r="S564" i="5"/>
  <c r="S684" i="5"/>
  <c r="S565" i="5"/>
  <c r="S495" i="5"/>
  <c r="S566" i="5"/>
  <c r="S589" i="5"/>
  <c r="S591" i="5"/>
  <c r="S567" i="5"/>
  <c r="S562" i="5"/>
  <c r="S568" i="5"/>
  <c r="S711" i="5"/>
  <c r="S487" i="5"/>
  <c r="S619" i="5"/>
  <c r="S510" i="5"/>
  <c r="S508" i="5"/>
  <c r="S511" i="5"/>
  <c r="S512" i="5"/>
  <c r="S509" i="5"/>
  <c r="S513" i="5"/>
  <c r="S507" i="5"/>
  <c r="S514" i="5"/>
  <c r="S520" i="5"/>
  <c r="S502" i="5"/>
  <c r="S501" i="5"/>
  <c r="S503" i="5"/>
  <c r="S504" i="5"/>
  <c r="S505" i="5"/>
  <c r="S515" i="5"/>
  <c r="S496" i="5"/>
  <c r="S521" i="5"/>
  <c r="S516" i="5"/>
  <c r="S517" i="5"/>
  <c r="S548" i="5"/>
  <c r="S552" i="5"/>
  <c r="S556" i="5"/>
  <c r="S553" i="5"/>
  <c r="S551" i="5"/>
  <c r="S536" i="5"/>
  <c r="S533" i="5"/>
  <c r="S558" i="5"/>
  <c r="S546" i="5"/>
  <c r="S554" i="5"/>
  <c r="S549" i="5"/>
  <c r="S557" i="5"/>
  <c r="S530" i="5"/>
  <c r="S539" i="5"/>
  <c r="S560" i="5"/>
  <c r="S555" i="5"/>
  <c r="S540" i="5"/>
  <c r="S705" i="5"/>
  <c r="S541" i="5"/>
  <c r="S543" i="5"/>
  <c r="S544" i="5"/>
  <c r="S547" i="5"/>
  <c r="S537" i="5"/>
  <c r="S534" i="5"/>
  <c r="S538" i="5"/>
  <c r="S673" i="5"/>
  <c r="S676" i="5"/>
  <c r="S674" i="5"/>
  <c r="S672" i="5"/>
  <c r="S801" i="5"/>
  <c r="S669" i="5"/>
  <c r="S670" i="5"/>
  <c r="S414" i="5"/>
  <c r="S417" i="5"/>
  <c r="S410" i="5"/>
  <c r="S411" i="5"/>
  <c r="S409" i="5"/>
  <c r="S433" i="5"/>
  <c r="S432" i="5"/>
  <c r="S581" i="5"/>
  <c r="S506" i="5"/>
  <c r="S50" i="5"/>
  <c r="S51" i="5"/>
  <c r="S52" i="5"/>
  <c r="S57" i="5"/>
  <c r="S717" i="5"/>
  <c r="S570" i="5"/>
  <c r="S590" i="5"/>
  <c r="S867" i="5"/>
  <c r="S871" i="5"/>
  <c r="S872" i="5"/>
  <c r="S874" i="5"/>
  <c r="S875" i="5"/>
  <c r="S876" i="5"/>
  <c r="S877" i="5"/>
  <c r="S873" i="5"/>
  <c r="S858" i="5"/>
  <c r="S859" i="5"/>
  <c r="S863" i="5"/>
  <c r="S861" i="5"/>
  <c r="S860" i="5"/>
  <c r="S408" i="5"/>
  <c r="S862" i="5"/>
  <c r="S580" i="5"/>
  <c r="P369" i="5"/>
  <c r="P389" i="5"/>
  <c r="P397" i="5"/>
  <c r="P390" i="5"/>
  <c r="P394" i="5"/>
  <c r="P391" i="5"/>
  <c r="P418" i="5"/>
  <c r="P419" i="5"/>
  <c r="P428" i="5"/>
  <c r="P429" i="5"/>
  <c r="P431" i="5"/>
  <c r="P434" i="5"/>
  <c r="P421" i="5"/>
  <c r="P435" i="5"/>
  <c r="P422" i="5"/>
  <c r="P420" i="5"/>
  <c r="P423" i="5"/>
  <c r="P424" i="5"/>
  <c r="P425" i="5"/>
  <c r="P426" i="5"/>
  <c r="P436" i="5"/>
  <c r="P430" i="5"/>
  <c r="P437" i="5"/>
  <c r="P427" i="5"/>
  <c r="P440" i="5"/>
  <c r="P441" i="5"/>
  <c r="P442" i="5"/>
  <c r="P439" i="5"/>
  <c r="P154" i="5"/>
  <c r="P443" i="5"/>
  <c r="P776" i="5"/>
  <c r="P777" i="5"/>
  <c r="P743" i="5"/>
  <c r="P695" i="5"/>
  <c r="P778" i="5"/>
  <c r="P545" i="5"/>
  <c r="P783" i="5"/>
  <c r="P782" i="5"/>
  <c r="P781" i="5"/>
  <c r="P612" i="5"/>
  <c r="P788" i="5"/>
  <c r="P821" i="5"/>
  <c r="P795" i="5"/>
  <c r="P796" i="5"/>
  <c r="P797" i="5"/>
  <c r="P812" i="5"/>
  <c r="P803" i="5"/>
  <c r="P802" i="5"/>
  <c r="P806" i="5"/>
  <c r="P339" i="5"/>
  <c r="P809" i="5"/>
  <c r="P851" i="5"/>
  <c r="P850" i="5"/>
  <c r="P824" i="5"/>
  <c r="P826" i="5"/>
  <c r="P449" i="5"/>
  <c r="P844" i="5"/>
  <c r="P760" i="5"/>
  <c r="P833" i="5"/>
  <c r="P831" i="5"/>
  <c r="P639" i="5"/>
  <c r="P839" i="5"/>
  <c r="P840" i="5"/>
  <c r="P838" i="5"/>
  <c r="P841" i="5"/>
  <c r="P822" i="5"/>
  <c r="P829" i="5"/>
  <c r="P768" i="5"/>
  <c r="P810" i="5"/>
  <c r="P854" i="5"/>
  <c r="P852" i="5"/>
  <c r="P823" i="5"/>
  <c r="P855" i="5"/>
  <c r="P412" i="5"/>
  <c r="P723" i="5"/>
  <c r="P599" i="5"/>
  <c r="P820" i="5"/>
  <c r="P816" i="5"/>
  <c r="P813" i="5"/>
  <c r="P848" i="5"/>
  <c r="P847" i="5"/>
  <c r="P845" i="5"/>
  <c r="P761" i="5"/>
  <c r="P450" i="5"/>
  <c r="P451" i="5"/>
  <c r="P452" i="5"/>
  <c r="P455" i="5"/>
  <c r="P456" i="5"/>
  <c r="P446" i="5"/>
  <c r="P457" i="5"/>
  <c r="P458" i="5"/>
  <c r="P447" i="5"/>
  <c r="P459" i="5"/>
  <c r="P460" i="5"/>
  <c r="P461" i="5"/>
  <c r="P646" i="5"/>
  <c r="P463" i="5"/>
  <c r="P464" i="5"/>
  <c r="P477" i="5"/>
  <c r="P465" i="5"/>
  <c r="P479" i="5"/>
  <c r="P483" i="5"/>
  <c r="P484" i="5"/>
  <c r="P448" i="5"/>
  <c r="P480" i="5"/>
  <c r="P466" i="5"/>
  <c r="P478" i="5"/>
  <c r="P467" i="5"/>
  <c r="P468" i="5"/>
  <c r="P469" i="5"/>
  <c r="P486" i="5"/>
  <c r="P470" i="5"/>
  <c r="P471" i="5"/>
  <c r="P472" i="5"/>
  <c r="P473" i="5"/>
  <c r="P475" i="5"/>
  <c r="P453" i="5"/>
  <c r="P666" i="5"/>
  <c r="P679" i="5"/>
  <c r="P837" i="5"/>
  <c r="P678" i="5"/>
  <c r="P680" i="5"/>
  <c r="P688" i="5"/>
  <c r="P689" i="5"/>
  <c r="P682" i="5"/>
  <c r="P690" i="5"/>
  <c r="P691" i="5"/>
  <c r="P775" i="5"/>
  <c r="P698" i="5"/>
  <c r="P696" i="5"/>
  <c r="P699" i="5"/>
  <c r="P701" i="5"/>
  <c r="P697" i="5"/>
  <c r="P704" i="5"/>
  <c r="P706" i="5"/>
  <c r="P709" i="5"/>
  <c r="P707" i="5"/>
  <c r="P708" i="5"/>
  <c r="P710" i="5"/>
  <c r="P794" i="5"/>
  <c r="P614" i="5"/>
  <c r="P713" i="5"/>
  <c r="P714" i="5"/>
  <c r="P753" i="5"/>
  <c r="P715" i="5"/>
  <c r="P721" i="5"/>
  <c r="P719" i="5"/>
  <c r="P722" i="5"/>
  <c r="P716" i="5"/>
  <c r="P724" i="5"/>
  <c r="P725" i="5"/>
  <c r="P726" i="5"/>
  <c r="P662" i="5"/>
  <c r="P728" i="5"/>
  <c r="P729" i="5"/>
  <c r="P730" i="5"/>
  <c r="P731" i="5"/>
  <c r="P787" i="5"/>
  <c r="P784" i="5"/>
  <c r="P632" i="5"/>
  <c r="P633" i="5"/>
  <c r="P576" i="5"/>
  <c r="P561" i="5"/>
  <c r="P648" i="5"/>
  <c r="P741" i="5"/>
  <c r="P755" i="5"/>
  <c r="P736" i="5"/>
  <c r="P846" i="5"/>
  <c r="P754" i="5"/>
  <c r="P758" i="5"/>
  <c r="P751" i="5"/>
  <c r="P748" i="5"/>
  <c r="P742" i="5"/>
  <c r="P746" i="5"/>
  <c r="P735" i="5"/>
  <c r="P747" i="5"/>
  <c r="P764" i="5"/>
  <c r="P762" i="5"/>
  <c r="P763" i="5"/>
  <c r="P734" i="5"/>
  <c r="P814" i="5"/>
  <c r="P635" i="5"/>
  <c r="P766" i="5"/>
  <c r="P445" i="5"/>
  <c r="P773" i="5"/>
  <c r="P770" i="5"/>
  <c r="P671" i="5"/>
  <c r="P655" i="5"/>
  <c r="P656" i="5"/>
  <c r="P657" i="5"/>
  <c r="P658" i="5"/>
  <c r="P649" i="5"/>
  <c r="P650" i="5"/>
  <c r="P651" i="5"/>
  <c r="P659" i="5"/>
  <c r="P665" i="5"/>
  <c r="P652" i="5"/>
  <c r="P653" i="5"/>
  <c r="P596" i="5"/>
  <c r="P663" i="5"/>
  <c r="P664" i="5"/>
  <c r="P660" i="5"/>
  <c r="P792" i="5"/>
  <c r="P793" i="5"/>
  <c r="P791" i="5"/>
  <c r="P631" i="5"/>
  <c r="P636" i="5"/>
  <c r="P643" i="5"/>
  <c r="P647" i="5"/>
  <c r="P637" i="5"/>
  <c r="P644" i="5"/>
  <c r="P638" i="5"/>
  <c r="P687" i="5"/>
  <c r="P640" i="5"/>
  <c r="P642" i="5"/>
  <c r="P641" i="5"/>
  <c r="P597" i="5"/>
  <c r="P601" i="5"/>
  <c r="P602" i="5"/>
  <c r="P605" i="5"/>
  <c r="P600" i="5"/>
  <c r="P677" i="5"/>
  <c r="P392" i="5"/>
  <c r="P608" i="5"/>
  <c r="P474" i="5"/>
  <c r="P606" i="5"/>
  <c r="P607" i="5"/>
  <c r="P616" i="5"/>
  <c r="P618" i="5"/>
  <c r="P830" i="5"/>
  <c r="P712" i="5"/>
  <c r="P531" i="5"/>
  <c r="P625" i="5"/>
  <c r="P626" i="5"/>
  <c r="P628" i="5"/>
  <c r="P620" i="5"/>
  <c r="P542" i="5"/>
  <c r="P623" i="5"/>
  <c r="P621" i="5"/>
  <c r="P622" i="5"/>
  <c r="P683" i="5"/>
  <c r="P703" i="5"/>
  <c r="P563" i="5"/>
  <c r="P583" i="5"/>
  <c r="P584" i="5"/>
  <c r="P585" i="5"/>
  <c r="P586" i="5"/>
  <c r="P587" i="5"/>
  <c r="P588" i="5"/>
  <c r="P571" i="5"/>
  <c r="P572" i="5"/>
  <c r="P573" i="5"/>
  <c r="P574" i="5"/>
  <c r="P577" i="5"/>
  <c r="P575" i="5"/>
  <c r="P578" i="5"/>
  <c r="P579" i="5"/>
  <c r="P582" i="5"/>
  <c r="P564" i="5"/>
  <c r="P684" i="5"/>
  <c r="P565" i="5"/>
  <c r="P495" i="5"/>
  <c r="P566" i="5"/>
  <c r="P589" i="5"/>
  <c r="P591" i="5"/>
  <c r="P567" i="5"/>
  <c r="P562" i="5"/>
  <c r="P568" i="5"/>
  <c r="P711" i="5"/>
  <c r="P487" i="5"/>
  <c r="P619" i="5"/>
  <c r="P510" i="5"/>
  <c r="P508" i="5"/>
  <c r="P511" i="5"/>
  <c r="P512" i="5"/>
  <c r="P509" i="5"/>
  <c r="P513" i="5"/>
  <c r="P507" i="5"/>
  <c r="P514" i="5"/>
  <c r="P520" i="5"/>
  <c r="P502" i="5"/>
  <c r="P501" i="5"/>
  <c r="P503" i="5"/>
  <c r="P504" i="5"/>
  <c r="P505" i="5"/>
  <c r="P515" i="5"/>
  <c r="P496" i="5"/>
  <c r="P521" i="5"/>
  <c r="P516" i="5"/>
  <c r="P517" i="5"/>
  <c r="P550" i="5"/>
  <c r="P548" i="5"/>
  <c r="P552" i="5"/>
  <c r="P556" i="5"/>
  <c r="P553" i="5"/>
  <c r="P551" i="5"/>
  <c r="P536" i="5"/>
  <c r="P533" i="5"/>
  <c r="P558" i="5"/>
  <c r="P546" i="5"/>
  <c r="P554" i="5"/>
  <c r="P549" i="5"/>
  <c r="P557" i="5"/>
  <c r="P530" i="5"/>
  <c r="P539" i="5"/>
  <c r="P560" i="5"/>
  <c r="P555" i="5"/>
  <c r="P540" i="5"/>
  <c r="P705" i="5"/>
  <c r="P541" i="5"/>
  <c r="P543" i="5"/>
  <c r="P544" i="5"/>
  <c r="P547" i="5"/>
  <c r="P537" i="5"/>
  <c r="P534" i="5"/>
  <c r="P538" i="5"/>
  <c r="P668" i="5"/>
  <c r="P673" i="5"/>
  <c r="P676" i="5"/>
  <c r="P674" i="5"/>
  <c r="P672" i="5"/>
  <c r="P801" i="5"/>
  <c r="P669" i="5"/>
  <c r="P670" i="5"/>
  <c r="P414" i="5"/>
  <c r="P417" i="5"/>
  <c r="P410" i="5"/>
  <c r="P411" i="5"/>
  <c r="P409" i="5"/>
  <c r="P433" i="5"/>
  <c r="Q878" i="5" s="1"/>
  <c r="P432" i="5"/>
  <c r="P581" i="5"/>
  <c r="P506" i="5"/>
  <c r="P50" i="5"/>
  <c r="P51" i="5"/>
  <c r="P52" i="5"/>
  <c r="P57" i="5"/>
  <c r="P717" i="5"/>
  <c r="P570" i="5"/>
  <c r="P590" i="5"/>
  <c r="P867" i="5"/>
  <c r="P871" i="5"/>
  <c r="P872" i="5"/>
  <c r="P874" i="5"/>
  <c r="P875" i="5"/>
  <c r="P876" i="5"/>
  <c r="P877" i="5"/>
  <c r="P873" i="5"/>
  <c r="P858" i="5"/>
  <c r="P859" i="5"/>
  <c r="P863" i="5"/>
  <c r="P861" i="5"/>
  <c r="P860" i="5"/>
  <c r="P408" i="5"/>
  <c r="P862" i="5"/>
  <c r="P580" i="5"/>
  <c r="N369" i="5"/>
  <c r="N389" i="5"/>
  <c r="N397" i="5"/>
  <c r="N390" i="5"/>
  <c r="N394" i="5"/>
  <c r="N391" i="5"/>
  <c r="N418" i="5"/>
  <c r="N419" i="5"/>
  <c r="N428" i="5"/>
  <c r="N429" i="5"/>
  <c r="N431" i="5"/>
  <c r="N434" i="5"/>
  <c r="N421" i="5"/>
  <c r="N435" i="5"/>
  <c r="N422" i="5"/>
  <c r="N420" i="5"/>
  <c r="N423" i="5"/>
  <c r="N424" i="5"/>
  <c r="N425" i="5"/>
  <c r="N426" i="5"/>
  <c r="N436" i="5"/>
  <c r="N430" i="5"/>
  <c r="N437" i="5"/>
  <c r="N427" i="5"/>
  <c r="N440" i="5"/>
  <c r="N441" i="5"/>
  <c r="N442" i="5"/>
  <c r="N439" i="5"/>
  <c r="N154" i="5"/>
  <c r="N443" i="5"/>
  <c r="N776" i="5"/>
  <c r="N777" i="5"/>
  <c r="N743" i="5"/>
  <c r="N695" i="5"/>
  <c r="N778" i="5"/>
  <c r="N545" i="5"/>
  <c r="N783" i="5"/>
  <c r="N782" i="5"/>
  <c r="N781" i="5"/>
  <c r="N612" i="5"/>
  <c r="N788" i="5"/>
  <c r="N821" i="5"/>
  <c r="N795" i="5"/>
  <c r="N796" i="5"/>
  <c r="N797" i="5"/>
  <c r="N812" i="5"/>
  <c r="N803" i="5"/>
  <c r="N802" i="5"/>
  <c r="N806" i="5"/>
  <c r="N339" i="5"/>
  <c r="N809" i="5"/>
  <c r="N851" i="5"/>
  <c r="N850" i="5"/>
  <c r="N824" i="5"/>
  <c r="N826" i="5"/>
  <c r="N449" i="5"/>
  <c r="N844" i="5"/>
  <c r="N760" i="5"/>
  <c r="N833" i="5"/>
  <c r="N831" i="5"/>
  <c r="N639" i="5"/>
  <c r="N839" i="5"/>
  <c r="N840" i="5"/>
  <c r="N838" i="5"/>
  <c r="N841" i="5"/>
  <c r="N822" i="5"/>
  <c r="N829" i="5"/>
  <c r="N768" i="5"/>
  <c r="N810" i="5"/>
  <c r="N854" i="5"/>
  <c r="N852" i="5"/>
  <c r="N823" i="5"/>
  <c r="N855" i="5"/>
  <c r="R855" i="5" s="1"/>
  <c r="N412" i="5"/>
  <c r="N723" i="5"/>
  <c r="N599" i="5"/>
  <c r="N820" i="5"/>
  <c r="N816" i="5"/>
  <c r="N813" i="5"/>
  <c r="N848" i="5"/>
  <c r="N847" i="5"/>
  <c r="N845" i="5"/>
  <c r="N761" i="5"/>
  <c r="N450" i="5"/>
  <c r="N451" i="5"/>
  <c r="N452" i="5"/>
  <c r="N455" i="5"/>
  <c r="N456" i="5"/>
  <c r="N446" i="5"/>
  <c r="N457" i="5"/>
  <c r="N458" i="5"/>
  <c r="N447" i="5"/>
  <c r="N459" i="5"/>
  <c r="N460" i="5"/>
  <c r="N461" i="5"/>
  <c r="N646" i="5"/>
  <c r="N463" i="5"/>
  <c r="N464" i="5"/>
  <c r="N477" i="5"/>
  <c r="N465" i="5"/>
  <c r="N479" i="5"/>
  <c r="N483" i="5"/>
  <c r="N484" i="5"/>
  <c r="N448" i="5"/>
  <c r="N480" i="5"/>
  <c r="N466" i="5"/>
  <c r="N478" i="5"/>
  <c r="N467" i="5"/>
  <c r="N468" i="5"/>
  <c r="N469" i="5"/>
  <c r="N486" i="5"/>
  <c r="N470" i="5"/>
  <c r="N471" i="5"/>
  <c r="N472" i="5"/>
  <c r="N473" i="5"/>
  <c r="N475" i="5"/>
  <c r="N453" i="5"/>
  <c r="N666" i="5"/>
  <c r="N679" i="5"/>
  <c r="N837" i="5"/>
  <c r="N678" i="5"/>
  <c r="N680" i="5"/>
  <c r="N688" i="5"/>
  <c r="N689" i="5"/>
  <c r="N682" i="5"/>
  <c r="N690" i="5"/>
  <c r="N691" i="5"/>
  <c r="N775" i="5"/>
  <c r="N698" i="5"/>
  <c r="N696" i="5"/>
  <c r="N699" i="5"/>
  <c r="N701" i="5"/>
  <c r="N697" i="5"/>
  <c r="N704" i="5"/>
  <c r="N706" i="5"/>
  <c r="N709" i="5"/>
  <c r="N707" i="5"/>
  <c r="N708" i="5"/>
  <c r="N710" i="5"/>
  <c r="N794" i="5"/>
  <c r="N614" i="5"/>
  <c r="N713" i="5"/>
  <c r="N714" i="5"/>
  <c r="N753" i="5"/>
  <c r="N715" i="5"/>
  <c r="N721" i="5"/>
  <c r="N719" i="5"/>
  <c r="N722" i="5"/>
  <c r="N716" i="5"/>
  <c r="N724" i="5"/>
  <c r="N725" i="5"/>
  <c r="N726" i="5"/>
  <c r="N662" i="5"/>
  <c r="N728" i="5"/>
  <c r="N729" i="5"/>
  <c r="N730" i="5"/>
  <c r="N731" i="5"/>
  <c r="N787" i="5"/>
  <c r="N784" i="5"/>
  <c r="N632" i="5"/>
  <c r="N633" i="5"/>
  <c r="N576" i="5"/>
  <c r="N561" i="5"/>
  <c r="N648" i="5"/>
  <c r="N741" i="5"/>
  <c r="N755" i="5"/>
  <c r="N736" i="5"/>
  <c r="N846" i="5"/>
  <c r="N754" i="5"/>
  <c r="N758" i="5"/>
  <c r="N751" i="5"/>
  <c r="N748" i="5"/>
  <c r="N742" i="5"/>
  <c r="N746" i="5"/>
  <c r="N735" i="5"/>
  <c r="N747" i="5"/>
  <c r="N734" i="5"/>
  <c r="N814" i="5"/>
  <c r="N635" i="5"/>
  <c r="N766" i="5"/>
  <c r="N445" i="5"/>
  <c r="N773" i="5"/>
  <c r="N770" i="5"/>
  <c r="N671" i="5"/>
  <c r="N655" i="5"/>
  <c r="N656" i="5"/>
  <c r="N657" i="5"/>
  <c r="N658" i="5"/>
  <c r="N649" i="5"/>
  <c r="R649" i="5" s="1"/>
  <c r="N650" i="5"/>
  <c r="N651" i="5"/>
  <c r="N659" i="5"/>
  <c r="N665" i="5"/>
  <c r="N652" i="5"/>
  <c r="N653" i="5"/>
  <c r="N596" i="5"/>
  <c r="N663" i="5"/>
  <c r="N664" i="5"/>
  <c r="N660" i="5"/>
  <c r="N792" i="5"/>
  <c r="N793" i="5"/>
  <c r="N791" i="5"/>
  <c r="N631" i="5"/>
  <c r="N636" i="5"/>
  <c r="N643" i="5"/>
  <c r="N647" i="5"/>
  <c r="N637" i="5"/>
  <c r="N644" i="5"/>
  <c r="N638" i="5"/>
  <c r="N687" i="5"/>
  <c r="N640" i="5"/>
  <c r="N642" i="5"/>
  <c r="N641" i="5"/>
  <c r="N597" i="5"/>
  <c r="N601" i="5"/>
  <c r="N602" i="5"/>
  <c r="N605" i="5"/>
  <c r="N600" i="5"/>
  <c r="N677" i="5"/>
  <c r="N392" i="5"/>
  <c r="N608" i="5"/>
  <c r="N474" i="5"/>
  <c r="N606" i="5"/>
  <c r="N607" i="5"/>
  <c r="N616" i="5"/>
  <c r="N618" i="5"/>
  <c r="N830" i="5"/>
  <c r="N712" i="5"/>
  <c r="N531" i="5"/>
  <c r="N625" i="5"/>
  <c r="N626" i="5"/>
  <c r="N628" i="5"/>
  <c r="N620" i="5"/>
  <c r="N542" i="5"/>
  <c r="N623" i="5"/>
  <c r="N621" i="5"/>
  <c r="N622" i="5"/>
  <c r="N683" i="5"/>
  <c r="N703" i="5"/>
  <c r="N563" i="5"/>
  <c r="N583" i="5"/>
  <c r="N584" i="5"/>
  <c r="N585" i="5"/>
  <c r="N586" i="5"/>
  <c r="N587" i="5"/>
  <c r="N588" i="5"/>
  <c r="N571" i="5"/>
  <c r="N572" i="5"/>
  <c r="N573" i="5"/>
  <c r="N574" i="5"/>
  <c r="N577" i="5"/>
  <c r="N575" i="5"/>
  <c r="N578" i="5"/>
  <c r="N579" i="5"/>
  <c r="N582" i="5"/>
  <c r="N564" i="5"/>
  <c r="N684" i="5"/>
  <c r="N565" i="5"/>
  <c r="N495" i="5"/>
  <c r="R495" i="5" s="1"/>
  <c r="N566" i="5"/>
  <c r="N589" i="5"/>
  <c r="N591" i="5"/>
  <c r="N567" i="5"/>
  <c r="N562" i="5"/>
  <c r="N568" i="5"/>
  <c r="N711" i="5"/>
  <c r="N487" i="5"/>
  <c r="N619" i="5"/>
  <c r="N510" i="5"/>
  <c r="N508" i="5"/>
  <c r="N511" i="5"/>
  <c r="N512" i="5"/>
  <c r="N509" i="5"/>
  <c r="N513" i="5"/>
  <c r="N507" i="5"/>
  <c r="N514" i="5"/>
  <c r="N520" i="5"/>
  <c r="N502" i="5"/>
  <c r="N501" i="5"/>
  <c r="N503" i="5"/>
  <c r="N504" i="5"/>
  <c r="N505" i="5"/>
  <c r="N515" i="5"/>
  <c r="N496" i="5"/>
  <c r="N521" i="5"/>
  <c r="N516" i="5"/>
  <c r="N517" i="5"/>
  <c r="N550" i="5"/>
  <c r="N548" i="5"/>
  <c r="N552" i="5"/>
  <c r="N556" i="5"/>
  <c r="N553" i="5"/>
  <c r="N551" i="5"/>
  <c r="N536" i="5"/>
  <c r="N533" i="5"/>
  <c r="R533" i="5" s="1"/>
  <c r="N558" i="5"/>
  <c r="N546" i="5"/>
  <c r="N554" i="5"/>
  <c r="N549" i="5"/>
  <c r="N557" i="5"/>
  <c r="N530" i="5"/>
  <c r="N539" i="5"/>
  <c r="R539" i="5" s="1"/>
  <c r="N560" i="5"/>
  <c r="N555" i="5"/>
  <c r="N540" i="5"/>
  <c r="R540" i="5" s="1"/>
  <c r="N705" i="5"/>
  <c r="N541" i="5"/>
  <c r="R541" i="5" s="1"/>
  <c r="N543" i="5"/>
  <c r="R543" i="5" s="1"/>
  <c r="N544" i="5"/>
  <c r="R544" i="5" s="1"/>
  <c r="N547" i="5"/>
  <c r="N537" i="5"/>
  <c r="R537" i="5" s="1"/>
  <c r="N534" i="5"/>
  <c r="R534" i="5" s="1"/>
  <c r="N538" i="5"/>
  <c r="R538" i="5" s="1"/>
  <c r="N668" i="5"/>
  <c r="N673" i="5"/>
  <c r="N676" i="5"/>
  <c r="N674" i="5"/>
  <c r="N672" i="5"/>
  <c r="N801" i="5"/>
  <c r="N669" i="5"/>
  <c r="N670" i="5"/>
  <c r="N414" i="5"/>
  <c r="N417" i="5"/>
  <c r="N410" i="5"/>
  <c r="N411" i="5"/>
  <c r="R411" i="5" s="1"/>
  <c r="N409" i="5"/>
  <c r="N433" i="5"/>
  <c r="O878" i="5" s="1"/>
  <c r="N432" i="5"/>
  <c r="N581" i="5"/>
  <c r="N506" i="5"/>
  <c r="N50" i="5"/>
  <c r="N51" i="5"/>
  <c r="N52" i="5"/>
  <c r="N57" i="5"/>
  <c r="N717" i="5"/>
  <c r="N570" i="5"/>
  <c r="N590" i="5"/>
  <c r="N867" i="5"/>
  <c r="N871" i="5"/>
  <c r="N872" i="5"/>
  <c r="N874" i="5"/>
  <c r="N875" i="5"/>
  <c r="N876" i="5"/>
  <c r="N877" i="5"/>
  <c r="N873" i="5"/>
  <c r="N858" i="5"/>
  <c r="N859" i="5"/>
  <c r="N863" i="5"/>
  <c r="N861" i="5"/>
  <c r="N860" i="5"/>
  <c r="N408" i="5"/>
  <c r="N862" i="5"/>
  <c r="N580" i="5"/>
  <c r="K369" i="5"/>
  <c r="K389" i="5"/>
  <c r="K397" i="5"/>
  <c r="K390" i="5"/>
  <c r="K394" i="5"/>
  <c r="K391" i="5"/>
  <c r="K418" i="5"/>
  <c r="K419" i="5"/>
  <c r="K428" i="5"/>
  <c r="K429" i="5"/>
  <c r="K431" i="5"/>
  <c r="K434" i="5"/>
  <c r="K421" i="5"/>
  <c r="K435" i="5"/>
  <c r="K422" i="5"/>
  <c r="K420" i="5"/>
  <c r="K423" i="5"/>
  <c r="K424" i="5"/>
  <c r="K425" i="5"/>
  <c r="K426" i="5"/>
  <c r="K436" i="5"/>
  <c r="K430" i="5"/>
  <c r="K437" i="5"/>
  <c r="K427" i="5"/>
  <c r="K440" i="5"/>
  <c r="K441" i="5"/>
  <c r="K442" i="5"/>
  <c r="K439" i="5"/>
  <c r="K154" i="5"/>
  <c r="K443" i="5"/>
  <c r="K776" i="5"/>
  <c r="K777" i="5"/>
  <c r="K743" i="5"/>
  <c r="K695" i="5"/>
  <c r="K778" i="5"/>
  <c r="K545" i="5"/>
  <c r="K783" i="5"/>
  <c r="K782" i="5"/>
  <c r="K781" i="5"/>
  <c r="K612" i="5"/>
  <c r="K788" i="5"/>
  <c r="K821" i="5"/>
  <c r="K795" i="5"/>
  <c r="K796" i="5"/>
  <c r="K797" i="5"/>
  <c r="K812" i="5"/>
  <c r="K803" i="5"/>
  <c r="K802" i="5"/>
  <c r="K806" i="5"/>
  <c r="K339" i="5"/>
  <c r="K809" i="5"/>
  <c r="K851" i="5"/>
  <c r="K850" i="5"/>
  <c r="K824" i="5"/>
  <c r="K826" i="5"/>
  <c r="K449" i="5"/>
  <c r="K844" i="5"/>
  <c r="K760" i="5"/>
  <c r="K833" i="5"/>
  <c r="K831" i="5"/>
  <c r="K639" i="5"/>
  <c r="K839" i="5"/>
  <c r="K840" i="5"/>
  <c r="K838" i="5"/>
  <c r="K841" i="5"/>
  <c r="K822" i="5"/>
  <c r="K829" i="5"/>
  <c r="K768" i="5"/>
  <c r="K810" i="5"/>
  <c r="K854" i="5"/>
  <c r="K852" i="5"/>
  <c r="K823" i="5"/>
  <c r="K412" i="5"/>
  <c r="K723" i="5"/>
  <c r="K599" i="5"/>
  <c r="K820" i="5"/>
  <c r="K816" i="5"/>
  <c r="K813" i="5"/>
  <c r="K848" i="5"/>
  <c r="K847" i="5"/>
  <c r="K845" i="5"/>
  <c r="K761" i="5"/>
  <c r="K450" i="5"/>
  <c r="K451" i="5"/>
  <c r="K452" i="5"/>
  <c r="K455" i="5"/>
  <c r="K456" i="5"/>
  <c r="K446" i="5"/>
  <c r="K457" i="5"/>
  <c r="K458" i="5"/>
  <c r="K447" i="5"/>
  <c r="K459" i="5"/>
  <c r="K460" i="5"/>
  <c r="K461" i="5"/>
  <c r="K646" i="5"/>
  <c r="K463" i="5"/>
  <c r="K464" i="5"/>
  <c r="K477" i="5"/>
  <c r="K465" i="5"/>
  <c r="K479" i="5"/>
  <c r="K483" i="5"/>
  <c r="K484" i="5"/>
  <c r="K448" i="5"/>
  <c r="K480" i="5"/>
  <c r="K466" i="5"/>
  <c r="K478" i="5"/>
  <c r="K467" i="5"/>
  <c r="K468" i="5"/>
  <c r="K469" i="5"/>
  <c r="K486" i="5"/>
  <c r="K470" i="5"/>
  <c r="K471" i="5"/>
  <c r="K472" i="5"/>
  <c r="K473" i="5"/>
  <c r="K475" i="5"/>
  <c r="K453" i="5"/>
  <c r="K666" i="5"/>
  <c r="K679" i="5"/>
  <c r="K837" i="5"/>
  <c r="K678" i="5"/>
  <c r="K680" i="5"/>
  <c r="K688" i="5"/>
  <c r="K689" i="5"/>
  <c r="K682" i="5"/>
  <c r="K690" i="5"/>
  <c r="K691" i="5"/>
  <c r="K775" i="5"/>
  <c r="K698" i="5"/>
  <c r="K696" i="5"/>
  <c r="K699" i="5"/>
  <c r="K701" i="5"/>
  <c r="K697" i="5"/>
  <c r="K704" i="5"/>
  <c r="K706" i="5"/>
  <c r="K709" i="5"/>
  <c r="K707" i="5"/>
  <c r="K708" i="5"/>
  <c r="K710" i="5"/>
  <c r="K794" i="5"/>
  <c r="K614" i="5"/>
  <c r="K713" i="5"/>
  <c r="K714" i="5"/>
  <c r="K753" i="5"/>
  <c r="K715" i="5"/>
  <c r="K721" i="5"/>
  <c r="K719" i="5"/>
  <c r="K722" i="5"/>
  <c r="K716" i="5"/>
  <c r="K724" i="5"/>
  <c r="K725" i="5"/>
  <c r="K726" i="5"/>
  <c r="K662" i="5"/>
  <c r="K728" i="5"/>
  <c r="K729" i="5"/>
  <c r="K730" i="5"/>
  <c r="K731" i="5"/>
  <c r="K787" i="5"/>
  <c r="K784" i="5"/>
  <c r="K632" i="5"/>
  <c r="K633" i="5"/>
  <c r="K576" i="5"/>
  <c r="K561" i="5"/>
  <c r="K648" i="5"/>
  <c r="K741" i="5"/>
  <c r="K755" i="5"/>
  <c r="K736" i="5"/>
  <c r="K846" i="5"/>
  <c r="K754" i="5"/>
  <c r="K758" i="5"/>
  <c r="K751" i="5"/>
  <c r="K748" i="5"/>
  <c r="K742" i="5"/>
  <c r="K746" i="5"/>
  <c r="K735" i="5"/>
  <c r="K747" i="5"/>
  <c r="K764" i="5"/>
  <c r="R764" i="5" s="1"/>
  <c r="K763" i="5"/>
  <c r="R763" i="5" s="1"/>
  <c r="K734" i="5"/>
  <c r="K814" i="5"/>
  <c r="K635" i="5"/>
  <c r="K766" i="5"/>
  <c r="K445" i="5"/>
  <c r="K773" i="5"/>
  <c r="K770" i="5"/>
  <c r="K671" i="5"/>
  <c r="K655" i="5"/>
  <c r="K656" i="5"/>
  <c r="K657" i="5"/>
  <c r="K658" i="5"/>
  <c r="K650" i="5"/>
  <c r="K651" i="5"/>
  <c r="K659" i="5"/>
  <c r="K665" i="5"/>
  <c r="K652" i="5"/>
  <c r="K653" i="5"/>
  <c r="K596" i="5"/>
  <c r="K663" i="5"/>
  <c r="K664" i="5"/>
  <c r="K660" i="5"/>
  <c r="K792" i="5"/>
  <c r="K793" i="5"/>
  <c r="K791" i="5"/>
  <c r="K631" i="5"/>
  <c r="K636" i="5"/>
  <c r="K643" i="5"/>
  <c r="K647" i="5"/>
  <c r="K637" i="5"/>
  <c r="K644" i="5"/>
  <c r="K638" i="5"/>
  <c r="K687" i="5"/>
  <c r="K640" i="5"/>
  <c r="K642" i="5"/>
  <c r="K641" i="5"/>
  <c r="K597" i="5"/>
  <c r="K601" i="5"/>
  <c r="K602" i="5"/>
  <c r="K605" i="5"/>
  <c r="K600" i="5"/>
  <c r="K677" i="5"/>
  <c r="K392" i="5"/>
  <c r="K608" i="5"/>
  <c r="K474" i="5"/>
  <c r="K606" i="5"/>
  <c r="K607" i="5"/>
  <c r="K616" i="5"/>
  <c r="K618" i="5"/>
  <c r="K830" i="5"/>
  <c r="K712" i="5"/>
  <c r="K531" i="5"/>
  <c r="K625" i="5"/>
  <c r="K626" i="5"/>
  <c r="K628" i="5"/>
  <c r="K620" i="5"/>
  <c r="K542" i="5"/>
  <c r="K623" i="5"/>
  <c r="K621" i="5"/>
  <c r="K622" i="5"/>
  <c r="K683" i="5"/>
  <c r="K703" i="5"/>
  <c r="K563" i="5"/>
  <c r="K583" i="5"/>
  <c r="K584" i="5"/>
  <c r="K585" i="5"/>
  <c r="K586" i="5"/>
  <c r="K587" i="5"/>
  <c r="K588" i="5"/>
  <c r="K571" i="5"/>
  <c r="K572" i="5"/>
  <c r="K573" i="5"/>
  <c r="K574" i="5"/>
  <c r="K577" i="5"/>
  <c r="K575" i="5"/>
  <c r="K578" i="5"/>
  <c r="K579" i="5"/>
  <c r="K582" i="5"/>
  <c r="K564" i="5"/>
  <c r="K684" i="5"/>
  <c r="K565" i="5"/>
  <c r="K566" i="5"/>
  <c r="K589" i="5"/>
  <c r="K591" i="5"/>
  <c r="K567" i="5"/>
  <c r="K562" i="5"/>
  <c r="K568" i="5"/>
  <c r="K711" i="5"/>
  <c r="K487" i="5"/>
  <c r="K619" i="5"/>
  <c r="K510" i="5"/>
  <c r="K508" i="5"/>
  <c r="K511" i="5"/>
  <c r="K512" i="5"/>
  <c r="K509" i="5"/>
  <c r="K513" i="5"/>
  <c r="K507" i="5"/>
  <c r="K514" i="5"/>
  <c r="K520" i="5"/>
  <c r="K502" i="5"/>
  <c r="K501" i="5"/>
  <c r="K503" i="5"/>
  <c r="K504" i="5"/>
  <c r="K505" i="5"/>
  <c r="K515" i="5"/>
  <c r="K496" i="5"/>
  <c r="K521" i="5"/>
  <c r="K516" i="5"/>
  <c r="K517" i="5"/>
  <c r="K550" i="5"/>
  <c r="K548" i="5"/>
  <c r="K552" i="5"/>
  <c r="K556" i="5"/>
  <c r="K553" i="5"/>
  <c r="K551" i="5"/>
  <c r="K536" i="5"/>
  <c r="K558" i="5"/>
  <c r="K546" i="5"/>
  <c r="K554" i="5"/>
  <c r="K549" i="5"/>
  <c r="K557" i="5"/>
  <c r="K530" i="5"/>
  <c r="K560" i="5"/>
  <c r="K555" i="5"/>
  <c r="K705" i="5"/>
  <c r="K547" i="5"/>
  <c r="K668" i="5"/>
  <c r="K673" i="5"/>
  <c r="K676" i="5"/>
  <c r="K674" i="5"/>
  <c r="K672" i="5"/>
  <c r="K801" i="5"/>
  <c r="K669" i="5"/>
  <c r="K670" i="5"/>
  <c r="K414" i="5"/>
  <c r="K417" i="5"/>
  <c r="K410" i="5"/>
  <c r="K409" i="5"/>
  <c r="K433" i="5"/>
  <c r="L878" i="5" s="1"/>
  <c r="K432" i="5"/>
  <c r="K581" i="5"/>
  <c r="K506" i="5"/>
  <c r="K50" i="5"/>
  <c r="K51" i="5"/>
  <c r="K52" i="5"/>
  <c r="K57" i="5"/>
  <c r="K717" i="5"/>
  <c r="K570" i="5"/>
  <c r="K590" i="5"/>
  <c r="K867" i="5"/>
  <c r="K871" i="5"/>
  <c r="K872" i="5"/>
  <c r="K874" i="5"/>
  <c r="K875" i="5"/>
  <c r="K876" i="5"/>
  <c r="K877" i="5"/>
  <c r="K873" i="5"/>
  <c r="K858" i="5"/>
  <c r="K859" i="5"/>
  <c r="K863" i="5"/>
  <c r="K861" i="5"/>
  <c r="K860" i="5"/>
  <c r="K408" i="5"/>
  <c r="K862" i="5"/>
  <c r="K580" i="5"/>
  <c r="S299" i="5"/>
  <c r="S295" i="5"/>
  <c r="S307" i="5"/>
  <c r="S315" i="5"/>
  <c r="S296" i="5"/>
  <c r="S288" i="5"/>
  <c r="S351" i="5"/>
  <c r="S354" i="5"/>
  <c r="S370" i="5"/>
  <c r="S375" i="5"/>
  <c r="S358" i="5"/>
  <c r="S359" i="5"/>
  <c r="S360" i="5"/>
  <c r="S361" i="5"/>
  <c r="S362" i="5"/>
  <c r="S363" i="5"/>
  <c r="S365" i="5"/>
  <c r="S366" i="5"/>
  <c r="S367" i="5"/>
  <c r="S355" i="5"/>
  <c r="S356" i="5"/>
  <c r="S357" i="5"/>
  <c r="S368" i="5"/>
  <c r="S324" i="5"/>
  <c r="S95" i="5"/>
  <c r="S311" i="5"/>
  <c r="S312" i="5"/>
  <c r="S667" i="5"/>
  <c r="S759" i="5"/>
  <c r="S310" i="5"/>
  <c r="S309" i="5"/>
  <c r="S337" i="5"/>
  <c r="S342" i="5"/>
  <c r="S341" i="5"/>
  <c r="S343" i="5"/>
  <c r="S347" i="5"/>
  <c r="S346" i="5"/>
  <c r="S345" i="5"/>
  <c r="S317" i="5"/>
  <c r="S322" i="5"/>
  <c r="S325" i="5"/>
  <c r="S332" i="5"/>
  <c r="S318" i="5"/>
  <c r="S316" i="5"/>
  <c r="S326" i="5"/>
  <c r="S327" i="5"/>
  <c r="S319" i="5"/>
  <c r="S320" i="5"/>
  <c r="S321" i="5"/>
  <c r="S328" i="5"/>
  <c r="S329" i="5"/>
  <c r="S330" i="5"/>
  <c r="S323" i="5"/>
  <c r="S331" i="5"/>
  <c r="P299" i="5"/>
  <c r="P295" i="5"/>
  <c r="P307" i="5"/>
  <c r="P315" i="5"/>
  <c r="P296" i="5"/>
  <c r="P288" i="5"/>
  <c r="P351" i="5"/>
  <c r="P354" i="5"/>
  <c r="P370" i="5"/>
  <c r="P375" i="5"/>
  <c r="P358" i="5"/>
  <c r="P359" i="5"/>
  <c r="P360" i="5"/>
  <c r="P361" i="5"/>
  <c r="P362" i="5"/>
  <c r="P363" i="5"/>
  <c r="P365" i="5"/>
  <c r="P366" i="5"/>
  <c r="P367" i="5"/>
  <c r="P355" i="5"/>
  <c r="P356" i="5"/>
  <c r="P357" i="5"/>
  <c r="P368" i="5"/>
  <c r="P324" i="5"/>
  <c r="P95" i="5"/>
  <c r="P311" i="5"/>
  <c r="P312" i="5"/>
  <c r="P667" i="5"/>
  <c r="P759" i="5"/>
  <c r="P310" i="5"/>
  <c r="P309" i="5"/>
  <c r="P337" i="5"/>
  <c r="P342" i="5"/>
  <c r="P341" i="5"/>
  <c r="P343" i="5"/>
  <c r="P347" i="5"/>
  <c r="P346" i="5"/>
  <c r="P345" i="5"/>
  <c r="P333" i="5"/>
  <c r="P317" i="5"/>
  <c r="P322" i="5"/>
  <c r="P325" i="5"/>
  <c r="P332" i="5"/>
  <c r="P318" i="5"/>
  <c r="P316" i="5"/>
  <c r="P326" i="5"/>
  <c r="P327" i="5"/>
  <c r="P319" i="5"/>
  <c r="P320" i="5"/>
  <c r="P321" i="5"/>
  <c r="P328" i="5"/>
  <c r="P329" i="5"/>
  <c r="P330" i="5"/>
  <c r="P323" i="5"/>
  <c r="P331" i="5"/>
  <c r="N299" i="5"/>
  <c r="N295" i="5"/>
  <c r="N307" i="5"/>
  <c r="N315" i="5"/>
  <c r="R315" i="5" s="1"/>
  <c r="N296" i="5"/>
  <c r="N288" i="5"/>
  <c r="N351" i="5"/>
  <c r="N354" i="5"/>
  <c r="N370" i="5"/>
  <c r="N375" i="5"/>
  <c r="N358" i="5"/>
  <c r="N359" i="5"/>
  <c r="N360" i="5"/>
  <c r="N361" i="5"/>
  <c r="N362" i="5"/>
  <c r="N363" i="5"/>
  <c r="N365" i="5"/>
  <c r="N366" i="5"/>
  <c r="R366" i="5" s="1"/>
  <c r="N367" i="5"/>
  <c r="N355" i="5"/>
  <c r="N356" i="5"/>
  <c r="N357" i="5"/>
  <c r="N368" i="5"/>
  <c r="N324" i="5"/>
  <c r="N95" i="5"/>
  <c r="N311" i="5"/>
  <c r="N312" i="5"/>
  <c r="N667" i="5"/>
  <c r="N759" i="5"/>
  <c r="N310" i="5"/>
  <c r="N309" i="5"/>
  <c r="N337" i="5"/>
  <c r="N342" i="5"/>
  <c r="N341" i="5"/>
  <c r="N343" i="5"/>
  <c r="N347" i="5"/>
  <c r="N346" i="5"/>
  <c r="N345" i="5"/>
  <c r="N333" i="5"/>
  <c r="N317" i="5"/>
  <c r="N322" i="5"/>
  <c r="N325" i="5"/>
  <c r="N332" i="5"/>
  <c r="N318" i="5"/>
  <c r="N316" i="5"/>
  <c r="N326" i="5"/>
  <c r="N327" i="5"/>
  <c r="N319" i="5"/>
  <c r="N320" i="5"/>
  <c r="N321" i="5"/>
  <c r="N328" i="5"/>
  <c r="N329" i="5"/>
  <c r="N330" i="5"/>
  <c r="N323" i="5"/>
  <c r="N331" i="5"/>
  <c r="K299" i="5"/>
  <c r="K295" i="5"/>
  <c r="K307" i="5"/>
  <c r="K296" i="5"/>
  <c r="K288" i="5"/>
  <c r="K351" i="5"/>
  <c r="K354" i="5"/>
  <c r="K370" i="5"/>
  <c r="K375" i="5"/>
  <c r="K358" i="5"/>
  <c r="K359" i="5"/>
  <c r="K360" i="5"/>
  <c r="K361" i="5"/>
  <c r="K362" i="5"/>
  <c r="K363" i="5"/>
  <c r="K365" i="5"/>
  <c r="K367" i="5"/>
  <c r="K355" i="5"/>
  <c r="K356" i="5"/>
  <c r="K357" i="5"/>
  <c r="K368" i="5"/>
  <c r="K324" i="5"/>
  <c r="K95" i="5"/>
  <c r="K311" i="5"/>
  <c r="K312" i="5"/>
  <c r="K667" i="5"/>
  <c r="K759" i="5"/>
  <c r="K310" i="5"/>
  <c r="K309" i="5"/>
  <c r="K337" i="5"/>
  <c r="K342" i="5"/>
  <c r="K341" i="5"/>
  <c r="K343" i="5"/>
  <c r="K347" i="5"/>
  <c r="K346" i="5"/>
  <c r="K345" i="5"/>
  <c r="K333" i="5"/>
  <c r="K317" i="5"/>
  <c r="K322" i="5"/>
  <c r="K325" i="5"/>
  <c r="K332" i="5"/>
  <c r="K318" i="5"/>
  <c r="K316" i="5"/>
  <c r="K326" i="5"/>
  <c r="K327" i="5"/>
  <c r="K319" i="5"/>
  <c r="K320" i="5"/>
  <c r="K321" i="5"/>
  <c r="K328" i="5"/>
  <c r="K329" i="5"/>
  <c r="K330" i="5"/>
  <c r="K323" i="5"/>
  <c r="K331" i="5"/>
  <c r="R346" i="5" l="1"/>
  <c r="R365" i="5"/>
  <c r="R872" i="5"/>
  <c r="R669" i="5"/>
  <c r="R331" i="5"/>
  <c r="R871" i="5"/>
  <c r="R801" i="5"/>
  <c r="R867" i="5"/>
  <c r="R347" i="5"/>
  <c r="R770" i="5"/>
  <c r="R591" i="5"/>
  <c r="R583" i="5"/>
  <c r="R606" i="5"/>
  <c r="R631" i="5"/>
  <c r="R741" i="5"/>
  <c r="R690" i="5"/>
  <c r="R466" i="5"/>
  <c r="R455" i="5"/>
  <c r="R822" i="5"/>
  <c r="R812" i="5"/>
  <c r="R441" i="5"/>
  <c r="R419" i="5"/>
  <c r="R503" i="5"/>
  <c r="R549" i="5"/>
  <c r="R380" i="5"/>
  <c r="R530" i="5"/>
  <c r="R557" i="5"/>
  <c r="R501" i="5"/>
  <c r="R589" i="5"/>
  <c r="R648" i="5"/>
  <c r="R715" i="5"/>
  <c r="R682" i="5"/>
  <c r="R480" i="5"/>
  <c r="R452" i="5"/>
  <c r="R590" i="5"/>
  <c r="R671" i="5"/>
  <c r="R363" i="5"/>
  <c r="R323" i="5"/>
  <c r="R343" i="5"/>
  <c r="R672" i="5"/>
  <c r="R563" i="5"/>
  <c r="R791" i="5"/>
  <c r="R797" i="5"/>
  <c r="R418" i="5"/>
  <c r="R773" i="5"/>
  <c r="R474" i="5"/>
  <c r="R841" i="5"/>
  <c r="R502" i="5"/>
  <c r="R566" i="5"/>
  <c r="R561" i="5"/>
  <c r="R753" i="5"/>
  <c r="R689" i="5"/>
  <c r="R448" i="5"/>
  <c r="R451" i="5"/>
  <c r="R554" i="5"/>
  <c r="R384" i="5"/>
  <c r="R656" i="5"/>
  <c r="R705" i="5"/>
  <c r="R655" i="5"/>
  <c r="R333" i="5"/>
  <c r="R355" i="5"/>
  <c r="R875" i="5"/>
  <c r="R414" i="5"/>
  <c r="R551" i="5"/>
  <c r="R509" i="5"/>
  <c r="R579" i="5"/>
  <c r="R623" i="5"/>
  <c r="R602" i="5"/>
  <c r="R596" i="5"/>
  <c r="R787" i="5"/>
  <c r="R710" i="5"/>
  <c r="R679" i="5"/>
  <c r="R477" i="5"/>
  <c r="R848" i="5"/>
  <c r="R833" i="5"/>
  <c r="R781" i="5"/>
  <c r="R436" i="5"/>
  <c r="R389" i="5"/>
  <c r="R385" i="5"/>
  <c r="R345" i="5"/>
  <c r="R367" i="5"/>
  <c r="R874" i="5"/>
  <c r="R670" i="5"/>
  <c r="R553" i="5"/>
  <c r="R512" i="5"/>
  <c r="R747" i="5"/>
  <c r="R731" i="5"/>
  <c r="R708" i="5"/>
  <c r="R666" i="5"/>
  <c r="R464" i="5"/>
  <c r="R813" i="5"/>
  <c r="R517" i="5"/>
  <c r="R487" i="5"/>
  <c r="R572" i="5"/>
  <c r="R625" i="5"/>
  <c r="R687" i="5"/>
  <c r="R650" i="5"/>
  <c r="R751" i="5"/>
  <c r="R726" i="5"/>
  <c r="R697" i="5"/>
  <c r="R471" i="5"/>
  <c r="R460" i="5"/>
  <c r="R412" i="5"/>
  <c r="R850" i="5"/>
  <c r="R743" i="5"/>
  <c r="R422" i="5"/>
  <c r="R516" i="5"/>
  <c r="R711" i="5"/>
  <c r="R571" i="5"/>
  <c r="R531" i="5"/>
  <c r="R638" i="5"/>
  <c r="R658" i="5"/>
  <c r="R758" i="5"/>
  <c r="R725" i="5"/>
  <c r="R701" i="5"/>
  <c r="R470" i="5"/>
  <c r="R459" i="5"/>
  <c r="R823" i="5"/>
  <c r="R851" i="5"/>
  <c r="R777" i="5"/>
  <c r="R435" i="5"/>
  <c r="R521" i="5"/>
  <c r="R568" i="5"/>
  <c r="R657" i="5"/>
  <c r="R754" i="5"/>
  <c r="R724" i="5"/>
  <c r="R699" i="5"/>
  <c r="R486" i="5"/>
  <c r="R447" i="5"/>
  <c r="R578" i="5"/>
  <c r="R542" i="5"/>
  <c r="R601" i="5"/>
  <c r="R653" i="5"/>
  <c r="R760" i="5"/>
  <c r="R782" i="5"/>
  <c r="R426" i="5"/>
  <c r="R369" i="5"/>
  <c r="R556" i="5"/>
  <c r="R511" i="5"/>
  <c r="R575" i="5"/>
  <c r="R620" i="5"/>
  <c r="R597" i="5"/>
  <c r="R652" i="5"/>
  <c r="R735" i="5"/>
  <c r="R730" i="5"/>
  <c r="R707" i="5"/>
  <c r="R453" i="5"/>
  <c r="R463" i="5"/>
  <c r="R816" i="5"/>
  <c r="R844" i="5"/>
  <c r="R783" i="5"/>
  <c r="R425" i="5"/>
  <c r="R552" i="5"/>
  <c r="R508" i="5"/>
  <c r="R577" i="5"/>
  <c r="R628" i="5"/>
  <c r="R641" i="5"/>
  <c r="R665" i="5"/>
  <c r="R746" i="5"/>
  <c r="R729" i="5"/>
  <c r="R709" i="5"/>
  <c r="R475" i="5"/>
  <c r="R646" i="5"/>
  <c r="R820" i="5"/>
  <c r="R449" i="5"/>
  <c r="R545" i="5"/>
  <c r="R424" i="5"/>
  <c r="R548" i="5"/>
  <c r="R510" i="5"/>
  <c r="R574" i="5"/>
  <c r="R642" i="5"/>
  <c r="R659" i="5"/>
  <c r="R742" i="5"/>
  <c r="R728" i="5"/>
  <c r="R706" i="5"/>
  <c r="R473" i="5"/>
  <c r="R599" i="5"/>
  <c r="R826" i="5"/>
  <c r="R778" i="5"/>
  <c r="R423" i="5"/>
  <c r="R550" i="5"/>
  <c r="R619" i="5"/>
  <c r="R573" i="5"/>
  <c r="R626" i="5"/>
  <c r="R640" i="5"/>
  <c r="R651" i="5"/>
  <c r="R748" i="5"/>
  <c r="R662" i="5"/>
  <c r="R704" i="5"/>
  <c r="R472" i="5"/>
  <c r="R461" i="5"/>
  <c r="R723" i="5"/>
  <c r="R824" i="5"/>
  <c r="R695" i="5"/>
  <c r="R420" i="5"/>
  <c r="R588" i="5"/>
  <c r="R712" i="5"/>
  <c r="R644" i="5"/>
  <c r="R852" i="5"/>
  <c r="R809" i="5"/>
  <c r="R776" i="5"/>
  <c r="R421" i="5"/>
  <c r="R496" i="5"/>
  <c r="R562" i="5"/>
  <c r="R587" i="5"/>
  <c r="R830" i="5"/>
  <c r="R637" i="5"/>
  <c r="R846" i="5"/>
  <c r="R716" i="5"/>
  <c r="R696" i="5"/>
  <c r="R469" i="5"/>
  <c r="R458" i="5"/>
  <c r="R854" i="5"/>
  <c r="R339" i="5"/>
  <c r="R443" i="5"/>
  <c r="R434" i="5"/>
  <c r="R515" i="5"/>
  <c r="R567" i="5"/>
  <c r="R586" i="5"/>
  <c r="R618" i="5"/>
  <c r="R647" i="5"/>
  <c r="R736" i="5"/>
  <c r="R722" i="5"/>
  <c r="R698" i="5"/>
  <c r="R468" i="5"/>
  <c r="R457" i="5"/>
  <c r="R810" i="5"/>
  <c r="R806" i="5"/>
  <c r="R154" i="5"/>
  <c r="R431" i="5"/>
  <c r="R555" i="5"/>
  <c r="R505" i="5"/>
  <c r="R585" i="5"/>
  <c r="R616" i="5"/>
  <c r="R643" i="5"/>
  <c r="R719" i="5"/>
  <c r="R775" i="5"/>
  <c r="R467" i="5"/>
  <c r="R446" i="5"/>
  <c r="R768" i="5"/>
  <c r="R802" i="5"/>
  <c r="R439" i="5"/>
  <c r="R429" i="5"/>
  <c r="R560" i="5"/>
  <c r="R504" i="5"/>
  <c r="R584" i="5"/>
  <c r="R607" i="5"/>
  <c r="R636" i="5"/>
  <c r="R755" i="5"/>
  <c r="R721" i="5"/>
  <c r="R691" i="5"/>
  <c r="R478" i="5"/>
  <c r="R456" i="5"/>
  <c r="R829" i="5"/>
  <c r="R803" i="5"/>
  <c r="R442" i="5"/>
  <c r="R428" i="5"/>
  <c r="R825" i="5"/>
  <c r="R112" i="5"/>
  <c r="R580" i="5"/>
  <c r="R354" i="5"/>
  <c r="R667" i="5"/>
  <c r="R50" i="5"/>
  <c r="R362" i="5"/>
  <c r="R361" i="5"/>
  <c r="R674" i="5"/>
  <c r="R337" i="5"/>
  <c r="R673" i="5"/>
  <c r="R309" i="5"/>
  <c r="R668" i="5"/>
  <c r="R375" i="5"/>
  <c r="R57" i="5"/>
  <c r="R320" i="5"/>
  <c r="R408" i="5"/>
  <c r="R319" i="5"/>
  <c r="R51" i="5"/>
  <c r="R327" i="5"/>
  <c r="R312" i="5"/>
  <c r="R288" i="5"/>
  <c r="R506" i="5"/>
  <c r="R311" i="5"/>
  <c r="R296" i="5"/>
  <c r="R581" i="5"/>
  <c r="R95" i="5"/>
  <c r="R307" i="5"/>
  <c r="R432" i="5"/>
  <c r="R703" i="5"/>
  <c r="R608" i="5"/>
  <c r="R766" i="5"/>
  <c r="R796" i="5"/>
  <c r="R440" i="5"/>
  <c r="R332" i="5"/>
  <c r="R324" i="5"/>
  <c r="R295" i="5"/>
  <c r="R520" i="5"/>
  <c r="R565" i="5"/>
  <c r="R683" i="5"/>
  <c r="R635" i="5"/>
  <c r="R576" i="5"/>
  <c r="R714" i="5"/>
  <c r="R484" i="5"/>
  <c r="R450" i="5"/>
  <c r="R795" i="5"/>
  <c r="R368" i="5"/>
  <c r="R873" i="5"/>
  <c r="R409" i="5"/>
  <c r="R514" i="5"/>
  <c r="R684" i="5"/>
  <c r="R677" i="5"/>
  <c r="R660" i="5"/>
  <c r="R814" i="5"/>
  <c r="R633" i="5"/>
  <c r="R713" i="5"/>
  <c r="R680" i="5"/>
  <c r="R483" i="5"/>
  <c r="R761" i="5"/>
  <c r="R839" i="5"/>
  <c r="R821" i="5"/>
  <c r="R427" i="5"/>
  <c r="R394" i="5"/>
  <c r="R341" i="5"/>
  <c r="R342" i="5"/>
  <c r="R676" i="5"/>
  <c r="R359" i="5"/>
  <c r="R859" i="5"/>
  <c r="R792" i="5"/>
  <c r="R840" i="5"/>
  <c r="R299" i="5"/>
  <c r="R546" i="5"/>
  <c r="R410" i="5"/>
  <c r="R507" i="5"/>
  <c r="R621" i="5"/>
  <c r="R664" i="5"/>
  <c r="R734" i="5"/>
  <c r="R614" i="5"/>
  <c r="R678" i="5"/>
  <c r="R479" i="5"/>
  <c r="R845" i="5"/>
  <c r="R639" i="5"/>
  <c r="R788" i="5"/>
  <c r="R437" i="5"/>
  <c r="R390" i="5"/>
  <c r="R330" i="5"/>
  <c r="R360" i="5"/>
  <c r="R570" i="5"/>
  <c r="R329" i="5"/>
  <c r="R328" i="5"/>
  <c r="R358" i="5"/>
  <c r="R717" i="5"/>
  <c r="R321" i="5"/>
  <c r="R310" i="5"/>
  <c r="R862" i="5"/>
  <c r="R547" i="5"/>
  <c r="R370" i="5"/>
  <c r="R52" i="5"/>
  <c r="R759" i="5"/>
  <c r="R860" i="5"/>
  <c r="R351" i="5"/>
  <c r="R861" i="5"/>
  <c r="R326" i="5"/>
  <c r="R863" i="5"/>
  <c r="R316" i="5"/>
  <c r="R445" i="5"/>
  <c r="R318" i="5"/>
  <c r="R858" i="5"/>
  <c r="R793" i="5"/>
  <c r="R838" i="5"/>
  <c r="R433" i="5"/>
  <c r="R392" i="5"/>
  <c r="R688" i="5"/>
  <c r="R391" i="5"/>
  <c r="R325" i="5"/>
  <c r="R622" i="5"/>
  <c r="R322" i="5"/>
  <c r="R357" i="5"/>
  <c r="R877" i="5"/>
  <c r="R558" i="5"/>
  <c r="R564" i="5"/>
  <c r="R600" i="5"/>
  <c r="R632" i="5"/>
  <c r="R317" i="5"/>
  <c r="R356" i="5"/>
  <c r="R876" i="5"/>
  <c r="R417" i="5"/>
  <c r="R536" i="5"/>
  <c r="R513" i="5"/>
  <c r="R582" i="5"/>
  <c r="R605" i="5"/>
  <c r="R663" i="5"/>
  <c r="R784" i="5"/>
  <c r="R794" i="5"/>
  <c r="R837" i="5"/>
  <c r="R465" i="5"/>
  <c r="R847" i="5"/>
  <c r="R831" i="5"/>
  <c r="R612" i="5"/>
  <c r="R430" i="5"/>
  <c r="R397" i="5"/>
  <c r="S333" i="5"/>
  <c r="S668" i="5"/>
  <c r="S576" i="5"/>
  <c r="S704" i="5"/>
  <c r="S839" i="5"/>
  <c r="S760" i="5"/>
  <c r="S821" i="5"/>
  <c r="S550" i="5"/>
  <c r="S597" i="5"/>
  <c r="S751" i="5"/>
  <c r="S846" i="5"/>
  <c r="S792" i="5"/>
  <c r="S775" i="5"/>
  <c r="S453" i="5"/>
  <c r="S631" i="5"/>
  <c r="S724" i="5"/>
  <c r="S768" i="5"/>
  <c r="S445" i="5"/>
  <c r="S764" i="5"/>
  <c r="S784" i="5"/>
  <c r="S614" i="5"/>
  <c r="S679" i="5"/>
  <c r="S412" i="5"/>
  <c r="S531" i="5"/>
  <c r="S392" i="5"/>
  <c r="S655" i="5"/>
  <c r="S848" i="5"/>
  <c r="S812" i="5"/>
  <c r="S118" i="5"/>
  <c r="P118" i="5"/>
  <c r="N123" i="5"/>
  <c r="N118" i="5"/>
  <c r="K118" i="5"/>
  <c r="S121" i="5"/>
  <c r="S119" i="5"/>
  <c r="S125" i="5"/>
  <c r="S124" i="5"/>
  <c r="S120" i="5"/>
  <c r="S122" i="5"/>
  <c r="S123" i="5"/>
  <c r="P121" i="5"/>
  <c r="P119" i="5"/>
  <c r="P125" i="5"/>
  <c r="P124" i="5"/>
  <c r="P120" i="5"/>
  <c r="P122" i="5"/>
  <c r="P123" i="5"/>
  <c r="N121" i="5"/>
  <c r="N119" i="5"/>
  <c r="N125" i="5"/>
  <c r="N124" i="5"/>
  <c r="N120" i="5"/>
  <c r="N122" i="5"/>
  <c r="K121" i="5"/>
  <c r="K119" i="5"/>
  <c r="K125" i="5"/>
  <c r="K124" i="5"/>
  <c r="K120" i="5"/>
  <c r="K122" i="5"/>
  <c r="K123" i="5"/>
  <c r="S117" i="5"/>
  <c r="S116" i="5"/>
  <c r="S115" i="5"/>
  <c r="P117" i="5"/>
  <c r="P116" i="5"/>
  <c r="P115" i="5"/>
  <c r="N117" i="5"/>
  <c r="N116" i="5"/>
  <c r="N115" i="5"/>
  <c r="K117" i="5"/>
  <c r="K116" i="5"/>
  <c r="K115" i="5"/>
  <c r="S114" i="5"/>
  <c r="S113" i="5"/>
  <c r="P114" i="5"/>
  <c r="P113" i="5"/>
  <c r="N114" i="5"/>
  <c r="N113" i="5"/>
  <c r="K114" i="5"/>
  <c r="K113" i="5"/>
  <c r="S291" i="5"/>
  <c r="S108" i="5"/>
  <c r="P291" i="5"/>
  <c r="P108" i="5"/>
  <c r="N291" i="5"/>
  <c r="N108" i="5"/>
  <c r="K291" i="5"/>
  <c r="K108" i="5"/>
  <c r="S60" i="5"/>
  <c r="P60" i="5"/>
  <c r="N60" i="5"/>
  <c r="K60" i="5"/>
  <c r="S63" i="5"/>
  <c r="S64" i="5"/>
  <c r="P63" i="5"/>
  <c r="P64" i="5"/>
  <c r="N63" i="5"/>
  <c r="N64" i="5"/>
  <c r="K63" i="5"/>
  <c r="K64" i="5"/>
  <c r="R60" i="5" l="1"/>
  <c r="R63" i="5"/>
  <c r="R114" i="5"/>
  <c r="R118" i="5"/>
  <c r="R108" i="5"/>
  <c r="R291" i="5"/>
  <c r="R115" i="5"/>
  <c r="R116" i="5"/>
  <c r="R117" i="5"/>
  <c r="R64" i="5"/>
  <c r="R113" i="5"/>
  <c r="R122" i="5"/>
  <c r="R120" i="5"/>
  <c r="R123" i="5"/>
  <c r="R124" i="5"/>
  <c r="R125" i="5"/>
  <c r="R119" i="5"/>
  <c r="R121" i="5"/>
  <c r="S59" i="5"/>
  <c r="S416" i="5"/>
  <c r="S65" i="5"/>
  <c r="P59" i="5"/>
  <c r="P416" i="5"/>
  <c r="P65" i="5"/>
  <c r="N59" i="5"/>
  <c r="N416" i="5"/>
  <c r="N65" i="5"/>
  <c r="K59" i="5"/>
  <c r="K416" i="5"/>
  <c r="K65" i="5"/>
  <c r="P733" i="5"/>
  <c r="N733" i="5"/>
  <c r="K733" i="5"/>
  <c r="R733" i="5" l="1"/>
  <c r="R416" i="5"/>
  <c r="R59" i="5"/>
  <c r="R65" i="5"/>
  <c r="S733" i="5"/>
  <c r="S395" i="5" l="1"/>
  <c r="P395" i="5"/>
  <c r="N395" i="5"/>
  <c r="K395" i="5"/>
  <c r="S281" i="5"/>
  <c r="P281" i="5"/>
  <c r="N281" i="5"/>
  <c r="K281" i="5"/>
  <c r="R395" i="5" l="1"/>
  <c r="R281" i="5"/>
  <c r="S49" i="5"/>
  <c r="S878" i="5" s="1"/>
  <c r="P49" i="5"/>
  <c r="P878" i="5" s="1"/>
  <c r="N49" i="5"/>
  <c r="N878" i="5" s="1"/>
  <c r="K49" i="5"/>
  <c r="K878" i="5" s="1"/>
  <c r="R49" i="5" l="1"/>
  <c r="R878" i="5" s="1"/>
</calcChain>
</file>

<file path=xl/sharedStrings.xml><?xml version="1.0" encoding="utf-8"?>
<sst xmlns="http://schemas.openxmlformats.org/spreadsheetml/2006/main" count="5267" uniqueCount="1172">
  <si>
    <t>Nombre</t>
  </si>
  <si>
    <t>ESCUELA TALLER SANTO DOMINGO  MT</t>
  </si>
  <si>
    <t>Seguro Sávica</t>
  </si>
  <si>
    <t>Aportes Patronal</t>
  </si>
  <si>
    <t>Deducción Empleado</t>
  </si>
  <si>
    <t>Departamento</t>
  </si>
  <si>
    <t xml:space="preserve">Funcion </t>
  </si>
  <si>
    <t>Sueldo Bruto (RD$)</t>
  </si>
  <si>
    <t>Seguridad Social (LEY 87-01)</t>
  </si>
  <si>
    <t>Total Retenciones y Aportes</t>
  </si>
  <si>
    <t>Sueldo Neto (RD$)</t>
  </si>
  <si>
    <t>Sub-Cuenta No.</t>
  </si>
  <si>
    <t>Seguro de Pensión (9.97%)</t>
  </si>
  <si>
    <t>Registro Dependientes Adicionales (4*)</t>
  </si>
  <si>
    <t>Subtotal TSS</t>
  </si>
  <si>
    <t>Patronal (7.10%)</t>
  </si>
  <si>
    <t>Empleado (3.04%)</t>
  </si>
  <si>
    <t>Patronal (7.09%)</t>
  </si>
  <si>
    <t>Seguro de Salud 
(10.53%) (3*)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</si>
  <si>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</si>
  <si>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</si>
  <si>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</si>
  <si>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</si>
  <si>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>Riesgos Laborales (1.10%) (2*)</t>
  </si>
  <si>
    <t>IS/R
(Ley 11-92) 
(1*)</t>
  </si>
  <si>
    <t>Revisado por:</t>
  </si>
  <si>
    <t>Elaborado por:</t>
  </si>
  <si>
    <t>JOSE RODRIGUEZ PEREZ</t>
  </si>
  <si>
    <t>XIOMARA MARIANO OVIEDO</t>
  </si>
  <si>
    <t>MIGUEL ANDRES REYES RAPOSO</t>
  </si>
  <si>
    <t>RUTH NOEMI AYBAR HILARIO</t>
  </si>
  <si>
    <t>ELAINE MARSIEL TEJADA CESPEDES</t>
  </si>
  <si>
    <t>DANIEL DARIE ODEFA</t>
  </si>
  <si>
    <t>HECTOR ALCANTARA</t>
  </si>
  <si>
    <t>FOTOGRAFO (A)</t>
  </si>
  <si>
    <t>AUXILIAR ADMINISTRATIVO I</t>
  </si>
  <si>
    <t>AUXILIAR DE PRENSA</t>
  </si>
  <si>
    <t>CAMAROGRAFO</t>
  </si>
  <si>
    <t>AUXILIAR</t>
  </si>
  <si>
    <t>CHOFER I</t>
  </si>
  <si>
    <t>DISEÑADOR GRAFICO</t>
  </si>
  <si>
    <t>2.1.1.1.01</t>
  </si>
  <si>
    <t>DEPARTAMENTO DE CORRESPONDENCIA Y ARCHIVO MT</t>
  </si>
  <si>
    <t>YBELICE TAMARA LOPEZ PANIAGUA</t>
  </si>
  <si>
    <t>KATTY ALTAGRACIA SANTANA MARTINEZ</t>
  </si>
  <si>
    <t>NELSON ARAMIS PUELLO BELTRE</t>
  </si>
  <si>
    <t>ANGELA MAGDALENA SANCHEZ</t>
  </si>
  <si>
    <t>ANGELIA DIROCHE RAMIREZ</t>
  </si>
  <si>
    <t>RAYSA DE JESUS VICIOSO</t>
  </si>
  <si>
    <t>CLAUDIO RAFAEL ESPAILLAT</t>
  </si>
  <si>
    <t>LUCIA ORTEGA SEGURA</t>
  </si>
  <si>
    <t>FRANCISCA MONTES DE OCA LEONARDO</t>
  </si>
  <si>
    <t>MIDALMA LUZ MARTINEZ DURAN</t>
  </si>
  <si>
    <t>MANUEL DE JESUS SANCHEZ RONDON</t>
  </si>
  <si>
    <t>HECTOR MONTERO MONTERO</t>
  </si>
  <si>
    <t>DARITZA ESTEVEZ MONTERO</t>
  </si>
  <si>
    <t>AUXILIAR ADMINISTRATIVO II</t>
  </si>
  <si>
    <t>DIGITADOR</t>
  </si>
  <si>
    <t>AUX. CORRESPONDENCIA</t>
  </si>
  <si>
    <t>MENSAJERO</t>
  </si>
  <si>
    <t>DIGITADOR (A)</t>
  </si>
  <si>
    <t>ENCARGADA DE LA SECCION DE AR</t>
  </si>
  <si>
    <t>MENSAJERA</t>
  </si>
  <si>
    <t>AUXILIAR ADMINISTRATIVO (A)</t>
  </si>
  <si>
    <t>MENSAJERO INTERNO</t>
  </si>
  <si>
    <t>DILANIA CUEVAS GUZMAN (LICDA.)</t>
  </si>
  <si>
    <t>KENDRA VILLILO GARCIA</t>
  </si>
  <si>
    <t>JULIAN MATEO JESUS</t>
  </si>
  <si>
    <t>JUAN ANTONIO ESTEVEZ GONZALEZ</t>
  </si>
  <si>
    <t>MAYRENIS CELESTINA CORNIEL GARCIA D</t>
  </si>
  <si>
    <t>DEMETRIO ANTONIO PAULINO RAMIREZ</t>
  </si>
  <si>
    <t xml:space="preserve">ELSA SABRINA DE LOURDES DE LA CRUZ </t>
  </si>
  <si>
    <t>MARIE LAURE ARISTY PAUL DE DIAZ</t>
  </si>
  <si>
    <t>ESPERANZA FRANCISCO FELIX</t>
  </si>
  <si>
    <t>LUANNY YARIVEL PAULINO BAEZ</t>
  </si>
  <si>
    <t>CRUZ SOTO SOLANO</t>
  </si>
  <si>
    <t>ANGEL MARTIN BIENVENIDO MIESES GONZ</t>
  </si>
  <si>
    <t>ESTHEFANIE AYALA</t>
  </si>
  <si>
    <t>MERLIN ESTHER VALDEZ FALCON</t>
  </si>
  <si>
    <t>GERARDO MEDINA COPLIN</t>
  </si>
  <si>
    <t>GEXANDRA DIAZ GENAO</t>
  </si>
  <si>
    <t>GUSTAVO MERCEDES PERALTA</t>
  </si>
  <si>
    <t>RAFAEL ARTURO MARIANO OVIEDO (LIC.)</t>
  </si>
  <si>
    <t>FRANCISCO RINCON ENCARNACION</t>
  </si>
  <si>
    <t>COORDINADOR (A)</t>
  </si>
  <si>
    <t>SECRETARIA EJECUTIVA</t>
  </si>
  <si>
    <t>MINISTRO (A)</t>
  </si>
  <si>
    <t>VICEMINISTRO (A)</t>
  </si>
  <si>
    <t>CHOFER VICE-MINISTRO</t>
  </si>
  <si>
    <t>ASISTENTE VICEMINISTRO</t>
  </si>
  <si>
    <t>ASESOR (A)</t>
  </si>
  <si>
    <t>CHOFER DEL VICEMINISTRO</t>
  </si>
  <si>
    <t>SECRETARIO (A)</t>
  </si>
  <si>
    <t>CAMARERO</t>
  </si>
  <si>
    <t>CHOFER</t>
  </si>
  <si>
    <t>DIRECCION JURIDICA MT</t>
  </si>
  <si>
    <t>NATIVIDAD ALVAREZ</t>
  </si>
  <si>
    <t>ROLANDO GOMEZ RODRIGUEZ</t>
  </si>
  <si>
    <t>CLEISY MORILLO JAVIER</t>
  </si>
  <si>
    <t>SUGEIRY OLIVERO FELIZ</t>
  </si>
  <si>
    <t>ABOGADO (A)</t>
  </si>
  <si>
    <t>ENCARGADO (A)</t>
  </si>
  <si>
    <t>PARALEGAL</t>
  </si>
  <si>
    <t>SECRETARIA</t>
  </si>
  <si>
    <t>FRANCHESKA MERCEDES PEGUERO MARTINE</t>
  </si>
  <si>
    <t>MARIO DIAZ DE LA ROSA</t>
  </si>
  <si>
    <t>FRANCIS MILAGROS CALDERON VARGAS</t>
  </si>
  <si>
    <t>NELLY MARIA AGRAMONTE ECEGET</t>
  </si>
  <si>
    <t>CELENIA DE LA CRUZ DUARTE</t>
  </si>
  <si>
    <t>DENNISSE FIOR DALIZA GOMEZ CASTRO</t>
  </si>
  <si>
    <t>GENESIS SHAMILA MARTINEZ HEYLIGEN</t>
  </si>
  <si>
    <t>JENNIFFERS GUZMAN NIEMEN</t>
  </si>
  <si>
    <t>DARIANA ESTHER MONTALVO</t>
  </si>
  <si>
    <t>MAGDALENA MARTINEZ GARABITO</t>
  </si>
  <si>
    <t>DAYANA JIMENEZ ESTEVEZ</t>
  </si>
  <si>
    <t>FLORANGEL PERALTA ACOSTA</t>
  </si>
  <si>
    <t>AUXILIAR DE ATENCION AL CIUDA</t>
  </si>
  <si>
    <t>DIRECTOR (A)</t>
  </si>
  <si>
    <t>RECEPCIONISTA</t>
  </si>
  <si>
    <t>AUXILIAR DE INFORMACIÓN CIUDA</t>
  </si>
  <si>
    <t>TRINIDAD MARTINEZ</t>
  </si>
  <si>
    <t>CARMEN DE LA CRUZ RODRIGUEZ BERNAL</t>
  </si>
  <si>
    <t>DIVISION CENTRO DE DOCUMENTACION MT</t>
  </si>
  <si>
    <t>ALLAN OMAR ARIAS MATOS</t>
  </si>
  <si>
    <t>OFICIAL DE INFORMACION</t>
  </si>
  <si>
    <t>INSPECTOR (A) DE TRABAJO</t>
  </si>
  <si>
    <t>DIRECCION DE PLANIFICACION Y DESARROLLO MT</t>
  </si>
  <si>
    <t>DIRECCION DE IGUALDAD DE OPORTUNIDADES Y NO DISCRIMINACION MT</t>
  </si>
  <si>
    <t>AUXILIAR DE CONTABILIDAD</t>
  </si>
  <si>
    <t>REPRESENTACION LOCAL DE TRABAJO DE HATO MAYOR MT</t>
  </si>
  <si>
    <t>DIRECCION DE RECURSOS HUMANOS MT</t>
  </si>
  <si>
    <t>WANDA SELA GUTIERREZ MUÑOZ</t>
  </si>
  <si>
    <t>FAUSTO CORONADO CORONADO</t>
  </si>
  <si>
    <t>ROSANNA ALMANZAR PEREZ</t>
  </si>
  <si>
    <t>AUXILIAR DE RECURSOS HUMANOS</t>
  </si>
  <si>
    <t>CASIMIRA VASQUEZ HENRIQUEZ</t>
  </si>
  <si>
    <t>ANALISTA DE RECURSOS HUMANOS</t>
  </si>
  <si>
    <t>ANALISTA</t>
  </si>
  <si>
    <t>PASCUALA RAMON DE LOS SANTOS</t>
  </si>
  <si>
    <t>ANA BELKY HERRERA VASQUEZ</t>
  </si>
  <si>
    <t>FERNANDA LISBETH MARTINEZ REGINO</t>
  </si>
  <si>
    <t>MILAGROS VICENTE SANCHEZ</t>
  </si>
  <si>
    <t>MEDICO OCUPACIONAL</t>
  </si>
  <si>
    <t>ABOGADO ASISTENCIA JUDICIAL</t>
  </si>
  <si>
    <t>DIRECCION ADMINISTRATIVA MT</t>
  </si>
  <si>
    <t>MIRIAN LIBERTAD DE LA A PAULINO MAR</t>
  </si>
  <si>
    <t>ANEL LUIS PEREZ FLORENTINO</t>
  </si>
  <si>
    <t>ENCARGADO ALMACEN</t>
  </si>
  <si>
    <t>GEORGINA MEJIA JIMENEZ</t>
  </si>
  <si>
    <t>RAMON MONTERO ALCANTARA</t>
  </si>
  <si>
    <t>DANIEL HERRERA MERAN</t>
  </si>
  <si>
    <t>JESUSITA ALTAGRACIA COLON</t>
  </si>
  <si>
    <t>APOLINAR DE LOS REYES JIMENEZ FELIZ</t>
  </si>
  <si>
    <t>DANIEL GRULLON FERNANDEZ</t>
  </si>
  <si>
    <t>AYUDANTE MANTENIMIENTO</t>
  </si>
  <si>
    <t>SUPERVISOR (A)</t>
  </si>
  <si>
    <t>SUPERVISOR MAYORDOMIA</t>
  </si>
  <si>
    <t>CONSERJE</t>
  </si>
  <si>
    <t>ENCARGADO DE DIVISION</t>
  </si>
  <si>
    <t>AYUDANTE DE MANTENIMIENTO</t>
  </si>
  <si>
    <t>ELECTRICISTA</t>
  </si>
  <si>
    <t>MARIA MERCEDES TORRES PEÑA ( LICDA.</t>
  </si>
  <si>
    <t>EDDY DANIEL SOTO RIVERA</t>
  </si>
  <si>
    <t>DANEISY LISSE MARTINEZ PUJOLS</t>
  </si>
  <si>
    <t>RICARDO JOEL LAHOZ DE LA PAZ</t>
  </si>
  <si>
    <t>ENCARGADO (A) SECCION</t>
  </si>
  <si>
    <t>AUXILIAR CONTABILIDAD</t>
  </si>
  <si>
    <t>QUIRICO ARMANDO BAEZ PUELLO</t>
  </si>
  <si>
    <t>EDIBERTO ANTONIO MEDINA PERALTA</t>
  </si>
  <si>
    <t>JARDINERO (A)</t>
  </si>
  <si>
    <t>MARIA NIEVES MARTINEZ CONTRERAS</t>
  </si>
  <si>
    <t>ROSANNA MARISOL FELIZ FERRERA</t>
  </si>
  <si>
    <t>MARCIO JIMENEZ VALDEZ</t>
  </si>
  <si>
    <t>ESCOLASTICA SIERRA MARTE</t>
  </si>
  <si>
    <t>JOSE JULIAN GUZMAN ROBLES</t>
  </si>
  <si>
    <t>ELINA ALMANZAR RODRIGUEZ</t>
  </si>
  <si>
    <t>MARIA JIMENEZ SANTIAGO</t>
  </si>
  <si>
    <t>ENC. UNIDAD DE MAYORDOMIA</t>
  </si>
  <si>
    <t>SECCION DE TRANSPORTACION MT</t>
  </si>
  <si>
    <t>HECTOR RADHAMES MELO</t>
  </si>
  <si>
    <t>JOSE LUIS CRUZ TAVERAS</t>
  </si>
  <si>
    <t>JOSE ENRIQUE BELTRE MATOS</t>
  </si>
  <si>
    <t>JOSE ALBERTO MEJIA</t>
  </si>
  <si>
    <t>ALBARO VILLAR ENCARNACION</t>
  </si>
  <si>
    <t>WELINTON ALFREDO PEREZ GUZMAN</t>
  </si>
  <si>
    <t>LAVADOR VEHICULOS</t>
  </si>
  <si>
    <t>CHOFER II</t>
  </si>
  <si>
    <t>DEPARTAMENTO DE COMPRAS Y CONTRATACIONES MT</t>
  </si>
  <si>
    <t>LEONOR EVELYN GONZALEZ RODRIGUEZ</t>
  </si>
  <si>
    <t>MENSAJERO EXTERNO</t>
  </si>
  <si>
    <t>MILLICENT MAGNOLIA PAYANO TOLENTINO</t>
  </si>
  <si>
    <t>ELSA YSABEL QUITERIO BIDO</t>
  </si>
  <si>
    <t>MIGUEL STARLIN CABRAL SOBET</t>
  </si>
  <si>
    <t>DIRECCION FINANCIERA MT</t>
  </si>
  <si>
    <t>CONTADOR (A)</t>
  </si>
  <si>
    <t>JOSEFINA RUIZ MENDEZ</t>
  </si>
  <si>
    <t>DILCIA ELIZABETH PAULA GARCIA</t>
  </si>
  <si>
    <t>CONTADORA</t>
  </si>
  <si>
    <t>JUAN JOSE ESTRELLA MU¥OZ</t>
  </si>
  <si>
    <t>NORIS MAGALIS CASTILLO DE BAEZ</t>
  </si>
  <si>
    <t>RAMONA LEOMARIS FLORENCIO (LICDA.)</t>
  </si>
  <si>
    <t xml:space="preserve">ENCARGADO (A) DE LA DIVISION </t>
  </si>
  <si>
    <t>TECNICO ADM</t>
  </si>
  <si>
    <t>DABELVA PEREZ RODRIGUEZ</t>
  </si>
  <si>
    <t>WENDY CLARIBEL JIMENEZ DIAZ</t>
  </si>
  <si>
    <t>ANALISTA PRESUPUESTO</t>
  </si>
  <si>
    <t>REPRESENTACION LOCAL DE TRABAJO DE BANI MT</t>
  </si>
  <si>
    <t>REPRESENTACION LOCAL DE TRABAJO DE HIGUEY MT</t>
  </si>
  <si>
    <t>REPRESENTACION LOCAL DE TRABAJO DE LA VEGA MT</t>
  </si>
  <si>
    <t>PEDRO PABLO BARRERA RUIZ</t>
  </si>
  <si>
    <t>REPRESENTACION LOCAL DE TRABAJO DE SANTIAGO MT</t>
  </si>
  <si>
    <t>REPRESENTACION LOCAL DE TRABAJO DE PROVINCIA SANTO DOMINGO MT</t>
  </si>
  <si>
    <t>CARLOS SILIE OGANDO</t>
  </si>
  <si>
    <t>MARIBEL VIDAL HERRERA</t>
  </si>
  <si>
    <t>ANGELINE CASTILLO DIAZ</t>
  </si>
  <si>
    <t>DIRECTOR DE PLANIFICACION Y D</t>
  </si>
  <si>
    <t>ENCARGADA DIVISION</t>
  </si>
  <si>
    <t>DEPARTAMENTO DE COOPERACION INTERNACIONAL MT</t>
  </si>
  <si>
    <t>LUZ MARIA ESPAILLAT</t>
  </si>
  <si>
    <t>STEPHANY FLORIAN PEREZ</t>
  </si>
  <si>
    <t>ANALISTA PROYECTOS</t>
  </si>
  <si>
    <t>BELKYS ALTAGRACIA VASQUEZ ACOSTA</t>
  </si>
  <si>
    <t xml:space="preserve">ENC. DEPARTAMENTO CALIDAD EN </t>
  </si>
  <si>
    <t>DIRECCION DE TECNOLOGIAS DE LA INFORMACION Y COMUNICACION MT</t>
  </si>
  <si>
    <t>PATRICIA YASMIN SALDAÑA HERRERA</t>
  </si>
  <si>
    <t>OCABEL BELLO ROSADO</t>
  </si>
  <si>
    <t>DEISY MONTERO MONTERO</t>
  </si>
  <si>
    <t>TECNICO EN PROGRAMACION</t>
  </si>
  <si>
    <t>DEPARTAMENTO DE OPERACIONES TIC MT</t>
  </si>
  <si>
    <t>GEREMIAS MATOS HILARIO</t>
  </si>
  <si>
    <t>LINAVER DE LOS ANGELES SALCEDO TAVA</t>
  </si>
  <si>
    <t>SOPORTE TECNICO INFORMATICO</t>
  </si>
  <si>
    <t>ANALISTA SISTEMAS INFORMATICO</t>
  </si>
  <si>
    <t>RAMON LEONARDO FABIAN ROMAN</t>
  </si>
  <si>
    <t>VITELIO ALFREDO RAMIREZ SAMBOY</t>
  </si>
  <si>
    <t>ANGEL NOEL TAVERAS RODRIGUEZ</t>
  </si>
  <si>
    <t>DEPARTAMENTO DE DESARROLLO E IMPLEMENTACION DE SISTEMAS MT</t>
  </si>
  <si>
    <t>PROGRAMADOR COMPUTADORAS</t>
  </si>
  <si>
    <t>DEPARTAMENTO DE ADMINISTRACIÓN DE SERVICIOS  MT</t>
  </si>
  <si>
    <t>JOSE MIGUEL DE LEON DE LOS SANTOS</t>
  </si>
  <si>
    <t>MANUEL FRANCISCO FELIZ SAVIÑON (ING</t>
  </si>
  <si>
    <t>WANDA SANCHEZ PRANDY</t>
  </si>
  <si>
    <t>ROSA JULIA TURBI LUCAS</t>
  </si>
  <si>
    <t>CESAR FERNANDO BOCIO DE LOS SANTOS</t>
  </si>
  <si>
    <t>MARIANO ANTONIO JAZMIN ABREU</t>
  </si>
  <si>
    <t>VANARAJ MERCEDES ESTRELLA</t>
  </si>
  <si>
    <t>SOPORTE TECNICO</t>
  </si>
  <si>
    <t>SOPORTE USUARIO</t>
  </si>
  <si>
    <t>DEPARTAMENTO DE SEGURIDAD Y MONITOREO MT</t>
  </si>
  <si>
    <t>CLARITZA GABRIEL DE LOS SANTOS</t>
  </si>
  <si>
    <t>REPRESENTACION LOCAL DE TRABAJO DE BARAHONA MT</t>
  </si>
  <si>
    <t>DIRECCION GENERAL DE EMPLEO -MT</t>
  </si>
  <si>
    <t>MAGALY AIDA RAMIREZ ACOSTA</t>
  </si>
  <si>
    <t>ROSA NATHALIA ULLOA TERRERO</t>
  </si>
  <si>
    <t>JOSE MIGUEL UBIERA JIMENEZ</t>
  </si>
  <si>
    <t>SAMIR ENRIQUE SANTOS JIMENEZ</t>
  </si>
  <si>
    <t>JOSE FRANCISCO GARABITO MONTERO</t>
  </si>
  <si>
    <t>OFICINA TERRITORIAL DE EMPLEO DISTRITO NACIONAL</t>
  </si>
  <si>
    <t>MARIA ELENA DEVORA RODRIGUEZ</t>
  </si>
  <si>
    <t>JORLY LISETH FELIZ RAMIREZ</t>
  </si>
  <si>
    <t>ANA MARIA ALVAREZ ENCARNACION</t>
  </si>
  <si>
    <t>OFICINA TERRITORIAL DE EMPLEO HIGUEY</t>
  </si>
  <si>
    <t>ELAYNE YASMIN CORDERO CEDANO</t>
  </si>
  <si>
    <t>OFICINA TERRITORIAL DE EMPLEO SANTIAGO</t>
  </si>
  <si>
    <t>SOLANLLY FRINET LUNA ALMONTE</t>
  </si>
  <si>
    <t>OFICINA TERRITORIAL DE EMPLEO SANTO DOMINGO ESTE</t>
  </si>
  <si>
    <t>FIDIAS LUZ ENCARNACION VIOLA</t>
  </si>
  <si>
    <t>EUNICE CARINA SEGURA GOMEZ</t>
  </si>
  <si>
    <t>JUANA YOLANDA COMAS ADAMES</t>
  </si>
  <si>
    <t>KATHERINE GISSEL SANCHEZ PEÑA</t>
  </si>
  <si>
    <t>YISSEL MARIEL VALERA ESTEVEZ</t>
  </si>
  <si>
    <t>LUCILA RAMOS ROBLES (LIC.)</t>
  </si>
  <si>
    <t>ANYELA MABEL DE LOS SANTOS CABRERA</t>
  </si>
  <si>
    <t>OFICINA TERRITORIAL DE EMPLEO SAN JUAN DE LA MAGUANA</t>
  </si>
  <si>
    <t>NANCY MARIBEL BAUTISTA BAEZ</t>
  </si>
  <si>
    <t>OFICINA TERRITORIAL DE EMPLEO UASD</t>
  </si>
  <si>
    <t>MADELIN XIOMARA ESTEVEZ LANTIGUA</t>
  </si>
  <si>
    <t>DOMINGO HERIBERTO GARCIA LORA</t>
  </si>
  <si>
    <t>IDELFIA ROCIO VILLAVIZAR SANTOS</t>
  </si>
  <si>
    <t>OFICINA TERRITORIAL DE EMPLEO - BARAHONA</t>
  </si>
  <si>
    <t>LUIS ALFREDO ROCHA BATISTA</t>
  </si>
  <si>
    <t>DEPARTAMENTO DE ORIENTACION Y OFICIOS ESPECIALIZADOS MT</t>
  </si>
  <si>
    <t>DIRECCION DE COORDINACION DE CAPACITACION MT</t>
  </si>
  <si>
    <t>ANDRES JULIO MAGALLANES SEPULVEDA</t>
  </si>
  <si>
    <t>BETSY DE LOS ANGELES HICIANO</t>
  </si>
  <si>
    <t>DOUGLAS MIGUEL HASBUN JOSE</t>
  </si>
  <si>
    <t>ERNESTO JOAQUIN GUEVARA DEVERS</t>
  </si>
  <si>
    <t>REPRESENTACION LOCAL DE TRABAJO DE DUVERGE MT</t>
  </si>
  <si>
    <t>PAMELA ELOISA MARTINEZ RUBIO</t>
  </si>
  <si>
    <t>REPRESENTACION LOCAL DE TRABAJO DE MOCA MT</t>
  </si>
  <si>
    <t>REPRESENTACION LOCAL DE TRABAJO DE MONTECRISTY MT</t>
  </si>
  <si>
    <t>JORGE LUIS RODRIGUEZ SANTANA</t>
  </si>
  <si>
    <t>REPRESENTACION LOCAL DE TRABAJO DE PUERTO PLATA MT</t>
  </si>
  <si>
    <t>OBSERVATORIO DEL MERCADO LABORAL DOMINICANO MT</t>
  </si>
  <si>
    <t>ELBA ARACELIS GUZMAN ALVAREZ</t>
  </si>
  <si>
    <t>MICHEL RAFAEL PICHARDO BURGOS</t>
  </si>
  <si>
    <t>DIRECCION DEL SERVICIO NACIONAL DE EMPLEO MT</t>
  </si>
  <si>
    <t>MARIA MERCEDES BEATO BAREZ</t>
  </si>
  <si>
    <t>DEPARTAMENTO DE PROMOCION DE EMPLEO MT</t>
  </si>
  <si>
    <t>MARIA ANTONIA REYNOSO DAMIAN</t>
  </si>
  <si>
    <t>ANA RAMONA GERALDO ENCARNACION</t>
  </si>
  <si>
    <t>RAMON PICHARDO CAPELLAN</t>
  </si>
  <si>
    <t>LIDIA LUCIA ALMANZAR ZURIÑACH</t>
  </si>
  <si>
    <t>GLADYS DE LA NUEZ REYNOSO</t>
  </si>
  <si>
    <t>JUANA ARELIS DEL ORBE GUZMAN</t>
  </si>
  <si>
    <t>AXEL JAVIER FLORIAN</t>
  </si>
  <si>
    <t>ANA EULOGIA ROJAS HERNANDEZ</t>
  </si>
  <si>
    <t>CLAY MICHAEL BOCIO MEDINA</t>
  </si>
  <si>
    <t>GISELA FRAGOSO JESUS</t>
  </si>
  <si>
    <t>PASCUAL MINYETY RAMIREZ</t>
  </si>
  <si>
    <t>ARIDANIA MARIA SANCHEZ ALBERTO</t>
  </si>
  <si>
    <t>OLIVO HERNANDEZ MATOS</t>
  </si>
  <si>
    <t>MARIA YSABEL CRUZ LORENZO</t>
  </si>
  <si>
    <t>MAIRA ALEJANDRA MILIANO ROBLES</t>
  </si>
  <si>
    <t>ANEURI MANUEL FLORENCIO ABREU</t>
  </si>
  <si>
    <t>PEDRO JOSE MOSQUEA TEJADA</t>
  </si>
  <si>
    <t>FRANCISCO ANTONIO REYES ALVINO</t>
  </si>
  <si>
    <t>NIKI REQUILLO DUVAL</t>
  </si>
  <si>
    <t>MARTIN BATISTA RODRIGUEZ</t>
  </si>
  <si>
    <t>JOEL ROJAS ENCARNACION</t>
  </si>
  <si>
    <t>AQUILINO PEÑA CASTILLO</t>
  </si>
  <si>
    <t>GORKI JOSE MARTE DURAN</t>
  </si>
  <si>
    <t>ORIENTADORO (A) OCUPACIONAL</t>
  </si>
  <si>
    <t>DIRECTOR GENERAL</t>
  </si>
  <si>
    <t>ANALISTA OCUPACIONAL</t>
  </si>
  <si>
    <t>INSTRUCTOR (A)</t>
  </si>
  <si>
    <t>ANALISTA OBSERVATORIO LABORAL</t>
  </si>
  <si>
    <t xml:space="preserve">ENCARGADO DE MANTENIMIENTO Y </t>
  </si>
  <si>
    <t>PROFESORA DE DIBUJO</t>
  </si>
  <si>
    <t>MONITOR DE ARTESANIA</t>
  </si>
  <si>
    <t>MONITOR DE FONTANERIA</t>
  </si>
  <si>
    <t>MONITOR DE HERRERIA Y FORJA</t>
  </si>
  <si>
    <t>MONITOR DE ALBAÑILERIA</t>
  </si>
  <si>
    <t>AUXILIAR DE HERRERIA Y FORJA</t>
  </si>
  <si>
    <t>AUXILIAR DE CARPINTERIA</t>
  </si>
  <si>
    <t>OFICINA TERRITORIAL DE EMPLEO COTUI</t>
  </si>
  <si>
    <t>SUCRE FELIX SANCHEZ</t>
  </si>
  <si>
    <t>DIRECCION GENERAL DE TRABAJO MT</t>
  </si>
  <si>
    <t>MARIA AMANTINA NUÑEZ SOSA</t>
  </si>
  <si>
    <t>JOSE DIONISIO VILLAR (LIC.)</t>
  </si>
  <si>
    <t>KATHERINE LIZBETH LEGER VALERA</t>
  </si>
  <si>
    <t>ANDRES ALVAREZ DURAN (LIC.)</t>
  </si>
  <si>
    <t>DEPARTAMENTO DE MIGRACION LABORAL MT</t>
  </si>
  <si>
    <t>FABIO ISAAC FERRERAS FERRERAS</t>
  </si>
  <si>
    <t>LEONARDO REYES</t>
  </si>
  <si>
    <t>DEPARTAMENTO DE ASISTENCIA JUDICIAL MT</t>
  </si>
  <si>
    <t>GLADYS SANCHEZ GOMEZ (LICDA.)</t>
  </si>
  <si>
    <t>SEGUNDA DE LA CRUZ SUAREZ</t>
  </si>
  <si>
    <t>JOSE DOMINGO ESPINAL RODRIGUEZ</t>
  </si>
  <si>
    <t>APOLINAR BAEZ FAMILIA (LIC)</t>
  </si>
  <si>
    <t>CARLOS ANTONIO BERROA HERNANDEZ</t>
  </si>
  <si>
    <t>JORGE EUCLIDES BURGOS CASTAÑO (LIC.</t>
  </si>
  <si>
    <t>MARIA ESTELA MONTERO DE MICHELL</t>
  </si>
  <si>
    <t>CIPRIAN ENCARNACION MARTINEZ</t>
  </si>
  <si>
    <t xml:space="preserve">AUSTRIA GERALDINA SEGURA DEL VALLE </t>
  </si>
  <si>
    <t>NESTOR CUEVAS RAMIREZ</t>
  </si>
  <si>
    <t>DILENIS RAMIREZ</t>
  </si>
  <si>
    <t>WELLINGTON PORFIRIO ZORRILLA DIAZ</t>
  </si>
  <si>
    <t>AGRIPINA PEÑA ARREDONDO (DRA.)</t>
  </si>
  <si>
    <t>YOBANNY FRANCISCO UREÑA ACOSTA</t>
  </si>
  <si>
    <t>YOLANDA MILADYS BAEZ</t>
  </si>
  <si>
    <t>CRISTIAN HICIANO REYES</t>
  </si>
  <si>
    <t>DEPARTAMENTO DE REGISTRO Y CONTROL DE ACCIONES LABORALES MT</t>
  </si>
  <si>
    <t>FELIPE SANTIAGO STEFANI DE LOS SANT</t>
  </si>
  <si>
    <t>EDUARDO DOMINGUEZ GUZMAN</t>
  </si>
  <si>
    <t>ROSA MARIA DELLANIRA PEÑA ABREU</t>
  </si>
  <si>
    <t>LUIS ANTONIO RIVERA</t>
  </si>
  <si>
    <t>ANNY VICTORIA SALDAÑA ALMANZAR (LIC</t>
  </si>
  <si>
    <t>FLORANGELES SOSA CASTILLO</t>
  </si>
  <si>
    <t>AGENCIA LOCAL DE BAVARO MT</t>
  </si>
  <si>
    <t>KAREN LYNNET RAMIREZ RAMOS</t>
  </si>
  <si>
    <t>RAFAEL ANTONIO PAYANO NUÑEZ</t>
  </si>
  <si>
    <t>MICHAEL RODRIGUEZ ROJAS</t>
  </si>
  <si>
    <t>CARMEN ESTELA CONCEPCION VALERIO (L</t>
  </si>
  <si>
    <t>LUCAS EVANGELISTA ARIAS (LIC.)</t>
  </si>
  <si>
    <t>OVANY MICHEL CASTILLO</t>
  </si>
  <si>
    <t>AGENCIA LOCAL DE CONSTANZA MT</t>
  </si>
  <si>
    <t>RAMONA CRUZ COLLADO</t>
  </si>
  <si>
    <t>TOMAS RODRIGUEZ QUEZADA</t>
  </si>
  <si>
    <t>JOSE ENRIQUILLO CAMACHO GORIS</t>
  </si>
  <si>
    <t>AGENCIA LOCAL DE JARABACOA MT</t>
  </si>
  <si>
    <t>GLORIA LUISA GRULLON ABREU</t>
  </si>
  <si>
    <t>WILFREDO BRAZOBAN GENAO (DR.)</t>
  </si>
  <si>
    <t>CONFESOR REYES CUEVAS</t>
  </si>
  <si>
    <t>ROSA HERMINIA DE LA CRUZ CANELA</t>
  </si>
  <si>
    <t>AGENCIA LOCAL DE LAS MATAS DE FANFAN MT</t>
  </si>
  <si>
    <t>SORAYA MARITZA MERAN MONTES DE OCA</t>
  </si>
  <si>
    <t>VICTOR ALEXIS ZAYAS GERALDO</t>
  </si>
  <si>
    <t>IRMA KARIANNY FIGUEREO RAMIREZ</t>
  </si>
  <si>
    <t>TOMAS DALI BELLO FLORENTINO</t>
  </si>
  <si>
    <t>AGENCIA LOCAL DE LAS TERRENAS MT</t>
  </si>
  <si>
    <t>FAYE JULIA ISABEL RAMIREZ</t>
  </si>
  <si>
    <t>ELBA MARIA VALLEJO JIMENEZ</t>
  </si>
  <si>
    <t>CARLOS ORTIZ CABRERA</t>
  </si>
  <si>
    <t>JUAN CARLOS PICHARDO SANCHEZ</t>
  </si>
  <si>
    <t>ELSA NIDIA CASTILLO</t>
  </si>
  <si>
    <t>WANDY XILENA MORONTA GARCIA</t>
  </si>
  <si>
    <t>AGENCIA LOCAL DE VILLA ALTAGRACIA MT</t>
  </si>
  <si>
    <t>LUIS JOSE TAPIA LOPEZ</t>
  </si>
  <si>
    <t>GRECIA MARIA LINARES PEREZ</t>
  </si>
  <si>
    <t>GEORGINA ALTAGRACIA ESTEVEZ T. (DRA</t>
  </si>
  <si>
    <t>REPRESENTACION LOCAL DE TRABAJO DE AZUA MT</t>
  </si>
  <si>
    <t>ROSA ANTONIA SENCION MAÑON (LICDA.)</t>
  </si>
  <si>
    <t>NUREIDY ANTONIA FELIZ FIGUEREO</t>
  </si>
  <si>
    <t>ELIZABETH MESA CANELO</t>
  </si>
  <si>
    <t>MARIA ALTAGRACIA MORILLO CORCINO</t>
  </si>
  <si>
    <t>FEDERICO ARMANDO PEREYRA GUERRERO (</t>
  </si>
  <si>
    <t>ALTAGRACIA ANGELINA SOTO CARVAJAL</t>
  </si>
  <si>
    <t>FURVIA BIENVENIDA MONTERO SANCHEZ</t>
  </si>
  <si>
    <t>ALEIDA ALTAGRACIA DE LA CRUZ FULGEN</t>
  </si>
  <si>
    <t>LUCILA YANET CORNIEL FERRERAS</t>
  </si>
  <si>
    <t>MARIBEL ELIZABET RAMIREZ ROA</t>
  </si>
  <si>
    <t>CORINA MATOS RAMON</t>
  </si>
  <si>
    <t>TIRZON ROLANDO PEREZ ROSARIO</t>
  </si>
  <si>
    <t>AGUSTIN DEL CARMEN N. (LIC.)</t>
  </si>
  <si>
    <t>ISABEL GOMEZ (LICDA.)</t>
  </si>
  <si>
    <t>REPRESENTACION LOCAL DE TRABAJO DE BONAO MT</t>
  </si>
  <si>
    <t>LEONEL HOLGUIN SANCHEZ (LIC.)</t>
  </si>
  <si>
    <t>MARIA ALTAGRACIA VICENTE ACOSTA (DR</t>
  </si>
  <si>
    <t>JOSE CESPIRO GUERRERO FAJARDO</t>
  </si>
  <si>
    <t>VICTOR MANUEL LOPEZ SANCHEZ</t>
  </si>
  <si>
    <t>HENDRICK EDWING VIALET NUÑEZ</t>
  </si>
  <si>
    <t>RAMONITA DISLA JAQUEZ</t>
  </si>
  <si>
    <t>REPRESENTACION LOCAL DE TRABAJO DE COTUI MT</t>
  </si>
  <si>
    <t>ANDRES MOTA PICHARDO (LIC.)</t>
  </si>
  <si>
    <t>LUZ DEL ALBA PEÑA CASTILLO</t>
  </si>
  <si>
    <t>ESTHER BONIFACIO JIMENEZ</t>
  </si>
  <si>
    <t>SAMUEL REINOSO RODRIGUEZ</t>
  </si>
  <si>
    <t>MANUEL DE JESUS BRITO GARCIA</t>
  </si>
  <si>
    <t>REPRESENTACION LOCAL DE TRABAJO DE DAJABON MT</t>
  </si>
  <si>
    <t>FIORDALIZA MONCION ROSARIO</t>
  </si>
  <si>
    <t>MARCELINA OVALLE OVALLE (DRA.)</t>
  </si>
  <si>
    <t>RODOLFO ANULFO ACOSTA RAMIREZ</t>
  </si>
  <si>
    <t>DIOSCOIDY ISIDRO PAULINO ROBLES</t>
  </si>
  <si>
    <t>REPRESENTACION LOCAL DE TRABAJO DE DISTRITO NACIONAL MT</t>
  </si>
  <si>
    <t>SUSANA CARRERAS POLANCO (LICDA.)</t>
  </si>
  <si>
    <t>FRANCISCO CONCEPCION AMPARO VASQUEZ</t>
  </si>
  <si>
    <t>MARICELA AMPARO FELIZ SOTO (LICDA.)</t>
  </si>
  <si>
    <t>JULIO EDUARDO PEREZ VALERA</t>
  </si>
  <si>
    <t>JUAN IGNACIO VARGAS BONILLA</t>
  </si>
  <si>
    <t>JULIAN PIMENTEL GUEVARA (ING.)</t>
  </si>
  <si>
    <t>JISITA (LUZ) MARTINEZ DE LA CRUZ (L</t>
  </si>
  <si>
    <t>MIGUEL ANGEL NUÑEZ SOSA (DR.)</t>
  </si>
  <si>
    <t>INGRID MARGARITA GRACIANO SARMIENTO</t>
  </si>
  <si>
    <t>ALTAGRACIA MERCEDES PEREZ ARIAS (LI</t>
  </si>
  <si>
    <t>EMILSE YOKASTA MEJIA ADAMES (LICDA.</t>
  </si>
  <si>
    <t>ARELIS BIENVENIDA MARTY PERALTA (LI</t>
  </si>
  <si>
    <t>IRENE MARGARITA ACEVEDO SANTOS (DRA</t>
  </si>
  <si>
    <t>DELIA RUFINA DE LA ROSA (LICDA.)</t>
  </si>
  <si>
    <t>DULCE MARIA ALCANTARA PIMENTEL (LIC</t>
  </si>
  <si>
    <t>FELIX LARA SOBET (LIC.)</t>
  </si>
  <si>
    <t>MARILENNY ZABALA (LICDA.)</t>
  </si>
  <si>
    <t>ANTONIA SUAREZ GUZMAN</t>
  </si>
  <si>
    <t>MAXIMILIANA BELLO HEREDIA</t>
  </si>
  <si>
    <t>APOLONIA ROSARIO RODRIGUEZ</t>
  </si>
  <si>
    <t>ISABEL MATOS SEGURA (LICDA.)</t>
  </si>
  <si>
    <t>JONATHAN NATANAEL ABREU TEJADA</t>
  </si>
  <si>
    <t>JUANA MARCELINA CABRAL PEÑA</t>
  </si>
  <si>
    <t>ARGENTINA SANCHEZ NUÑEZ</t>
  </si>
  <si>
    <t>YRONELIS GERALDINA FRAGOSO SANCHEZ</t>
  </si>
  <si>
    <t>LISSETTE LEDESMA VALENTIN</t>
  </si>
  <si>
    <t>YOLANDO KENNEDY CACERES</t>
  </si>
  <si>
    <t xml:space="preserve">ELIZABETH ALTAGRACIA BAUTISTA JOSE </t>
  </si>
  <si>
    <t>NORMA LUISA SANTOS ORTIZ (DRA.)</t>
  </si>
  <si>
    <t>DOMINGA POZO JAIME (LICDA.)</t>
  </si>
  <si>
    <t>JUANA ALTAGRACIA ANDUJAR PEREZ</t>
  </si>
  <si>
    <t>ROSAURA GALVEZ ABREU</t>
  </si>
  <si>
    <t>ELIZABETH DOLORES HIDALGO ENCARNACI</t>
  </si>
  <si>
    <t>LUIS ALBERTO FELIZ TAPIA</t>
  </si>
  <si>
    <t>FERNANDO FERMIR NIVAR</t>
  </si>
  <si>
    <t>REPRESENTACION LOCAL DE TRABAJO DE ELIAS PIÑA MT</t>
  </si>
  <si>
    <t>LUCIA GARCIA BAEZ</t>
  </si>
  <si>
    <t>HERACLITO DUCLEDES PEÑA PEREZ (LIC.</t>
  </si>
  <si>
    <t>ALSIS RAYNELY JIMENEZ DEL ROSARIO</t>
  </si>
  <si>
    <t>JOSE NINO ESTEBEZ RAMIREZ</t>
  </si>
  <si>
    <t>REPRESENTACION LOCAL DE TRABAJO DE HAINA MT</t>
  </si>
  <si>
    <t>ALEXIS FELIZ DE LOS SANTOS</t>
  </si>
  <si>
    <t>ARACELIS MARGARITA MARTINEZ BRITO (</t>
  </si>
  <si>
    <t>SOLANIA RAMIREZ REYES (LICDA.)</t>
  </si>
  <si>
    <t>SANTA ELENA PEÑA</t>
  </si>
  <si>
    <t>FIOR DALIZA AQUINO DE JESUS</t>
  </si>
  <si>
    <t>CARMEN DILIA RONDON VILLAR (DRA.)</t>
  </si>
  <si>
    <t>MIGUEL ANDRES HERNANDEZ TIRADO</t>
  </si>
  <si>
    <t>ROBERTO TOMAS UBIERA (DR.)</t>
  </si>
  <si>
    <t>ALICIA ROSANNA DIAZ SANTOS</t>
  </si>
  <si>
    <t>MARISOL ABREU MEJIA</t>
  </si>
  <si>
    <t>EILYN JESABEL HIDALGO SANCHEZ</t>
  </si>
  <si>
    <t>WENDY DOLORES RODRIGUEZ CALZADO</t>
  </si>
  <si>
    <t>YOSELY MEJIA MORENO</t>
  </si>
  <si>
    <t>CARLOS FERNANDO GOMEZ MARTINEZ</t>
  </si>
  <si>
    <t>NIOVES MARGARITA RODRIGUEZ SANCHEZ</t>
  </si>
  <si>
    <t>CANDIDA SANTANA BENITEZ (LICDA.)</t>
  </si>
  <si>
    <t>REPRESENTACION LOCAL DE TRABAJO DE LA ROMANA MT</t>
  </si>
  <si>
    <t>ERICK FRANCISCO ABREU PUELLO</t>
  </si>
  <si>
    <t>ENRIQUE DOTEL MEDINA</t>
  </si>
  <si>
    <t xml:space="preserve">CRISTIAN EMILIO CORDERO ALTAGRACIA </t>
  </si>
  <si>
    <t>JOSE MANUEL FAÑA ARIAS (LIC.)</t>
  </si>
  <si>
    <t>GENNY ANBIORY GARCIA RESTITUYO</t>
  </si>
  <si>
    <t>JOSE MIESES</t>
  </si>
  <si>
    <t>ANA KAREN SEVERINO MARTINEZ</t>
  </si>
  <si>
    <t>DOMINGA TEODORO VALERIO</t>
  </si>
  <si>
    <t>MIGUEL ANGEL VARELA ANTIGUA</t>
  </si>
  <si>
    <t>ORIALIS PEREZ BAUTISTA</t>
  </si>
  <si>
    <t>ANTONIA ADAMES NUÑEZ DE BOTTIER</t>
  </si>
  <si>
    <t>JUAN FLORENTINO MEJIA</t>
  </si>
  <si>
    <t>NORKA YUDITH DE LOS ANGELES MOYA RO</t>
  </si>
  <si>
    <t>ELCIRA CRUZ FRIAS</t>
  </si>
  <si>
    <t>LUPE JAQUELIN CEPEDA CASTILLO</t>
  </si>
  <si>
    <t>FRANCISCO ANTONIO REYES CONCEPCION</t>
  </si>
  <si>
    <t>BIENVENIDO VALENTIN VALDEZ MORA</t>
  </si>
  <si>
    <t>VIRGINIA GUTIERREZ</t>
  </si>
  <si>
    <t>REPRESENTACION LOCAL DE TRABAJO DE VALVERDE MAO MT</t>
  </si>
  <si>
    <t>RAFAEL ROBLES DE LEON (LIC.)</t>
  </si>
  <si>
    <t>ANDERSON POLANCO DE OLEO</t>
  </si>
  <si>
    <t>FELIX OTTONIEL ESTEVEZ ALMENGO</t>
  </si>
  <si>
    <t>RAMONA ELVIRA ESTEVEZ SALCE DE TAVE</t>
  </si>
  <si>
    <t>JACQUELINE DEL ROSARIO MINIER ALMON</t>
  </si>
  <si>
    <t>EVELYN DORYS MATIAS GUERRERO (LICDA</t>
  </si>
  <si>
    <t>CARMEN JULIA BEATO POLANCO</t>
  </si>
  <si>
    <t>JOSE CRISTINO LEDESMA CORTORREAL</t>
  </si>
  <si>
    <t>CLAUDIO RAMON PEREZ SENCION (LIC.)</t>
  </si>
  <si>
    <t>CLISTENES MISAEL TEJADA MARTE</t>
  </si>
  <si>
    <t>RAMON ARCENIO BOURDIERD SERRATA</t>
  </si>
  <si>
    <t>NELSON ANTONIO DE PEÑA MONTAS</t>
  </si>
  <si>
    <t>REPRESENTACION LOCAL DE TRABAJO DE MONTE PLATA MT</t>
  </si>
  <si>
    <t>ALEJANDRINA ALTAGRACIA REYES MORENO</t>
  </si>
  <si>
    <t>FRANCISCA FIGUEROA ROSADO</t>
  </si>
  <si>
    <t>SARA ISABEL CABRERA</t>
  </si>
  <si>
    <t>ARACELIS MIGUELINA PAULINO REYES (L</t>
  </si>
  <si>
    <t>MAURICIO ARTURO SERRATA ZAITER</t>
  </si>
  <si>
    <t>REPRESENTACION LOCAL DE TRABAJO DE NAGUA MT</t>
  </si>
  <si>
    <t>JUANA MARIA HERNANDEZ GARCIA</t>
  </si>
  <si>
    <t>HERIBERTO DUARTE BRITO</t>
  </si>
  <si>
    <t>MARIA DE LA CRUZ RODRIGUEZ</t>
  </si>
  <si>
    <t>ANILDA VENTURA GOMEZ</t>
  </si>
  <si>
    <t>REPRESENTACION LOCAL DE TRABAJO DE NEYBA MT</t>
  </si>
  <si>
    <t>HERIBERTO MONCION ROMAN (LIC.)</t>
  </si>
  <si>
    <t>YEIRIS YAFE NOVAS MEDRANO</t>
  </si>
  <si>
    <t>REPRESENTACION LOCAL DE TRABAJO DE PEDERNALES MT</t>
  </si>
  <si>
    <t>FRANCISCO ALBERTO CASTRO HEREDIA (L</t>
  </si>
  <si>
    <t>SANTA MARIA MANCEBO MEDINA</t>
  </si>
  <si>
    <t>VURGOS PUELLO PANIAGUA</t>
  </si>
  <si>
    <t>AMAURY MATEO MATEO</t>
  </si>
  <si>
    <t>LENIN REYES GUZMAN</t>
  </si>
  <si>
    <t>ROSA ARIAS PEREZ</t>
  </si>
  <si>
    <t>ROSALY UREÑA VASQUEZ</t>
  </si>
  <si>
    <t>GEUDY GOMEZ TEJADA</t>
  </si>
  <si>
    <t>CARLOS ALBERTO CORDERO TIBURCIO</t>
  </si>
  <si>
    <t>ERIC ANDRES MEDINA COLUMNA</t>
  </si>
  <si>
    <t>MARIA ELETICIA SEVERINO RODRIGUEZ</t>
  </si>
  <si>
    <t>JERSSON SANTANA SANTANA</t>
  </si>
  <si>
    <t>SATURNINO NINA FORTUNA (LIC.)</t>
  </si>
  <si>
    <t>CESAR CABRERA SANTOS</t>
  </si>
  <si>
    <t>LEONARDO ANTONIO NUÑEZ RODRIGUEZ</t>
  </si>
  <si>
    <t>REPRESENTACION LOCAL DE TRABAJO DE SALCEDO MT</t>
  </si>
  <si>
    <t>JOSE ANTONIO REYNOSO TAVAREZ (LIC.)</t>
  </si>
  <si>
    <t>INGRID ARACELIS BRITO GARCIA</t>
  </si>
  <si>
    <t>JUANA EVANGELISTA ALMANZAR LOPEZ</t>
  </si>
  <si>
    <t>JUAN ALBERTO MARIA CRUCETA</t>
  </si>
  <si>
    <t>ANA MERCEDES CESPEDES LEDESMA (LIC.</t>
  </si>
  <si>
    <t>REPRESENTACION LOCAL DE TRABAJO DE SAMANA MT</t>
  </si>
  <si>
    <t>MELANIA ANTONIA MARTINEZ BONILLA</t>
  </si>
  <si>
    <t>LUCILINDA GERONIMO JONES</t>
  </si>
  <si>
    <t>ARMANDO AHMED HADDAD RODRIGUEZ</t>
  </si>
  <si>
    <t>REPRESENTACION LOCAL DE TRABAJO DE SAN CRISTOBAL MT</t>
  </si>
  <si>
    <t>MARGARET LISETT TERRERO MATOS (LICD</t>
  </si>
  <si>
    <t>MELECIA RODRIGUEZ DURAN (LICDA.)</t>
  </si>
  <si>
    <t>NURYS MARGARITA ARAUJO</t>
  </si>
  <si>
    <t>ANA BRIOSO PAREDES</t>
  </si>
  <si>
    <t>GABRIELA ALTAGRACIA MARTINEZ</t>
  </si>
  <si>
    <t>GUILLERMO MARTINEZ BAUTISTA</t>
  </si>
  <si>
    <t>FELIX MARIA ORTIZ MATOS (ING.)</t>
  </si>
  <si>
    <t>ANGEL ELMI RAMIREZ BRITO</t>
  </si>
  <si>
    <t>YANINA ELENA PEREZ CRUZ</t>
  </si>
  <si>
    <t>RICARDO ANTONIO (DR). GROSS CASTILL</t>
  </si>
  <si>
    <t>PATRIA AMANCIO FERRERA</t>
  </si>
  <si>
    <t>REPRESENTACION LOCAL DE TRABAJO DE SAN FRANCISCO DE MACORIS MT</t>
  </si>
  <si>
    <t>ANLLIRY YASMIN TEJADA HICIANO (LICD</t>
  </si>
  <si>
    <t xml:space="preserve">CARMEN ELIZABET EVARISTA HENRIQUEZ </t>
  </si>
  <si>
    <t>ISABEL SILVERIA FERRERAS RODRIGUEZ</t>
  </si>
  <si>
    <t>HIPOLITO SANCHEZ ADAMES</t>
  </si>
  <si>
    <t>CARLOS JESUS GALAN DURAN (LIC.)</t>
  </si>
  <si>
    <t>REPRESENTACION LOCAL DE TRABAJO DE SAN JOSE DE OCOA MT</t>
  </si>
  <si>
    <t>RAFAEL DURAN REMIGIO (LIC.)</t>
  </si>
  <si>
    <t>ADRIA AMARILYS GONZALEZ LARA</t>
  </si>
  <si>
    <t>ARIEL ELIBERTO AQUINO FELIZ</t>
  </si>
  <si>
    <t>JOSE ANTONIO PEREYRA BRITO</t>
  </si>
  <si>
    <t>ANGELICA MARIA MUÑOZ MONTAN</t>
  </si>
  <si>
    <t>REPRESENTACION LOCAL DE TRABAJO DE SAN JUAN DE LA MAGUANA MT</t>
  </si>
  <si>
    <t>YURY DIANA LEBRON FERRERAS</t>
  </si>
  <si>
    <t>JOSE ANDRES PANIAGUA</t>
  </si>
  <si>
    <t>ADALGISA YSABEL ALCANTARA MORENO</t>
  </si>
  <si>
    <t>JUAN MANUEL PEREZ MENDEZ</t>
  </si>
  <si>
    <t>REPRESENTACION LOCAL DE TRABAJO DE SAN PEDRO DE MACORIS MT</t>
  </si>
  <si>
    <t>LEONOR MERCEDES MARTINEZ MARTINEZ (</t>
  </si>
  <si>
    <t>SINDY DAHIAN SIERRA FELICIANO</t>
  </si>
  <si>
    <t>MARIA ALTAGRACIA CARO GUERRERO</t>
  </si>
  <si>
    <t>MARIBEL TAVERAS MEDINA</t>
  </si>
  <si>
    <t>DARIO ANTONIO CUETO LEONARDO</t>
  </si>
  <si>
    <t>BELLANIRA ARECHE JIMENEZ</t>
  </si>
  <si>
    <t>CATHERINE ARREDONDO SANTANA</t>
  </si>
  <si>
    <t>BIKIANA YOJANNY AGRAMONTE GOMEZ</t>
  </si>
  <si>
    <t>HENDRY DIAZ ORTIZ</t>
  </si>
  <si>
    <t>SERGIO REMIGIO GARCIA ARIAS (LIC.)</t>
  </si>
  <si>
    <t>VICTOR GUERRERO OGANDO (LIC.)</t>
  </si>
  <si>
    <t>PEDRO JULIO ZAPATA MONCION (LIC.)</t>
  </si>
  <si>
    <t>IVELISSE MARIA MATA ROJAS</t>
  </si>
  <si>
    <t>MARIA ISABEL PAULINO PARRA</t>
  </si>
  <si>
    <t>ANA FRANCISCA TAVAREZ GARCIA</t>
  </si>
  <si>
    <t>DIGNA MERCEDES VARGAS JIMENEZ</t>
  </si>
  <si>
    <t>GRACE MERCEDES LORA BATLLE</t>
  </si>
  <si>
    <t>PEDRO PABLO TAVERAS MARTINEZ</t>
  </si>
  <si>
    <t>VLADIMIR ORLANDO RODRIGUEZ</t>
  </si>
  <si>
    <t>CARLOS ALBERTO RODRIGUEZ ARIAS (LIC</t>
  </si>
  <si>
    <t>MARIA ALEJANDRA TEJADA SANABIA</t>
  </si>
  <si>
    <t>CARMEN IRIS FRIAS</t>
  </si>
  <si>
    <t>MARITZA DE LA CRUZ ARVELO (LICDA.)</t>
  </si>
  <si>
    <t>LUCIANO DOMINGO MARTINEZ BATISTA</t>
  </si>
  <si>
    <t>ANA ALQUIDANIA TEJADA GONZALEZ</t>
  </si>
  <si>
    <t>YUNISSE MARIA SUAREZ GONZALEZ</t>
  </si>
  <si>
    <t>DEWAR DAVID REYES PEÑA</t>
  </si>
  <si>
    <t>LAURA LIZ LUCIANO</t>
  </si>
  <si>
    <t>DEIVY MADIEL MEDINA COMPRES</t>
  </si>
  <si>
    <t>MALVIN GERMAN SALCEDO MORA</t>
  </si>
  <si>
    <t>EDUARDO HERNANDEZ DELGADO</t>
  </si>
  <si>
    <t>HILDA MERCEDES LOPEZ MARTINEZ</t>
  </si>
  <si>
    <t>ROSY YANELL CUESTO GOMEZ</t>
  </si>
  <si>
    <t>LOURDES LISABET SORIANO JACOBO (LIC</t>
  </si>
  <si>
    <t>JESSICA FRANCHESSCA HEREDIA ESPINAL</t>
  </si>
  <si>
    <t>ENGRACIA MERCEDES REYES AGUILERA (L</t>
  </si>
  <si>
    <t>NICAURY DE LA CRUZ SOSA</t>
  </si>
  <si>
    <t>MIRIAM ELIZABETH AQUINO DE JESUS</t>
  </si>
  <si>
    <t>ROSARIO DE LA ROSA GUERRERO (LIC.)</t>
  </si>
  <si>
    <t>JUAN EMILIO REYES AYALA</t>
  </si>
  <si>
    <t>GRISELDA ALTAGRACIA GOMEZ RAMIREZ (</t>
  </si>
  <si>
    <t>DILCIA RODRIGUEZ RAMIREZ (LICDA.)</t>
  </si>
  <si>
    <t>MARIA DEL CARMEN CUETO SANTANA (DRA</t>
  </si>
  <si>
    <t>ARACELIS GUERRERO</t>
  </si>
  <si>
    <t>RONNY ROMAN LEYBA MORENO</t>
  </si>
  <si>
    <t>MARTA NORIS PANTALEON FERRERIRA (LI</t>
  </si>
  <si>
    <t>KYRSI MARTINEZ SANTANA (LICDA.)</t>
  </si>
  <si>
    <t>SANTIAGO MONTERO OGANDO (LIC.)</t>
  </si>
  <si>
    <t>JACQUELINE ALTAGRACIA MATA PEREZ</t>
  </si>
  <si>
    <t>BERKY MEJIA DICKSON</t>
  </si>
  <si>
    <t>MARISOL PLACERES MENDEZ</t>
  </si>
  <si>
    <t>ORQUIDEA MORAIMA MORATO CACERES</t>
  </si>
  <si>
    <t>MARVELIS HERNANDEZ TRINIDAD</t>
  </si>
  <si>
    <t>RITA AMADA ESPINO MANZUETA</t>
  </si>
  <si>
    <t>PERSEVERANA PONCIANO VILORIO</t>
  </si>
  <si>
    <t>CARLA JIMENEZ DE JESUS (LICDA.)</t>
  </si>
  <si>
    <t>VICTOR MANUEL ZABALA RODRIGUEZ</t>
  </si>
  <si>
    <t>RAFAELA SANCHEZ CASTILLO</t>
  </si>
  <si>
    <t>MARIA SOTO</t>
  </si>
  <si>
    <t>ENERCIDA ALEXANDE MONTERO RODRIGUEZ</t>
  </si>
  <si>
    <t>FRANCISCO RICARDO FRANCO BAEZ</t>
  </si>
  <si>
    <t>MARIA ELENA CARELA SANTANA</t>
  </si>
  <si>
    <t>FELIPA JAIME CONNOR</t>
  </si>
  <si>
    <t>MARGARITA MARIA ORTIZ DE LA CRUZ</t>
  </si>
  <si>
    <t>JUAN MANUEL MERCEDES MONTAÑO (LIC.)</t>
  </si>
  <si>
    <t>MAXIMILIANO HEREDIA</t>
  </si>
  <si>
    <t>JOSELIN DOMINGUEZ</t>
  </si>
  <si>
    <t>SORANYI ENCARNACION MONTERO</t>
  </si>
  <si>
    <t>CLARIBEL VICENTE VALDEZ</t>
  </si>
  <si>
    <t>REPRESENTACION LOCAL DE TRABAJO DE SANTO DOMINGO OESTE MT</t>
  </si>
  <si>
    <t>GLORIA ELIZABETH GONZALEZ LOCKHART</t>
  </si>
  <si>
    <t>RAMON ANTONIO CRUZ PEGUERO</t>
  </si>
  <si>
    <t>MARIA ALTAGRACIA ABREU PAULINO</t>
  </si>
  <si>
    <t>CLAUDIA ALEJANDRA FERMIN ENCARNACIO</t>
  </si>
  <si>
    <t>ELISANIA LARA JAVIER</t>
  </si>
  <si>
    <t>SUSANA MATOS MEDINA</t>
  </si>
  <si>
    <t>LIGIA MATILDE PADOVANI GUZMAN (DRA.</t>
  </si>
  <si>
    <t>FABIA VALDEZ SURIEL</t>
  </si>
  <si>
    <t>ROBERTO NATHANIEL MONAGAS GONZALEZ</t>
  </si>
  <si>
    <t>CARLOS MANUEL CAMPECHANO ALCANTARA</t>
  </si>
  <si>
    <t>ALBERT DE JESUS ROSARIO FIGUEROA</t>
  </si>
  <si>
    <t>YAJAIRA BLANCO</t>
  </si>
  <si>
    <t>SUSANA ALTAGRACIA FERNANDEZ ARIAS (</t>
  </si>
  <si>
    <t>YLONKA LORINLEY POLANCO CRUZ</t>
  </si>
  <si>
    <t>ELSA MIGUELINA GUILLEN GERONIMO</t>
  </si>
  <si>
    <t>MIGUELINA MONTERO MONTERO</t>
  </si>
  <si>
    <t>WILLIAM ANTONIO RODRIGUEZ VASQUEZ</t>
  </si>
  <si>
    <t>ROBERTO ANTONIO SILFA PEREZ</t>
  </si>
  <si>
    <t>ALMA DANESA INOA CASTRO (LICDA.)</t>
  </si>
  <si>
    <t>RAMON EMILIO AGRAMONTE MELO (LIC.)</t>
  </si>
  <si>
    <t>JUANITA DIAZ CABRERA (LICDA.)</t>
  </si>
  <si>
    <t>CANDI ROSA FAMILIA MUESES</t>
  </si>
  <si>
    <t>MARIA GUADALUPE SANCHEZ GUZMAN</t>
  </si>
  <si>
    <t>FELIPE DE JESUS HIDALGO JAVIER</t>
  </si>
  <si>
    <t>ALEXANDER ADON ROSARIO</t>
  </si>
  <si>
    <t>MARIA ANTONIA CABRERA FERNANDEZ (LI</t>
  </si>
  <si>
    <t>LUZ BERKYS NUÑEZ ESPINOSA</t>
  </si>
  <si>
    <t>REPRESENTACION LOCAL DE TRABAJO DE EL SEYBO MT</t>
  </si>
  <si>
    <t>JOSE FRANCISCO SANCHEZ CARELA</t>
  </si>
  <si>
    <t>VIRGINIA CECILIA ZORRILLA NIETO</t>
  </si>
  <si>
    <t>DARIO FRIAS CARELA</t>
  </si>
  <si>
    <t>FELICIA FORCHEZ RAMOS</t>
  </si>
  <si>
    <t>ANGELA ZOMERI AYBAR RAMOS</t>
  </si>
  <si>
    <t>JUAN FRANCISCO GUERRERO PEÑA</t>
  </si>
  <si>
    <t>DIRECCION DE INSPECCION MT</t>
  </si>
  <si>
    <t>FRANCISCA LEONOR TEJADA VASQUEZ (LI</t>
  </si>
  <si>
    <t>KATHERINE MARIE BAEZ CASTILLO</t>
  </si>
  <si>
    <t>JACINTO DIOMEDES PEREZ LACHAPEL (DR</t>
  </si>
  <si>
    <t>MARIA DE LA CRUZ MERCEDES (DRA.)</t>
  </si>
  <si>
    <t>JUAN RAMON VENTURA REYES</t>
  </si>
  <si>
    <t>DIRECCION DE MEDIACION Y ARBITRAJE MT</t>
  </si>
  <si>
    <t>LILLIAM JOSEFINA OLIVIER DE LIMA</t>
  </si>
  <si>
    <t>LUIS FRANCISCO REGALADO TAVAREZ</t>
  </si>
  <si>
    <t>RAMONA RAFAELA DEL CARMEN HERNANDEZ</t>
  </si>
  <si>
    <t>ERIDANIA MERCEDES ALVAREZ DE LA ROS</t>
  </si>
  <si>
    <t>COMITE NACIONAL DE SALARIO MT</t>
  </si>
  <si>
    <t>PATRICIA EVANGELINA REYES HERNANDEZ</t>
  </si>
  <si>
    <t>BELIZA ALTAGRACIA PAULINO GONZALEZ</t>
  </si>
  <si>
    <t>GENESIS SAMUEL DEL ROSARIO UBIERA</t>
  </si>
  <si>
    <t>ERASMO ALBERTO PEREZ TEJEDA</t>
  </si>
  <si>
    <t>RUTH ARGELIA RONDON</t>
  </si>
  <si>
    <t>RAMON GUSTAVO GARCIA RAMOS</t>
  </si>
  <si>
    <t>ZAHIRA HEROINA GRULLON DE LA CRUZ</t>
  </si>
  <si>
    <t>DIRECCION GENERAL DE HIGIENE Y SEGURIDAD INDUSTRIAL  MT</t>
  </si>
  <si>
    <t>INGRID YISSEL BASORA OZUNA</t>
  </si>
  <si>
    <t>OBSERVATORIO DE PREVENCION DE RIESGOS LABORALES  MT</t>
  </si>
  <si>
    <t>BIENVENIDO CASTILLO</t>
  </si>
  <si>
    <t>ANA FRANCISCA RODRIGUEZ RODRIGUEZ</t>
  </si>
  <si>
    <t>DEPARTAMENTO DE VIGILANCIA Y EVALUACIÓN MT</t>
  </si>
  <si>
    <t>JOAQUIN LORENZO MONTILLA</t>
  </si>
  <si>
    <t>FERNANDO EMILIO SANTANA SEPULVEDA</t>
  </si>
  <si>
    <t>MARTHA RAMONA PICHARDO BAEZ</t>
  </si>
  <si>
    <t>GREGORIA PAYANO VELEZ (LICDA.)</t>
  </si>
  <si>
    <t>LILLIAM ADALISA DE LOS MILAGRO RODR</t>
  </si>
  <si>
    <t>DIRECCION DE TRABAJO INFANTIL MT</t>
  </si>
  <si>
    <t>JUANA RAMIREZ DE JESUS</t>
  </si>
  <si>
    <t>RODOLFO RIVERA DIAZ</t>
  </si>
  <si>
    <t>SARAH RUFINA GONZALEZ RUBIO</t>
  </si>
  <si>
    <t>DANILO BELEN SANCHEZ</t>
  </si>
  <si>
    <t>SANTIAGO NUESI PEÑA</t>
  </si>
  <si>
    <t>ENEMENCIO FEDERICO GOMERA RAMON</t>
  </si>
  <si>
    <t>BELKYS DE LA ROSA PEREZ</t>
  </si>
  <si>
    <t>SUB DIRECTOR</t>
  </si>
  <si>
    <t>ENCARGADO DE UNIDAD</t>
  </si>
  <si>
    <t>REPRESENTANTE LOCAL</t>
  </si>
  <si>
    <t>ENCARGADO UNIDAD</t>
  </si>
  <si>
    <t>SECRETARIA AUXILIAR</t>
  </si>
  <si>
    <t>INSPECTOR (A) SUPERVISOR (A)</t>
  </si>
  <si>
    <t>MEDIADOR</t>
  </si>
  <si>
    <t>SUB-DIRECTOR</t>
  </si>
  <si>
    <t>TECNICO</t>
  </si>
  <si>
    <t>COORDINADOR DE LA DIFUSION DE</t>
  </si>
  <si>
    <t>JUAN PABLO FERNANDEZ RODRIGUEZ</t>
  </si>
  <si>
    <t>DORCA MARGARITA GARCIA SANCHEZ</t>
  </si>
  <si>
    <t>DOLLY CELESTE GRACIANO MATOS</t>
  </si>
  <si>
    <t>LAURA DOLORES DIAZ PEREZ</t>
  </si>
  <si>
    <t>MARILUZ DE LOS SANTOS ALCANTARA</t>
  </si>
  <si>
    <t>DIVISION DE ATENCION VIH Y SIDA MT</t>
  </si>
  <si>
    <t>JULIANA ESTHER REYES MENDEZ</t>
  </si>
  <si>
    <t>Dirección Financiera</t>
  </si>
  <si>
    <t>ENRIQUE REINALDO ALFAU CASTILLO</t>
  </si>
  <si>
    <t>COORDINADOR DESPACHO</t>
  </si>
  <si>
    <t>IRMA LISBETH RODRIGUEZ COMPRES</t>
  </si>
  <si>
    <t>ANA MARIA DE LOS SANTOS SANTOS</t>
  </si>
  <si>
    <t>CONSERJE SERV. GENERALES</t>
  </si>
  <si>
    <t>RADHAMES DE JESUS REYES ROSARIO</t>
  </si>
  <si>
    <t>FANNY ESTHER FELIZ PEREZ</t>
  </si>
  <si>
    <t>ANA HILDA FIGUEREO MATEO</t>
  </si>
  <si>
    <t>RAISA SOLER</t>
  </si>
  <si>
    <t>JULIA KARINY PEÑA GUERRERO</t>
  </si>
  <si>
    <t>SANTIAGO PEÑA SOSA</t>
  </si>
  <si>
    <t>JUANA VASQUEZ MOSQUEA</t>
  </si>
  <si>
    <t>KISAIRA PAOLA DE LOS SANTOS TAVERAS</t>
  </si>
  <si>
    <t>JULIO CESAR NUÑEZ ROSARIO</t>
  </si>
  <si>
    <t>DILENNIS FELIZ SAMBOY</t>
  </si>
  <si>
    <t>KEISY MIRQUELADY PEREZ POLANCO</t>
  </si>
  <si>
    <t>DIANA CAROLINA DIAZ PEREZ</t>
  </si>
  <si>
    <t>ANALISTA LEGAL</t>
  </si>
  <si>
    <t>SANTO GERTRUDYS SOTO VASQUEZ</t>
  </si>
  <si>
    <t>JUANA MARIA DE JESUS DEL ROSARIO</t>
  </si>
  <si>
    <t>SINTHIA VARGAS CUEVAS</t>
  </si>
  <si>
    <t>FRANKLIN MAYOBANEX ROSA GARCIA</t>
  </si>
  <si>
    <t>JUNIOR ALEXANDER RAMOS CRUZ</t>
  </si>
  <si>
    <t>HILARIO AGUSTIN MARTE PANTALEON</t>
  </si>
  <si>
    <t>MINERVA PERALTA FOX</t>
  </si>
  <si>
    <t>YOCELYN ALEXANDRA GONZALEZ CEPEDA</t>
  </si>
  <si>
    <t>ANALISTA DE DESARROLLO ORGANIZACIONAL</t>
  </si>
  <si>
    <t>BLADIMIR EMILIO VALDEZ ALVINO</t>
  </si>
  <si>
    <t>LUIS FEDERICO GONZALEZ HEREDIA</t>
  </si>
  <si>
    <t>EDWARD DE LOS SANTOS DE LA ROSA</t>
  </si>
  <si>
    <t>DOMINGO CABRAL DE LA ROSA</t>
  </si>
  <si>
    <t>DUCLENIA MARIA TAVAREZ ABREU</t>
  </si>
  <si>
    <t>TECNICO ADMINISTRATIVO</t>
  </si>
  <si>
    <t>DULCE MARIA CABRERA DEL ORBE</t>
  </si>
  <si>
    <t>BRENDA ROA MONITLLA</t>
  </si>
  <si>
    <t>FELIPE ANTONIO CAPELLAN PEREZ</t>
  </si>
  <si>
    <t>SUPERVISOR MANTENIMIENTO</t>
  </si>
  <si>
    <t>JUAN ANTONIO SANCHEZ VALDEZ</t>
  </si>
  <si>
    <t>DIANA CAROLINA CASTILLO PEREZ</t>
  </si>
  <si>
    <t>JOHNNY CABRERA</t>
  </si>
  <si>
    <t>MELISSA CHRISTINE DELGADO ULERIO</t>
  </si>
  <si>
    <t>MENSAJERA INTERNA</t>
  </si>
  <si>
    <t>Sexo</t>
  </si>
  <si>
    <t>Categoría</t>
  </si>
  <si>
    <t>FEMENINO</t>
  </si>
  <si>
    <t>MASCULINO</t>
  </si>
  <si>
    <t>AGUEDA MARIA SUERO</t>
  </si>
  <si>
    <t>ANNY STEFANY GUTIERREZ RODRIGUEZ</t>
  </si>
  <si>
    <t>ESTATUTO SIMPLIFICADO</t>
  </si>
  <si>
    <t>ADA YSABEL VALENZUELA GUERRERO</t>
  </si>
  <si>
    <t>LIBRE NOMBRAMIENTO Y REMOCION</t>
  </si>
  <si>
    <t>CARRERA ADMINISTRATIVA</t>
  </si>
  <si>
    <t xml:space="preserve"> CARRERA ADMINISTRATIVA</t>
  </si>
  <si>
    <r>
      <t xml:space="preserve">                                                                                            Nómina de Sueldos: </t>
    </r>
    <r>
      <rPr>
        <u/>
        <sz val="20"/>
        <rFont val="Bell MT"/>
        <family val="1"/>
      </rPr>
      <t>Empleados Fijos</t>
    </r>
  </si>
  <si>
    <t>ROMERI ALTAGRACIA BEATO ROQUE</t>
  </si>
  <si>
    <t>IVELISSE ALTAGRACIA SULIS PANIAGUA</t>
  </si>
  <si>
    <t>AUXILIAR ADMINISTRATIVO</t>
  </si>
  <si>
    <t>KENIA MARIA LEREBOURS DE LOS SANTOS</t>
  </si>
  <si>
    <t>MARIA MIGUELINA ALVINO VALDEZ</t>
  </si>
  <si>
    <t>JOSE ALBERTO PEÑA</t>
  </si>
  <si>
    <t>JUANA EVANGELISTA JOSE GUZMAN</t>
  </si>
  <si>
    <t>HILDA MARIA ALCANTARA ALCANTARA</t>
  </si>
  <si>
    <t>RUSBELY MASSIEL POLANCO CAMPUSANO</t>
  </si>
  <si>
    <t>JUAN FRANCISCO GERMAN GARCIA</t>
  </si>
  <si>
    <t>RENATA MARIA MARTINEZ GARCIA</t>
  </si>
  <si>
    <t>LUIS ENRIQUE MATOS PEREZ</t>
  </si>
  <si>
    <t>LUISA ALEJANDRA DE LA CRUZ FERMIN</t>
  </si>
  <si>
    <t>CARMEN LUISA SOTO SANTOS</t>
  </si>
  <si>
    <t>YISSETTE VALENTINA CONTRERAS HERNANDEZ</t>
  </si>
  <si>
    <t>KARIN AURA FIGUEREO CABRAL</t>
  </si>
  <si>
    <t>WINSTON EDRIS ZABALA SOLIS</t>
  </si>
  <si>
    <t>REPRESENTACION LOCAL DE TRABAJO DE SANTIAGO RODRRIGUEZ MT</t>
  </si>
  <si>
    <t>ENCARGADA DE SERVICIO AL PERSONAL</t>
  </si>
  <si>
    <t>JOHANNA BURGOS ROJJAS</t>
  </si>
  <si>
    <t>ALTAGRACIA VENTURA SEPULVEDA</t>
  </si>
  <si>
    <t>MAYERI FRANCHESCA PEREZ PEÑA</t>
  </si>
  <si>
    <t>ANTONIA RUIZ</t>
  </si>
  <si>
    <t>ARIEL DANILO MARCHENA MESA</t>
  </si>
  <si>
    <t>FRANCISCO MARTINEZ SALA</t>
  </si>
  <si>
    <t>ORIENTADOR OCUPACIONAL</t>
  </si>
  <si>
    <t>JUANA VERONICA BAEZ MONTERO</t>
  </si>
  <si>
    <t>MARILYN PAULINO</t>
  </si>
  <si>
    <t>VIGNY GUILLERMINA ARECHE ROSARIO</t>
  </si>
  <si>
    <t>AIXILIAR ADMINISTRATIVA A.</t>
  </si>
  <si>
    <t>JACQUELINES MARIA SANCHEZ CASTRO</t>
  </si>
  <si>
    <t>MERCEDES AMADOR RAMIREZ</t>
  </si>
  <si>
    <t>ONIVEL CUEVAS RUBIO</t>
  </si>
  <si>
    <t>AUXILIAR ADMINISTRATIVA A</t>
  </si>
  <si>
    <t>AUXKILIAR ADMINISTRATIVO A</t>
  </si>
  <si>
    <t>YERALDIN BELEN DE CEDEÑO</t>
  </si>
  <si>
    <t>AUXILIAR ADMINISTRATIVO A.</t>
  </si>
  <si>
    <t>CARMEN BEATRIZ FERNANDEZ</t>
  </si>
  <si>
    <t>AUXILIAR ADMINISRATIVA A</t>
  </si>
  <si>
    <t>DANIELA CRISTAL DE LA ROSA AQUINO</t>
  </si>
  <si>
    <t>MORELIA JAVIER PEÑA</t>
  </si>
  <si>
    <t>CAROLIN MARIEL ALCANTARA REYNOSO</t>
  </si>
  <si>
    <t>AUXILIAR DE PROTOCOLO</t>
  </si>
  <si>
    <t>AUXILIAR DE EVENTO Y PROTOCOLO</t>
  </si>
  <si>
    <t>MARICRYS  KAROLINA MORILLO GERMOSEN</t>
  </si>
  <si>
    <t>DOMINGO ARIAS ANDUJAR</t>
  </si>
  <si>
    <t>MONSON DEFINANZA</t>
  </si>
  <si>
    <t>CARLOS RAMON MARTINEZ REYES</t>
  </si>
  <si>
    <t>CARMEN  M. ELIZABETH ABREU GRATEREAU</t>
  </si>
  <si>
    <t>EVANGELINA PEREZ</t>
  </si>
  <si>
    <t>SUNILDA DE JESUS VASQUEZ ARIAS</t>
  </si>
  <si>
    <t>DIGITADORA</t>
  </si>
  <si>
    <t>ANA YOKASTA FERNANDEZ LIQUET</t>
  </si>
  <si>
    <t>PEDRO GARCIA PEÑALO</t>
  </si>
  <si>
    <t>FRANCISCA DE OLEO  ENCARNACION</t>
  </si>
  <si>
    <t>YNGRI RAQUEL ROSSI SOLANO</t>
  </si>
  <si>
    <t>NATHALY GUTIERREZ ORTIZ</t>
  </si>
  <si>
    <t>JENNIFER RIVERA TAVERAS</t>
  </si>
  <si>
    <t>OFICINA TERRITORIAL DE EMPLEO SAN FRANCISCO DE MACORIS</t>
  </si>
  <si>
    <t>FELICITA TAPIA FABIAN</t>
  </si>
  <si>
    <t>AUXILIAR ALMACEN Y SUMINISTRO</t>
  </si>
  <si>
    <t>JOAQUIN HERNANDEZ ROSARIO</t>
  </si>
  <si>
    <t>BALBINA PAEZ CANDELARIO</t>
  </si>
  <si>
    <t>YOSELYN LOPEZ</t>
  </si>
  <si>
    <t>JENNY GISELLE MINIÑO TAVAREZ</t>
  </si>
  <si>
    <t>MARCOS ERNESTO FERNANDEZ FELIZ</t>
  </si>
  <si>
    <t>ANA RINA TEJADA GIL</t>
  </si>
  <si>
    <t>FEMEMINO</t>
  </si>
  <si>
    <t>SOLANGE DIPP CASTILLO</t>
  </si>
  <si>
    <t>YANIRA ANTONIA HERASME HERASME (LIC</t>
  </si>
  <si>
    <t>JUAN DE JESUS ALBERTO DE LOS SANTOS</t>
  </si>
  <si>
    <t>YHERANDY DALLANARA PEÑA CORDERO</t>
  </si>
  <si>
    <t>BARTOLOME ANASTACIO PEREZ JIMENEZ</t>
  </si>
  <si>
    <t>MARTINA GENAO SANTOS</t>
  </si>
  <si>
    <t>RICARDO PEÑA MESA</t>
  </si>
  <si>
    <t>LISBETH STEPHANY MENDEZ MERCEDES</t>
  </si>
  <si>
    <t>MELANIA CRUZ NUÑEZ</t>
  </si>
  <si>
    <t>ROSMERY PAMELA BARETT CUEVAS</t>
  </si>
  <si>
    <t>MARIA ISABEL DE LEON REYNOSO</t>
  </si>
  <si>
    <t>ANA LIDYA PEÑA SILAS</t>
  </si>
  <si>
    <t>ALEXANDER AQUINO VALERA</t>
  </si>
  <si>
    <t>YURILEKY FRIAS RAMOS</t>
  </si>
  <si>
    <t>LUCIANO ANTONIO ALVAREZ DIAZ</t>
  </si>
  <si>
    <t>MIRIAM MARGARITA GONZALEZ DE ROJAS</t>
  </si>
  <si>
    <t>ESTELA GERALDO DE LOS SANTOS</t>
  </si>
  <si>
    <t>RANDY RODRIGUEZ</t>
  </si>
  <si>
    <t>RAQUEL YANIBEL DUARTE ROSARIO</t>
  </si>
  <si>
    <t>MARIA ARGENTINA GUZMAN ROSARIO</t>
  </si>
  <si>
    <t xml:space="preserve">SECRETARIA </t>
  </si>
  <si>
    <t>Empleado (2.87%)</t>
  </si>
  <si>
    <t>OFICINA TERRITORIAL DE EMPLEO SAN PEDRO DE MACORIS</t>
  </si>
  <si>
    <t>YERIZA TUSEN POLANCO</t>
  </si>
  <si>
    <t>VIRGINIA VARGAS BERBERE</t>
  </si>
  <si>
    <t>JACKELINE VASQUEZ CASTILLO</t>
  </si>
  <si>
    <t>ANDRES LUCIANO</t>
  </si>
  <si>
    <t>CLARIBEL ALMANZAR PEREZ</t>
  </si>
  <si>
    <t>FRANKLIN ESTEBAN ROSARIO RODRIGUEZ</t>
  </si>
  <si>
    <t>JULIO ERNESTO RAMIREZ LORENZO</t>
  </si>
  <si>
    <t>MARISOL MARTINEZ AVILA</t>
  </si>
  <si>
    <t>ANA JOSEFA RINCON</t>
  </si>
  <si>
    <t>EDUARDO ENCARNACION ENCARNACION</t>
  </si>
  <si>
    <t>FRANCISCO HERNANDEZ ACOSTA</t>
  </si>
  <si>
    <t>NANCY VALERA VALERA</t>
  </si>
  <si>
    <t>ALEXANDER DE JESUS PERALTA HENRIQUEZ</t>
  </si>
  <si>
    <t>JOSE DOLORES ENRIQUEZ BAEZ</t>
  </si>
  <si>
    <t>MIGUEL BENTURA GOMEZ SEGURA</t>
  </si>
  <si>
    <t>RUBEN ALMONTE ALMANZAR</t>
  </si>
  <si>
    <t>SULEIDY DE LA ROSA DIAZ</t>
  </si>
  <si>
    <t>ADMINISTRADOR BASE DE DATOS</t>
  </si>
  <si>
    <t>VICENTE SANTAMARIA HERNANDEZ</t>
  </si>
  <si>
    <t>ALEJANDRA SILVERIO</t>
  </si>
  <si>
    <t>MARINO JOSE SEVERINO JOSE</t>
  </si>
  <si>
    <t>SEVERIANO VILLA GIL</t>
  </si>
  <si>
    <t>ABEL JOSE MORALES PAREDES</t>
  </si>
  <si>
    <t>ESMAILYN CUEVAS RUIZ</t>
  </si>
  <si>
    <t>KAROLAY STEPHANIE MONTERO DECENA</t>
  </si>
  <si>
    <t>AYDANTE DE MANTENIMIENTO</t>
  </si>
  <si>
    <t>LISSETTE FERNANDEZ RODRIGUEZ</t>
  </si>
  <si>
    <t>ANGELA LAURENCIO</t>
  </si>
  <si>
    <t>TECNICO EN REFRIGERACION</t>
  </si>
  <si>
    <t>YOHANNI FLORIAN CARMONA</t>
  </si>
  <si>
    <t>TERESA ANGELICA TEJEDA REYES</t>
  </si>
  <si>
    <t>FRANCIA DEL CARMEN JAQUEZ GARCIA</t>
  </si>
  <si>
    <t>JENNIFFER TIVISAY PERCEL FRANCO</t>
  </si>
  <si>
    <t>MIGUEL JOSE LOPEZ DEL CARMEN</t>
  </si>
  <si>
    <t>LAURINA GERALDO DE LA PAZ</t>
  </si>
  <si>
    <t>LEONARDO STALIN PICHARDO CAMACHO</t>
  </si>
  <si>
    <t>ANLLELY YAJAIRA CANDELARIO DE ASTACIO</t>
  </si>
  <si>
    <t>HAYRON BILL POLANCO BAEZ</t>
  </si>
  <si>
    <t>PETRONILA JEREZ</t>
  </si>
  <si>
    <t>MARIA ALTAGRACIA RODRIGUEZ</t>
  </si>
  <si>
    <t>FRANKLYN RAFAEL VALERA ESTEVEZ</t>
  </si>
  <si>
    <t>LUZ YSABEL SUAREZ JOSE</t>
  </si>
  <si>
    <t>LILE YOLANDA SANTOS DIAZ</t>
  </si>
  <si>
    <t>DIGNORA JOSEFINA SUAREZ MARTINEZ</t>
  </si>
  <si>
    <t xml:space="preserve">CHISTHOFER ALEXANDER MORALES VASQUEZ </t>
  </si>
  <si>
    <t>OFICINA TERRITORIAL DE EMPLEO PUERTO PLATA</t>
  </si>
  <si>
    <t>NIULKA PAYANO VARGAS</t>
  </si>
  <si>
    <t>PEDRO PICHARDO ADAMES</t>
  </si>
  <si>
    <t>FELIX NAJARONI MORILLO RAMIREZ</t>
  </si>
  <si>
    <t>CINTHIA NATALIA TAVERAS HENRIQUEZ DE COLLADO</t>
  </si>
  <si>
    <t>DANIEL ESTEBAN PERALTA</t>
  </si>
  <si>
    <t>JUAN BAUTISTA ALTAGRACIA SORIANO SALAZAR</t>
  </si>
  <si>
    <t>MARIA DE LOS ANGELES SEGURA</t>
  </si>
  <si>
    <t>OFICINA TERRITORIAL DE EMPLEO MOCA</t>
  </si>
  <si>
    <t>NATHALI ALTAGRACIA MONEGRO RODRIGUEZ</t>
  </si>
  <si>
    <t>BELKIS DAMARIS HERNANDEZ RODRIGUEZ</t>
  </si>
  <si>
    <t>ODANIS DE JESUS BALDALLAQUE PICHARDO</t>
  </si>
  <si>
    <t>GENESIS JACQUELINE LIRIANO BETANCES</t>
  </si>
  <si>
    <t>COMITÉ NACIONAL DE SALARIO MT</t>
  </si>
  <si>
    <t>MARIA JULIA PAULINO CESPEDES</t>
  </si>
  <si>
    <t>SANTA YOSAIRE QUEZADA SANCHEZ</t>
  </si>
  <si>
    <t>MIGUEL ANGEL PAULINO BAEZ</t>
  </si>
  <si>
    <t>LUIS ANGEL BACILO RODRIGUEZ</t>
  </si>
  <si>
    <t>GUILLERMINA MORILLO HERRERA</t>
  </si>
  <si>
    <t>DANIEL FRANKLIN TERRERO RODRIGUEZ</t>
  </si>
  <si>
    <t>ANGELA MARIA CRUZ ESTEVEZ</t>
  </si>
  <si>
    <t>DOMINGO DE LA ROSA PRESINAL</t>
  </si>
  <si>
    <t>JOSE MIGUEL RODRIGUEZ MEREGILDO</t>
  </si>
  <si>
    <t>BRANDON DE JESUS MERCEDES</t>
  </si>
  <si>
    <t xml:space="preserve">   (4*) Deducción directa declaración TSS del SUIRPLUS por registro de dependientes adicionales al SDSS RD$1,715.46 por cada dependiente adicional registrado.</t>
  </si>
  <si>
    <t xml:space="preserve"> </t>
  </si>
  <si>
    <t>MILTON RAFAEL MARTINEZ GRULLON</t>
  </si>
  <si>
    <t>CARGO DE CONFIANZA</t>
  </si>
  <si>
    <t>MARIA LEIDA RAMIREZ</t>
  </si>
  <si>
    <t>KATY RAMIREZ ROSARIO</t>
  </si>
  <si>
    <t>BENJAMIN FRANKLIN RAMOS</t>
  </si>
  <si>
    <t>JOSE PASCUAL CRUZ (LIC.)</t>
  </si>
  <si>
    <t>RAMON RAMIREZ PIRON</t>
  </si>
  <si>
    <t>VIRGEN MARIA ALMONTE MANCEBO</t>
  </si>
  <si>
    <t>ANTONIO SALVADOR DILONE SANTIAGO</t>
  </si>
  <si>
    <t>YERRY MIGUEL MERAN TAVAREZ</t>
  </si>
  <si>
    <t>ANALISTA DE COMPRAS Y CONTRATACIONES</t>
  </si>
  <si>
    <t>SARA CAROLINA ZAITER TEJEDA</t>
  </si>
  <si>
    <t>ANALISTA CALIDAD EN LA GESTION</t>
  </si>
  <si>
    <t>MIGUEL ANGEL SOSA GOICO</t>
  </si>
  <si>
    <t>JESUS MANUEL GOMEZ HERNANDEZ</t>
  </si>
  <si>
    <t>DEPARTAMENTO OFICINA DE ACCESO A LA INFORMACION MT</t>
  </si>
  <si>
    <t>DEPARTAMENTO DE CORRESPONDENCIA MT</t>
  </si>
  <si>
    <t>DIVISION DE ARCHIVO CENTRAL MT</t>
  </si>
  <si>
    <t>DIRECCION DE COMUNICACIONES MT</t>
  </si>
  <si>
    <t>DEPARTAMENTO DE PRENSA Y RELACIONES PUBLICAS MT</t>
  </si>
  <si>
    <t>DEPARTAMENTO DE PRODUCCION Y EDICION MT</t>
  </si>
  <si>
    <t>ANYI MELISSA CASTILLO RAMIREZ</t>
  </si>
  <si>
    <t>DEPARTAMENTO DE PROTOCOLO Y EVENTOS MT</t>
  </si>
  <si>
    <t>DIRECCION DE ATENCION AL CIUDADANO- MT</t>
  </si>
  <si>
    <t>MINISTERIO DE TRABAJO</t>
  </si>
  <si>
    <t>DEPARTAMENTO DE CONTABILIDAD MT</t>
  </si>
  <si>
    <t>DEPARTAMENTO DE SEGURIDAD- MT</t>
  </si>
  <si>
    <t>DEPARTAMENTO DE TESORERIA MT</t>
  </si>
  <si>
    <t>DEPARTAMENTO DE EJECUCION PRESUPUESTARIA  MT</t>
  </si>
  <si>
    <t>SECCION DE ACTIVOS FIJOS MT</t>
  </si>
  <si>
    <t>DIVISION DE MANTENIMIENTO MT</t>
  </si>
  <si>
    <t>DEPARTAMENTO DE SERVICIOS GENERALES MT</t>
  </si>
  <si>
    <t>DEPARTAMENTO DE ALMACEN Y SUMINISTRO MT</t>
  </si>
  <si>
    <t>DIVISION DE MAYORDOMIA MT</t>
  </si>
  <si>
    <t>DEPARTAMENTO DE ORGANIZACIÓN DEL TRABAJO Y COMPENSACION MT</t>
  </si>
  <si>
    <t>DEPARTAMENTO DE EVALUACION DEL DESEMPEÑO Y CAPACITACION MT</t>
  </si>
  <si>
    <t>DEPARTAMENTO DE RELACIONES LABORALES Y SOCIALES MT</t>
  </si>
  <si>
    <t>DEPARTAMENTO DE REGISTRO CONTROL Y NOMINA MT</t>
  </si>
  <si>
    <t>DEPARTAMENTO DE DESARROLLO INSTITUCIONAL Y CALIDAD EN LA GESTION MT</t>
  </si>
  <si>
    <t>DEPARTAMENTO DE ESTADISTICAS LABORAL MT</t>
  </si>
  <si>
    <t>MARLEN MARIA DEL PILAR FRANCISCO SANDOVAL</t>
  </si>
  <si>
    <t>ENCARGADO DE DEPARTAMENTO</t>
  </si>
  <si>
    <t>SABI MARIEL FELIZ GARO</t>
  </si>
  <si>
    <t>JUAN ANTONIO REYES OFFRER</t>
  </si>
  <si>
    <t>KISAIRY NUÑEZ</t>
  </si>
  <si>
    <t>No.</t>
  </si>
  <si>
    <t>JOSE MANUEL BAEZ GARCIA</t>
  </si>
  <si>
    <t>JAVIER ALBERTO SUAREZ ASTACIO</t>
  </si>
  <si>
    <t>MARIA FERNANDA FELIX HERNANDEZ</t>
  </si>
  <si>
    <t>LOURGINA JEREZ PEREZ</t>
  </si>
  <si>
    <t>BRYAN COPLIN TERRERO</t>
  </si>
  <si>
    <t>MAGNOLIA CUEVAS CUEVAS</t>
  </si>
  <si>
    <t>YUDERKY VENTURA VALDEZ</t>
  </si>
  <si>
    <t>EDDY DE JESUS OLIVARES ORTEGA</t>
  </si>
  <si>
    <t>MERYLARDI PEÑA RODRIGUEZ</t>
  </si>
  <si>
    <t>ELIANA ELIZABETH MARTINEZ CASTILLO</t>
  </si>
  <si>
    <t>KARINA DIAZ ROA</t>
  </si>
  <si>
    <t>ELIANA DEL CARMEN REINOSO GIL</t>
  </si>
  <si>
    <t>ROSANNA ALTAGRACIA MONTERO PERALTA</t>
  </si>
  <si>
    <t>JONATHAN DE JESUS RIVAS RAMIREZ</t>
  </si>
  <si>
    <t>DAIANA ELISABETH VAZQUEZ AQUINO</t>
  </si>
  <si>
    <t>DIRECTOR (A) DE GABINETE</t>
  </si>
  <si>
    <t>ANGEL DANIEL MORA CABRERA</t>
  </si>
  <si>
    <t>ASISTENTE DEL DESPACHO</t>
  </si>
  <si>
    <t>YAENDI MARIANI CANAAN BEATO</t>
  </si>
  <si>
    <t>KATIRY ESTHER MOSCOSO RIVAS</t>
  </si>
  <si>
    <t xml:space="preserve">   Aprobado por:</t>
  </si>
  <si>
    <t>Departamento de Contabilidad</t>
  </si>
  <si>
    <t>Director (a) Financiero</t>
  </si>
  <si>
    <t>Encargado (a) Nómina</t>
  </si>
  <si>
    <t>Encargado (a) de Contabilidad</t>
  </si>
  <si>
    <t>FRANCIA VICTORIA ROSA PEREZ</t>
  </si>
  <si>
    <t>YOJAIDA BIDO MORA</t>
  </si>
  <si>
    <t>ASESOR COMUNICACIÓN</t>
  </si>
  <si>
    <t>RIXIE ALFONSINA URIBE DE KOURY</t>
  </si>
  <si>
    <t>ROSA MAYLENI TOLENTINO JIMENEZ</t>
  </si>
  <si>
    <t>RAUL BATISTA CABADA</t>
  </si>
  <si>
    <t>NICOLAS SOLANO</t>
  </si>
  <si>
    <t>HEILER OGANDO MEDINA</t>
  </si>
  <si>
    <t>EULEISY SANTANA SANTOS</t>
  </si>
  <si>
    <t>GIEZI ALBERTO CUELLO BAEZ</t>
  </si>
  <si>
    <t>YASMELL MARIEL TAVERAS MOREL</t>
  </si>
  <si>
    <t>SUGEY TURBI CONSUEGRA</t>
  </si>
  <si>
    <t>ALEXANDER MARICHAL DE CASTRO</t>
  </si>
  <si>
    <t>JESSICA ALTAGRACIA DREYFUS RUIZ</t>
  </si>
  <si>
    <t>MARIA MERCEDES OGANDO GONZALEZ</t>
  </si>
  <si>
    <t>DIRECCION DE COMIUNICACIONES MT</t>
  </si>
  <si>
    <t>CARLOS MANUEL MENDOZA DE LA CRUZ</t>
  </si>
  <si>
    <t>RAUL REYES BEATO</t>
  </si>
  <si>
    <t>LORENZO MUÑOZ DALMAY</t>
  </si>
  <si>
    <t>DAVID EMMANUEL AQUINO SOLIS</t>
  </si>
  <si>
    <t>GALINA MARIE ARZENO</t>
  </si>
  <si>
    <t>AUXILIAR DE EMPLEO</t>
  </si>
  <si>
    <t>ORIENTADOR (A) OCUPACIONAL</t>
  </si>
  <si>
    <t>AUXILIAR DE ATENCION AL CIUDADANO</t>
  </si>
  <si>
    <t>ALTAGRACIA EVANGELISTA ROBLES VARGAS</t>
  </si>
  <si>
    <t>MARIELY KELLY DE LEON</t>
  </si>
  <si>
    <t>CRHUZENKA INDHIRA GOMEZ BATISTA</t>
  </si>
  <si>
    <t>NARCIS JACKNOLY RODRIGUEZ MORA</t>
  </si>
  <si>
    <t>HECTOR ANDRES FRIAS ALMONTE</t>
  </si>
  <si>
    <t>HUMBERTO RAMOS CARRASCO</t>
  </si>
  <si>
    <t>LEANDRO ADALBERTO GOMEZ REYES</t>
  </si>
  <si>
    <t>ALEINY MILLORD COPLIN</t>
  </si>
  <si>
    <t>MANUEL ANTONIO PEREZ DIAZ</t>
  </si>
  <si>
    <t>PEDRO LUIS GAGO GLERIGO</t>
  </si>
  <si>
    <t>AUXILIAR DE INFORMACION CIUDADDANA</t>
  </si>
  <si>
    <t>LUIS ALBERTO ABREU BAUTISTA</t>
  </si>
  <si>
    <t>ASISTENTE</t>
  </si>
  <si>
    <t>JADE DIVINA SOSA JIMENEZ</t>
  </si>
  <si>
    <t>LENIN DE LA CRUZ GONZALEZ</t>
  </si>
  <si>
    <t>BIENVENIDO FERRAND</t>
  </si>
  <si>
    <t>ELVIN DE LA ROSA ALCANTARA</t>
  </si>
  <si>
    <t>DAULY MANUEL SAINT- HILAIRE OVALLE</t>
  </si>
  <si>
    <t>JENNIFER VALERIA CRISOSTOMO ESTEPAN</t>
  </si>
  <si>
    <t>NATHALY CHANELL ABREU SOTO</t>
  </si>
  <si>
    <t>ANA GINETTE ALEMAN ESCOBOSA</t>
  </si>
  <si>
    <t>ORLANDO OSCAR CORTES FELIZ</t>
  </si>
  <si>
    <t>FRANCISCO ALBERTO MATOS</t>
  </si>
  <si>
    <t>ZULEICA ALTAGRACIA DILONE GARCIA</t>
  </si>
  <si>
    <t>HERIBERTO POLO MONTERO</t>
  </si>
  <si>
    <t>JULIO ANEURY GUZMAN GENAO</t>
  </si>
  <si>
    <t>INDY MARIA PAULINA CASTRO</t>
  </si>
  <si>
    <t>GRICELDA MODESTA HERNANDEZ FRIAS</t>
  </si>
  <si>
    <t>ASTRI ARLENIS RODRIGUEZ JIMENEZ</t>
  </si>
  <si>
    <t>KENIDE SEVERINO MEJIA</t>
  </si>
  <si>
    <t>GREGORIO ANTONIO CAIMARES HIDALGO</t>
  </si>
  <si>
    <t>ANA STEPHANYS CASTILLO VIDAL</t>
  </si>
  <si>
    <t>JOHN MANUEL SEGURA SENCION</t>
  </si>
  <si>
    <t>JOSE ENMANUEL PAEZ PERDOMO</t>
  </si>
  <si>
    <t>TECNICO DE REFRIGERACION</t>
  </si>
  <si>
    <t>RANDY JOSE JORGE DELANCE</t>
  </si>
  <si>
    <t>FRANK MIGUEL MERAN CEPEDA</t>
  </si>
  <si>
    <t>PEDRO ENRIQUE GUZMAN</t>
  </si>
  <si>
    <t>JUNIOR MENDEZ BATISTA</t>
  </si>
  <si>
    <t>NIGER ABRAHAM MANCEBO VOLQUEZ</t>
  </si>
  <si>
    <t>MARILYN AMADOR MARTINEZ</t>
  </si>
  <si>
    <t>FREDY ANDRES CUEVAS RUIZ</t>
  </si>
  <si>
    <t>ELIS MIGUEL FELIZ REYES</t>
  </si>
  <si>
    <t>GRISEL YOHAMNA VILOMAR RUIZ</t>
  </si>
  <si>
    <t>OMAR DE JESUS NUÑEZ</t>
  </si>
  <si>
    <t>JORDAN DILONE ARROYO</t>
  </si>
  <si>
    <t>PORFIRIO CEBALLOS MUÑON</t>
  </si>
  <si>
    <t>NATANAEL BIDO NICASIO</t>
  </si>
  <si>
    <t>PAULIN JAQUEZ MONTES DE OCA</t>
  </si>
  <si>
    <t>ARLIN YOSAUDY SEGURA REYES</t>
  </si>
  <si>
    <t>MARILENY PINEDA</t>
  </si>
  <si>
    <t>HARRISON JESUS DIAZ GOMEZ</t>
  </si>
  <si>
    <t>SUPERVISOR TRANSPORTACION</t>
  </si>
  <si>
    <t>DARLYN ROSARIO SERRANO</t>
  </si>
  <si>
    <t>MANUEL ANTONIO HENRY POLANCO</t>
  </si>
  <si>
    <t>JAQUELINE BELTRE FERNANDEZ DE LAZALA</t>
  </si>
  <si>
    <t>LAURA NICOLE GARCIA DE LOS SANTOS</t>
  </si>
  <si>
    <t>LUZ ENILDA ORTEGA MARTINEZ</t>
  </si>
  <si>
    <t>DOMINGO ANTONIO NOLASCO NICOLAS</t>
  </si>
  <si>
    <t>YGNACIO ANTONIO PEREZ PERALTA</t>
  </si>
  <si>
    <t>MERFA MAGALYS MINYETTY ROSSIS</t>
  </si>
  <si>
    <t>FRANKLIN CONTRERAS VALENZUELA</t>
  </si>
  <si>
    <t>ARLETTE YANKANERY HICIANO GOMEZ</t>
  </si>
  <si>
    <t>MARIA MARINASIA RODRIGUEZ MARTINEZ</t>
  </si>
  <si>
    <t>MERY STEPHANNY SEVERINO VASQUEZ</t>
  </si>
  <si>
    <t>YSABEL TAVARES SANCHEZ</t>
  </si>
  <si>
    <r>
      <t xml:space="preserve">                                                                                       Correspondiente al mes de Septiembre </t>
    </r>
    <r>
      <rPr>
        <b/>
        <sz val="20"/>
        <color theme="1" tint="4.9989318521683403E-2"/>
        <rFont val="Bell MT"/>
        <family val="1"/>
      </rPr>
      <t>del año 2025</t>
    </r>
  </si>
  <si>
    <t>ENGELS VLADIMIR LEGUEN PEREZ</t>
  </si>
  <si>
    <t xml:space="preserve">MACULINO </t>
  </si>
  <si>
    <t>NOELI BAEZ MANCEBO</t>
  </si>
  <si>
    <t>LUIYI MANUEL VIZCAINO SANCHEZ</t>
  </si>
  <si>
    <t>ELAINE MARCEL MARTINEZ VIVIECA</t>
  </si>
  <si>
    <t>DIVISION DE BIENESTAR LABORAL MT</t>
  </si>
  <si>
    <t xml:space="preserve">ANA DELIA MENDEZ ALMONTE DE ANDUJAR </t>
  </si>
  <si>
    <t xml:space="preserve">ALICIA MANUELA MARTINEZ DEL JESUS </t>
  </si>
  <si>
    <t xml:space="preserve">CONSERJE </t>
  </si>
  <si>
    <t xml:space="preserve">DAIRELY MARIA DE LA CRUZ VALDERA </t>
  </si>
  <si>
    <t>AUXILIAR ADMINISTRATIVO A</t>
  </si>
  <si>
    <t>LUIS EMILIO CALZADO ROSADO</t>
  </si>
  <si>
    <t>AYUDANTE DE EBANISTA</t>
  </si>
  <si>
    <t>KEYLA MESA</t>
  </si>
  <si>
    <t>GINETTE ALTAGRACIA LORENZO DIAZ</t>
  </si>
  <si>
    <t xml:space="preserve">ANA IRIS CASTILLO MORILLO </t>
  </si>
  <si>
    <t xml:space="preserve">KATERIN PATRICIA SATNTANA </t>
  </si>
  <si>
    <t xml:space="preserve">RAMON SORIANO </t>
  </si>
  <si>
    <t xml:space="preserve">LUIS CESPEDES ALTAGRACIA </t>
  </si>
  <si>
    <t xml:space="preserve">FLORA FERRERAS OGANDO </t>
  </si>
  <si>
    <t xml:space="preserve">ELUCIDEN DOTEL MONTERO </t>
  </si>
  <si>
    <t xml:space="preserve">CESAR AUGUSTO MORENO BELEN </t>
  </si>
  <si>
    <t>SHANTALL BURGOS RODRIGUEZ</t>
  </si>
  <si>
    <t>REGIS ENMANUEL MUSE ORTIZ</t>
  </si>
  <si>
    <t xml:space="preserve">ELIZABETH ANTONIA VALDEZ CASANOVA </t>
  </si>
  <si>
    <t>ANYELIS YOLEINNY ALBURQUERQUE SANTANA</t>
  </si>
  <si>
    <t>YAGNIA HAREINER MENDEZ JIMENEZ</t>
  </si>
  <si>
    <t xml:space="preserve">LUIS MANUEL MINAYA RODRIGUEZ </t>
  </si>
  <si>
    <t xml:space="preserve">CARLOS MANUEL RIVA MANCEBO </t>
  </si>
  <si>
    <t xml:space="preserve">OLIVER ABAD FIGUEROA </t>
  </si>
  <si>
    <t xml:space="preserve">MASCULINO </t>
  </si>
  <si>
    <t>JORGE VIRGILIO GOMEZ CASADO</t>
  </si>
  <si>
    <t>ANDRES VALENTIN HERRERA GONZALEZ (LIC.)</t>
  </si>
  <si>
    <t xml:space="preserve">DIEGO FERNANDO REYES </t>
  </si>
  <si>
    <t xml:space="preserve">ALEXANDRA DE LOS SANTOS JORGE </t>
  </si>
  <si>
    <t xml:space="preserve">FEMENINO </t>
  </si>
  <si>
    <t xml:space="preserve">YOSKAYRA GARCIA SANTOS </t>
  </si>
  <si>
    <t>DORKA RAMIREZ RODRIGUEZ</t>
  </si>
  <si>
    <t>GLORIS ESTHEFANY GOMEZ SANCHEZ</t>
  </si>
  <si>
    <t>RIGNA YULEYSI FRIAS LEONARDO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</si>
</sst>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name val="Arial"/>
      <family val="2"/>
    </font>
    <font>
      <sz val="13"/>
      <name val="Arial"/>
      <family val="2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4"/>
      <color theme="1"/>
      <name val="Book Antiqua"/>
      <family val="1"/>
    </font>
    <font>
      <sz val="16"/>
      <color theme="1"/>
      <name val="Book Antiqua"/>
      <family val="1"/>
    </font>
    <font>
      <sz val="14"/>
      <name val="Book Antiqua"/>
      <family val="1"/>
    </font>
    <font>
      <b/>
      <sz val="20"/>
      <name val="Bell MT"/>
      <family val="1"/>
    </font>
    <font>
      <b/>
      <sz val="20"/>
      <name val="Segoe UI Historic"/>
      <family val="2"/>
    </font>
    <font>
      <sz val="20"/>
      <name val="Bell MT"/>
      <family val="1"/>
    </font>
    <font>
      <u/>
      <sz val="20"/>
      <name val="Bell MT"/>
      <family val="1"/>
    </font>
    <font>
      <b/>
      <sz val="20"/>
      <color theme="1" tint="4.9989318521683403E-2"/>
      <name val="Bell MT"/>
      <family val="1"/>
    </font>
    <font>
      <sz val="11"/>
      <name val="Calibri"/>
      <family val="2"/>
      <scheme val="minor"/>
    </font>
    <font>
      <sz val="13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horizontal="center" vertical="center"/>
    </xf>
    <xf numFmtId="0" fontId="18" fillId="33" borderId="0" xfId="0" applyFont="1" applyFill="1" applyAlignment="1">
      <alignment vertical="center"/>
    </xf>
    <xf numFmtId="0" fontId="18" fillId="33" borderId="24" xfId="0" applyFont="1" applyFill="1" applyBorder="1" applyAlignment="1">
      <alignment vertical="center"/>
    </xf>
    <xf numFmtId="0" fontId="19" fillId="33" borderId="25" xfId="0" applyFont="1" applyFill="1" applyBorder="1" applyAlignment="1">
      <alignment vertical="center"/>
    </xf>
    <xf numFmtId="0" fontId="19" fillId="33" borderId="0" xfId="0" applyFont="1" applyFill="1" applyAlignment="1">
      <alignment vertical="center"/>
    </xf>
    <xf numFmtId="0" fontId="19" fillId="33" borderId="27" xfId="0" applyFont="1" applyFill="1" applyBorder="1" applyAlignment="1">
      <alignment vertical="center"/>
    </xf>
    <xf numFmtId="0" fontId="19" fillId="33" borderId="0" xfId="0" applyFont="1" applyFill="1" applyAlignment="1">
      <alignment horizontal="center" vertical="center"/>
    </xf>
    <xf numFmtId="0" fontId="0" fillId="33" borderId="13" xfId="0" applyFill="1" applyBorder="1" applyAlignment="1">
      <alignment vertical="center"/>
    </xf>
    <xf numFmtId="0" fontId="0" fillId="0" borderId="27" xfId="0" applyBorder="1"/>
    <xf numFmtId="0" fontId="0" fillId="0" borderId="0" xfId="0" applyAlignment="1">
      <alignment horizontal="center"/>
    </xf>
    <xf numFmtId="0" fontId="18" fillId="33" borderId="0" xfId="0" applyFont="1" applyFill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9" xfId="0" applyBorder="1"/>
    <xf numFmtId="0" fontId="22" fillId="0" borderId="0" xfId="0" applyFont="1" applyAlignment="1">
      <alignment horizontal="center" vertical="center"/>
    </xf>
    <xf numFmtId="0" fontId="0" fillId="0" borderId="26" xfId="0" applyBorder="1"/>
    <xf numFmtId="0" fontId="20" fillId="0" borderId="27" xfId="0" applyFont="1" applyBorder="1" applyAlignment="1">
      <alignment vertical="top"/>
    </xf>
    <xf numFmtId="0" fontId="0" fillId="0" borderId="28" xfId="0" applyBorder="1"/>
    <xf numFmtId="0" fontId="0" fillId="0" borderId="25" xfId="0" applyBorder="1" applyAlignment="1">
      <alignment horizontal="center" vertical="center"/>
    </xf>
    <xf numFmtId="0" fontId="27" fillId="0" borderId="0" xfId="0" applyFont="1"/>
    <xf numFmtId="0" fontId="28" fillId="33" borderId="0" xfId="0" applyFont="1" applyFill="1" applyAlignment="1">
      <alignment horizontal="left" vertical="center"/>
    </xf>
    <xf numFmtId="0" fontId="28" fillId="33" borderId="0" xfId="0" applyFont="1" applyFill="1" applyAlignment="1">
      <alignment vertical="center"/>
    </xf>
    <xf numFmtId="0" fontId="26" fillId="0" borderId="0" xfId="0" applyFont="1" applyAlignment="1">
      <alignment horizontal="center" vertical="center"/>
    </xf>
    <xf numFmtId="43" fontId="19" fillId="33" borderId="0" xfId="42" applyFont="1" applyFill="1" applyBorder="1" applyAlignment="1">
      <alignment vertical="center"/>
    </xf>
    <xf numFmtId="43" fontId="19" fillId="33" borderId="0" xfId="0" applyNumberFormat="1" applyFont="1" applyFill="1" applyAlignment="1">
      <alignment vertical="center"/>
    </xf>
    <xf numFmtId="164" fontId="18" fillId="33" borderId="0" xfId="0" applyNumberFormat="1" applyFont="1" applyFill="1" applyAlignment="1">
      <alignment vertical="center"/>
    </xf>
    <xf numFmtId="0" fontId="27" fillId="0" borderId="0" xfId="0" applyFont="1" applyAlignment="1">
      <alignment wrapText="1"/>
    </xf>
    <xf numFmtId="0" fontId="0" fillId="33" borderId="0" xfId="0" applyFill="1"/>
    <xf numFmtId="0" fontId="0" fillId="33" borderId="31" xfId="0" applyFill="1" applyBorder="1"/>
    <xf numFmtId="4" fontId="0" fillId="0" borderId="0" xfId="0" applyNumberFormat="1"/>
    <xf numFmtId="0" fontId="0" fillId="33" borderId="20" xfId="0" applyFill="1" applyBorder="1"/>
    <xf numFmtId="0" fontId="0" fillId="33" borderId="0" xfId="0" applyFill="1" applyAlignment="1">
      <alignment vertical="center" wrapText="1"/>
    </xf>
    <xf numFmtId="0" fontId="34" fillId="33" borderId="0" xfId="0" applyFont="1" applyFill="1"/>
    <xf numFmtId="0" fontId="0" fillId="34" borderId="0" xfId="0" applyFill="1"/>
    <xf numFmtId="0" fontId="0" fillId="35" borderId="0" xfId="0" applyFill="1"/>
    <xf numFmtId="4" fontId="0" fillId="0" borderId="0" xfId="0" applyNumberFormat="1" applyAlignment="1">
      <alignment horizontal="left" vertical="center"/>
    </xf>
    <xf numFmtId="0" fontId="0" fillId="36" borderId="0" xfId="0" applyFill="1"/>
    <xf numFmtId="43" fontId="1" fillId="0" borderId="31" xfId="42" applyFont="1" applyFill="1" applyBorder="1" applyAlignment="1">
      <alignment vertical="center"/>
    </xf>
    <xf numFmtId="43" fontId="1" fillId="0" borderId="31" xfId="42" applyFont="1" applyFill="1" applyBorder="1" applyAlignment="1">
      <alignment horizontal="right" vertical="center"/>
    </xf>
    <xf numFmtId="49" fontId="18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" fontId="19" fillId="0" borderId="25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43" fontId="19" fillId="0" borderId="0" xfId="42" applyFont="1" applyFill="1" applyBorder="1" applyAlignment="1">
      <alignment vertical="center"/>
    </xf>
    <xf numFmtId="0" fontId="19" fillId="0" borderId="0" xfId="0" applyFont="1" applyAlignment="1">
      <alignment vertical="center"/>
    </xf>
    <xf numFmtId="43" fontId="0" fillId="0" borderId="0" xfId="42" applyFont="1" applyFill="1" applyBorder="1" applyAlignment="1">
      <alignment horizontal="center" vertical="center"/>
    </xf>
    <xf numFmtId="0" fontId="16" fillId="33" borderId="0" xfId="0" applyFont="1" applyFill="1"/>
    <xf numFmtId="0" fontId="0" fillId="33" borderId="27" xfId="0" applyFill="1" applyBorder="1" applyAlignment="1">
      <alignment vertical="center"/>
    </xf>
    <xf numFmtId="0" fontId="0" fillId="33" borderId="0" xfId="0" applyFill="1" applyAlignment="1">
      <alignment vertical="center"/>
    </xf>
    <xf numFmtId="0" fontId="0" fillId="33" borderId="0" xfId="0" applyFill="1" applyAlignment="1">
      <alignment horizontal="center" vertical="center"/>
    </xf>
    <xf numFmtId="43" fontId="0" fillId="0" borderId="31" xfId="42" applyFont="1" applyFill="1" applyBorder="1" applyAlignment="1"/>
    <xf numFmtId="43" fontId="0" fillId="0" borderId="23" xfId="42" applyFont="1" applyFill="1" applyBorder="1" applyAlignment="1">
      <alignment horizontal="center" vertical="center"/>
    </xf>
    <xf numFmtId="43" fontId="0" fillId="0" borderId="31" xfId="42" applyFont="1" applyFill="1" applyBorder="1" applyAlignment="1">
      <alignment vertical="center"/>
    </xf>
    <xf numFmtId="0" fontId="0" fillId="0" borderId="31" xfId="42" applyNumberFormat="1" applyFont="1" applyFill="1" applyBorder="1"/>
    <xf numFmtId="43" fontId="0" fillId="0" borderId="31" xfId="42" applyFont="1" applyFill="1" applyBorder="1" applyAlignment="1">
      <alignment horizontal="right" vertical="center"/>
    </xf>
    <xf numFmtId="0" fontId="18" fillId="34" borderId="11" xfId="0" applyFont="1" applyFill="1" applyBorder="1" applyAlignment="1">
      <alignment horizontal="center" vertical="center" wrapText="1"/>
    </xf>
    <xf numFmtId="49" fontId="18" fillId="33" borderId="0" xfId="0" applyNumberFormat="1" applyFont="1" applyFill="1" applyAlignment="1">
      <alignment horizontal="center" vertical="center"/>
    </xf>
    <xf numFmtId="4" fontId="19" fillId="33" borderId="0" xfId="0" applyNumberFormat="1" applyFont="1" applyFill="1" applyAlignment="1">
      <alignment vertical="center"/>
    </xf>
    <xf numFmtId="4" fontId="35" fillId="33" borderId="0" xfId="0" applyNumberFormat="1" applyFont="1" applyFill="1" applyAlignment="1">
      <alignment vertical="center"/>
    </xf>
    <xf numFmtId="4" fontId="0" fillId="33" borderId="0" xfId="0" applyNumberFormat="1" applyFill="1" applyAlignment="1">
      <alignment horizontal="left" vertical="center"/>
    </xf>
    <xf numFmtId="49" fontId="16" fillId="33" borderId="0" xfId="0" applyNumberFormat="1" applyFont="1" applyFill="1" applyAlignment="1">
      <alignment horizontal="center" vertical="center"/>
    </xf>
    <xf numFmtId="43" fontId="0" fillId="33" borderId="0" xfId="42" applyFont="1" applyFill="1" applyBorder="1" applyAlignment="1">
      <alignment horizontal="center" vertical="center"/>
    </xf>
    <xf numFmtId="43" fontId="0" fillId="33" borderId="0" xfId="0" applyNumberFormat="1" applyFill="1" applyAlignment="1">
      <alignment horizontal="center" vertical="center"/>
    </xf>
    <xf numFmtId="0" fontId="18" fillId="34" borderId="27" xfId="0" applyFont="1" applyFill="1" applyBorder="1" applyAlignment="1">
      <alignment horizontal="center" vertical="center" wrapText="1"/>
    </xf>
    <xf numFmtId="0" fontId="18" fillId="34" borderId="0" xfId="0" applyFont="1" applyFill="1" applyAlignment="1">
      <alignment horizontal="center" vertical="center" wrapText="1"/>
    </xf>
    <xf numFmtId="0" fontId="23" fillId="34" borderId="13" xfId="0" applyFont="1" applyFill="1" applyBorder="1" applyAlignment="1">
      <alignment horizontal="center" vertical="center"/>
    </xf>
    <xf numFmtId="4" fontId="24" fillId="34" borderId="23" xfId="0" applyNumberFormat="1" applyFont="1" applyFill="1" applyBorder="1" applyAlignment="1">
      <alignment horizontal="center" vertical="center"/>
    </xf>
    <xf numFmtId="4" fontId="25" fillId="34" borderId="23" xfId="0" applyNumberFormat="1" applyFont="1" applyFill="1" applyBorder="1" applyAlignment="1">
      <alignment horizontal="right" vertical="center"/>
    </xf>
    <xf numFmtId="0" fontId="17" fillId="34" borderId="29" xfId="0" applyFont="1" applyFill="1" applyBorder="1"/>
    <xf numFmtId="43" fontId="0" fillId="0" borderId="31" xfId="42" applyFont="1" applyFill="1" applyBorder="1" applyAlignment="1">
      <alignment horizontal="right"/>
    </xf>
    <xf numFmtId="43" fontId="1" fillId="0" borderId="31" xfId="42" applyFont="1" applyFill="1" applyBorder="1" applyAlignment="1">
      <alignment horizontal="center" vertical="center"/>
    </xf>
    <xf numFmtId="0" fontId="0" fillId="0" borderId="19" xfId="0" applyBorder="1"/>
    <xf numFmtId="0" fontId="27" fillId="0" borderId="20" xfId="0" applyFont="1" applyBorder="1" applyAlignment="1">
      <alignment horizontal="left" vertical="center"/>
    </xf>
    <xf numFmtId="0" fontId="0" fillId="0" borderId="20" xfId="0" applyBorder="1"/>
    <xf numFmtId="0" fontId="0" fillId="33" borderId="20" xfId="0" applyFill="1" applyBorder="1" applyAlignment="1">
      <alignment horizontal="left" vertical="center"/>
    </xf>
    <xf numFmtId="43" fontId="19" fillId="0" borderId="25" xfId="42" applyFont="1" applyFill="1" applyBorder="1" applyAlignment="1">
      <alignment vertical="center"/>
    </xf>
    <xf numFmtId="43" fontId="0" fillId="0" borderId="25" xfId="42" applyFont="1" applyFill="1" applyBorder="1" applyAlignment="1">
      <alignment horizontal="center" vertical="center"/>
    </xf>
    <xf numFmtId="43" fontId="1" fillId="0" borderId="31" xfId="42" applyFont="1" applyFill="1" applyBorder="1" applyAlignment="1"/>
    <xf numFmtId="43" fontId="1" fillId="0" borderId="31" xfId="42" applyFont="1" applyFill="1" applyBorder="1"/>
    <xf numFmtId="43" fontId="1" fillId="0" borderId="31" xfId="42" applyFont="1" applyFill="1" applyBorder="1" applyAlignment="1">
      <alignment horizontal="right"/>
    </xf>
    <xf numFmtId="43" fontId="34" fillId="0" borderId="31" xfId="42" applyFont="1" applyFill="1" applyBorder="1" applyAlignment="1"/>
    <xf numFmtId="43" fontId="0" fillId="0" borderId="31" xfId="42" applyFont="1" applyFill="1" applyBorder="1"/>
    <xf numFmtId="12" fontId="19" fillId="33" borderId="0" xfId="42" applyNumberFormat="1" applyFont="1" applyFill="1" applyBorder="1" applyAlignment="1">
      <alignment vertical="center"/>
    </xf>
    <xf numFmtId="0" fontId="0" fillId="0" borderId="31" xfId="0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left"/>
    </xf>
    <xf numFmtId="4" fontId="0" fillId="0" borderId="31" xfId="0" applyNumberFormat="1" applyBorder="1"/>
    <xf numFmtId="4" fontId="0" fillId="0" borderId="31" xfId="0" applyNumberFormat="1" applyBorder="1" applyAlignment="1">
      <alignment vertical="center"/>
    </xf>
    <xf numFmtId="49" fontId="0" fillId="0" borderId="31" xfId="0" applyNumberFormat="1" applyBorder="1" applyAlignment="1">
      <alignment horizontal="right" vertical="center"/>
    </xf>
    <xf numFmtId="0" fontId="0" fillId="0" borderId="31" xfId="42" applyNumberFormat="1" applyFont="1" applyFill="1" applyBorder="1" applyAlignment="1">
      <alignment horizontal="left" vertical="top"/>
    </xf>
    <xf numFmtId="4" fontId="0" fillId="0" borderId="31" xfId="0" applyNumberFormat="1" applyBorder="1" applyAlignment="1">
      <alignment horizontal="right"/>
    </xf>
    <xf numFmtId="0" fontId="0" fillId="0" borderId="31" xfId="0" applyBorder="1" applyAlignment="1">
      <alignment horizontal="right"/>
    </xf>
    <xf numFmtId="4" fontId="0" fillId="0" borderId="31" xfId="0" applyNumberFormat="1" applyBorder="1" applyAlignment="1">
      <alignment horizontal="right" vertical="center"/>
    </xf>
    <xf numFmtId="4" fontId="34" fillId="0" borderId="31" xfId="0" applyNumberFormat="1" applyFont="1" applyBorder="1" applyAlignment="1">
      <alignment vertical="center"/>
    </xf>
    <xf numFmtId="0" fontId="0" fillId="0" borderId="31" xfId="0" quotePrefix="1" applyBorder="1"/>
    <xf numFmtId="4" fontId="34" fillId="0" borderId="31" xfId="0" applyNumberFormat="1" applyFont="1" applyBorder="1" applyAlignment="1">
      <alignment horizontal="right" vertical="center"/>
    </xf>
    <xf numFmtId="0" fontId="19" fillId="0" borderId="0" xfId="0" applyFont="1" applyAlignment="1">
      <alignment horizontal="center" vertical="center"/>
    </xf>
    <xf numFmtId="43" fontId="0" fillId="0" borderId="0" xfId="42" applyFont="1" applyFill="1"/>
    <xf numFmtId="43" fontId="19" fillId="0" borderId="0" xfId="42" applyFont="1" applyFill="1" applyBorder="1" applyAlignment="1">
      <alignment horizontal="center" vertical="center"/>
    </xf>
    <xf numFmtId="43" fontId="35" fillId="0" borderId="0" xfId="42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43" fontId="35" fillId="0" borderId="23" xfId="42" applyFont="1" applyFill="1" applyBorder="1" applyAlignment="1">
      <alignment horizontal="center" vertical="center"/>
    </xf>
    <xf numFmtId="0" fontId="18" fillId="34" borderId="14" xfId="0" applyFont="1" applyFill="1" applyBorder="1" applyAlignment="1">
      <alignment horizontal="center" vertical="center" wrapText="1"/>
    </xf>
    <xf numFmtId="0" fontId="18" fillId="34" borderId="18" xfId="0" applyFont="1" applyFill="1" applyBorder="1" applyAlignment="1">
      <alignment horizontal="center" vertical="center" wrapText="1"/>
    </xf>
    <xf numFmtId="0" fontId="18" fillId="34" borderId="14" xfId="0" applyFont="1" applyFill="1" applyBorder="1" applyAlignment="1">
      <alignment horizontal="center" vertical="center"/>
    </xf>
    <xf numFmtId="0" fontId="18" fillId="34" borderId="18" xfId="0" applyFont="1" applyFill="1" applyBorder="1" applyAlignment="1">
      <alignment horizontal="center" vertical="center"/>
    </xf>
    <xf numFmtId="0" fontId="18" fillId="34" borderId="20" xfId="0" applyFont="1" applyFill="1" applyBorder="1" applyAlignment="1">
      <alignment horizontal="center" vertical="center" wrapText="1"/>
    </xf>
    <xf numFmtId="0" fontId="18" fillId="34" borderId="21" xfId="0" applyFont="1" applyFill="1" applyBorder="1" applyAlignment="1">
      <alignment horizontal="center" vertical="center" wrapText="1"/>
    </xf>
    <xf numFmtId="0" fontId="18" fillId="34" borderId="12" xfId="0" applyFont="1" applyFill="1" applyBorder="1" applyAlignment="1">
      <alignment horizontal="center" vertical="center" wrapText="1"/>
    </xf>
    <xf numFmtId="0" fontId="18" fillId="34" borderId="22" xfId="0" applyFont="1" applyFill="1" applyBorder="1" applyAlignment="1">
      <alignment horizontal="center" vertical="center" wrapText="1"/>
    </xf>
    <xf numFmtId="0" fontId="31" fillId="33" borderId="0" xfId="0" applyFont="1" applyFill="1" applyAlignment="1">
      <alignment horizontal="center"/>
    </xf>
    <xf numFmtId="0" fontId="29" fillId="33" borderId="0" xfId="0" applyFont="1" applyFill="1" applyAlignment="1">
      <alignment horizontal="center"/>
    </xf>
    <xf numFmtId="0" fontId="30" fillId="33" borderId="20" xfId="0" applyFont="1" applyFill="1" applyBorder="1" applyAlignment="1">
      <alignment horizontal="center" vertical="center"/>
    </xf>
    <xf numFmtId="0" fontId="23" fillId="34" borderId="23" xfId="0" applyFont="1" applyFill="1" applyBorder="1" applyAlignment="1">
      <alignment horizontal="left" vertical="center" wrapText="1"/>
    </xf>
    <xf numFmtId="0" fontId="18" fillId="34" borderId="10" xfId="0" applyFont="1" applyFill="1" applyBorder="1" applyAlignment="1">
      <alignment horizontal="center" vertical="center" wrapText="1"/>
    </xf>
    <xf numFmtId="0" fontId="18" fillId="34" borderId="11" xfId="0" applyFont="1" applyFill="1" applyBorder="1" applyAlignment="1">
      <alignment horizontal="center" vertical="center" wrapText="1"/>
    </xf>
    <xf numFmtId="0" fontId="18" fillId="34" borderId="15" xfId="0" applyFont="1" applyFill="1" applyBorder="1" applyAlignment="1">
      <alignment horizontal="center" vertical="center"/>
    </xf>
    <xf numFmtId="0" fontId="18" fillId="34" borderId="16" xfId="0" applyFont="1" applyFill="1" applyBorder="1" applyAlignment="1">
      <alignment horizontal="center" vertical="center"/>
    </xf>
    <xf numFmtId="0" fontId="18" fillId="34" borderId="25" xfId="0" applyFont="1" applyFill="1" applyBorder="1" applyAlignment="1">
      <alignment horizontal="center" vertical="center"/>
    </xf>
    <xf numFmtId="0" fontId="18" fillId="34" borderId="17" xfId="0" applyFont="1" applyFill="1" applyBorder="1" applyAlignment="1">
      <alignment horizontal="center" vertical="center"/>
    </xf>
    <xf numFmtId="0" fontId="18" fillId="34" borderId="24" xfId="0" applyFont="1" applyFill="1" applyBorder="1" applyAlignment="1">
      <alignment horizontal="center" vertical="center" wrapText="1"/>
    </xf>
    <xf numFmtId="0" fontId="18" fillId="34" borderId="17" xfId="0" applyFont="1" applyFill="1" applyBorder="1" applyAlignment="1">
      <alignment horizontal="center" vertical="center" wrapText="1"/>
    </xf>
    <xf numFmtId="0" fontId="18" fillId="34" borderId="19" xfId="0" applyFont="1" applyFill="1" applyBorder="1" applyAlignment="1">
      <alignment horizontal="center" vertical="center" wrapText="1"/>
    </xf>
    <xf numFmtId="0" fontId="18" fillId="34" borderId="30" xfId="0" applyFont="1" applyFill="1" applyBorder="1" applyAlignment="1">
      <alignment horizontal="center" vertical="center" wrapText="1"/>
    </xf>
    <xf numFmtId="0" fontId="18" fillId="34" borderId="28" xfId="0" applyFont="1" applyFill="1" applyBorder="1" applyAlignment="1">
      <alignment horizontal="center" vertical="center" wrapText="1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1439350</xdr:colOff>
      <xdr:row>0</xdr:row>
      <xdr:rowOff>54429</xdr:rowOff>
    </xdr:from>
    <xdr:to>
      <xdr:col>8</xdr:col>
      <xdr:colOff>1206167</xdr:colOff>
      <xdr:row>0</xdr:row>
      <xdr:rowOff>1562001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74207" y="54429"/>
          <a:ext cx="2660603" cy="15075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DX897"/>
  <sheetViews>
    <sheetView tabSelected="1" view="pageBreakPreview" topLeftCell="C841" zoomScale="70" zoomScaleNormal="70" zoomScaleSheetLayoutView="70" workbookViewId="0">
      <selection activeCell="N121" sqref="N121"/>
    </sheetView>
  </sheetViews>
  <sheetFormatPr baseColWidth="10" defaultRowHeight="15" x14ac:dyDescent="0.25"/>
  <cols>
    <col min="1" max="1" width="6.7109375" customWidth="1"/>
    <col min="2" max="2" width="54.5703125" customWidth="1"/>
    <col min="3" max="3" width="13.42578125" bestFit="1" customWidth="1"/>
    <col min="4" max="4" width="83.140625" bestFit="1" customWidth="1"/>
    <col min="5" max="5" width="48.5703125" bestFit="1" customWidth="1"/>
    <col min="6" max="6" width="58.140625" style="10" bestFit="1" customWidth="1"/>
    <col min="7" max="7" width="23.5703125" bestFit="1" customWidth="1"/>
    <col min="8" max="8" width="19.42578125" style="27" customWidth="1"/>
    <col min="9" max="9" width="18.140625" bestFit="1" customWidth="1"/>
    <col min="10" max="10" width="22" style="27" bestFit="1" customWidth="1"/>
    <col min="11" max="11" width="20.28515625" bestFit="1" customWidth="1"/>
    <col min="12" max="12" width="23.140625" bestFit="1" customWidth="1"/>
    <col min="13" max="13" width="19.42578125" style="27" customWidth="1"/>
    <col min="14" max="14" width="20" customWidth="1"/>
    <col min="15" max="15" width="15.42578125" customWidth="1"/>
    <col min="16" max="16" width="16.85546875" customWidth="1"/>
    <col min="17" max="17" width="16.140625" customWidth="1"/>
    <col min="18" max="18" width="15.28515625" customWidth="1"/>
    <col min="19" max="19" width="17.7109375" style="1" customWidth="1"/>
  </cols>
  <sheetData>
    <row r="1" spans="1:20" ht="150" customHeight="1" x14ac:dyDescent="0.4">
      <c r="A1" s="110" t="s">
        <v>807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</row>
    <row r="2" spans="1:20" ht="30" customHeight="1" x14ac:dyDescent="0.45">
      <c r="A2" s="111" t="s">
        <v>1131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</row>
    <row r="3" spans="1:20" ht="30" customHeight="1" thickBot="1" x14ac:dyDescent="0.3">
      <c r="A3" s="112" t="s">
        <v>969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</row>
    <row r="4" spans="1:20" s="33" customFormat="1" ht="28.5" customHeight="1" thickBot="1" x14ac:dyDescent="0.3">
      <c r="A4" s="102" t="s">
        <v>1015</v>
      </c>
      <c r="B4" s="104" t="s">
        <v>0</v>
      </c>
      <c r="C4" s="104" t="s">
        <v>796</v>
      </c>
      <c r="D4" s="104" t="s">
        <v>5</v>
      </c>
      <c r="E4" s="104" t="s">
        <v>6</v>
      </c>
      <c r="F4" s="104" t="s">
        <v>797</v>
      </c>
      <c r="G4" s="102" t="s">
        <v>7</v>
      </c>
      <c r="H4" s="102" t="s">
        <v>24</v>
      </c>
      <c r="I4" s="114" t="s">
        <v>2</v>
      </c>
      <c r="J4" s="116" t="s">
        <v>8</v>
      </c>
      <c r="K4" s="117"/>
      <c r="L4" s="118"/>
      <c r="M4" s="117"/>
      <c r="N4" s="117"/>
      <c r="O4" s="117"/>
      <c r="P4" s="119"/>
      <c r="Q4" s="120" t="s">
        <v>9</v>
      </c>
      <c r="R4" s="121"/>
      <c r="S4" s="102" t="s">
        <v>10</v>
      </c>
      <c r="T4" s="102" t="s">
        <v>11</v>
      </c>
    </row>
    <row r="5" spans="1:20" s="33" customFormat="1" ht="37.5" customHeight="1" x14ac:dyDescent="0.25">
      <c r="A5" s="103"/>
      <c r="B5" s="105"/>
      <c r="C5" s="105"/>
      <c r="D5" s="105"/>
      <c r="E5" s="105"/>
      <c r="F5" s="105"/>
      <c r="G5" s="103"/>
      <c r="H5" s="103"/>
      <c r="I5" s="115"/>
      <c r="J5" s="122" t="s">
        <v>12</v>
      </c>
      <c r="K5" s="106"/>
      <c r="L5" s="102" t="s">
        <v>23</v>
      </c>
      <c r="M5" s="106" t="s">
        <v>18</v>
      </c>
      <c r="N5" s="106"/>
      <c r="O5" s="107" t="s">
        <v>13</v>
      </c>
      <c r="P5" s="109" t="s">
        <v>14</v>
      </c>
      <c r="Q5" s="102" t="s">
        <v>4</v>
      </c>
      <c r="R5" s="123" t="s">
        <v>3</v>
      </c>
      <c r="S5" s="103"/>
      <c r="T5" s="103"/>
    </row>
    <row r="6" spans="1:20" s="33" customFormat="1" ht="54" customHeight="1" x14ac:dyDescent="0.25">
      <c r="A6" s="103"/>
      <c r="B6" s="105"/>
      <c r="C6" s="105"/>
      <c r="D6" s="105"/>
      <c r="E6" s="105"/>
      <c r="F6" s="105"/>
      <c r="G6" s="103"/>
      <c r="H6" s="103"/>
      <c r="I6" s="115"/>
      <c r="J6" s="63" t="s">
        <v>897</v>
      </c>
      <c r="K6" s="55" t="s">
        <v>15</v>
      </c>
      <c r="L6" s="103"/>
      <c r="M6" s="64" t="s">
        <v>16</v>
      </c>
      <c r="N6" s="55" t="s">
        <v>17</v>
      </c>
      <c r="O6" s="108"/>
      <c r="P6" s="109"/>
      <c r="Q6" s="103"/>
      <c r="R6" s="124"/>
      <c r="S6" s="103"/>
      <c r="T6" s="103"/>
    </row>
    <row r="7" spans="1:20" s="27" customFormat="1" x14ac:dyDescent="0.25">
      <c r="A7" s="83">
        <v>1</v>
      </c>
      <c r="B7" s="84" t="s">
        <v>1023</v>
      </c>
      <c r="C7" s="84" t="s">
        <v>799</v>
      </c>
      <c r="D7" s="84" t="s">
        <v>994</v>
      </c>
      <c r="E7" s="84" t="s">
        <v>86</v>
      </c>
      <c r="F7" s="85" t="s">
        <v>804</v>
      </c>
      <c r="G7" s="86">
        <v>300000</v>
      </c>
      <c r="H7" s="86">
        <v>59783.08</v>
      </c>
      <c r="I7" s="87">
        <v>25</v>
      </c>
      <c r="J7" s="50">
        <v>8610</v>
      </c>
      <c r="K7" s="52">
        <f t="shared" ref="K7:K76" si="0">+G7*7.1%</f>
        <v>21299.999999999996</v>
      </c>
      <c r="L7" s="37">
        <v>953.69</v>
      </c>
      <c r="M7" s="77">
        <v>6589.14</v>
      </c>
      <c r="N7" s="87">
        <v>13720.92</v>
      </c>
      <c r="O7" s="87"/>
      <c r="P7" s="87">
        <f t="shared" ref="P7:P37" si="1">+J7+M7</f>
        <v>15199.14</v>
      </c>
      <c r="Q7" s="87">
        <f t="shared" ref="Q7:Q70" si="2">+H7+I7+J7+M7+O7</f>
        <v>75007.22</v>
      </c>
      <c r="R7" s="87">
        <f t="shared" ref="R7:R70" si="3">+K7+L7+N7</f>
        <v>35974.609999999993</v>
      </c>
      <c r="S7" s="87">
        <f t="shared" ref="S7:S37" si="4">+G7-Q7</f>
        <v>224992.78</v>
      </c>
      <c r="T7" s="88" t="s">
        <v>41</v>
      </c>
    </row>
    <row r="8" spans="1:20" s="27" customFormat="1" x14ac:dyDescent="0.25">
      <c r="A8" s="83">
        <v>2</v>
      </c>
      <c r="B8" s="84" t="s">
        <v>67</v>
      </c>
      <c r="C8" s="84" t="s">
        <v>799</v>
      </c>
      <c r="D8" s="84" t="s">
        <v>994</v>
      </c>
      <c r="E8" s="84" t="s">
        <v>87</v>
      </c>
      <c r="F8" s="85" t="s">
        <v>804</v>
      </c>
      <c r="G8" s="86">
        <v>230000</v>
      </c>
      <c r="H8" s="86">
        <v>42356.47</v>
      </c>
      <c r="I8" s="87">
        <v>25</v>
      </c>
      <c r="J8" s="50">
        <v>6601</v>
      </c>
      <c r="K8" s="52">
        <f t="shared" si="0"/>
        <v>16329.999999999998</v>
      </c>
      <c r="L8" s="37">
        <v>953.69</v>
      </c>
      <c r="M8" s="77">
        <v>6589.14</v>
      </c>
      <c r="N8" s="87">
        <v>13720.92</v>
      </c>
      <c r="O8" s="87"/>
      <c r="P8" s="87">
        <f t="shared" si="1"/>
        <v>13190.14</v>
      </c>
      <c r="Q8" s="87">
        <f t="shared" si="2"/>
        <v>55571.61</v>
      </c>
      <c r="R8" s="87">
        <f t="shared" si="3"/>
        <v>31004.61</v>
      </c>
      <c r="S8" s="87">
        <f t="shared" si="4"/>
        <v>174428.39</v>
      </c>
      <c r="T8" s="88" t="s">
        <v>41</v>
      </c>
    </row>
    <row r="9" spans="1:20" s="27" customFormat="1" x14ac:dyDescent="0.25">
      <c r="A9" s="83">
        <v>3</v>
      </c>
      <c r="B9" s="84" t="s">
        <v>68</v>
      </c>
      <c r="C9" s="84" t="s">
        <v>799</v>
      </c>
      <c r="D9" s="84" t="s">
        <v>994</v>
      </c>
      <c r="E9" s="84" t="s">
        <v>87</v>
      </c>
      <c r="F9" s="85" t="s">
        <v>804</v>
      </c>
      <c r="G9" s="86">
        <v>230000</v>
      </c>
      <c r="H9" s="86">
        <v>42785.33</v>
      </c>
      <c r="I9" s="87">
        <v>25</v>
      </c>
      <c r="J9" s="50">
        <v>6601</v>
      </c>
      <c r="K9" s="52">
        <f t="shared" si="0"/>
        <v>16329.999999999998</v>
      </c>
      <c r="L9" s="37">
        <v>953.69</v>
      </c>
      <c r="M9" s="77">
        <v>6589.14</v>
      </c>
      <c r="N9" s="87">
        <v>13720.92</v>
      </c>
      <c r="O9" s="87"/>
      <c r="P9" s="87">
        <f t="shared" si="1"/>
        <v>13190.14</v>
      </c>
      <c r="Q9" s="87">
        <f t="shared" si="2"/>
        <v>56000.47</v>
      </c>
      <c r="R9" s="87">
        <f t="shared" si="3"/>
        <v>31004.61</v>
      </c>
      <c r="S9" s="87">
        <f t="shared" si="4"/>
        <v>173999.53</v>
      </c>
      <c r="T9" s="88" t="s">
        <v>41</v>
      </c>
    </row>
    <row r="10" spans="1:20" s="27" customFormat="1" x14ac:dyDescent="0.25">
      <c r="A10" s="83">
        <v>4</v>
      </c>
      <c r="B10" s="84" t="s">
        <v>69</v>
      </c>
      <c r="C10" s="84" t="s">
        <v>798</v>
      </c>
      <c r="D10" s="84" t="s">
        <v>994</v>
      </c>
      <c r="E10" s="84" t="s">
        <v>87</v>
      </c>
      <c r="F10" s="85" t="s">
        <v>804</v>
      </c>
      <c r="G10" s="86">
        <v>230000</v>
      </c>
      <c r="H10" s="86">
        <v>42785.33</v>
      </c>
      <c r="I10" s="87">
        <v>25</v>
      </c>
      <c r="J10" s="50">
        <v>6601</v>
      </c>
      <c r="K10" s="52">
        <f t="shared" si="0"/>
        <v>16329.999999999998</v>
      </c>
      <c r="L10" s="37">
        <v>953.69</v>
      </c>
      <c r="M10" s="77">
        <v>6589.14</v>
      </c>
      <c r="N10" s="87">
        <v>13720.92</v>
      </c>
      <c r="O10" s="87"/>
      <c r="P10" s="87">
        <f t="shared" si="1"/>
        <v>13190.14</v>
      </c>
      <c r="Q10" s="87">
        <f t="shared" si="2"/>
        <v>56000.47</v>
      </c>
      <c r="R10" s="87">
        <f t="shared" si="3"/>
        <v>31004.61</v>
      </c>
      <c r="S10" s="87">
        <f t="shared" si="4"/>
        <v>173999.53</v>
      </c>
      <c r="T10" s="88" t="s">
        <v>41</v>
      </c>
    </row>
    <row r="11" spans="1:20" s="27" customFormat="1" x14ac:dyDescent="0.25">
      <c r="A11" s="83">
        <v>5</v>
      </c>
      <c r="B11" s="84" t="s">
        <v>70</v>
      </c>
      <c r="C11" s="84" t="s">
        <v>799</v>
      </c>
      <c r="D11" s="84" t="s">
        <v>994</v>
      </c>
      <c r="E11" s="84" t="s">
        <v>87</v>
      </c>
      <c r="F11" s="85" t="s">
        <v>804</v>
      </c>
      <c r="G11" s="86">
        <v>230000</v>
      </c>
      <c r="H11" s="86">
        <v>42785.33</v>
      </c>
      <c r="I11" s="87">
        <v>25</v>
      </c>
      <c r="J11" s="50">
        <v>6601</v>
      </c>
      <c r="K11" s="52">
        <f t="shared" si="0"/>
        <v>16329.999999999998</v>
      </c>
      <c r="L11" s="37">
        <v>953.69</v>
      </c>
      <c r="M11" s="77">
        <v>6589.14</v>
      </c>
      <c r="N11" s="87">
        <v>13720.92</v>
      </c>
      <c r="O11" s="87"/>
      <c r="P11" s="87">
        <f t="shared" si="1"/>
        <v>13190.14</v>
      </c>
      <c r="Q11" s="87">
        <f t="shared" si="2"/>
        <v>56000.47</v>
      </c>
      <c r="R11" s="87">
        <f t="shared" si="3"/>
        <v>31004.61</v>
      </c>
      <c r="S11" s="87">
        <f t="shared" si="4"/>
        <v>173999.53</v>
      </c>
      <c r="T11" s="88" t="s">
        <v>41</v>
      </c>
    </row>
    <row r="12" spans="1:20" s="27" customFormat="1" x14ac:dyDescent="0.25">
      <c r="A12" s="83">
        <v>6</v>
      </c>
      <c r="B12" s="84" t="s">
        <v>71</v>
      </c>
      <c r="C12" s="84" t="s">
        <v>798</v>
      </c>
      <c r="D12" s="84" t="s">
        <v>994</v>
      </c>
      <c r="E12" s="84" t="s">
        <v>87</v>
      </c>
      <c r="F12" s="85" t="s">
        <v>804</v>
      </c>
      <c r="G12" s="86">
        <v>230000</v>
      </c>
      <c r="H12" s="86">
        <v>42785.33</v>
      </c>
      <c r="I12" s="87">
        <v>25</v>
      </c>
      <c r="J12" s="50">
        <v>6601</v>
      </c>
      <c r="K12" s="52">
        <f t="shared" si="0"/>
        <v>16329.999999999998</v>
      </c>
      <c r="L12" s="37">
        <v>953.69</v>
      </c>
      <c r="M12" s="77">
        <v>6589.14</v>
      </c>
      <c r="N12" s="87">
        <v>13720.92</v>
      </c>
      <c r="O12" s="87"/>
      <c r="P12" s="87">
        <f t="shared" si="1"/>
        <v>13190.14</v>
      </c>
      <c r="Q12" s="87">
        <f t="shared" si="2"/>
        <v>56000.47</v>
      </c>
      <c r="R12" s="87">
        <f t="shared" si="3"/>
        <v>31004.61</v>
      </c>
      <c r="S12" s="87">
        <f t="shared" si="4"/>
        <v>173999.53</v>
      </c>
      <c r="T12" s="88" t="s">
        <v>41</v>
      </c>
    </row>
    <row r="13" spans="1:20" s="27" customFormat="1" x14ac:dyDescent="0.25">
      <c r="A13" s="83">
        <v>7</v>
      </c>
      <c r="B13" s="84" t="s">
        <v>72</v>
      </c>
      <c r="C13" s="84" t="s">
        <v>798</v>
      </c>
      <c r="D13" s="84" t="s">
        <v>994</v>
      </c>
      <c r="E13" s="84" t="s">
        <v>87</v>
      </c>
      <c r="F13" s="85" t="s">
        <v>804</v>
      </c>
      <c r="G13" s="86">
        <v>230000</v>
      </c>
      <c r="H13" s="86">
        <v>42785.33</v>
      </c>
      <c r="I13" s="87">
        <v>25</v>
      </c>
      <c r="J13" s="50">
        <v>6601</v>
      </c>
      <c r="K13" s="52">
        <f t="shared" si="0"/>
        <v>16329.999999999998</v>
      </c>
      <c r="L13" s="37">
        <v>953.69</v>
      </c>
      <c r="M13" s="77">
        <v>6589.14</v>
      </c>
      <c r="N13" s="87">
        <v>13720.92</v>
      </c>
      <c r="O13" s="87"/>
      <c r="P13" s="87">
        <f t="shared" si="1"/>
        <v>13190.14</v>
      </c>
      <c r="Q13" s="87">
        <f t="shared" si="2"/>
        <v>56000.47</v>
      </c>
      <c r="R13" s="87">
        <f t="shared" si="3"/>
        <v>31004.61</v>
      </c>
      <c r="S13" s="87">
        <f t="shared" si="4"/>
        <v>173999.53</v>
      </c>
      <c r="T13" s="88" t="s">
        <v>41</v>
      </c>
    </row>
    <row r="14" spans="1:20" s="27" customFormat="1" x14ac:dyDescent="0.25">
      <c r="A14" s="83">
        <v>8</v>
      </c>
      <c r="B14" s="84" t="s">
        <v>1032</v>
      </c>
      <c r="C14" s="84" t="s">
        <v>799</v>
      </c>
      <c r="D14" s="84" t="s">
        <v>994</v>
      </c>
      <c r="E14" s="84" t="s">
        <v>1031</v>
      </c>
      <c r="F14" s="85" t="s">
        <v>971</v>
      </c>
      <c r="G14" s="86">
        <v>195000</v>
      </c>
      <c r="H14" s="86">
        <v>34451.74</v>
      </c>
      <c r="I14" s="87">
        <v>25</v>
      </c>
      <c r="J14" s="50">
        <v>5596.5</v>
      </c>
      <c r="K14" s="52">
        <f t="shared" si="0"/>
        <v>13844.999999999998</v>
      </c>
      <c r="L14" s="37">
        <v>953.69</v>
      </c>
      <c r="M14" s="77">
        <v>5928</v>
      </c>
      <c r="N14" s="87">
        <v>13720.92</v>
      </c>
      <c r="O14" s="87"/>
      <c r="P14" s="87">
        <f t="shared" si="1"/>
        <v>11524.5</v>
      </c>
      <c r="Q14" s="87">
        <f t="shared" si="2"/>
        <v>46001.24</v>
      </c>
      <c r="R14" s="87">
        <f t="shared" si="3"/>
        <v>28519.61</v>
      </c>
      <c r="S14" s="87">
        <f t="shared" si="4"/>
        <v>148998.76</v>
      </c>
      <c r="T14" s="88" t="s">
        <v>41</v>
      </c>
    </row>
    <row r="15" spans="1:20" s="27" customFormat="1" x14ac:dyDescent="0.25">
      <c r="A15" s="83">
        <v>9</v>
      </c>
      <c r="B15" s="84" t="s">
        <v>82</v>
      </c>
      <c r="C15" s="84" t="s">
        <v>799</v>
      </c>
      <c r="D15" s="84" t="s">
        <v>994</v>
      </c>
      <c r="E15" s="84" t="s">
        <v>90</v>
      </c>
      <c r="F15" s="85" t="s">
        <v>805</v>
      </c>
      <c r="G15" s="86">
        <v>110000</v>
      </c>
      <c r="H15" s="86">
        <v>14457.62</v>
      </c>
      <c r="I15" s="87">
        <v>25</v>
      </c>
      <c r="J15" s="50">
        <v>3157</v>
      </c>
      <c r="K15" s="52">
        <f t="shared" si="0"/>
        <v>7809.9999999999991</v>
      </c>
      <c r="L15" s="37">
        <v>953.69</v>
      </c>
      <c r="M15" s="77">
        <v>3344</v>
      </c>
      <c r="N15" s="87">
        <f t="shared" ref="N15:N78" si="5">+G15*7.09%</f>
        <v>7799.0000000000009</v>
      </c>
      <c r="O15" s="87"/>
      <c r="P15" s="87">
        <f t="shared" si="1"/>
        <v>6501</v>
      </c>
      <c r="Q15" s="87">
        <f t="shared" si="2"/>
        <v>20983.620000000003</v>
      </c>
      <c r="R15" s="87">
        <f t="shared" si="3"/>
        <v>16562.689999999999</v>
      </c>
      <c r="S15" s="87">
        <f t="shared" si="4"/>
        <v>89016.38</v>
      </c>
      <c r="T15" s="88" t="s">
        <v>41</v>
      </c>
    </row>
    <row r="16" spans="1:20" s="27" customFormat="1" x14ac:dyDescent="0.25">
      <c r="A16" s="83">
        <v>10</v>
      </c>
      <c r="B16" s="84" t="s">
        <v>1017</v>
      </c>
      <c r="C16" s="84" t="s">
        <v>799</v>
      </c>
      <c r="D16" s="84" t="s">
        <v>994</v>
      </c>
      <c r="E16" s="84" t="s">
        <v>90</v>
      </c>
      <c r="F16" s="85" t="s">
        <v>804</v>
      </c>
      <c r="G16" s="86">
        <v>145000</v>
      </c>
      <c r="H16" s="86">
        <v>22690.49</v>
      </c>
      <c r="I16" s="87">
        <v>25</v>
      </c>
      <c r="J16" s="50">
        <v>4161.5</v>
      </c>
      <c r="K16" s="52">
        <f t="shared" si="0"/>
        <v>10294.999999999998</v>
      </c>
      <c r="L16" s="37">
        <v>953.69</v>
      </c>
      <c r="M16" s="77">
        <v>4408</v>
      </c>
      <c r="N16" s="87">
        <f t="shared" si="5"/>
        <v>10280.5</v>
      </c>
      <c r="O16" s="87"/>
      <c r="P16" s="87">
        <f t="shared" si="1"/>
        <v>8569.5</v>
      </c>
      <c r="Q16" s="87">
        <f t="shared" si="2"/>
        <v>31284.99</v>
      </c>
      <c r="R16" s="87">
        <f t="shared" si="3"/>
        <v>21529.19</v>
      </c>
      <c r="S16" s="87">
        <f t="shared" si="4"/>
        <v>113715.01</v>
      </c>
      <c r="T16" s="88" t="s">
        <v>41</v>
      </c>
    </row>
    <row r="17" spans="1:20" s="27" customFormat="1" x14ac:dyDescent="0.25">
      <c r="A17" s="83">
        <v>11</v>
      </c>
      <c r="B17" s="84" t="s">
        <v>1044</v>
      </c>
      <c r="C17" s="84" t="s">
        <v>798</v>
      </c>
      <c r="D17" s="84" t="s">
        <v>994</v>
      </c>
      <c r="E17" s="84" t="s">
        <v>1043</v>
      </c>
      <c r="F17" s="85" t="s">
        <v>971</v>
      </c>
      <c r="G17" s="86">
        <v>110000</v>
      </c>
      <c r="H17" s="86">
        <v>14457.62</v>
      </c>
      <c r="I17" s="87">
        <v>25</v>
      </c>
      <c r="J17" s="50">
        <v>3157</v>
      </c>
      <c r="K17" s="52">
        <f t="shared" si="0"/>
        <v>7809.9999999999991</v>
      </c>
      <c r="L17" s="37">
        <v>953.69</v>
      </c>
      <c r="M17" s="77">
        <v>3344</v>
      </c>
      <c r="N17" s="87">
        <f t="shared" si="5"/>
        <v>7799.0000000000009</v>
      </c>
      <c r="O17" s="87"/>
      <c r="P17" s="87">
        <f t="shared" si="1"/>
        <v>6501</v>
      </c>
      <c r="Q17" s="87">
        <f t="shared" si="2"/>
        <v>20983.620000000003</v>
      </c>
      <c r="R17" s="87">
        <f t="shared" si="3"/>
        <v>16562.689999999999</v>
      </c>
      <c r="S17" s="87">
        <f t="shared" si="4"/>
        <v>89016.38</v>
      </c>
      <c r="T17" s="88" t="s">
        <v>41</v>
      </c>
    </row>
    <row r="18" spans="1:20" s="27" customFormat="1" x14ac:dyDescent="0.25">
      <c r="A18" s="83">
        <v>12</v>
      </c>
      <c r="B18" s="84" t="s">
        <v>1069</v>
      </c>
      <c r="C18" s="84" t="s">
        <v>799</v>
      </c>
      <c r="D18" s="84" t="s">
        <v>994</v>
      </c>
      <c r="E18" s="84" t="s">
        <v>90</v>
      </c>
      <c r="F18" s="85" t="s">
        <v>971</v>
      </c>
      <c r="G18" s="86">
        <v>145000</v>
      </c>
      <c r="H18" s="86">
        <v>22690.49</v>
      </c>
      <c r="I18" s="87">
        <v>25</v>
      </c>
      <c r="J18" s="50">
        <v>4161.5</v>
      </c>
      <c r="K18" s="52">
        <f t="shared" si="0"/>
        <v>10294.999999999998</v>
      </c>
      <c r="L18" s="37">
        <v>953.69</v>
      </c>
      <c r="M18" s="77">
        <v>4408</v>
      </c>
      <c r="N18" s="87">
        <f t="shared" si="5"/>
        <v>10280.5</v>
      </c>
      <c r="O18" s="87"/>
      <c r="P18" s="87">
        <f t="shared" si="1"/>
        <v>8569.5</v>
      </c>
      <c r="Q18" s="87">
        <f t="shared" si="2"/>
        <v>31284.99</v>
      </c>
      <c r="R18" s="87">
        <f t="shared" si="3"/>
        <v>21529.19</v>
      </c>
      <c r="S18" s="87">
        <f t="shared" si="4"/>
        <v>113715.01</v>
      </c>
      <c r="T18" s="88" t="s">
        <v>41</v>
      </c>
    </row>
    <row r="19" spans="1:20" s="27" customFormat="1" x14ac:dyDescent="0.25">
      <c r="A19" s="83">
        <v>13</v>
      </c>
      <c r="B19" s="84" t="s">
        <v>1070</v>
      </c>
      <c r="C19" s="84" t="s">
        <v>799</v>
      </c>
      <c r="D19" s="84" t="s">
        <v>994</v>
      </c>
      <c r="E19" s="84" t="s">
        <v>90</v>
      </c>
      <c r="F19" s="85" t="s">
        <v>971</v>
      </c>
      <c r="G19" s="86">
        <v>145000</v>
      </c>
      <c r="H19" s="86">
        <v>22690.49</v>
      </c>
      <c r="I19" s="87">
        <v>25</v>
      </c>
      <c r="J19" s="50">
        <v>4161.5</v>
      </c>
      <c r="K19" s="52">
        <f t="shared" si="0"/>
        <v>10294.999999999998</v>
      </c>
      <c r="L19" s="37">
        <v>953.69</v>
      </c>
      <c r="M19" s="77">
        <v>4408</v>
      </c>
      <c r="N19" s="87">
        <f t="shared" si="5"/>
        <v>10280.5</v>
      </c>
      <c r="O19" s="87"/>
      <c r="P19" s="87">
        <f t="shared" si="1"/>
        <v>8569.5</v>
      </c>
      <c r="Q19" s="87">
        <f t="shared" si="2"/>
        <v>31284.99</v>
      </c>
      <c r="R19" s="87">
        <f t="shared" si="3"/>
        <v>21529.19</v>
      </c>
      <c r="S19" s="87">
        <f t="shared" si="4"/>
        <v>113715.01</v>
      </c>
      <c r="T19" s="88" t="s">
        <v>41</v>
      </c>
    </row>
    <row r="20" spans="1:20" s="27" customFormat="1" x14ac:dyDescent="0.25">
      <c r="A20" s="83">
        <v>14</v>
      </c>
      <c r="B20" s="84" t="s">
        <v>1074</v>
      </c>
      <c r="C20" s="84" t="s">
        <v>799</v>
      </c>
      <c r="D20" s="84" t="s">
        <v>994</v>
      </c>
      <c r="E20" s="84" t="s">
        <v>90</v>
      </c>
      <c r="F20" s="85" t="s">
        <v>971</v>
      </c>
      <c r="G20" s="86">
        <v>145000</v>
      </c>
      <c r="H20" s="86">
        <v>22690.49</v>
      </c>
      <c r="I20" s="87">
        <v>25</v>
      </c>
      <c r="J20" s="50">
        <v>4161.5</v>
      </c>
      <c r="K20" s="52">
        <f t="shared" si="0"/>
        <v>10294.999999999998</v>
      </c>
      <c r="L20" s="37">
        <v>953.69</v>
      </c>
      <c r="M20" s="77">
        <v>4408</v>
      </c>
      <c r="N20" s="87">
        <f t="shared" si="5"/>
        <v>10280.5</v>
      </c>
      <c r="O20" s="87"/>
      <c r="P20" s="87">
        <f t="shared" si="1"/>
        <v>8569.5</v>
      </c>
      <c r="Q20" s="87">
        <f t="shared" si="2"/>
        <v>31284.99</v>
      </c>
      <c r="R20" s="87">
        <f t="shared" si="3"/>
        <v>21529.19</v>
      </c>
      <c r="S20" s="87">
        <f t="shared" si="4"/>
        <v>113715.01</v>
      </c>
      <c r="T20" s="88" t="s">
        <v>41</v>
      </c>
    </row>
    <row r="21" spans="1:20" s="27" customFormat="1" x14ac:dyDescent="0.25">
      <c r="A21" s="83">
        <v>15</v>
      </c>
      <c r="B21" s="84" t="s">
        <v>754</v>
      </c>
      <c r="C21" s="84" t="s">
        <v>799</v>
      </c>
      <c r="D21" s="84" t="s">
        <v>994</v>
      </c>
      <c r="E21" s="84" t="s">
        <v>755</v>
      </c>
      <c r="F21" s="85" t="s">
        <v>804</v>
      </c>
      <c r="G21" s="86">
        <v>100000</v>
      </c>
      <c r="H21" s="86">
        <v>12105.37</v>
      </c>
      <c r="I21" s="87">
        <v>25</v>
      </c>
      <c r="J21" s="50">
        <v>2870</v>
      </c>
      <c r="K21" s="52">
        <f t="shared" ref="K21:K28" si="6">+G21*7.1%</f>
        <v>7099.9999999999991</v>
      </c>
      <c r="L21" s="37">
        <v>953.69</v>
      </c>
      <c r="M21" s="77">
        <v>3040</v>
      </c>
      <c r="N21" s="87">
        <f t="shared" si="5"/>
        <v>7090.0000000000009</v>
      </c>
      <c r="O21" s="87"/>
      <c r="P21" s="87">
        <f t="shared" si="1"/>
        <v>5910</v>
      </c>
      <c r="Q21" s="87">
        <f t="shared" si="2"/>
        <v>18040.370000000003</v>
      </c>
      <c r="R21" s="87">
        <f t="shared" si="3"/>
        <v>15143.689999999999</v>
      </c>
      <c r="S21" s="87">
        <f t="shared" si="4"/>
        <v>81959.63</v>
      </c>
      <c r="T21" s="88" t="s">
        <v>41</v>
      </c>
    </row>
    <row r="22" spans="1:20" s="27" customFormat="1" x14ac:dyDescent="0.25">
      <c r="A22" s="83">
        <v>16</v>
      </c>
      <c r="B22" s="84" t="s">
        <v>1048</v>
      </c>
      <c r="C22" s="84" t="s">
        <v>799</v>
      </c>
      <c r="D22" s="84" t="s">
        <v>994</v>
      </c>
      <c r="E22" s="84" t="s">
        <v>755</v>
      </c>
      <c r="F22" s="85" t="s">
        <v>971</v>
      </c>
      <c r="G22" s="86">
        <v>90000</v>
      </c>
      <c r="H22" s="86">
        <v>9753.1200000000008</v>
      </c>
      <c r="I22" s="87">
        <v>25</v>
      </c>
      <c r="J22" s="50">
        <v>2583</v>
      </c>
      <c r="K22" s="52">
        <f t="shared" si="6"/>
        <v>6389.9999999999991</v>
      </c>
      <c r="L22" s="37">
        <v>953.69</v>
      </c>
      <c r="M22" s="77">
        <v>2736</v>
      </c>
      <c r="N22" s="87">
        <f t="shared" si="5"/>
        <v>6381</v>
      </c>
      <c r="O22" s="87"/>
      <c r="P22" s="87">
        <f t="shared" si="1"/>
        <v>5319</v>
      </c>
      <c r="Q22" s="87">
        <f t="shared" si="2"/>
        <v>15097.12</v>
      </c>
      <c r="R22" s="87">
        <f t="shared" si="3"/>
        <v>13724.689999999999</v>
      </c>
      <c r="S22" s="87">
        <f t="shared" si="4"/>
        <v>74902.880000000005</v>
      </c>
      <c r="T22" s="88" t="s">
        <v>41</v>
      </c>
    </row>
    <row r="23" spans="1:20" s="27" customFormat="1" x14ac:dyDescent="0.25">
      <c r="A23" s="83">
        <v>17</v>
      </c>
      <c r="B23" s="84" t="s">
        <v>1095</v>
      </c>
      <c r="C23" s="84" t="s">
        <v>799</v>
      </c>
      <c r="D23" s="84" t="s">
        <v>994</v>
      </c>
      <c r="E23" s="84" t="s">
        <v>1077</v>
      </c>
      <c r="F23" s="85" t="s">
        <v>971</v>
      </c>
      <c r="G23" s="86">
        <v>110000</v>
      </c>
      <c r="H23" s="86">
        <v>14457.62</v>
      </c>
      <c r="I23" s="87">
        <v>25</v>
      </c>
      <c r="J23" s="50">
        <v>3157</v>
      </c>
      <c r="K23" s="52">
        <f t="shared" si="6"/>
        <v>7809.9999999999991</v>
      </c>
      <c r="L23" s="37">
        <v>953.69</v>
      </c>
      <c r="M23" s="77">
        <v>3344</v>
      </c>
      <c r="N23" s="87">
        <f t="shared" si="5"/>
        <v>7799.0000000000009</v>
      </c>
      <c r="O23" s="87"/>
      <c r="P23" s="87">
        <f t="shared" si="1"/>
        <v>6501</v>
      </c>
      <c r="Q23" s="87">
        <f t="shared" si="2"/>
        <v>20983.620000000003</v>
      </c>
      <c r="R23" s="87">
        <f t="shared" si="3"/>
        <v>16562.689999999999</v>
      </c>
      <c r="S23" s="87">
        <f t="shared" si="4"/>
        <v>89016.38</v>
      </c>
      <c r="T23" s="88" t="s">
        <v>41</v>
      </c>
    </row>
    <row r="24" spans="1:20" s="27" customFormat="1" x14ac:dyDescent="0.25">
      <c r="A24" s="83">
        <v>18</v>
      </c>
      <c r="B24" s="84" t="s">
        <v>1034</v>
      </c>
      <c r="C24" s="84" t="s">
        <v>798</v>
      </c>
      <c r="D24" s="84" t="s">
        <v>994</v>
      </c>
      <c r="E24" s="84" t="s">
        <v>1033</v>
      </c>
      <c r="F24" s="85" t="s">
        <v>971</v>
      </c>
      <c r="G24" s="86">
        <v>100000</v>
      </c>
      <c r="H24" s="86">
        <v>11676.5</v>
      </c>
      <c r="I24" s="87">
        <v>25</v>
      </c>
      <c r="J24" s="50">
        <v>2870</v>
      </c>
      <c r="K24" s="52">
        <f t="shared" si="6"/>
        <v>7099.9999999999991</v>
      </c>
      <c r="L24" s="37">
        <v>953.69</v>
      </c>
      <c r="M24" s="77">
        <v>3040</v>
      </c>
      <c r="N24" s="87">
        <f t="shared" si="5"/>
        <v>7090.0000000000009</v>
      </c>
      <c r="O24" s="87"/>
      <c r="P24" s="87">
        <f t="shared" si="1"/>
        <v>5910</v>
      </c>
      <c r="Q24" s="87">
        <f t="shared" si="2"/>
        <v>17611.5</v>
      </c>
      <c r="R24" s="87">
        <f t="shared" si="3"/>
        <v>15143.689999999999</v>
      </c>
      <c r="S24" s="87">
        <f t="shared" si="4"/>
        <v>82388.5</v>
      </c>
      <c r="T24" s="88" t="s">
        <v>41</v>
      </c>
    </row>
    <row r="25" spans="1:20" s="27" customFormat="1" x14ac:dyDescent="0.25">
      <c r="A25" s="83">
        <v>19</v>
      </c>
      <c r="B25" s="84" t="s">
        <v>1035</v>
      </c>
      <c r="C25" s="84" t="s">
        <v>798</v>
      </c>
      <c r="D25" s="84" t="s">
        <v>994</v>
      </c>
      <c r="E25" s="84" t="s">
        <v>1033</v>
      </c>
      <c r="F25" s="85" t="s">
        <v>971</v>
      </c>
      <c r="G25" s="86">
        <v>100000</v>
      </c>
      <c r="H25" s="86">
        <v>12105.37</v>
      </c>
      <c r="I25" s="87">
        <v>25</v>
      </c>
      <c r="J25" s="50">
        <v>2870</v>
      </c>
      <c r="K25" s="52">
        <f t="shared" si="6"/>
        <v>7099.9999999999991</v>
      </c>
      <c r="L25" s="37">
        <v>953.69</v>
      </c>
      <c r="M25" s="77">
        <v>3040</v>
      </c>
      <c r="N25" s="87">
        <f t="shared" si="5"/>
        <v>7090.0000000000009</v>
      </c>
      <c r="O25" s="87"/>
      <c r="P25" s="87">
        <f t="shared" si="1"/>
        <v>5910</v>
      </c>
      <c r="Q25" s="87">
        <f t="shared" si="2"/>
        <v>18040.370000000003</v>
      </c>
      <c r="R25" s="87">
        <f t="shared" si="3"/>
        <v>15143.689999999999</v>
      </c>
      <c r="S25" s="87">
        <f t="shared" si="4"/>
        <v>81959.63</v>
      </c>
      <c r="T25" s="88" t="s">
        <v>41</v>
      </c>
    </row>
    <row r="26" spans="1:20" s="27" customFormat="1" x14ac:dyDescent="0.25">
      <c r="A26" s="83">
        <v>20</v>
      </c>
      <c r="B26" s="84" t="s">
        <v>74</v>
      </c>
      <c r="C26" s="84" t="s">
        <v>798</v>
      </c>
      <c r="D26" s="84" t="s">
        <v>994</v>
      </c>
      <c r="E26" s="84" t="s">
        <v>89</v>
      </c>
      <c r="F26" s="85" t="s">
        <v>804</v>
      </c>
      <c r="G26" s="86">
        <v>50000</v>
      </c>
      <c r="H26" s="86">
        <v>1854</v>
      </c>
      <c r="I26" s="87">
        <v>25</v>
      </c>
      <c r="J26" s="50">
        <v>1435</v>
      </c>
      <c r="K26" s="52">
        <f t="shared" si="6"/>
        <v>3549.9999999999995</v>
      </c>
      <c r="L26" s="37">
        <f t="shared" ref="L26:L28" si="7">+G26*1.1%</f>
        <v>550</v>
      </c>
      <c r="M26" s="77">
        <v>1520</v>
      </c>
      <c r="N26" s="87">
        <f t="shared" si="5"/>
        <v>3545.0000000000005</v>
      </c>
      <c r="O26" s="87"/>
      <c r="P26" s="87">
        <f t="shared" si="1"/>
        <v>2955</v>
      </c>
      <c r="Q26" s="87">
        <f t="shared" si="2"/>
        <v>4834</v>
      </c>
      <c r="R26" s="87">
        <f t="shared" si="3"/>
        <v>7645</v>
      </c>
      <c r="S26" s="87">
        <f t="shared" si="4"/>
        <v>45166</v>
      </c>
      <c r="T26" s="88" t="s">
        <v>41</v>
      </c>
    </row>
    <row r="27" spans="1:20" s="27" customFormat="1" x14ac:dyDescent="0.25">
      <c r="A27" s="83">
        <v>21</v>
      </c>
      <c r="B27" s="84" t="s">
        <v>77</v>
      </c>
      <c r="C27" s="84" t="s">
        <v>798</v>
      </c>
      <c r="D27" s="84" t="s">
        <v>994</v>
      </c>
      <c r="E27" s="84" t="s">
        <v>89</v>
      </c>
      <c r="F27" s="85" t="s">
        <v>804</v>
      </c>
      <c r="G27" s="86">
        <v>50000</v>
      </c>
      <c r="H27" s="86">
        <v>1854</v>
      </c>
      <c r="I27" s="87">
        <v>25</v>
      </c>
      <c r="J27" s="50">
        <v>1435</v>
      </c>
      <c r="K27" s="52">
        <f t="shared" si="6"/>
        <v>3549.9999999999995</v>
      </c>
      <c r="L27" s="37">
        <f t="shared" si="7"/>
        <v>550</v>
      </c>
      <c r="M27" s="77">
        <v>1520</v>
      </c>
      <c r="N27" s="87">
        <f t="shared" si="5"/>
        <v>3545.0000000000005</v>
      </c>
      <c r="O27" s="87"/>
      <c r="P27" s="87">
        <f t="shared" si="1"/>
        <v>2955</v>
      </c>
      <c r="Q27" s="87">
        <f t="shared" si="2"/>
        <v>4834</v>
      </c>
      <c r="R27" s="87">
        <f t="shared" si="3"/>
        <v>7645</v>
      </c>
      <c r="S27" s="87">
        <f t="shared" si="4"/>
        <v>45166</v>
      </c>
      <c r="T27" s="88" t="s">
        <v>41</v>
      </c>
    </row>
    <row r="28" spans="1:20" s="27" customFormat="1" x14ac:dyDescent="0.25">
      <c r="A28" s="83">
        <v>22</v>
      </c>
      <c r="B28" s="84" t="s">
        <v>80</v>
      </c>
      <c r="C28" s="84" t="s">
        <v>798</v>
      </c>
      <c r="D28" s="84" t="s">
        <v>994</v>
      </c>
      <c r="E28" s="84" t="s">
        <v>89</v>
      </c>
      <c r="F28" s="85" t="s">
        <v>804</v>
      </c>
      <c r="G28" s="86">
        <v>50000</v>
      </c>
      <c r="H28" s="86">
        <v>1854</v>
      </c>
      <c r="I28" s="87">
        <v>25</v>
      </c>
      <c r="J28" s="50">
        <v>1435</v>
      </c>
      <c r="K28" s="52">
        <f t="shared" si="6"/>
        <v>3549.9999999999995</v>
      </c>
      <c r="L28" s="37">
        <f t="shared" si="7"/>
        <v>550</v>
      </c>
      <c r="M28" s="77">
        <v>1520</v>
      </c>
      <c r="N28" s="87">
        <f t="shared" si="5"/>
        <v>3545.0000000000005</v>
      </c>
      <c r="O28" s="87"/>
      <c r="P28" s="87">
        <f t="shared" si="1"/>
        <v>2955</v>
      </c>
      <c r="Q28" s="87">
        <f t="shared" si="2"/>
        <v>4834</v>
      </c>
      <c r="R28" s="87">
        <f t="shared" si="3"/>
        <v>7645</v>
      </c>
      <c r="S28" s="87">
        <f t="shared" si="4"/>
        <v>45166</v>
      </c>
      <c r="T28" s="88" t="s">
        <v>41</v>
      </c>
    </row>
    <row r="29" spans="1:20" s="27" customFormat="1" x14ac:dyDescent="0.25">
      <c r="A29" s="83">
        <v>23</v>
      </c>
      <c r="B29" s="84" t="s">
        <v>1019</v>
      </c>
      <c r="C29" s="84" t="s">
        <v>798</v>
      </c>
      <c r="D29" s="84" t="s">
        <v>994</v>
      </c>
      <c r="E29" s="84" t="s">
        <v>85</v>
      </c>
      <c r="F29" s="85" t="s">
        <v>804</v>
      </c>
      <c r="G29" s="86">
        <v>50000</v>
      </c>
      <c r="H29" s="86">
        <v>1854</v>
      </c>
      <c r="I29" s="87">
        <v>25</v>
      </c>
      <c r="J29" s="50">
        <v>1435</v>
      </c>
      <c r="K29" s="52">
        <f t="shared" si="0"/>
        <v>3549.9999999999995</v>
      </c>
      <c r="L29" s="37">
        <f t="shared" ref="L29:L75" si="8">+G29*1.1%</f>
        <v>550</v>
      </c>
      <c r="M29" s="77">
        <v>1520</v>
      </c>
      <c r="N29" s="87">
        <f t="shared" si="5"/>
        <v>3545.0000000000005</v>
      </c>
      <c r="O29" s="87"/>
      <c r="P29" s="87">
        <f t="shared" si="1"/>
        <v>2955</v>
      </c>
      <c r="Q29" s="87">
        <f t="shared" si="2"/>
        <v>4834</v>
      </c>
      <c r="R29" s="87">
        <f t="shared" si="3"/>
        <v>7645</v>
      </c>
      <c r="S29" s="87">
        <f t="shared" si="4"/>
        <v>45166</v>
      </c>
      <c r="T29" s="88" t="s">
        <v>41</v>
      </c>
    </row>
    <row r="30" spans="1:20" s="27" customFormat="1" x14ac:dyDescent="0.25">
      <c r="A30" s="83">
        <v>24</v>
      </c>
      <c r="B30" s="84" t="s">
        <v>78</v>
      </c>
      <c r="C30" s="84" t="s">
        <v>798</v>
      </c>
      <c r="D30" s="84" t="s">
        <v>994</v>
      </c>
      <c r="E30" s="84" t="s">
        <v>92</v>
      </c>
      <c r="F30" s="85" t="s">
        <v>804</v>
      </c>
      <c r="G30" s="86">
        <v>35000</v>
      </c>
      <c r="H30" s="84">
        <v>0</v>
      </c>
      <c r="I30" s="87">
        <v>25</v>
      </c>
      <c r="J30" s="50">
        <v>1004.5</v>
      </c>
      <c r="K30" s="52">
        <f t="shared" si="0"/>
        <v>2485</v>
      </c>
      <c r="L30" s="37">
        <f t="shared" si="8"/>
        <v>385.00000000000006</v>
      </c>
      <c r="M30" s="77">
        <v>1064</v>
      </c>
      <c r="N30" s="87">
        <f t="shared" si="5"/>
        <v>2481.5</v>
      </c>
      <c r="O30" s="87"/>
      <c r="P30" s="87">
        <f t="shared" si="1"/>
        <v>2068.5</v>
      </c>
      <c r="Q30" s="87">
        <f t="shared" si="2"/>
        <v>2093.5</v>
      </c>
      <c r="R30" s="87">
        <f t="shared" si="3"/>
        <v>5351.5</v>
      </c>
      <c r="S30" s="87">
        <f t="shared" si="4"/>
        <v>32906.5</v>
      </c>
      <c r="T30" s="88" t="s">
        <v>41</v>
      </c>
    </row>
    <row r="31" spans="1:20" s="27" customFormat="1" x14ac:dyDescent="0.25">
      <c r="A31" s="83">
        <v>25</v>
      </c>
      <c r="B31" s="84" t="s">
        <v>1041</v>
      </c>
      <c r="C31" s="84" t="s">
        <v>798</v>
      </c>
      <c r="D31" s="84" t="s">
        <v>994</v>
      </c>
      <c r="E31" s="84" t="s">
        <v>103</v>
      </c>
      <c r="F31" s="85" t="s">
        <v>802</v>
      </c>
      <c r="G31" s="86">
        <v>50000</v>
      </c>
      <c r="H31" s="50">
        <v>1854</v>
      </c>
      <c r="I31" s="87">
        <v>25</v>
      </c>
      <c r="J31" s="50">
        <v>1435</v>
      </c>
      <c r="K31" s="52">
        <f t="shared" si="0"/>
        <v>3549.9999999999995</v>
      </c>
      <c r="L31" s="37">
        <f t="shared" si="8"/>
        <v>550</v>
      </c>
      <c r="M31" s="77">
        <v>1520</v>
      </c>
      <c r="N31" s="87">
        <f t="shared" si="5"/>
        <v>3545.0000000000005</v>
      </c>
      <c r="O31" s="87"/>
      <c r="P31" s="87">
        <f t="shared" si="1"/>
        <v>2955</v>
      </c>
      <c r="Q31" s="87">
        <f t="shared" si="2"/>
        <v>4834</v>
      </c>
      <c r="R31" s="87">
        <f t="shared" si="3"/>
        <v>7645</v>
      </c>
      <c r="S31" s="87">
        <f t="shared" si="4"/>
        <v>45166</v>
      </c>
      <c r="T31" s="88" t="s">
        <v>41</v>
      </c>
    </row>
    <row r="32" spans="1:20" s="27" customFormat="1" x14ac:dyDescent="0.25">
      <c r="A32" s="83">
        <v>26</v>
      </c>
      <c r="B32" s="84" t="s">
        <v>1042</v>
      </c>
      <c r="C32" s="84" t="s">
        <v>798</v>
      </c>
      <c r="D32" s="84" t="s">
        <v>994</v>
      </c>
      <c r="E32" s="84" t="s">
        <v>103</v>
      </c>
      <c r="F32" s="85" t="s">
        <v>802</v>
      </c>
      <c r="G32" s="86">
        <v>50000</v>
      </c>
      <c r="H32" s="50">
        <v>1854</v>
      </c>
      <c r="I32" s="87">
        <v>25</v>
      </c>
      <c r="J32" s="50">
        <v>1435</v>
      </c>
      <c r="K32" s="52">
        <f t="shared" si="0"/>
        <v>3549.9999999999995</v>
      </c>
      <c r="L32" s="37">
        <f t="shared" si="8"/>
        <v>550</v>
      </c>
      <c r="M32" s="77">
        <v>1520</v>
      </c>
      <c r="N32" s="87">
        <f t="shared" si="5"/>
        <v>3545.0000000000005</v>
      </c>
      <c r="O32" s="87"/>
      <c r="P32" s="87">
        <f t="shared" si="1"/>
        <v>2955</v>
      </c>
      <c r="Q32" s="87">
        <f t="shared" si="2"/>
        <v>4834</v>
      </c>
      <c r="R32" s="87">
        <f t="shared" si="3"/>
        <v>7645</v>
      </c>
      <c r="S32" s="87">
        <f t="shared" si="4"/>
        <v>45166</v>
      </c>
      <c r="T32" s="88" t="s">
        <v>41</v>
      </c>
    </row>
    <row r="33" spans="1:20" s="27" customFormat="1" x14ac:dyDescent="0.25">
      <c r="A33" s="83">
        <v>27</v>
      </c>
      <c r="B33" s="84" t="s">
        <v>28</v>
      </c>
      <c r="C33" s="84" t="s">
        <v>798</v>
      </c>
      <c r="D33" s="84" t="s">
        <v>994</v>
      </c>
      <c r="E33" s="84" t="s">
        <v>35</v>
      </c>
      <c r="F33" s="85" t="s">
        <v>805</v>
      </c>
      <c r="G33" s="86">
        <v>25000</v>
      </c>
      <c r="H33" s="84">
        <v>0</v>
      </c>
      <c r="I33" s="87">
        <v>25</v>
      </c>
      <c r="J33" s="50">
        <v>717.5</v>
      </c>
      <c r="K33" s="52">
        <f t="shared" ref="K33:K39" si="9">+G33*7.1%</f>
        <v>1774.9999999999998</v>
      </c>
      <c r="L33" s="37">
        <f t="shared" ref="L33:L39" si="10">+G33*1.1%</f>
        <v>275</v>
      </c>
      <c r="M33" s="77">
        <v>760</v>
      </c>
      <c r="N33" s="87">
        <f t="shared" si="5"/>
        <v>1772.5000000000002</v>
      </c>
      <c r="O33" s="87"/>
      <c r="P33" s="87">
        <f t="shared" si="1"/>
        <v>1477.5</v>
      </c>
      <c r="Q33" s="87">
        <f t="shared" si="2"/>
        <v>1502.5</v>
      </c>
      <c r="R33" s="87">
        <f t="shared" si="3"/>
        <v>3822.5</v>
      </c>
      <c r="S33" s="87">
        <f t="shared" si="4"/>
        <v>23497.5</v>
      </c>
      <c r="T33" s="88" t="s">
        <v>41</v>
      </c>
    </row>
    <row r="34" spans="1:20" s="27" customFormat="1" x14ac:dyDescent="0.25">
      <c r="A34" s="83">
        <v>28</v>
      </c>
      <c r="B34" s="84" t="s">
        <v>1047</v>
      </c>
      <c r="C34" s="84" t="s">
        <v>799</v>
      </c>
      <c r="D34" s="84" t="s">
        <v>994</v>
      </c>
      <c r="E34" s="84" t="s">
        <v>63</v>
      </c>
      <c r="F34" s="85" t="s">
        <v>802</v>
      </c>
      <c r="G34" s="86">
        <v>45000</v>
      </c>
      <c r="H34" s="50">
        <v>1148.33</v>
      </c>
      <c r="I34" s="87">
        <v>25</v>
      </c>
      <c r="J34" s="50">
        <v>1291.5</v>
      </c>
      <c r="K34" s="52">
        <f t="shared" si="9"/>
        <v>3194.9999999999995</v>
      </c>
      <c r="L34" s="37">
        <f t="shared" si="10"/>
        <v>495.00000000000006</v>
      </c>
      <c r="M34" s="77">
        <v>1368</v>
      </c>
      <c r="N34" s="87">
        <f t="shared" si="5"/>
        <v>3190.5</v>
      </c>
      <c r="O34" s="87"/>
      <c r="P34" s="87">
        <f t="shared" si="1"/>
        <v>2659.5</v>
      </c>
      <c r="Q34" s="87">
        <f t="shared" si="2"/>
        <v>3832.83</v>
      </c>
      <c r="R34" s="87">
        <f t="shared" si="3"/>
        <v>6880.5</v>
      </c>
      <c r="S34" s="87">
        <f t="shared" si="4"/>
        <v>41167.17</v>
      </c>
      <c r="T34" s="88" t="s">
        <v>41</v>
      </c>
    </row>
    <row r="35" spans="1:20" s="27" customFormat="1" x14ac:dyDescent="0.25">
      <c r="A35" s="83">
        <v>29</v>
      </c>
      <c r="B35" s="84" t="s">
        <v>1049</v>
      </c>
      <c r="C35" s="84" t="s">
        <v>798</v>
      </c>
      <c r="D35" s="84" t="s">
        <v>994</v>
      </c>
      <c r="E35" s="84" t="s">
        <v>63</v>
      </c>
      <c r="F35" s="85" t="s">
        <v>802</v>
      </c>
      <c r="G35" s="86">
        <v>35000</v>
      </c>
      <c r="H35" s="84">
        <v>0</v>
      </c>
      <c r="I35" s="87">
        <v>25</v>
      </c>
      <c r="J35" s="50">
        <v>1004.5</v>
      </c>
      <c r="K35" s="52">
        <f t="shared" si="9"/>
        <v>2485</v>
      </c>
      <c r="L35" s="37">
        <f t="shared" si="10"/>
        <v>385.00000000000006</v>
      </c>
      <c r="M35" s="77">
        <v>1064</v>
      </c>
      <c r="N35" s="87">
        <f t="shared" si="5"/>
        <v>2481.5</v>
      </c>
      <c r="O35" s="87"/>
      <c r="P35" s="87">
        <f t="shared" si="1"/>
        <v>2068.5</v>
      </c>
      <c r="Q35" s="87">
        <f t="shared" si="2"/>
        <v>2093.5</v>
      </c>
      <c r="R35" s="87">
        <f t="shared" si="3"/>
        <v>5351.5</v>
      </c>
      <c r="S35" s="87">
        <f t="shared" si="4"/>
        <v>32906.5</v>
      </c>
      <c r="T35" s="88" t="s">
        <v>41</v>
      </c>
    </row>
    <row r="36" spans="1:20" s="27" customFormat="1" x14ac:dyDescent="0.25">
      <c r="A36" s="83">
        <v>30</v>
      </c>
      <c r="B36" s="84" t="s">
        <v>1050</v>
      </c>
      <c r="C36" s="84" t="s">
        <v>799</v>
      </c>
      <c r="D36" s="84" t="s">
        <v>994</v>
      </c>
      <c r="E36" s="84" t="s">
        <v>63</v>
      </c>
      <c r="F36" s="85" t="s">
        <v>802</v>
      </c>
      <c r="G36" s="86">
        <v>25000</v>
      </c>
      <c r="H36" s="84">
        <v>0</v>
      </c>
      <c r="I36" s="87">
        <v>25</v>
      </c>
      <c r="J36" s="50">
        <v>717.5</v>
      </c>
      <c r="K36" s="52">
        <f t="shared" si="9"/>
        <v>1774.9999999999998</v>
      </c>
      <c r="L36" s="37">
        <f t="shared" si="10"/>
        <v>275</v>
      </c>
      <c r="M36" s="77">
        <v>760</v>
      </c>
      <c r="N36" s="87">
        <f t="shared" si="5"/>
        <v>1772.5000000000002</v>
      </c>
      <c r="O36" s="87"/>
      <c r="P36" s="87">
        <f t="shared" si="1"/>
        <v>1477.5</v>
      </c>
      <c r="Q36" s="87">
        <f t="shared" si="2"/>
        <v>1502.5</v>
      </c>
      <c r="R36" s="87">
        <f t="shared" si="3"/>
        <v>3822.5</v>
      </c>
      <c r="S36" s="87">
        <f t="shared" si="4"/>
        <v>23497.5</v>
      </c>
      <c r="T36" s="88" t="s">
        <v>41</v>
      </c>
    </row>
    <row r="37" spans="1:20" s="34" customFormat="1" x14ac:dyDescent="0.25">
      <c r="A37" s="83">
        <v>31</v>
      </c>
      <c r="B37" s="84" t="s">
        <v>1059</v>
      </c>
      <c r="C37" s="84" t="s">
        <v>799</v>
      </c>
      <c r="D37" s="84" t="s">
        <v>994</v>
      </c>
      <c r="E37" s="84" t="s">
        <v>63</v>
      </c>
      <c r="F37" s="85" t="s">
        <v>802</v>
      </c>
      <c r="G37" s="86">
        <v>40000</v>
      </c>
      <c r="H37" s="84">
        <v>442.65</v>
      </c>
      <c r="I37" s="87">
        <v>25</v>
      </c>
      <c r="J37" s="50">
        <f>G37*2.87%</f>
        <v>1148</v>
      </c>
      <c r="K37" s="52">
        <f t="shared" si="9"/>
        <v>2839.9999999999995</v>
      </c>
      <c r="L37" s="37">
        <f t="shared" si="10"/>
        <v>440.00000000000006</v>
      </c>
      <c r="M37" s="77">
        <f>G37*3.04%</f>
        <v>1216</v>
      </c>
      <c r="N37" s="87">
        <f t="shared" si="5"/>
        <v>2836</v>
      </c>
      <c r="O37" s="87"/>
      <c r="P37" s="87">
        <f t="shared" si="1"/>
        <v>2364</v>
      </c>
      <c r="Q37" s="87">
        <f t="shared" si="2"/>
        <v>2831.65</v>
      </c>
      <c r="R37" s="87">
        <f t="shared" si="3"/>
        <v>6116</v>
      </c>
      <c r="S37" s="87">
        <f t="shared" si="4"/>
        <v>37168.35</v>
      </c>
      <c r="T37" s="88" t="s">
        <v>41</v>
      </c>
    </row>
    <row r="38" spans="1:20" s="27" customFormat="1" x14ac:dyDescent="0.25">
      <c r="A38" s="83">
        <v>32</v>
      </c>
      <c r="B38" s="84" t="s">
        <v>1051</v>
      </c>
      <c r="C38" s="84" t="s">
        <v>798</v>
      </c>
      <c r="D38" s="84" t="s">
        <v>994</v>
      </c>
      <c r="E38" s="84" t="s">
        <v>63</v>
      </c>
      <c r="F38" s="85" t="s">
        <v>802</v>
      </c>
      <c r="G38" s="86">
        <v>35000</v>
      </c>
      <c r="H38" s="84">
        <v>0</v>
      </c>
      <c r="I38" s="87">
        <v>25</v>
      </c>
      <c r="J38" s="50">
        <v>1004.5</v>
      </c>
      <c r="K38" s="52">
        <f t="shared" si="9"/>
        <v>2485</v>
      </c>
      <c r="L38" s="37">
        <f t="shared" si="10"/>
        <v>385.00000000000006</v>
      </c>
      <c r="M38" s="77">
        <v>1064</v>
      </c>
      <c r="N38" s="87">
        <f t="shared" si="5"/>
        <v>2481.5</v>
      </c>
      <c r="O38" s="87"/>
      <c r="P38" s="87">
        <f t="shared" ref="P38:P70" si="11">+J38+M38</f>
        <v>2068.5</v>
      </c>
      <c r="Q38" s="87">
        <f t="shared" si="2"/>
        <v>2093.5</v>
      </c>
      <c r="R38" s="87">
        <f t="shared" si="3"/>
        <v>5351.5</v>
      </c>
      <c r="S38" s="87">
        <f t="shared" ref="S38:S70" si="12">+G38-Q38</f>
        <v>32906.5</v>
      </c>
      <c r="T38" s="88" t="s">
        <v>41</v>
      </c>
    </row>
    <row r="39" spans="1:20" s="27" customFormat="1" x14ac:dyDescent="0.25">
      <c r="A39" s="83">
        <v>33</v>
      </c>
      <c r="B39" s="84" t="s">
        <v>1152</v>
      </c>
      <c r="C39" s="84" t="s">
        <v>799</v>
      </c>
      <c r="D39" s="84" t="s">
        <v>994</v>
      </c>
      <c r="E39" s="84" t="s">
        <v>63</v>
      </c>
      <c r="F39" s="85" t="s">
        <v>802</v>
      </c>
      <c r="G39" s="86">
        <v>45000</v>
      </c>
      <c r="H39" s="84">
        <v>1148.33</v>
      </c>
      <c r="I39" s="87">
        <v>25</v>
      </c>
      <c r="J39" s="50">
        <v>1291.5</v>
      </c>
      <c r="K39" s="52">
        <f t="shared" si="9"/>
        <v>3194.9999999999995</v>
      </c>
      <c r="L39" s="37">
        <f t="shared" si="10"/>
        <v>495.00000000000006</v>
      </c>
      <c r="M39" s="77">
        <v>1368</v>
      </c>
      <c r="N39" s="87">
        <f t="shared" si="5"/>
        <v>3190.5</v>
      </c>
      <c r="O39" s="87"/>
      <c r="P39" s="87">
        <f t="shared" si="11"/>
        <v>2659.5</v>
      </c>
      <c r="Q39" s="87">
        <f t="shared" si="2"/>
        <v>3832.83</v>
      </c>
      <c r="R39" s="87">
        <f t="shared" si="3"/>
        <v>6880.5</v>
      </c>
      <c r="S39" s="87">
        <f t="shared" si="12"/>
        <v>41167.17</v>
      </c>
      <c r="T39" s="88" t="s">
        <v>41</v>
      </c>
    </row>
    <row r="40" spans="1:20" s="27" customFormat="1" x14ac:dyDescent="0.25">
      <c r="A40" s="83">
        <v>34</v>
      </c>
      <c r="B40" s="84" t="s">
        <v>81</v>
      </c>
      <c r="C40" s="84" t="s">
        <v>799</v>
      </c>
      <c r="D40" s="84" t="s">
        <v>994</v>
      </c>
      <c r="E40" s="84" t="s">
        <v>64</v>
      </c>
      <c r="F40" s="85" t="s">
        <v>802</v>
      </c>
      <c r="G40" s="86">
        <v>25000</v>
      </c>
      <c r="H40" s="84">
        <v>0</v>
      </c>
      <c r="I40" s="87">
        <v>25</v>
      </c>
      <c r="J40" s="50">
        <v>717.5</v>
      </c>
      <c r="K40" s="52">
        <f t="shared" si="0"/>
        <v>1774.9999999999998</v>
      </c>
      <c r="L40" s="37">
        <f t="shared" si="8"/>
        <v>275</v>
      </c>
      <c r="M40" s="77">
        <v>760</v>
      </c>
      <c r="N40" s="87">
        <f t="shared" si="5"/>
        <v>1772.5000000000002</v>
      </c>
      <c r="O40" s="87"/>
      <c r="P40" s="87">
        <f t="shared" si="11"/>
        <v>1477.5</v>
      </c>
      <c r="Q40" s="87">
        <f t="shared" si="2"/>
        <v>1502.5</v>
      </c>
      <c r="R40" s="87">
        <f t="shared" si="3"/>
        <v>3822.5</v>
      </c>
      <c r="S40" s="87">
        <f t="shared" si="12"/>
        <v>23497.5</v>
      </c>
      <c r="T40" s="88" t="s">
        <v>41</v>
      </c>
    </row>
    <row r="41" spans="1:20" s="27" customFormat="1" x14ac:dyDescent="0.25">
      <c r="A41" s="83">
        <v>35</v>
      </c>
      <c r="B41" s="84" t="s">
        <v>1071</v>
      </c>
      <c r="C41" s="84" t="s">
        <v>799</v>
      </c>
      <c r="D41" s="84" t="s">
        <v>994</v>
      </c>
      <c r="E41" s="84" t="s">
        <v>64</v>
      </c>
      <c r="F41" s="85" t="s">
        <v>802</v>
      </c>
      <c r="G41" s="86">
        <v>24000</v>
      </c>
      <c r="H41" s="84">
        <v>0</v>
      </c>
      <c r="I41" s="87">
        <v>25</v>
      </c>
      <c r="J41" s="50">
        <v>688.8</v>
      </c>
      <c r="K41" s="52">
        <f t="shared" si="0"/>
        <v>1703.9999999999998</v>
      </c>
      <c r="L41" s="37">
        <f t="shared" si="8"/>
        <v>264</v>
      </c>
      <c r="M41" s="77">
        <v>729.6</v>
      </c>
      <c r="N41" s="87">
        <f t="shared" si="5"/>
        <v>1701.6000000000001</v>
      </c>
      <c r="O41" s="87"/>
      <c r="P41" s="87">
        <f t="shared" si="11"/>
        <v>1418.4</v>
      </c>
      <c r="Q41" s="87">
        <f t="shared" si="2"/>
        <v>1443.4</v>
      </c>
      <c r="R41" s="87">
        <f t="shared" si="3"/>
        <v>3669.6</v>
      </c>
      <c r="S41" s="87">
        <f t="shared" si="12"/>
        <v>22556.6</v>
      </c>
      <c r="T41" s="88" t="s">
        <v>41</v>
      </c>
    </row>
    <row r="42" spans="1:20" s="27" customFormat="1" x14ac:dyDescent="0.25">
      <c r="A42" s="83">
        <v>36</v>
      </c>
      <c r="B42" s="84" t="s">
        <v>1094</v>
      </c>
      <c r="C42" s="84" t="s">
        <v>799</v>
      </c>
      <c r="D42" s="84" t="s">
        <v>994</v>
      </c>
      <c r="E42" s="84" t="s">
        <v>93</v>
      </c>
      <c r="F42" s="85" t="s">
        <v>802</v>
      </c>
      <c r="G42" s="86">
        <v>24000</v>
      </c>
      <c r="H42" s="84">
        <v>0</v>
      </c>
      <c r="I42" s="87">
        <v>25</v>
      </c>
      <c r="J42" s="50">
        <v>688.8</v>
      </c>
      <c r="K42" s="52">
        <f t="shared" si="0"/>
        <v>1703.9999999999998</v>
      </c>
      <c r="L42" s="37">
        <f t="shared" si="8"/>
        <v>264</v>
      </c>
      <c r="M42" s="77">
        <v>729.6</v>
      </c>
      <c r="N42" s="87">
        <f t="shared" si="5"/>
        <v>1701.6000000000001</v>
      </c>
      <c r="O42" s="87"/>
      <c r="P42" s="87">
        <f t="shared" si="11"/>
        <v>1418.4</v>
      </c>
      <c r="Q42" s="87">
        <f t="shared" si="2"/>
        <v>1443.4</v>
      </c>
      <c r="R42" s="87">
        <f t="shared" si="3"/>
        <v>3669.6</v>
      </c>
      <c r="S42" s="87">
        <f t="shared" si="12"/>
        <v>22556.6</v>
      </c>
      <c r="T42" s="88" t="s">
        <v>41</v>
      </c>
    </row>
    <row r="43" spans="1:20" s="27" customFormat="1" x14ac:dyDescent="0.25">
      <c r="A43" s="83">
        <v>37</v>
      </c>
      <c r="B43" s="84" t="s">
        <v>73</v>
      </c>
      <c r="C43" s="84" t="s">
        <v>799</v>
      </c>
      <c r="D43" s="84" t="s">
        <v>994</v>
      </c>
      <c r="E43" s="84" t="s">
        <v>88</v>
      </c>
      <c r="F43" s="85" t="s">
        <v>802</v>
      </c>
      <c r="G43" s="86">
        <v>28000</v>
      </c>
      <c r="H43" s="84">
        <v>0</v>
      </c>
      <c r="I43" s="87">
        <v>25</v>
      </c>
      <c r="J43" s="50">
        <v>803.6</v>
      </c>
      <c r="K43" s="52">
        <f t="shared" si="0"/>
        <v>1987.9999999999998</v>
      </c>
      <c r="L43" s="37">
        <f t="shared" si="8"/>
        <v>308.00000000000006</v>
      </c>
      <c r="M43" s="77">
        <v>851.2</v>
      </c>
      <c r="N43" s="87">
        <f t="shared" si="5"/>
        <v>1985.2</v>
      </c>
      <c r="O43" s="87"/>
      <c r="P43" s="87">
        <f t="shared" si="11"/>
        <v>1654.8000000000002</v>
      </c>
      <c r="Q43" s="87">
        <f t="shared" si="2"/>
        <v>1679.8000000000002</v>
      </c>
      <c r="R43" s="87">
        <f t="shared" si="3"/>
        <v>4281.2</v>
      </c>
      <c r="S43" s="87">
        <f t="shared" si="12"/>
        <v>26320.2</v>
      </c>
      <c r="T43" s="88" t="s">
        <v>41</v>
      </c>
    </row>
    <row r="44" spans="1:20" s="27" customFormat="1" x14ac:dyDescent="0.25">
      <c r="A44" s="83">
        <v>38</v>
      </c>
      <c r="B44" s="84" t="s">
        <v>75</v>
      </c>
      <c r="C44" s="84" t="s">
        <v>799</v>
      </c>
      <c r="D44" s="84" t="s">
        <v>994</v>
      </c>
      <c r="E44" s="84" t="s">
        <v>88</v>
      </c>
      <c r="F44" s="85" t="s">
        <v>802</v>
      </c>
      <c r="G44" s="86">
        <v>2800</v>
      </c>
      <c r="H44" s="84">
        <v>0</v>
      </c>
      <c r="I44" s="87">
        <v>25</v>
      </c>
      <c r="J44" s="50">
        <v>80.36</v>
      </c>
      <c r="K44" s="52">
        <f t="shared" si="0"/>
        <v>198.79999999999998</v>
      </c>
      <c r="L44" s="37">
        <f t="shared" si="8"/>
        <v>30.800000000000004</v>
      </c>
      <c r="M44" s="77">
        <v>85.12</v>
      </c>
      <c r="N44" s="87">
        <f t="shared" si="5"/>
        <v>198.52</v>
      </c>
      <c r="O44" s="87"/>
      <c r="P44" s="87">
        <f t="shared" si="11"/>
        <v>165.48000000000002</v>
      </c>
      <c r="Q44" s="87">
        <f t="shared" si="2"/>
        <v>190.48000000000002</v>
      </c>
      <c r="R44" s="87">
        <f t="shared" si="3"/>
        <v>428.12</v>
      </c>
      <c r="S44" s="87">
        <f t="shared" si="12"/>
        <v>2609.52</v>
      </c>
      <c r="T44" s="88" t="s">
        <v>41</v>
      </c>
    </row>
    <row r="45" spans="1:20" s="27" customFormat="1" x14ac:dyDescent="0.25">
      <c r="A45" s="83">
        <v>39</v>
      </c>
      <c r="B45" s="84" t="s">
        <v>781</v>
      </c>
      <c r="C45" s="84" t="s">
        <v>799</v>
      </c>
      <c r="D45" s="84" t="s">
        <v>994</v>
      </c>
      <c r="E45" s="84" t="s">
        <v>91</v>
      </c>
      <c r="F45" s="85" t="s">
        <v>802</v>
      </c>
      <c r="G45" s="86">
        <v>28000</v>
      </c>
      <c r="H45" s="84">
        <v>0</v>
      </c>
      <c r="I45" s="87">
        <v>25</v>
      </c>
      <c r="J45" s="50">
        <v>803.6</v>
      </c>
      <c r="K45" s="52">
        <f t="shared" si="0"/>
        <v>1987.9999999999998</v>
      </c>
      <c r="L45" s="37">
        <f t="shared" si="8"/>
        <v>308.00000000000006</v>
      </c>
      <c r="M45" s="77">
        <v>851.2</v>
      </c>
      <c r="N45" s="87">
        <f t="shared" si="5"/>
        <v>1985.2</v>
      </c>
      <c r="O45" s="87"/>
      <c r="P45" s="87">
        <f t="shared" si="11"/>
        <v>1654.8000000000002</v>
      </c>
      <c r="Q45" s="87">
        <f t="shared" si="2"/>
        <v>1679.8000000000002</v>
      </c>
      <c r="R45" s="87">
        <f t="shared" si="3"/>
        <v>4281.2</v>
      </c>
      <c r="S45" s="87">
        <f t="shared" si="12"/>
        <v>26320.2</v>
      </c>
      <c r="T45" s="88" t="s">
        <v>41</v>
      </c>
    </row>
    <row r="46" spans="1:20" x14ac:dyDescent="0.25">
      <c r="A46" s="83">
        <v>40</v>
      </c>
      <c r="B46" s="84" t="s">
        <v>1016</v>
      </c>
      <c r="C46" s="84" t="s">
        <v>799</v>
      </c>
      <c r="D46" s="84" t="s">
        <v>994</v>
      </c>
      <c r="E46" s="84" t="s">
        <v>91</v>
      </c>
      <c r="F46" s="85" t="s">
        <v>802</v>
      </c>
      <c r="G46" s="86">
        <v>25000</v>
      </c>
      <c r="H46" s="84">
        <v>0</v>
      </c>
      <c r="I46" s="87">
        <v>25</v>
      </c>
      <c r="J46" s="50">
        <v>717.5</v>
      </c>
      <c r="K46" s="52">
        <f t="shared" si="0"/>
        <v>1774.9999999999998</v>
      </c>
      <c r="L46" s="37">
        <f t="shared" si="8"/>
        <v>275</v>
      </c>
      <c r="M46" s="78">
        <v>760</v>
      </c>
      <c r="N46" s="87">
        <f t="shared" si="5"/>
        <v>1772.5000000000002</v>
      </c>
      <c r="O46" s="84"/>
      <c r="P46" s="87">
        <f t="shared" si="11"/>
        <v>1477.5</v>
      </c>
      <c r="Q46" s="87">
        <f t="shared" si="2"/>
        <v>1502.5</v>
      </c>
      <c r="R46" s="87">
        <f t="shared" si="3"/>
        <v>3822.5</v>
      </c>
      <c r="S46" s="87">
        <f t="shared" si="12"/>
        <v>23497.5</v>
      </c>
      <c r="T46" s="88" t="s">
        <v>41</v>
      </c>
    </row>
    <row r="47" spans="1:20" x14ac:dyDescent="0.25">
      <c r="A47" s="83">
        <v>41</v>
      </c>
      <c r="B47" s="84" t="s">
        <v>1073</v>
      </c>
      <c r="C47" s="84" t="s">
        <v>799</v>
      </c>
      <c r="D47" s="84" t="s">
        <v>994</v>
      </c>
      <c r="E47" s="84" t="s">
        <v>94</v>
      </c>
      <c r="F47" s="85" t="s">
        <v>802</v>
      </c>
      <c r="G47" s="86">
        <v>40000</v>
      </c>
      <c r="H47" s="84">
        <v>442.65</v>
      </c>
      <c r="I47" s="87">
        <v>25</v>
      </c>
      <c r="J47" s="50">
        <v>1148</v>
      </c>
      <c r="K47" s="52">
        <f t="shared" si="0"/>
        <v>2839.9999999999995</v>
      </c>
      <c r="L47" s="37">
        <f t="shared" si="8"/>
        <v>440.00000000000006</v>
      </c>
      <c r="M47" s="78">
        <v>1216</v>
      </c>
      <c r="N47" s="87">
        <f t="shared" si="5"/>
        <v>2836</v>
      </c>
      <c r="O47" s="84"/>
      <c r="P47" s="87">
        <f t="shared" si="11"/>
        <v>2364</v>
      </c>
      <c r="Q47" s="87">
        <f t="shared" si="2"/>
        <v>2831.65</v>
      </c>
      <c r="R47" s="87">
        <f t="shared" si="3"/>
        <v>6116</v>
      </c>
      <c r="S47" s="87">
        <f t="shared" si="12"/>
        <v>37168.35</v>
      </c>
      <c r="T47" s="88" t="s">
        <v>41</v>
      </c>
    </row>
    <row r="48" spans="1:20" x14ac:dyDescent="0.25">
      <c r="A48" s="83">
        <v>42</v>
      </c>
      <c r="B48" s="84" t="s">
        <v>1139</v>
      </c>
      <c r="C48" s="84" t="s">
        <v>798</v>
      </c>
      <c r="D48" s="84" t="s">
        <v>994</v>
      </c>
      <c r="E48" s="84" t="s">
        <v>1140</v>
      </c>
      <c r="F48" s="85" t="s">
        <v>802</v>
      </c>
      <c r="G48" s="86">
        <v>24000</v>
      </c>
      <c r="H48" s="84">
        <v>0</v>
      </c>
      <c r="I48" s="87">
        <v>25</v>
      </c>
      <c r="J48" s="50">
        <v>688.8</v>
      </c>
      <c r="K48" s="52">
        <f t="shared" si="0"/>
        <v>1703.9999999999998</v>
      </c>
      <c r="L48" s="37">
        <f t="shared" si="8"/>
        <v>264</v>
      </c>
      <c r="M48" s="78">
        <v>729.6</v>
      </c>
      <c r="N48" s="87">
        <f t="shared" si="5"/>
        <v>1701.6000000000001</v>
      </c>
      <c r="O48" s="84"/>
      <c r="P48" s="87">
        <f t="shared" si="11"/>
        <v>1418.4</v>
      </c>
      <c r="Q48" s="87">
        <f t="shared" si="2"/>
        <v>1443.4</v>
      </c>
      <c r="R48" s="87">
        <f t="shared" si="3"/>
        <v>3669.6</v>
      </c>
      <c r="S48" s="87">
        <f t="shared" si="12"/>
        <v>22556.6</v>
      </c>
      <c r="T48" s="88" t="s">
        <v>41</v>
      </c>
    </row>
    <row r="49" spans="1:20" s="27" customFormat="1" x14ac:dyDescent="0.25">
      <c r="A49" s="83">
        <v>43</v>
      </c>
      <c r="B49" s="84" t="s">
        <v>76</v>
      </c>
      <c r="C49" s="84" t="s">
        <v>798</v>
      </c>
      <c r="D49" s="84" t="s">
        <v>709</v>
      </c>
      <c r="E49" s="84" t="s">
        <v>323</v>
      </c>
      <c r="F49" s="85" t="s">
        <v>804</v>
      </c>
      <c r="G49" s="86">
        <v>190000</v>
      </c>
      <c r="H49" s="86">
        <v>33275.620000000003</v>
      </c>
      <c r="I49" s="87">
        <v>25</v>
      </c>
      <c r="J49" s="50">
        <v>5453</v>
      </c>
      <c r="K49" s="52">
        <f t="shared" si="0"/>
        <v>13489.999999999998</v>
      </c>
      <c r="L49" s="37">
        <v>953.69</v>
      </c>
      <c r="M49" s="77">
        <v>5776</v>
      </c>
      <c r="N49" s="87">
        <f t="shared" si="5"/>
        <v>13471</v>
      </c>
      <c r="O49" s="87"/>
      <c r="P49" s="87">
        <f t="shared" si="11"/>
        <v>11229</v>
      </c>
      <c r="Q49" s="87">
        <f t="shared" si="2"/>
        <v>44529.62</v>
      </c>
      <c r="R49" s="87">
        <f t="shared" si="3"/>
        <v>27914.69</v>
      </c>
      <c r="S49" s="87">
        <f t="shared" si="12"/>
        <v>145470.38</v>
      </c>
      <c r="T49" s="88" t="s">
        <v>41</v>
      </c>
    </row>
    <row r="50" spans="1:20" s="27" customFormat="1" x14ac:dyDescent="0.25">
      <c r="A50" s="83">
        <v>44</v>
      </c>
      <c r="B50" s="84" t="s">
        <v>710</v>
      </c>
      <c r="C50" s="84" t="s">
        <v>798</v>
      </c>
      <c r="D50" s="84" t="s">
        <v>709</v>
      </c>
      <c r="E50" s="84" t="s">
        <v>743</v>
      </c>
      <c r="F50" s="85" t="s">
        <v>805</v>
      </c>
      <c r="G50" s="86">
        <v>90000</v>
      </c>
      <c r="H50" s="86">
        <f>8895.39</f>
        <v>8895.39</v>
      </c>
      <c r="I50" s="87">
        <v>25</v>
      </c>
      <c r="J50" s="50">
        <v>2583</v>
      </c>
      <c r="K50" s="52">
        <f t="shared" si="0"/>
        <v>6389.9999999999991</v>
      </c>
      <c r="L50" s="37">
        <v>953.69</v>
      </c>
      <c r="M50" s="77">
        <v>2736</v>
      </c>
      <c r="N50" s="87">
        <f t="shared" si="5"/>
        <v>6381</v>
      </c>
      <c r="O50" s="87"/>
      <c r="P50" s="87">
        <f t="shared" si="11"/>
        <v>5319</v>
      </c>
      <c r="Q50" s="87">
        <f t="shared" si="2"/>
        <v>14239.39</v>
      </c>
      <c r="R50" s="87">
        <f t="shared" si="3"/>
        <v>13724.689999999999</v>
      </c>
      <c r="S50" s="87">
        <f t="shared" si="12"/>
        <v>75760.61</v>
      </c>
      <c r="T50" s="88" t="s">
        <v>41</v>
      </c>
    </row>
    <row r="51" spans="1:20" s="27" customFormat="1" x14ac:dyDescent="0.25">
      <c r="A51" s="83">
        <v>45</v>
      </c>
      <c r="B51" s="84" t="s">
        <v>711</v>
      </c>
      <c r="C51" s="84" t="s">
        <v>798</v>
      </c>
      <c r="D51" s="84" t="s">
        <v>709</v>
      </c>
      <c r="E51" s="84" t="s">
        <v>92</v>
      </c>
      <c r="F51" s="85" t="s">
        <v>805</v>
      </c>
      <c r="G51" s="86">
        <v>31500</v>
      </c>
      <c r="H51" s="84">
        <v>0</v>
      </c>
      <c r="I51" s="87">
        <v>25</v>
      </c>
      <c r="J51" s="50">
        <v>904.05</v>
      </c>
      <c r="K51" s="52">
        <f t="shared" si="0"/>
        <v>2236.5</v>
      </c>
      <c r="L51" s="37">
        <f t="shared" si="8"/>
        <v>346.50000000000006</v>
      </c>
      <c r="M51" s="77">
        <v>957.6</v>
      </c>
      <c r="N51" s="87">
        <f t="shared" si="5"/>
        <v>2233.3500000000004</v>
      </c>
      <c r="O51" s="87"/>
      <c r="P51" s="87">
        <f t="shared" si="11"/>
        <v>1861.65</v>
      </c>
      <c r="Q51" s="87">
        <f t="shared" si="2"/>
        <v>1886.65</v>
      </c>
      <c r="R51" s="87">
        <f t="shared" si="3"/>
        <v>4816.3500000000004</v>
      </c>
      <c r="S51" s="87">
        <f t="shared" si="12"/>
        <v>29613.35</v>
      </c>
      <c r="T51" s="88" t="s">
        <v>41</v>
      </c>
    </row>
    <row r="52" spans="1:20" s="27" customFormat="1" x14ac:dyDescent="0.25">
      <c r="A52" s="83">
        <v>46</v>
      </c>
      <c r="B52" s="84" t="s">
        <v>712</v>
      </c>
      <c r="C52" s="84" t="s">
        <v>799</v>
      </c>
      <c r="D52" s="84" t="s">
        <v>709</v>
      </c>
      <c r="E52" s="84" t="s">
        <v>35</v>
      </c>
      <c r="F52" s="85" t="s">
        <v>805</v>
      </c>
      <c r="G52" s="86">
        <v>25000</v>
      </c>
      <c r="H52" s="84">
        <v>0</v>
      </c>
      <c r="I52" s="87">
        <v>25</v>
      </c>
      <c r="J52" s="50">
        <v>717.5</v>
      </c>
      <c r="K52" s="52">
        <f t="shared" si="0"/>
        <v>1774.9999999999998</v>
      </c>
      <c r="L52" s="37">
        <f t="shared" si="8"/>
        <v>275</v>
      </c>
      <c r="M52" s="77">
        <v>760</v>
      </c>
      <c r="N52" s="87">
        <f t="shared" si="5"/>
        <v>1772.5000000000002</v>
      </c>
      <c r="O52" s="87"/>
      <c r="P52" s="87">
        <f t="shared" si="11"/>
        <v>1477.5</v>
      </c>
      <c r="Q52" s="87">
        <f t="shared" si="2"/>
        <v>1502.5</v>
      </c>
      <c r="R52" s="87">
        <f t="shared" si="3"/>
        <v>3822.5</v>
      </c>
      <c r="S52" s="87">
        <f t="shared" si="12"/>
        <v>23497.5</v>
      </c>
      <c r="T52" s="88" t="s">
        <v>41</v>
      </c>
    </row>
    <row r="53" spans="1:20" s="27" customFormat="1" x14ac:dyDescent="0.25">
      <c r="A53" s="83">
        <v>47</v>
      </c>
      <c r="B53" s="84" t="s">
        <v>956</v>
      </c>
      <c r="C53" s="53" t="s">
        <v>798</v>
      </c>
      <c r="D53" s="84" t="s">
        <v>957</v>
      </c>
      <c r="E53" s="84" t="s">
        <v>63</v>
      </c>
      <c r="F53" s="85" t="s">
        <v>804</v>
      </c>
      <c r="G53" s="86">
        <v>25000</v>
      </c>
      <c r="H53" s="84">
        <v>0</v>
      </c>
      <c r="I53" s="87">
        <v>25</v>
      </c>
      <c r="J53" s="50">
        <v>717.5</v>
      </c>
      <c r="K53" s="52">
        <f t="shared" si="0"/>
        <v>1774.9999999999998</v>
      </c>
      <c r="L53" s="37">
        <f t="shared" si="8"/>
        <v>275</v>
      </c>
      <c r="M53" s="77">
        <v>760</v>
      </c>
      <c r="N53" s="87">
        <f t="shared" si="5"/>
        <v>1772.5000000000002</v>
      </c>
      <c r="O53" s="87"/>
      <c r="P53" s="87">
        <f t="shared" si="11"/>
        <v>1477.5</v>
      </c>
      <c r="Q53" s="87">
        <f t="shared" si="2"/>
        <v>1502.5</v>
      </c>
      <c r="R53" s="87">
        <f t="shared" si="3"/>
        <v>3822.5</v>
      </c>
      <c r="S53" s="87">
        <f t="shared" si="12"/>
        <v>23497.5</v>
      </c>
      <c r="T53" s="88" t="s">
        <v>41</v>
      </c>
    </row>
    <row r="54" spans="1:20" s="27" customFormat="1" x14ac:dyDescent="0.25">
      <c r="A54" s="83">
        <v>48</v>
      </c>
      <c r="B54" s="84" t="s">
        <v>890</v>
      </c>
      <c r="C54" s="84" t="s">
        <v>799</v>
      </c>
      <c r="D54" s="84" t="s">
        <v>709</v>
      </c>
      <c r="E54" s="84" t="s">
        <v>186</v>
      </c>
      <c r="F54" s="85" t="s">
        <v>805</v>
      </c>
      <c r="G54" s="86">
        <v>24000</v>
      </c>
      <c r="H54" s="84">
        <v>0</v>
      </c>
      <c r="I54" s="87">
        <v>25</v>
      </c>
      <c r="J54" s="50">
        <v>688.8</v>
      </c>
      <c r="K54" s="52">
        <f t="shared" si="0"/>
        <v>1703.9999999999998</v>
      </c>
      <c r="L54" s="37">
        <f t="shared" si="8"/>
        <v>264</v>
      </c>
      <c r="M54" s="77">
        <v>729.6</v>
      </c>
      <c r="N54" s="87">
        <f t="shared" si="5"/>
        <v>1701.6000000000001</v>
      </c>
      <c r="O54" s="87"/>
      <c r="P54" s="87">
        <f t="shared" si="11"/>
        <v>1418.4</v>
      </c>
      <c r="Q54" s="87">
        <f t="shared" si="2"/>
        <v>1443.4</v>
      </c>
      <c r="R54" s="87">
        <f t="shared" si="3"/>
        <v>3669.6</v>
      </c>
      <c r="S54" s="87">
        <f t="shared" si="12"/>
        <v>22556.6</v>
      </c>
      <c r="T54" s="88" t="s">
        <v>41</v>
      </c>
    </row>
    <row r="55" spans="1:20" s="27" customFormat="1" x14ac:dyDescent="0.25">
      <c r="A55" s="83">
        <v>49</v>
      </c>
      <c r="B55" s="84" t="s">
        <v>895</v>
      </c>
      <c r="C55" s="84" t="s">
        <v>798</v>
      </c>
      <c r="D55" s="84" t="s">
        <v>709</v>
      </c>
      <c r="E55" s="84" t="s">
        <v>896</v>
      </c>
      <c r="F55" s="85" t="s">
        <v>804</v>
      </c>
      <c r="G55" s="86">
        <v>35000</v>
      </c>
      <c r="H55" s="84">
        <v>0</v>
      </c>
      <c r="I55" s="87">
        <v>25</v>
      </c>
      <c r="J55" s="50">
        <v>1004.5</v>
      </c>
      <c r="K55" s="52">
        <f t="shared" si="0"/>
        <v>2485</v>
      </c>
      <c r="L55" s="37">
        <f t="shared" si="8"/>
        <v>385.00000000000006</v>
      </c>
      <c r="M55" s="77">
        <v>1064</v>
      </c>
      <c r="N55" s="87">
        <f t="shared" si="5"/>
        <v>2481.5</v>
      </c>
      <c r="O55" s="87"/>
      <c r="P55" s="87">
        <f t="shared" si="11"/>
        <v>2068.5</v>
      </c>
      <c r="Q55" s="87">
        <f t="shared" si="2"/>
        <v>2093.5</v>
      </c>
      <c r="R55" s="87">
        <f t="shared" si="3"/>
        <v>5351.5</v>
      </c>
      <c r="S55" s="87">
        <f t="shared" si="12"/>
        <v>32906.5</v>
      </c>
      <c r="T55" s="88" t="s">
        <v>41</v>
      </c>
    </row>
    <row r="56" spans="1:20" s="27" customFormat="1" x14ac:dyDescent="0.25">
      <c r="A56" s="83">
        <v>50</v>
      </c>
      <c r="B56" s="84" t="s">
        <v>966</v>
      </c>
      <c r="C56" s="84" t="s">
        <v>799</v>
      </c>
      <c r="D56" s="84" t="s">
        <v>709</v>
      </c>
      <c r="E56" s="84" t="s">
        <v>64</v>
      </c>
      <c r="F56" s="85" t="s">
        <v>802</v>
      </c>
      <c r="G56" s="86">
        <v>18000</v>
      </c>
      <c r="H56" s="84">
        <v>0</v>
      </c>
      <c r="I56" s="87">
        <v>25</v>
      </c>
      <c r="J56" s="50">
        <v>516.6</v>
      </c>
      <c r="K56" s="52">
        <f t="shared" si="0"/>
        <v>1277.9999999999998</v>
      </c>
      <c r="L56" s="37">
        <f t="shared" si="8"/>
        <v>198.00000000000003</v>
      </c>
      <c r="M56" s="77">
        <v>547.20000000000005</v>
      </c>
      <c r="N56" s="87">
        <f t="shared" si="5"/>
        <v>1276.2</v>
      </c>
      <c r="O56" s="87"/>
      <c r="P56" s="87">
        <f t="shared" si="11"/>
        <v>1063.8000000000002</v>
      </c>
      <c r="Q56" s="87">
        <f t="shared" si="2"/>
        <v>1088.8000000000002</v>
      </c>
      <c r="R56" s="87">
        <f t="shared" si="3"/>
        <v>2752.2</v>
      </c>
      <c r="S56" s="87">
        <f t="shared" si="12"/>
        <v>16911.2</v>
      </c>
      <c r="T56" s="88" t="s">
        <v>41</v>
      </c>
    </row>
    <row r="57" spans="1:20" s="27" customFormat="1" x14ac:dyDescent="0.25">
      <c r="A57" s="83">
        <v>51</v>
      </c>
      <c r="B57" s="84" t="s">
        <v>713</v>
      </c>
      <c r="C57" s="84" t="s">
        <v>799</v>
      </c>
      <c r="D57" s="84" t="s">
        <v>709</v>
      </c>
      <c r="E57" s="84" t="s">
        <v>39</v>
      </c>
      <c r="F57" s="85" t="s">
        <v>802</v>
      </c>
      <c r="G57" s="86">
        <v>24000</v>
      </c>
      <c r="H57" s="84">
        <v>0</v>
      </c>
      <c r="I57" s="87">
        <v>25</v>
      </c>
      <c r="J57" s="50">
        <v>688.8</v>
      </c>
      <c r="K57" s="52">
        <f t="shared" si="0"/>
        <v>1703.9999999999998</v>
      </c>
      <c r="L57" s="37">
        <f t="shared" si="8"/>
        <v>264</v>
      </c>
      <c r="M57" s="77">
        <v>729.6</v>
      </c>
      <c r="N57" s="87">
        <f t="shared" si="5"/>
        <v>1701.6000000000001</v>
      </c>
      <c r="O57" s="87"/>
      <c r="P57" s="87">
        <f t="shared" si="11"/>
        <v>1418.4</v>
      </c>
      <c r="Q57" s="87">
        <f t="shared" si="2"/>
        <v>1443.4</v>
      </c>
      <c r="R57" s="87">
        <f t="shared" si="3"/>
        <v>3669.6</v>
      </c>
      <c r="S57" s="87">
        <f t="shared" si="12"/>
        <v>22556.6</v>
      </c>
      <c r="T57" s="88" t="s">
        <v>41</v>
      </c>
    </row>
    <row r="58" spans="1:20" s="27" customFormat="1" x14ac:dyDescent="0.25">
      <c r="A58" s="83">
        <v>52</v>
      </c>
      <c r="B58" s="84" t="s">
        <v>913</v>
      </c>
      <c r="C58" s="84" t="s">
        <v>799</v>
      </c>
      <c r="D58" s="84" t="s">
        <v>709</v>
      </c>
      <c r="E58" s="84" t="s">
        <v>842</v>
      </c>
      <c r="F58" s="85" t="s">
        <v>804</v>
      </c>
      <c r="G58" s="86">
        <v>25000</v>
      </c>
      <c r="H58" s="84">
        <v>0</v>
      </c>
      <c r="I58" s="87">
        <v>25</v>
      </c>
      <c r="J58" s="50">
        <v>717.5</v>
      </c>
      <c r="K58" s="52">
        <f t="shared" si="0"/>
        <v>1774.9999999999998</v>
      </c>
      <c r="L58" s="37">
        <f t="shared" si="8"/>
        <v>275</v>
      </c>
      <c r="M58" s="77">
        <v>760</v>
      </c>
      <c r="N58" s="87">
        <f t="shared" si="5"/>
        <v>1772.5000000000002</v>
      </c>
      <c r="O58" s="87"/>
      <c r="P58" s="87">
        <f t="shared" si="11"/>
        <v>1477.5</v>
      </c>
      <c r="Q58" s="87">
        <f t="shared" si="2"/>
        <v>1502.5</v>
      </c>
      <c r="R58" s="87">
        <f t="shared" si="3"/>
        <v>3822.5</v>
      </c>
      <c r="S58" s="87">
        <f t="shared" si="12"/>
        <v>23497.5</v>
      </c>
      <c r="T58" s="88" t="s">
        <v>41</v>
      </c>
    </row>
    <row r="59" spans="1:20" s="27" customFormat="1" x14ac:dyDescent="0.25">
      <c r="A59" s="83">
        <v>53</v>
      </c>
      <c r="B59" s="84" t="s">
        <v>212</v>
      </c>
      <c r="C59" s="84" t="s">
        <v>799</v>
      </c>
      <c r="D59" s="84" t="s">
        <v>126</v>
      </c>
      <c r="E59" s="84" t="s">
        <v>215</v>
      </c>
      <c r="F59" s="85" t="s">
        <v>805</v>
      </c>
      <c r="G59" s="86">
        <v>155000</v>
      </c>
      <c r="H59" s="86">
        <v>25042.74</v>
      </c>
      <c r="I59" s="87">
        <v>25</v>
      </c>
      <c r="J59" s="50">
        <v>4448.5</v>
      </c>
      <c r="K59" s="52">
        <f t="shared" si="0"/>
        <v>11004.999999999998</v>
      </c>
      <c r="L59" s="37">
        <v>953.69</v>
      </c>
      <c r="M59" s="77">
        <v>4712</v>
      </c>
      <c r="N59" s="87">
        <f t="shared" si="5"/>
        <v>10989.5</v>
      </c>
      <c r="O59" s="87"/>
      <c r="P59" s="87">
        <f t="shared" si="11"/>
        <v>9160.5</v>
      </c>
      <c r="Q59" s="87">
        <f t="shared" si="2"/>
        <v>34228.240000000005</v>
      </c>
      <c r="R59" s="87">
        <f t="shared" si="3"/>
        <v>22948.19</v>
      </c>
      <c r="S59" s="87">
        <f t="shared" si="12"/>
        <v>120771.76</v>
      </c>
      <c r="T59" s="88" t="s">
        <v>41</v>
      </c>
    </row>
    <row r="60" spans="1:20" s="27" customFormat="1" x14ac:dyDescent="0.25">
      <c r="A60" s="83">
        <v>54</v>
      </c>
      <c r="B60" s="84" t="s">
        <v>221</v>
      </c>
      <c r="C60" s="84" t="s">
        <v>798</v>
      </c>
      <c r="D60" s="84" t="s">
        <v>1008</v>
      </c>
      <c r="E60" s="84" t="s">
        <v>222</v>
      </c>
      <c r="F60" s="85" t="s">
        <v>805</v>
      </c>
      <c r="G60" s="86">
        <v>85000</v>
      </c>
      <c r="H60" s="86">
        <v>8576.99</v>
      </c>
      <c r="I60" s="87">
        <v>25</v>
      </c>
      <c r="J60" s="50">
        <v>2439.5</v>
      </c>
      <c r="K60" s="52">
        <f t="shared" si="0"/>
        <v>6034.9999999999991</v>
      </c>
      <c r="L60" s="37">
        <v>953.69</v>
      </c>
      <c r="M60" s="77">
        <v>2584</v>
      </c>
      <c r="N60" s="87">
        <f t="shared" si="5"/>
        <v>6026.5</v>
      </c>
      <c r="O60" s="87"/>
      <c r="P60" s="87">
        <f t="shared" si="11"/>
        <v>5023.5</v>
      </c>
      <c r="Q60" s="87">
        <f t="shared" si="2"/>
        <v>13625.49</v>
      </c>
      <c r="R60" s="87">
        <f t="shared" si="3"/>
        <v>13015.189999999999</v>
      </c>
      <c r="S60" s="87">
        <f t="shared" si="12"/>
        <v>71374.509999999995</v>
      </c>
      <c r="T60" s="88" t="s">
        <v>41</v>
      </c>
    </row>
    <row r="61" spans="1:20" s="27" customFormat="1" x14ac:dyDescent="0.25">
      <c r="A61" s="83">
        <v>55</v>
      </c>
      <c r="B61" s="84" t="s">
        <v>981</v>
      </c>
      <c r="C61" s="84" t="s">
        <v>798</v>
      </c>
      <c r="D61" s="84" t="s">
        <v>1008</v>
      </c>
      <c r="E61" s="84" t="s">
        <v>982</v>
      </c>
      <c r="F61" s="85" t="s">
        <v>805</v>
      </c>
      <c r="G61" s="86">
        <v>61000</v>
      </c>
      <c r="H61" s="86">
        <v>3674.86</v>
      </c>
      <c r="I61" s="87">
        <v>25</v>
      </c>
      <c r="J61" s="50">
        <v>1750.7</v>
      </c>
      <c r="K61" s="52">
        <f t="shared" si="0"/>
        <v>4331</v>
      </c>
      <c r="L61" s="37">
        <f t="shared" si="8"/>
        <v>671.00000000000011</v>
      </c>
      <c r="M61" s="77">
        <v>1854.4</v>
      </c>
      <c r="N61" s="87">
        <f t="shared" si="5"/>
        <v>4324.9000000000005</v>
      </c>
      <c r="O61" s="87"/>
      <c r="P61" s="87">
        <f t="shared" si="11"/>
        <v>3605.1000000000004</v>
      </c>
      <c r="Q61" s="87">
        <f t="shared" si="2"/>
        <v>7304.9600000000009</v>
      </c>
      <c r="R61" s="87">
        <f t="shared" si="3"/>
        <v>9326.9000000000015</v>
      </c>
      <c r="S61" s="87">
        <f t="shared" si="12"/>
        <v>53695.040000000001</v>
      </c>
      <c r="T61" s="88" t="s">
        <v>41</v>
      </c>
    </row>
    <row r="62" spans="1:20" s="27" customFormat="1" x14ac:dyDescent="0.25">
      <c r="A62" s="83">
        <v>56</v>
      </c>
      <c r="B62" s="84" t="s">
        <v>1066</v>
      </c>
      <c r="C62" s="84" t="s">
        <v>798</v>
      </c>
      <c r="D62" s="84" t="s">
        <v>1008</v>
      </c>
      <c r="E62" s="84" t="s">
        <v>982</v>
      </c>
      <c r="F62" s="85" t="s">
        <v>805</v>
      </c>
      <c r="G62" s="86">
        <v>61000</v>
      </c>
      <c r="H62" s="86">
        <v>3674.86</v>
      </c>
      <c r="I62" s="87">
        <v>25</v>
      </c>
      <c r="J62" s="50">
        <v>1750.7</v>
      </c>
      <c r="K62" s="52">
        <f t="shared" si="0"/>
        <v>4331</v>
      </c>
      <c r="L62" s="37">
        <f t="shared" si="8"/>
        <v>671.00000000000011</v>
      </c>
      <c r="M62" s="77">
        <v>1854.4</v>
      </c>
      <c r="N62" s="87">
        <f t="shared" si="5"/>
        <v>4324.9000000000005</v>
      </c>
      <c r="O62" s="87"/>
      <c r="P62" s="87">
        <f t="shared" si="11"/>
        <v>3605.1000000000004</v>
      </c>
      <c r="Q62" s="87">
        <f t="shared" si="2"/>
        <v>7304.9600000000009</v>
      </c>
      <c r="R62" s="87">
        <f t="shared" si="3"/>
        <v>9326.9000000000015</v>
      </c>
      <c r="S62" s="87">
        <f t="shared" si="12"/>
        <v>53695.040000000001</v>
      </c>
      <c r="T62" s="88" t="s">
        <v>41</v>
      </c>
    </row>
    <row r="63" spans="1:20" s="27" customFormat="1" x14ac:dyDescent="0.25">
      <c r="A63" s="83">
        <v>57</v>
      </c>
      <c r="B63" s="84" t="s">
        <v>218</v>
      </c>
      <c r="C63" s="84" t="s">
        <v>798</v>
      </c>
      <c r="D63" s="84" t="s">
        <v>217</v>
      </c>
      <c r="E63" s="84" t="s">
        <v>101</v>
      </c>
      <c r="F63" s="85" t="s">
        <v>805</v>
      </c>
      <c r="G63" s="86">
        <v>85000</v>
      </c>
      <c r="H63" s="86">
        <v>8148.13</v>
      </c>
      <c r="I63" s="87">
        <v>25</v>
      </c>
      <c r="J63" s="50">
        <v>2439.5</v>
      </c>
      <c r="K63" s="52">
        <f t="shared" si="0"/>
        <v>6034.9999999999991</v>
      </c>
      <c r="L63" s="37">
        <v>953.69</v>
      </c>
      <c r="M63" s="77">
        <v>2584</v>
      </c>
      <c r="N63" s="87">
        <f t="shared" si="5"/>
        <v>6026.5</v>
      </c>
      <c r="O63" s="87"/>
      <c r="P63" s="87">
        <f t="shared" si="11"/>
        <v>5023.5</v>
      </c>
      <c r="Q63" s="87">
        <f t="shared" si="2"/>
        <v>13196.630000000001</v>
      </c>
      <c r="R63" s="87">
        <f t="shared" si="3"/>
        <v>13015.189999999999</v>
      </c>
      <c r="S63" s="87">
        <f t="shared" si="12"/>
        <v>71803.37</v>
      </c>
      <c r="T63" s="88" t="s">
        <v>41</v>
      </c>
    </row>
    <row r="64" spans="1:20" s="27" customFormat="1" x14ac:dyDescent="0.25">
      <c r="A64" s="83">
        <v>58</v>
      </c>
      <c r="B64" s="84" t="s">
        <v>219</v>
      </c>
      <c r="C64" s="84" t="s">
        <v>798</v>
      </c>
      <c r="D64" s="84" t="s">
        <v>217</v>
      </c>
      <c r="E64" s="84" t="s">
        <v>220</v>
      </c>
      <c r="F64" s="85" t="s">
        <v>804</v>
      </c>
      <c r="G64" s="86">
        <v>75000</v>
      </c>
      <c r="H64" s="86">
        <v>6309.38</v>
      </c>
      <c r="I64" s="87">
        <v>25</v>
      </c>
      <c r="J64" s="50">
        <v>2152.5</v>
      </c>
      <c r="K64" s="52">
        <f t="shared" si="0"/>
        <v>5324.9999999999991</v>
      </c>
      <c r="L64" s="37">
        <f t="shared" si="8"/>
        <v>825.00000000000011</v>
      </c>
      <c r="M64" s="77">
        <v>2280</v>
      </c>
      <c r="N64" s="87">
        <f t="shared" si="5"/>
        <v>5317.5</v>
      </c>
      <c r="O64" s="87"/>
      <c r="P64" s="87">
        <f t="shared" si="11"/>
        <v>4432.5</v>
      </c>
      <c r="Q64" s="87">
        <f t="shared" si="2"/>
        <v>10766.880000000001</v>
      </c>
      <c r="R64" s="87">
        <f t="shared" si="3"/>
        <v>11467.5</v>
      </c>
      <c r="S64" s="87">
        <f t="shared" si="12"/>
        <v>64233.119999999995</v>
      </c>
      <c r="T64" s="88" t="s">
        <v>41</v>
      </c>
    </row>
    <row r="65" spans="1:20" s="27" customFormat="1" x14ac:dyDescent="0.25">
      <c r="A65" s="83">
        <v>59</v>
      </c>
      <c r="B65" s="84" t="s">
        <v>214</v>
      </c>
      <c r="C65" s="84" t="s">
        <v>798</v>
      </c>
      <c r="D65" s="84" t="s">
        <v>1009</v>
      </c>
      <c r="E65" s="84" t="s">
        <v>216</v>
      </c>
      <c r="F65" s="85" t="s">
        <v>805</v>
      </c>
      <c r="G65" s="86">
        <v>75000</v>
      </c>
      <c r="H65" s="86">
        <v>5623.19</v>
      </c>
      <c r="I65" s="87">
        <v>25</v>
      </c>
      <c r="J65" s="50">
        <v>2152.5</v>
      </c>
      <c r="K65" s="52">
        <f>+G65*7.1%</f>
        <v>5324.9999999999991</v>
      </c>
      <c r="L65" s="37">
        <f>+G65*1.1%</f>
        <v>825.00000000000011</v>
      </c>
      <c r="M65" s="77">
        <v>2280</v>
      </c>
      <c r="N65" s="87">
        <f t="shared" si="5"/>
        <v>5317.5</v>
      </c>
      <c r="O65" s="87"/>
      <c r="P65" s="87">
        <f t="shared" si="11"/>
        <v>4432.5</v>
      </c>
      <c r="Q65" s="87">
        <f t="shared" si="2"/>
        <v>10080.689999999999</v>
      </c>
      <c r="R65" s="87">
        <f t="shared" si="3"/>
        <v>11467.5</v>
      </c>
      <c r="S65" s="87">
        <f t="shared" si="12"/>
        <v>64919.31</v>
      </c>
      <c r="T65" s="88" t="s">
        <v>41</v>
      </c>
    </row>
    <row r="66" spans="1:20" s="27" customFormat="1" x14ac:dyDescent="0.25">
      <c r="A66" s="83">
        <v>60</v>
      </c>
      <c r="B66" s="84" t="s">
        <v>27</v>
      </c>
      <c r="C66" s="84" t="s">
        <v>799</v>
      </c>
      <c r="D66" s="84" t="s">
        <v>988</v>
      </c>
      <c r="E66" s="84" t="s">
        <v>34</v>
      </c>
      <c r="F66" s="85" t="s">
        <v>805</v>
      </c>
      <c r="G66" s="86">
        <v>46000</v>
      </c>
      <c r="H66" s="50">
        <v>1289.46</v>
      </c>
      <c r="I66" s="87">
        <v>25</v>
      </c>
      <c r="J66" s="50">
        <v>1320.2</v>
      </c>
      <c r="K66" s="52">
        <f t="shared" ref="K66:K73" si="13">+G66*7.1%</f>
        <v>3265.9999999999995</v>
      </c>
      <c r="L66" s="37">
        <f t="shared" ref="L66:L73" si="14">+G66*1.1%</f>
        <v>506.00000000000006</v>
      </c>
      <c r="M66" s="77">
        <v>1398.4</v>
      </c>
      <c r="N66" s="87">
        <f t="shared" si="5"/>
        <v>3261.4</v>
      </c>
      <c r="O66" s="87"/>
      <c r="P66" s="87">
        <f t="shared" si="11"/>
        <v>2718.6000000000004</v>
      </c>
      <c r="Q66" s="87">
        <f t="shared" si="2"/>
        <v>4033.06</v>
      </c>
      <c r="R66" s="87">
        <f t="shared" si="3"/>
        <v>7033.4</v>
      </c>
      <c r="S66" s="87">
        <f t="shared" si="12"/>
        <v>41966.94</v>
      </c>
      <c r="T66" s="88" t="s">
        <v>41</v>
      </c>
    </row>
    <row r="67" spans="1:20" s="27" customFormat="1" x14ac:dyDescent="0.25">
      <c r="A67" s="83">
        <v>61</v>
      </c>
      <c r="B67" s="84" t="s">
        <v>29</v>
      </c>
      <c r="C67" s="84" t="s">
        <v>799</v>
      </c>
      <c r="D67" s="84" t="s">
        <v>988</v>
      </c>
      <c r="E67" s="84" t="s">
        <v>36</v>
      </c>
      <c r="F67" s="85" t="s">
        <v>804</v>
      </c>
      <c r="G67" s="86">
        <v>46000</v>
      </c>
      <c r="H67" s="50">
        <v>1289.46</v>
      </c>
      <c r="I67" s="87">
        <v>25</v>
      </c>
      <c r="J67" s="50">
        <v>1320.2</v>
      </c>
      <c r="K67" s="52">
        <f t="shared" si="13"/>
        <v>3265.9999999999995</v>
      </c>
      <c r="L67" s="37">
        <f t="shared" si="14"/>
        <v>506.00000000000006</v>
      </c>
      <c r="M67" s="77">
        <v>1398.4</v>
      </c>
      <c r="N67" s="87">
        <f t="shared" si="5"/>
        <v>3261.4</v>
      </c>
      <c r="O67" s="87"/>
      <c r="P67" s="87">
        <f t="shared" si="11"/>
        <v>2718.6000000000004</v>
      </c>
      <c r="Q67" s="87">
        <f t="shared" si="2"/>
        <v>4033.06</v>
      </c>
      <c r="R67" s="87">
        <f t="shared" si="3"/>
        <v>7033.4</v>
      </c>
      <c r="S67" s="87">
        <f t="shared" si="12"/>
        <v>41966.94</v>
      </c>
      <c r="T67" s="88" t="s">
        <v>41</v>
      </c>
    </row>
    <row r="68" spans="1:20" s="34" customFormat="1" x14ac:dyDescent="0.25">
      <c r="A68" s="83">
        <v>62</v>
      </c>
      <c r="B68" s="84" t="s">
        <v>1060</v>
      </c>
      <c r="C68" s="84" t="s">
        <v>799</v>
      </c>
      <c r="D68" s="84" t="s">
        <v>988</v>
      </c>
      <c r="E68" s="84" t="s">
        <v>37</v>
      </c>
      <c r="F68" s="85" t="s">
        <v>804</v>
      </c>
      <c r="G68" s="86">
        <v>40000</v>
      </c>
      <c r="H68" s="84">
        <v>442.65</v>
      </c>
      <c r="I68" s="87">
        <v>25</v>
      </c>
      <c r="J68" s="50">
        <v>1148</v>
      </c>
      <c r="K68" s="52">
        <f t="shared" si="13"/>
        <v>2839.9999999999995</v>
      </c>
      <c r="L68" s="37">
        <f t="shared" si="14"/>
        <v>440.00000000000006</v>
      </c>
      <c r="M68" s="77">
        <v>1216</v>
      </c>
      <c r="N68" s="87">
        <f t="shared" si="5"/>
        <v>2836</v>
      </c>
      <c r="O68" s="87"/>
      <c r="P68" s="87">
        <f t="shared" si="11"/>
        <v>2364</v>
      </c>
      <c r="Q68" s="87">
        <f t="shared" si="2"/>
        <v>2831.65</v>
      </c>
      <c r="R68" s="87">
        <f t="shared" si="3"/>
        <v>6116</v>
      </c>
      <c r="S68" s="87">
        <f t="shared" si="12"/>
        <v>37168.35</v>
      </c>
      <c r="T68" s="88" t="s">
        <v>41</v>
      </c>
    </row>
    <row r="69" spans="1:20" s="27" customFormat="1" x14ac:dyDescent="0.25">
      <c r="A69" s="83">
        <v>63</v>
      </c>
      <c r="B69" s="84" t="s">
        <v>30</v>
      </c>
      <c r="C69" s="84" t="s">
        <v>798</v>
      </c>
      <c r="D69" s="84" t="s">
        <v>988</v>
      </c>
      <c r="E69" s="84" t="s">
        <v>37</v>
      </c>
      <c r="F69" s="85" t="s">
        <v>804</v>
      </c>
      <c r="G69" s="86">
        <v>35000</v>
      </c>
      <c r="H69" s="84">
        <v>0</v>
      </c>
      <c r="I69" s="87">
        <v>25</v>
      </c>
      <c r="J69" s="50">
        <v>1004.5</v>
      </c>
      <c r="K69" s="52">
        <f t="shared" si="13"/>
        <v>2485</v>
      </c>
      <c r="L69" s="37">
        <f t="shared" si="14"/>
        <v>385.00000000000006</v>
      </c>
      <c r="M69" s="77">
        <v>1064</v>
      </c>
      <c r="N69" s="87">
        <f t="shared" si="5"/>
        <v>2481.5</v>
      </c>
      <c r="O69" s="87"/>
      <c r="P69" s="87">
        <f t="shared" si="11"/>
        <v>2068.5</v>
      </c>
      <c r="Q69" s="87">
        <f t="shared" si="2"/>
        <v>2093.5</v>
      </c>
      <c r="R69" s="87">
        <f t="shared" si="3"/>
        <v>5351.5</v>
      </c>
      <c r="S69" s="87">
        <f t="shared" si="12"/>
        <v>32906.5</v>
      </c>
      <c r="T69" s="88" t="s">
        <v>41</v>
      </c>
    </row>
    <row r="70" spans="1:20" s="27" customFormat="1" x14ac:dyDescent="0.25">
      <c r="A70" s="83">
        <v>64</v>
      </c>
      <c r="B70" s="84" t="s">
        <v>1018</v>
      </c>
      <c r="C70" s="84" t="s">
        <v>798</v>
      </c>
      <c r="D70" s="84" t="s">
        <v>988</v>
      </c>
      <c r="E70" s="84" t="s">
        <v>103</v>
      </c>
      <c r="F70" s="85" t="s">
        <v>802</v>
      </c>
      <c r="G70" s="86">
        <v>25000</v>
      </c>
      <c r="H70" s="84">
        <v>0</v>
      </c>
      <c r="I70" s="87">
        <v>25</v>
      </c>
      <c r="J70" s="50">
        <v>717.5</v>
      </c>
      <c r="K70" s="52">
        <f t="shared" si="13"/>
        <v>1774.9999999999998</v>
      </c>
      <c r="L70" s="37">
        <f t="shared" si="14"/>
        <v>275</v>
      </c>
      <c r="M70" s="77">
        <v>760</v>
      </c>
      <c r="N70" s="87">
        <f t="shared" si="5"/>
        <v>1772.5000000000002</v>
      </c>
      <c r="O70" s="87"/>
      <c r="P70" s="87">
        <f t="shared" si="11"/>
        <v>1477.5</v>
      </c>
      <c r="Q70" s="87">
        <f t="shared" si="2"/>
        <v>1502.5</v>
      </c>
      <c r="R70" s="87">
        <f t="shared" si="3"/>
        <v>3822.5</v>
      </c>
      <c r="S70" s="87">
        <f t="shared" si="12"/>
        <v>23497.5</v>
      </c>
      <c r="T70" s="88" t="s">
        <v>41</v>
      </c>
    </row>
    <row r="71" spans="1:20" s="27" customFormat="1" x14ac:dyDescent="0.25">
      <c r="A71" s="83">
        <v>65</v>
      </c>
      <c r="B71" s="84" t="s">
        <v>1057</v>
      </c>
      <c r="C71" s="84" t="s">
        <v>799</v>
      </c>
      <c r="D71" s="84" t="s">
        <v>1056</v>
      </c>
      <c r="E71" s="84" t="s">
        <v>94</v>
      </c>
      <c r="F71" s="85" t="s">
        <v>802</v>
      </c>
      <c r="G71" s="86">
        <v>24000</v>
      </c>
      <c r="H71" s="84">
        <v>0</v>
      </c>
      <c r="I71" s="87">
        <v>25</v>
      </c>
      <c r="J71" s="50">
        <v>688.8</v>
      </c>
      <c r="K71" s="52">
        <f t="shared" si="13"/>
        <v>1703.9999999999998</v>
      </c>
      <c r="L71" s="37">
        <f t="shared" si="14"/>
        <v>264</v>
      </c>
      <c r="M71" s="77">
        <v>729.6</v>
      </c>
      <c r="N71" s="87">
        <f t="shared" si="5"/>
        <v>1701.6000000000001</v>
      </c>
      <c r="O71" s="87"/>
      <c r="P71" s="87">
        <f t="shared" ref="P71:P80" si="15">+J71+M71</f>
        <v>1418.4</v>
      </c>
      <c r="Q71" s="87">
        <f t="shared" ref="Q71:Q138" si="16">+H71+I71+J71+M71+O71</f>
        <v>1443.4</v>
      </c>
      <c r="R71" s="87">
        <f t="shared" ref="R71:R138" si="17">+K71+L71+N71</f>
        <v>3669.6</v>
      </c>
      <c r="S71" s="87">
        <f t="shared" ref="S71:S80" si="18">+G71-Q71</f>
        <v>22556.6</v>
      </c>
      <c r="T71" s="88" t="s">
        <v>41</v>
      </c>
    </row>
    <row r="72" spans="1:20" s="27" customFormat="1" x14ac:dyDescent="0.25">
      <c r="A72" s="83">
        <v>66</v>
      </c>
      <c r="B72" s="84" t="s">
        <v>31</v>
      </c>
      <c r="C72" s="84" t="s">
        <v>798</v>
      </c>
      <c r="D72" s="84" t="s">
        <v>989</v>
      </c>
      <c r="E72" s="84" t="s">
        <v>38</v>
      </c>
      <c r="F72" s="85" t="s">
        <v>804</v>
      </c>
      <c r="G72" s="86">
        <v>45000</v>
      </c>
      <c r="H72" s="84">
        <v>891.01</v>
      </c>
      <c r="I72" s="87">
        <v>25</v>
      </c>
      <c r="J72" s="50">
        <v>1291.5</v>
      </c>
      <c r="K72" s="52">
        <f t="shared" si="13"/>
        <v>3194.9999999999995</v>
      </c>
      <c r="L72" s="37">
        <f t="shared" si="14"/>
        <v>495.00000000000006</v>
      </c>
      <c r="M72" s="77">
        <v>1368</v>
      </c>
      <c r="N72" s="87">
        <f t="shared" si="5"/>
        <v>3190.5</v>
      </c>
      <c r="O72" s="87"/>
      <c r="P72" s="87">
        <f t="shared" si="15"/>
        <v>2659.5</v>
      </c>
      <c r="Q72" s="87">
        <f t="shared" si="16"/>
        <v>3575.51</v>
      </c>
      <c r="R72" s="87">
        <f t="shared" si="17"/>
        <v>6880.5</v>
      </c>
      <c r="S72" s="87">
        <f t="shared" si="18"/>
        <v>41424.49</v>
      </c>
      <c r="T72" s="88" t="s">
        <v>41</v>
      </c>
    </row>
    <row r="73" spans="1:20" s="27" customFormat="1" x14ac:dyDescent="0.25">
      <c r="A73" s="83">
        <v>67</v>
      </c>
      <c r="B73" s="84" t="s">
        <v>305</v>
      </c>
      <c r="C73" s="84" t="s">
        <v>799</v>
      </c>
      <c r="D73" s="84" t="s">
        <v>990</v>
      </c>
      <c r="E73" s="84" t="s">
        <v>40</v>
      </c>
      <c r="F73" s="85" t="s">
        <v>804</v>
      </c>
      <c r="G73" s="86">
        <v>42000</v>
      </c>
      <c r="H73" s="84">
        <v>724.92</v>
      </c>
      <c r="I73" s="87">
        <v>25</v>
      </c>
      <c r="J73" s="50">
        <v>1205.4000000000001</v>
      </c>
      <c r="K73" s="52">
        <f t="shared" si="13"/>
        <v>2981.9999999999995</v>
      </c>
      <c r="L73" s="37">
        <f t="shared" si="14"/>
        <v>462.00000000000006</v>
      </c>
      <c r="M73" s="77">
        <v>1276.8</v>
      </c>
      <c r="N73" s="87">
        <f t="shared" si="5"/>
        <v>2977.8</v>
      </c>
      <c r="O73" s="87"/>
      <c r="P73" s="87">
        <f t="shared" si="15"/>
        <v>2482.1999999999998</v>
      </c>
      <c r="Q73" s="87">
        <f t="shared" si="16"/>
        <v>3232.12</v>
      </c>
      <c r="R73" s="87">
        <f t="shared" si="17"/>
        <v>6421.7999999999993</v>
      </c>
      <c r="S73" s="87">
        <f t="shared" si="18"/>
        <v>38767.879999999997</v>
      </c>
      <c r="T73" s="88" t="s">
        <v>41</v>
      </c>
    </row>
    <row r="74" spans="1:20" s="27" customFormat="1" x14ac:dyDescent="0.25">
      <c r="A74" s="83">
        <v>68</v>
      </c>
      <c r="B74" s="84" t="s">
        <v>788</v>
      </c>
      <c r="C74" s="84" t="s">
        <v>798</v>
      </c>
      <c r="D74" s="84" t="s">
        <v>990</v>
      </c>
      <c r="E74" s="84" t="s">
        <v>40</v>
      </c>
      <c r="F74" s="85" t="s">
        <v>804</v>
      </c>
      <c r="G74" s="86">
        <v>46000</v>
      </c>
      <c r="H74" s="50">
        <v>1289.46</v>
      </c>
      <c r="I74" s="87">
        <v>25</v>
      </c>
      <c r="J74" s="50">
        <v>1320.2</v>
      </c>
      <c r="K74" s="52">
        <f t="shared" si="0"/>
        <v>3265.9999999999995</v>
      </c>
      <c r="L74" s="37">
        <f t="shared" si="8"/>
        <v>506.00000000000006</v>
      </c>
      <c r="M74" s="77">
        <v>1398.4</v>
      </c>
      <c r="N74" s="87">
        <f t="shared" si="5"/>
        <v>3261.4</v>
      </c>
      <c r="O74" s="87"/>
      <c r="P74" s="87">
        <f t="shared" si="15"/>
        <v>2718.6000000000004</v>
      </c>
      <c r="Q74" s="87">
        <f t="shared" si="16"/>
        <v>4033.06</v>
      </c>
      <c r="R74" s="87">
        <f t="shared" si="17"/>
        <v>7033.4</v>
      </c>
      <c r="S74" s="87">
        <f t="shared" si="18"/>
        <v>41966.94</v>
      </c>
      <c r="T74" s="88" t="s">
        <v>41</v>
      </c>
    </row>
    <row r="75" spans="1:20" s="27" customFormat="1" x14ac:dyDescent="0.25">
      <c r="A75" s="83">
        <v>69</v>
      </c>
      <c r="B75" s="84" t="s">
        <v>1053</v>
      </c>
      <c r="C75" s="84" t="s">
        <v>799</v>
      </c>
      <c r="D75" s="84" t="s">
        <v>990</v>
      </c>
      <c r="E75" s="84" t="s">
        <v>63</v>
      </c>
      <c r="F75" s="85" t="s">
        <v>802</v>
      </c>
      <c r="G75" s="86">
        <v>35000</v>
      </c>
      <c r="H75" s="84">
        <v>0</v>
      </c>
      <c r="I75" s="87">
        <v>25</v>
      </c>
      <c r="J75" s="50">
        <v>1004.5</v>
      </c>
      <c r="K75" s="52">
        <f t="shared" si="0"/>
        <v>2485</v>
      </c>
      <c r="L75" s="37">
        <f t="shared" si="8"/>
        <v>385.00000000000006</v>
      </c>
      <c r="M75" s="77">
        <v>1064</v>
      </c>
      <c r="N75" s="87">
        <f t="shared" si="5"/>
        <v>2481.5</v>
      </c>
      <c r="O75" s="87"/>
      <c r="P75" s="87">
        <f t="shared" si="15"/>
        <v>2068.5</v>
      </c>
      <c r="Q75" s="87">
        <f t="shared" si="16"/>
        <v>2093.5</v>
      </c>
      <c r="R75" s="87">
        <f t="shared" si="17"/>
        <v>5351.5</v>
      </c>
      <c r="S75" s="87">
        <f t="shared" si="18"/>
        <v>32906.5</v>
      </c>
      <c r="T75" s="88" t="s">
        <v>41</v>
      </c>
    </row>
    <row r="76" spans="1:20" s="27" customFormat="1" x14ac:dyDescent="0.25">
      <c r="A76" s="83">
        <v>70</v>
      </c>
      <c r="B76" s="84" t="s">
        <v>1054</v>
      </c>
      <c r="C76" s="84" t="s">
        <v>798</v>
      </c>
      <c r="D76" s="84" t="s">
        <v>992</v>
      </c>
      <c r="E76" s="84" t="s">
        <v>755</v>
      </c>
      <c r="F76" s="85" t="s">
        <v>802</v>
      </c>
      <c r="G76" s="86">
        <v>100000</v>
      </c>
      <c r="H76" s="50">
        <v>12105.37</v>
      </c>
      <c r="I76" s="87">
        <v>25</v>
      </c>
      <c r="J76" s="50">
        <v>2870</v>
      </c>
      <c r="K76" s="52">
        <f t="shared" si="0"/>
        <v>7099.9999999999991</v>
      </c>
      <c r="L76" s="37">
        <v>953.69</v>
      </c>
      <c r="M76" s="77">
        <v>3040</v>
      </c>
      <c r="N76" s="87">
        <f t="shared" si="5"/>
        <v>7090.0000000000009</v>
      </c>
      <c r="O76" s="87"/>
      <c r="P76" s="87">
        <f t="shared" si="15"/>
        <v>5910</v>
      </c>
      <c r="Q76" s="87">
        <f t="shared" si="16"/>
        <v>18040.370000000003</v>
      </c>
      <c r="R76" s="87">
        <f t="shared" si="17"/>
        <v>15143.689999999999</v>
      </c>
      <c r="S76" s="87">
        <f t="shared" si="18"/>
        <v>81959.63</v>
      </c>
      <c r="T76" s="88" t="s">
        <v>41</v>
      </c>
    </row>
    <row r="77" spans="1:20" s="27" customFormat="1" x14ac:dyDescent="0.25">
      <c r="A77" s="83">
        <v>71</v>
      </c>
      <c r="B77" s="84" t="s">
        <v>991</v>
      </c>
      <c r="C77" s="84" t="s">
        <v>798</v>
      </c>
      <c r="D77" s="84" t="s">
        <v>992</v>
      </c>
      <c r="E77" s="84" t="s">
        <v>851</v>
      </c>
      <c r="F77" s="85" t="s">
        <v>804</v>
      </c>
      <c r="G77" s="86">
        <v>35000</v>
      </c>
      <c r="H77" s="84">
        <v>0</v>
      </c>
      <c r="I77" s="87">
        <v>25</v>
      </c>
      <c r="J77" s="50">
        <v>1004.5</v>
      </c>
      <c r="K77" s="52">
        <f>+G77*7.1%</f>
        <v>2485</v>
      </c>
      <c r="L77" s="37">
        <f>+G77*1.1%</f>
        <v>385.00000000000006</v>
      </c>
      <c r="M77" s="77">
        <v>1064</v>
      </c>
      <c r="N77" s="87">
        <f t="shared" si="5"/>
        <v>2481.5</v>
      </c>
      <c r="O77" s="87"/>
      <c r="P77" s="87">
        <f t="shared" si="15"/>
        <v>2068.5</v>
      </c>
      <c r="Q77" s="87">
        <f t="shared" si="16"/>
        <v>2093.5</v>
      </c>
      <c r="R77" s="87">
        <f t="shared" si="17"/>
        <v>5351.5</v>
      </c>
      <c r="S77" s="87">
        <f t="shared" si="18"/>
        <v>32906.5</v>
      </c>
      <c r="T77" s="88" t="s">
        <v>41</v>
      </c>
    </row>
    <row r="78" spans="1:20" s="27" customFormat="1" x14ac:dyDescent="0.25">
      <c r="A78" s="83">
        <v>72</v>
      </c>
      <c r="B78" s="84" t="s">
        <v>849</v>
      </c>
      <c r="C78" s="84" t="s">
        <v>798</v>
      </c>
      <c r="D78" s="84" t="s">
        <v>992</v>
      </c>
      <c r="E78" s="84" t="s">
        <v>850</v>
      </c>
      <c r="F78" s="85" t="s">
        <v>804</v>
      </c>
      <c r="G78" s="86">
        <v>35000</v>
      </c>
      <c r="H78" s="84">
        <v>0</v>
      </c>
      <c r="I78" s="87">
        <v>25</v>
      </c>
      <c r="J78" s="50">
        <v>1004.5</v>
      </c>
      <c r="K78" s="52">
        <f>+G78*7.1%</f>
        <v>2485</v>
      </c>
      <c r="L78" s="37">
        <f>+G78*1.1%</f>
        <v>385.00000000000006</v>
      </c>
      <c r="M78" s="77">
        <v>1064</v>
      </c>
      <c r="N78" s="87">
        <f t="shared" si="5"/>
        <v>2481.5</v>
      </c>
      <c r="O78" s="87"/>
      <c r="P78" s="87">
        <f t="shared" si="15"/>
        <v>2068.5</v>
      </c>
      <c r="Q78" s="87">
        <f t="shared" si="16"/>
        <v>2093.5</v>
      </c>
      <c r="R78" s="87">
        <f t="shared" si="17"/>
        <v>5351.5</v>
      </c>
      <c r="S78" s="87">
        <f t="shared" si="18"/>
        <v>32906.5</v>
      </c>
      <c r="T78" s="88" t="s">
        <v>41</v>
      </c>
    </row>
    <row r="79" spans="1:20" s="36" customFormat="1" x14ac:dyDescent="0.25">
      <c r="A79" s="83">
        <v>73</v>
      </c>
      <c r="B79" s="84" t="s">
        <v>79</v>
      </c>
      <c r="C79" s="84" t="s">
        <v>799</v>
      </c>
      <c r="D79" s="84" t="s">
        <v>992</v>
      </c>
      <c r="E79" s="84" t="s">
        <v>93</v>
      </c>
      <c r="F79" s="85" t="s">
        <v>802</v>
      </c>
      <c r="G79" s="86">
        <v>35000</v>
      </c>
      <c r="H79" s="84">
        <v>0</v>
      </c>
      <c r="I79" s="87">
        <v>25</v>
      </c>
      <c r="J79" s="50">
        <v>1004.5</v>
      </c>
      <c r="K79" s="52">
        <f>+G79*7.1%</f>
        <v>2485</v>
      </c>
      <c r="L79" s="37">
        <f>+G79*1.1%</f>
        <v>385.00000000000006</v>
      </c>
      <c r="M79" s="77">
        <v>1064</v>
      </c>
      <c r="N79" s="87">
        <f t="shared" ref="N79:N146" si="19">+G79*7.09%</f>
        <v>2481.5</v>
      </c>
      <c r="O79" s="87"/>
      <c r="P79" s="87">
        <f t="shared" si="15"/>
        <v>2068.5</v>
      </c>
      <c r="Q79" s="87">
        <f t="shared" si="16"/>
        <v>2093.5</v>
      </c>
      <c r="R79" s="87">
        <f t="shared" si="17"/>
        <v>5351.5</v>
      </c>
      <c r="S79" s="87">
        <f t="shared" si="18"/>
        <v>32906.5</v>
      </c>
      <c r="T79" s="88" t="s">
        <v>41</v>
      </c>
    </row>
    <row r="80" spans="1:20" s="36" customFormat="1" x14ac:dyDescent="0.25">
      <c r="A80" s="83">
        <v>74</v>
      </c>
      <c r="B80" s="84" t="s">
        <v>1076</v>
      </c>
      <c r="C80" s="84" t="s">
        <v>799</v>
      </c>
      <c r="D80" s="84" t="s">
        <v>985</v>
      </c>
      <c r="E80" s="84" t="s">
        <v>1077</v>
      </c>
      <c r="F80" s="85" t="s">
        <v>971</v>
      </c>
      <c r="G80" s="86">
        <v>100000</v>
      </c>
      <c r="H80" s="50">
        <v>12105.37</v>
      </c>
      <c r="I80" s="87">
        <v>25</v>
      </c>
      <c r="J80" s="50">
        <v>2870</v>
      </c>
      <c r="K80" s="52">
        <f>+G80*7.1%</f>
        <v>7099.9999999999991</v>
      </c>
      <c r="L80" s="37">
        <v>953.69</v>
      </c>
      <c r="M80" s="77">
        <v>3040</v>
      </c>
      <c r="N80" s="87">
        <f t="shared" si="19"/>
        <v>7090.0000000000009</v>
      </c>
      <c r="O80" s="87"/>
      <c r="P80" s="87">
        <f t="shared" si="15"/>
        <v>5910</v>
      </c>
      <c r="Q80" s="87">
        <f t="shared" si="16"/>
        <v>18040.370000000003</v>
      </c>
      <c r="R80" s="87">
        <f t="shared" si="17"/>
        <v>15143.689999999999</v>
      </c>
      <c r="S80" s="87">
        <f t="shared" si="18"/>
        <v>81959.63</v>
      </c>
      <c r="T80" s="88" t="s">
        <v>41</v>
      </c>
    </row>
    <row r="81" spans="1:20" s="27" customFormat="1" x14ac:dyDescent="0.25">
      <c r="A81" s="83">
        <v>75</v>
      </c>
      <c r="B81" s="84" t="s">
        <v>852</v>
      </c>
      <c r="C81" s="84" t="s">
        <v>798</v>
      </c>
      <c r="D81" s="84" t="s">
        <v>985</v>
      </c>
      <c r="E81" s="84" t="s">
        <v>1075</v>
      </c>
      <c r="F81" s="85" t="s">
        <v>804</v>
      </c>
      <c r="G81" s="86">
        <v>25000</v>
      </c>
      <c r="H81" s="84">
        <v>0</v>
      </c>
      <c r="I81" s="87">
        <v>25</v>
      </c>
      <c r="J81" s="50">
        <v>717.5</v>
      </c>
      <c r="K81" s="52">
        <f t="shared" ref="K81:K124" si="20">+G81*7.1%</f>
        <v>1774.9999999999998</v>
      </c>
      <c r="L81" s="37">
        <f t="shared" ref="L81:L124" si="21">+G81*1.1%</f>
        <v>275</v>
      </c>
      <c r="M81" s="77">
        <v>760</v>
      </c>
      <c r="N81" s="87">
        <f t="shared" si="19"/>
        <v>1772.5000000000002</v>
      </c>
      <c r="O81" s="87"/>
      <c r="P81" s="87">
        <v>1477.5</v>
      </c>
      <c r="Q81" s="87">
        <f t="shared" si="16"/>
        <v>1502.5</v>
      </c>
      <c r="R81" s="87">
        <f t="shared" si="17"/>
        <v>3822.5</v>
      </c>
      <c r="S81" s="87">
        <v>23497.5</v>
      </c>
      <c r="T81" s="88" t="s">
        <v>41</v>
      </c>
    </row>
    <row r="82" spans="1:20" s="27" customFormat="1" x14ac:dyDescent="0.25">
      <c r="A82" s="83">
        <v>76</v>
      </c>
      <c r="B82" s="84" t="s">
        <v>879</v>
      </c>
      <c r="C82" s="84" t="s">
        <v>798</v>
      </c>
      <c r="D82" s="84" t="s">
        <v>985</v>
      </c>
      <c r="E82" s="84" t="s">
        <v>38</v>
      </c>
      <c r="F82" s="85" t="s">
        <v>804</v>
      </c>
      <c r="G82" s="86">
        <v>25000</v>
      </c>
      <c r="H82" s="84">
        <v>0</v>
      </c>
      <c r="I82" s="87">
        <v>25</v>
      </c>
      <c r="J82" s="50">
        <v>717.5</v>
      </c>
      <c r="K82" s="52">
        <f t="shared" si="20"/>
        <v>1774.9999999999998</v>
      </c>
      <c r="L82" s="37">
        <f t="shared" si="21"/>
        <v>275</v>
      </c>
      <c r="M82" s="77">
        <v>760</v>
      </c>
      <c r="N82" s="87">
        <f t="shared" si="19"/>
        <v>1772.5000000000002</v>
      </c>
      <c r="O82" s="87"/>
      <c r="P82" s="87">
        <v>1477.5</v>
      </c>
      <c r="Q82" s="87">
        <f t="shared" si="16"/>
        <v>1502.5</v>
      </c>
      <c r="R82" s="87">
        <f t="shared" si="17"/>
        <v>3822.5</v>
      </c>
      <c r="S82" s="87">
        <f t="shared" ref="S82:S88" si="22">+G82-Q82</f>
        <v>23497.5</v>
      </c>
      <c r="T82" s="88" t="s">
        <v>41</v>
      </c>
    </row>
    <row r="83" spans="1:20" s="27" customFormat="1" x14ac:dyDescent="0.25">
      <c r="A83" s="83">
        <v>77</v>
      </c>
      <c r="B83" s="84" t="s">
        <v>809</v>
      </c>
      <c r="C83" s="84" t="s">
        <v>798</v>
      </c>
      <c r="D83" s="84" t="s">
        <v>985</v>
      </c>
      <c r="E83" s="84" t="s">
        <v>85</v>
      </c>
      <c r="F83" s="85" t="s">
        <v>805</v>
      </c>
      <c r="G83" s="86">
        <v>25000</v>
      </c>
      <c r="H83" s="84">
        <v>0</v>
      </c>
      <c r="I83" s="87">
        <v>25</v>
      </c>
      <c r="J83" s="50">
        <v>717.5</v>
      </c>
      <c r="K83" s="52">
        <f t="shared" si="20"/>
        <v>1774.9999999999998</v>
      </c>
      <c r="L83" s="37">
        <f t="shared" si="21"/>
        <v>275</v>
      </c>
      <c r="M83" s="77">
        <v>760</v>
      </c>
      <c r="N83" s="87">
        <f t="shared" si="19"/>
        <v>1772.5000000000002</v>
      </c>
      <c r="O83" s="87"/>
      <c r="P83" s="87">
        <f t="shared" ref="P83:P150" si="23">+J83+M83</f>
        <v>1477.5</v>
      </c>
      <c r="Q83" s="87">
        <f t="shared" si="16"/>
        <v>1502.5</v>
      </c>
      <c r="R83" s="87">
        <f t="shared" si="17"/>
        <v>3822.5</v>
      </c>
      <c r="S83" s="87">
        <f t="shared" si="22"/>
        <v>23497.5</v>
      </c>
      <c r="T83" s="88" t="s">
        <v>41</v>
      </c>
    </row>
    <row r="84" spans="1:20" s="27" customFormat="1" x14ac:dyDescent="0.25">
      <c r="A84" s="83">
        <v>78</v>
      </c>
      <c r="B84" s="84" t="s">
        <v>104</v>
      </c>
      <c r="C84" s="84" t="s">
        <v>798</v>
      </c>
      <c r="D84" s="84" t="s">
        <v>985</v>
      </c>
      <c r="E84" s="84" t="s">
        <v>116</v>
      </c>
      <c r="F84" s="85" t="s">
        <v>804</v>
      </c>
      <c r="G84" s="86">
        <v>29000</v>
      </c>
      <c r="H84" s="84">
        <v>0</v>
      </c>
      <c r="I84" s="87">
        <v>25</v>
      </c>
      <c r="J84" s="50">
        <v>832.3</v>
      </c>
      <c r="K84" s="52">
        <f t="shared" si="20"/>
        <v>2059</v>
      </c>
      <c r="L84" s="37">
        <f t="shared" si="21"/>
        <v>319.00000000000006</v>
      </c>
      <c r="M84" s="77">
        <v>881.6</v>
      </c>
      <c r="N84" s="87">
        <f t="shared" si="19"/>
        <v>2056.1</v>
      </c>
      <c r="O84" s="87"/>
      <c r="P84" s="87">
        <f t="shared" si="23"/>
        <v>1713.9</v>
      </c>
      <c r="Q84" s="87">
        <f t="shared" si="16"/>
        <v>1738.9</v>
      </c>
      <c r="R84" s="87">
        <f t="shared" si="17"/>
        <v>4434.1000000000004</v>
      </c>
      <c r="S84" s="87">
        <f t="shared" si="22"/>
        <v>27261.1</v>
      </c>
      <c r="T84" s="88" t="s">
        <v>41</v>
      </c>
    </row>
    <row r="85" spans="1:20" s="27" customFormat="1" x14ac:dyDescent="0.25">
      <c r="A85" s="83">
        <v>79</v>
      </c>
      <c r="B85" s="84" t="s">
        <v>106</v>
      </c>
      <c r="C85" s="84" t="s">
        <v>798</v>
      </c>
      <c r="D85" s="84" t="s">
        <v>985</v>
      </c>
      <c r="E85" s="84" t="s">
        <v>35</v>
      </c>
      <c r="F85" s="85" t="s">
        <v>805</v>
      </c>
      <c r="G85" s="86">
        <v>40000</v>
      </c>
      <c r="H85" s="84">
        <v>442.65</v>
      </c>
      <c r="I85" s="87">
        <v>25</v>
      </c>
      <c r="J85" s="50">
        <v>1148</v>
      </c>
      <c r="K85" s="52">
        <f t="shared" si="20"/>
        <v>2839.9999999999995</v>
      </c>
      <c r="L85" s="37">
        <f t="shared" si="21"/>
        <v>440.00000000000006</v>
      </c>
      <c r="M85" s="81">
        <v>1216</v>
      </c>
      <c r="N85" s="87">
        <f t="shared" si="19"/>
        <v>2836</v>
      </c>
      <c r="O85" s="87"/>
      <c r="P85" s="87">
        <f t="shared" si="23"/>
        <v>2364</v>
      </c>
      <c r="Q85" s="87">
        <f t="shared" si="16"/>
        <v>2831.65</v>
      </c>
      <c r="R85" s="87">
        <f t="shared" si="17"/>
        <v>6116</v>
      </c>
      <c r="S85" s="87">
        <f t="shared" si="22"/>
        <v>37168.35</v>
      </c>
      <c r="T85" s="88" t="s">
        <v>41</v>
      </c>
    </row>
    <row r="86" spans="1:20" s="27" customFormat="1" x14ac:dyDescent="0.25">
      <c r="A86" s="83">
        <v>80</v>
      </c>
      <c r="B86" s="84" t="s">
        <v>107</v>
      </c>
      <c r="C86" s="84" t="s">
        <v>798</v>
      </c>
      <c r="D86" s="84" t="s">
        <v>985</v>
      </c>
      <c r="E86" s="84" t="s">
        <v>118</v>
      </c>
      <c r="F86" s="85" t="s">
        <v>805</v>
      </c>
      <c r="G86" s="86">
        <v>25000</v>
      </c>
      <c r="H86" s="84">
        <v>0</v>
      </c>
      <c r="I86" s="87">
        <v>25</v>
      </c>
      <c r="J86" s="50">
        <v>717.5</v>
      </c>
      <c r="K86" s="52">
        <f t="shared" si="20"/>
        <v>1774.9999999999998</v>
      </c>
      <c r="L86" s="37">
        <f t="shared" si="21"/>
        <v>275</v>
      </c>
      <c r="M86" s="77">
        <v>760</v>
      </c>
      <c r="N86" s="87">
        <f t="shared" si="19"/>
        <v>1772.5000000000002</v>
      </c>
      <c r="O86" s="87"/>
      <c r="P86" s="87">
        <f t="shared" si="23"/>
        <v>1477.5</v>
      </c>
      <c r="Q86" s="87">
        <f t="shared" si="16"/>
        <v>1502.5</v>
      </c>
      <c r="R86" s="87">
        <f t="shared" si="17"/>
        <v>3822.5</v>
      </c>
      <c r="S86" s="87">
        <f t="shared" si="22"/>
        <v>23497.5</v>
      </c>
      <c r="T86" s="88" t="s">
        <v>41</v>
      </c>
    </row>
    <row r="87" spans="1:20" s="27" customFormat="1" x14ac:dyDescent="0.25">
      <c r="A87" s="83">
        <v>81</v>
      </c>
      <c r="B87" s="84" t="s">
        <v>108</v>
      </c>
      <c r="C87" s="84" t="s">
        <v>798</v>
      </c>
      <c r="D87" s="84" t="s">
        <v>985</v>
      </c>
      <c r="E87" s="84" t="s">
        <v>118</v>
      </c>
      <c r="F87" s="85" t="s">
        <v>804</v>
      </c>
      <c r="G87" s="86">
        <v>25000</v>
      </c>
      <c r="H87" s="84">
        <v>0</v>
      </c>
      <c r="I87" s="87">
        <v>25</v>
      </c>
      <c r="J87" s="50">
        <v>717.5</v>
      </c>
      <c r="K87" s="52">
        <f t="shared" si="20"/>
        <v>1774.9999999999998</v>
      </c>
      <c r="L87" s="37">
        <f t="shared" si="21"/>
        <v>275</v>
      </c>
      <c r="M87" s="77">
        <v>760</v>
      </c>
      <c r="N87" s="87">
        <f t="shared" si="19"/>
        <v>1772.5000000000002</v>
      </c>
      <c r="O87" s="87"/>
      <c r="P87" s="87">
        <f t="shared" si="23"/>
        <v>1477.5</v>
      </c>
      <c r="Q87" s="87">
        <f t="shared" si="16"/>
        <v>1502.5</v>
      </c>
      <c r="R87" s="87">
        <f t="shared" si="17"/>
        <v>3822.5</v>
      </c>
      <c r="S87" s="87">
        <f t="shared" si="22"/>
        <v>23497.5</v>
      </c>
      <c r="T87" s="88" t="s">
        <v>41</v>
      </c>
    </row>
    <row r="88" spans="1:20" s="27" customFormat="1" x14ac:dyDescent="0.25">
      <c r="A88" s="83">
        <v>82</v>
      </c>
      <c r="B88" s="84" t="s">
        <v>105</v>
      </c>
      <c r="C88" s="84" t="s">
        <v>799</v>
      </c>
      <c r="D88" s="84" t="s">
        <v>985</v>
      </c>
      <c r="E88" s="84" t="s">
        <v>118</v>
      </c>
      <c r="F88" s="85" t="s">
        <v>805</v>
      </c>
      <c r="G88" s="86">
        <v>25000</v>
      </c>
      <c r="H88" s="84">
        <v>0</v>
      </c>
      <c r="I88" s="87">
        <v>25</v>
      </c>
      <c r="J88" s="50">
        <v>717.5</v>
      </c>
      <c r="K88" s="52">
        <f t="shared" si="20"/>
        <v>1774.9999999999998</v>
      </c>
      <c r="L88" s="37">
        <f t="shared" si="21"/>
        <v>275</v>
      </c>
      <c r="M88" s="77">
        <v>760</v>
      </c>
      <c r="N88" s="87">
        <f t="shared" si="19"/>
        <v>1772.5000000000002</v>
      </c>
      <c r="O88" s="87"/>
      <c r="P88" s="87">
        <f t="shared" si="23"/>
        <v>1477.5</v>
      </c>
      <c r="Q88" s="87">
        <f t="shared" si="16"/>
        <v>1502.5</v>
      </c>
      <c r="R88" s="87">
        <f t="shared" si="17"/>
        <v>3822.5</v>
      </c>
      <c r="S88" s="87">
        <f t="shared" si="22"/>
        <v>23497.5</v>
      </c>
      <c r="T88" s="88" t="s">
        <v>41</v>
      </c>
    </row>
    <row r="89" spans="1:20" s="27" customFormat="1" x14ac:dyDescent="0.25">
      <c r="A89" s="83">
        <v>83</v>
      </c>
      <c r="B89" s="84" t="s">
        <v>835</v>
      </c>
      <c r="C89" s="84" t="s">
        <v>798</v>
      </c>
      <c r="D89" s="84" t="s">
        <v>985</v>
      </c>
      <c r="E89" s="84" t="s">
        <v>118</v>
      </c>
      <c r="F89" s="85" t="s">
        <v>804</v>
      </c>
      <c r="G89" s="86">
        <v>25000</v>
      </c>
      <c r="H89" s="84">
        <v>0</v>
      </c>
      <c r="I89" s="87">
        <v>25</v>
      </c>
      <c r="J89" s="50">
        <v>717.5</v>
      </c>
      <c r="K89" s="52">
        <f t="shared" si="20"/>
        <v>1774.9999999999998</v>
      </c>
      <c r="L89" s="37">
        <f t="shared" si="21"/>
        <v>275</v>
      </c>
      <c r="M89" s="77">
        <v>760</v>
      </c>
      <c r="N89" s="87">
        <f t="shared" si="19"/>
        <v>1772.5000000000002</v>
      </c>
      <c r="O89" s="87"/>
      <c r="P89" s="87">
        <f t="shared" si="23"/>
        <v>1477.5</v>
      </c>
      <c r="Q89" s="87">
        <f t="shared" si="16"/>
        <v>1502.5</v>
      </c>
      <c r="R89" s="87">
        <f t="shared" si="17"/>
        <v>3822.5</v>
      </c>
      <c r="S89" s="87">
        <v>23497.5</v>
      </c>
      <c r="T89" s="88" t="s">
        <v>41</v>
      </c>
    </row>
    <row r="90" spans="1:20" s="27" customFormat="1" x14ac:dyDescent="0.25">
      <c r="A90" s="83">
        <v>84</v>
      </c>
      <c r="B90" s="84" t="s">
        <v>1028</v>
      </c>
      <c r="C90" s="84" t="s">
        <v>798</v>
      </c>
      <c r="D90" s="84" t="s">
        <v>985</v>
      </c>
      <c r="E90" s="84" t="s">
        <v>118</v>
      </c>
      <c r="F90" s="85" t="s">
        <v>804</v>
      </c>
      <c r="G90" s="86">
        <v>25000</v>
      </c>
      <c r="H90" s="84">
        <v>0</v>
      </c>
      <c r="I90" s="87">
        <v>25</v>
      </c>
      <c r="J90" s="50">
        <v>717.5</v>
      </c>
      <c r="K90" s="52">
        <f t="shared" si="20"/>
        <v>1774.9999999999998</v>
      </c>
      <c r="L90" s="37">
        <f t="shared" si="21"/>
        <v>275</v>
      </c>
      <c r="M90" s="77">
        <v>760</v>
      </c>
      <c r="N90" s="87">
        <f t="shared" si="19"/>
        <v>1772.5000000000002</v>
      </c>
      <c r="O90" s="87"/>
      <c r="P90" s="87">
        <f t="shared" si="23"/>
        <v>1477.5</v>
      </c>
      <c r="Q90" s="87">
        <f t="shared" si="16"/>
        <v>1502.5</v>
      </c>
      <c r="R90" s="87">
        <f t="shared" si="17"/>
        <v>3822.5</v>
      </c>
      <c r="S90" s="87">
        <v>23497.5</v>
      </c>
      <c r="T90" s="88" t="s">
        <v>41</v>
      </c>
    </row>
    <row r="91" spans="1:20" s="27" customFormat="1" x14ac:dyDescent="0.25">
      <c r="A91" s="83">
        <v>85</v>
      </c>
      <c r="B91" s="84" t="s">
        <v>120</v>
      </c>
      <c r="C91" s="84" t="s">
        <v>798</v>
      </c>
      <c r="D91" s="84" t="s">
        <v>122</v>
      </c>
      <c r="E91" s="84" t="s">
        <v>101</v>
      </c>
      <c r="F91" s="85" t="s">
        <v>805</v>
      </c>
      <c r="G91" s="86">
        <v>65000</v>
      </c>
      <c r="H91" s="86">
        <v>4084.48</v>
      </c>
      <c r="I91" s="87">
        <v>25</v>
      </c>
      <c r="J91" s="50">
        <v>1865.5</v>
      </c>
      <c r="K91" s="52">
        <f t="shared" si="20"/>
        <v>4615</v>
      </c>
      <c r="L91" s="37">
        <f t="shared" si="21"/>
        <v>715.00000000000011</v>
      </c>
      <c r="M91" s="77">
        <v>1976</v>
      </c>
      <c r="N91" s="87">
        <f t="shared" si="19"/>
        <v>4608.5</v>
      </c>
      <c r="O91" s="87"/>
      <c r="P91" s="87">
        <f t="shared" si="23"/>
        <v>3841.5</v>
      </c>
      <c r="Q91" s="87">
        <f t="shared" si="16"/>
        <v>7950.98</v>
      </c>
      <c r="R91" s="87">
        <f t="shared" si="17"/>
        <v>9938.5</v>
      </c>
      <c r="S91" s="87">
        <f t="shared" ref="S91:S158" si="24">+G91-Q91</f>
        <v>57049.020000000004</v>
      </c>
      <c r="T91" s="88" t="s">
        <v>41</v>
      </c>
    </row>
    <row r="92" spans="1:20" s="27" customFormat="1" x14ac:dyDescent="0.25">
      <c r="A92" s="83">
        <v>86</v>
      </c>
      <c r="B92" s="84" t="s">
        <v>937</v>
      </c>
      <c r="C92" s="84" t="s">
        <v>798</v>
      </c>
      <c r="D92" s="84" t="s">
        <v>122</v>
      </c>
      <c r="E92" s="84" t="s">
        <v>35</v>
      </c>
      <c r="F92" s="85" t="s">
        <v>805</v>
      </c>
      <c r="G92" s="86">
        <v>25000</v>
      </c>
      <c r="H92" s="84">
        <v>0</v>
      </c>
      <c r="I92" s="87">
        <v>25</v>
      </c>
      <c r="J92" s="50">
        <v>717.5</v>
      </c>
      <c r="K92" s="52">
        <f t="shared" si="20"/>
        <v>1774.9999999999998</v>
      </c>
      <c r="L92" s="37">
        <f t="shared" si="21"/>
        <v>275</v>
      </c>
      <c r="M92" s="77">
        <v>760</v>
      </c>
      <c r="N92" s="87">
        <f t="shared" si="19"/>
        <v>1772.5000000000002</v>
      </c>
      <c r="O92" s="87"/>
      <c r="P92" s="87">
        <f t="shared" si="23"/>
        <v>1477.5</v>
      </c>
      <c r="Q92" s="87">
        <f t="shared" si="16"/>
        <v>1502.5</v>
      </c>
      <c r="R92" s="87">
        <f t="shared" si="17"/>
        <v>3822.5</v>
      </c>
      <c r="S92" s="87">
        <f t="shared" si="24"/>
        <v>23497.5</v>
      </c>
      <c r="T92" s="88" t="s">
        <v>41</v>
      </c>
    </row>
    <row r="93" spans="1:20" s="27" customFormat="1" x14ac:dyDescent="0.25">
      <c r="A93" s="83">
        <v>87</v>
      </c>
      <c r="B93" s="84" t="s">
        <v>121</v>
      </c>
      <c r="C93" s="84" t="s">
        <v>798</v>
      </c>
      <c r="D93" s="84" t="s">
        <v>122</v>
      </c>
      <c r="E93" s="84" t="s">
        <v>35</v>
      </c>
      <c r="F93" s="85" t="s">
        <v>805</v>
      </c>
      <c r="G93" s="86">
        <v>25000</v>
      </c>
      <c r="H93" s="84">
        <v>0</v>
      </c>
      <c r="I93" s="87">
        <v>25</v>
      </c>
      <c r="J93" s="50">
        <v>717.5</v>
      </c>
      <c r="K93" s="52">
        <f t="shared" si="20"/>
        <v>1774.9999999999998</v>
      </c>
      <c r="L93" s="37">
        <f t="shared" si="21"/>
        <v>275</v>
      </c>
      <c r="M93" s="77">
        <v>760</v>
      </c>
      <c r="N93" s="87">
        <f t="shared" si="19"/>
        <v>1772.5000000000002</v>
      </c>
      <c r="O93" s="87"/>
      <c r="P93" s="87">
        <f t="shared" si="23"/>
        <v>1477.5</v>
      </c>
      <c r="Q93" s="87">
        <f t="shared" si="16"/>
        <v>1502.5</v>
      </c>
      <c r="R93" s="87">
        <f t="shared" si="17"/>
        <v>3822.5</v>
      </c>
      <c r="S93" s="87">
        <f t="shared" si="24"/>
        <v>23497.5</v>
      </c>
      <c r="T93" s="88" t="s">
        <v>41</v>
      </c>
    </row>
    <row r="94" spans="1:20" s="27" customFormat="1" x14ac:dyDescent="0.25">
      <c r="A94" s="83">
        <v>88</v>
      </c>
      <c r="B94" s="53" t="s">
        <v>123</v>
      </c>
      <c r="C94" s="53" t="s">
        <v>799</v>
      </c>
      <c r="D94" s="89" t="s">
        <v>993</v>
      </c>
      <c r="E94" s="53" t="s">
        <v>124</v>
      </c>
      <c r="F94" s="85" t="s">
        <v>804</v>
      </c>
      <c r="G94" s="50">
        <v>35000</v>
      </c>
      <c r="H94" s="84">
        <v>0</v>
      </c>
      <c r="I94" s="87">
        <v>25</v>
      </c>
      <c r="J94" s="50">
        <v>1004.5</v>
      </c>
      <c r="K94" s="52">
        <f t="shared" si="20"/>
        <v>2485</v>
      </c>
      <c r="L94" s="37">
        <f t="shared" si="21"/>
        <v>385.00000000000006</v>
      </c>
      <c r="M94" s="77">
        <v>1064</v>
      </c>
      <c r="N94" s="87">
        <f t="shared" si="19"/>
        <v>2481.5</v>
      </c>
      <c r="O94" s="87"/>
      <c r="P94" s="87">
        <f t="shared" si="23"/>
        <v>2068.5</v>
      </c>
      <c r="Q94" s="87">
        <f t="shared" si="16"/>
        <v>2093.5</v>
      </c>
      <c r="R94" s="87">
        <f t="shared" si="17"/>
        <v>5351.5</v>
      </c>
      <c r="S94" s="87">
        <f t="shared" si="24"/>
        <v>32906.5</v>
      </c>
      <c r="T94" s="88" t="s">
        <v>41</v>
      </c>
    </row>
    <row r="95" spans="1:20" s="27" customFormat="1" x14ac:dyDescent="0.25">
      <c r="A95" s="83">
        <v>89</v>
      </c>
      <c r="B95" s="84" t="s">
        <v>284</v>
      </c>
      <c r="C95" s="84" t="s">
        <v>798</v>
      </c>
      <c r="D95" s="84" t="s">
        <v>993</v>
      </c>
      <c r="E95" s="84" t="s">
        <v>35</v>
      </c>
      <c r="F95" s="85" t="s">
        <v>805</v>
      </c>
      <c r="G95" s="86">
        <v>29400</v>
      </c>
      <c r="H95" s="84">
        <v>0</v>
      </c>
      <c r="I95" s="87">
        <v>25</v>
      </c>
      <c r="J95" s="50">
        <v>843.78</v>
      </c>
      <c r="K95" s="52">
        <f>+G95*7.1%</f>
        <v>2087.3999999999996</v>
      </c>
      <c r="L95" s="37">
        <f>+G95*1.1%</f>
        <v>323.40000000000003</v>
      </c>
      <c r="M95" s="77">
        <v>893.76</v>
      </c>
      <c r="N95" s="87">
        <f t="shared" si="19"/>
        <v>2084.46</v>
      </c>
      <c r="O95" s="87"/>
      <c r="P95" s="87">
        <f t="shared" si="23"/>
        <v>1737.54</v>
      </c>
      <c r="Q95" s="87">
        <f t="shared" si="16"/>
        <v>1762.54</v>
      </c>
      <c r="R95" s="87">
        <f t="shared" si="17"/>
        <v>4495.26</v>
      </c>
      <c r="S95" s="87">
        <f t="shared" si="24"/>
        <v>27637.46</v>
      </c>
      <c r="T95" s="88" t="s">
        <v>41</v>
      </c>
    </row>
    <row r="96" spans="1:20" s="27" customFormat="1" x14ac:dyDescent="0.25">
      <c r="A96" s="83">
        <v>90</v>
      </c>
      <c r="B96" s="84" t="s">
        <v>1141</v>
      </c>
      <c r="C96" s="84" t="s">
        <v>798</v>
      </c>
      <c r="D96" s="84" t="s">
        <v>993</v>
      </c>
      <c r="E96" s="84" t="s">
        <v>1142</v>
      </c>
      <c r="F96" s="85" t="s">
        <v>804</v>
      </c>
      <c r="G96" s="86">
        <v>30000</v>
      </c>
      <c r="H96" s="84">
        <v>0</v>
      </c>
      <c r="I96" s="87">
        <v>25</v>
      </c>
      <c r="J96" s="50">
        <v>861</v>
      </c>
      <c r="K96" s="52">
        <f>+G96*7.1%</f>
        <v>2130</v>
      </c>
      <c r="L96" s="37">
        <f>+G96*1.1%</f>
        <v>330.00000000000006</v>
      </c>
      <c r="M96" s="77">
        <v>912</v>
      </c>
      <c r="N96" s="87">
        <f t="shared" si="19"/>
        <v>2127</v>
      </c>
      <c r="O96" s="87"/>
      <c r="P96" s="87">
        <f t="shared" si="23"/>
        <v>1773</v>
      </c>
      <c r="Q96" s="87">
        <f t="shared" si="16"/>
        <v>1798</v>
      </c>
      <c r="R96" s="87">
        <f t="shared" si="17"/>
        <v>4587</v>
      </c>
      <c r="S96" s="87">
        <f t="shared" si="24"/>
        <v>28202</v>
      </c>
      <c r="T96" s="88" t="s">
        <v>41</v>
      </c>
    </row>
    <row r="97" spans="1:20" s="27" customFormat="1" x14ac:dyDescent="0.25">
      <c r="A97" s="83">
        <v>91</v>
      </c>
      <c r="B97" s="53" t="s">
        <v>803</v>
      </c>
      <c r="C97" s="53" t="s">
        <v>798</v>
      </c>
      <c r="D97" s="84" t="s">
        <v>993</v>
      </c>
      <c r="E97" s="53" t="s">
        <v>63</v>
      </c>
      <c r="F97" s="85" t="s">
        <v>804</v>
      </c>
      <c r="G97" s="50">
        <v>28000</v>
      </c>
      <c r="H97" s="84">
        <v>0</v>
      </c>
      <c r="I97" s="87">
        <v>25</v>
      </c>
      <c r="J97" s="50">
        <v>803.6</v>
      </c>
      <c r="K97" s="52">
        <f t="shared" si="20"/>
        <v>1987.9999999999998</v>
      </c>
      <c r="L97" s="37">
        <f t="shared" si="21"/>
        <v>308.00000000000006</v>
      </c>
      <c r="M97" s="37">
        <v>851.2</v>
      </c>
      <c r="N97" s="87">
        <f t="shared" si="19"/>
        <v>1985.2</v>
      </c>
      <c r="O97" s="87"/>
      <c r="P97" s="87">
        <f t="shared" si="23"/>
        <v>1654.8000000000002</v>
      </c>
      <c r="Q97" s="87">
        <f t="shared" si="16"/>
        <v>1679.8000000000002</v>
      </c>
      <c r="R97" s="87">
        <f t="shared" si="17"/>
        <v>4281.2</v>
      </c>
      <c r="S97" s="87">
        <f t="shared" si="24"/>
        <v>26320.2</v>
      </c>
      <c r="T97" s="88" t="s">
        <v>41</v>
      </c>
    </row>
    <row r="98" spans="1:20" s="27" customFormat="1" x14ac:dyDescent="0.25">
      <c r="A98" s="83">
        <v>92</v>
      </c>
      <c r="B98" s="53" t="s">
        <v>1084</v>
      </c>
      <c r="C98" s="53" t="s">
        <v>798</v>
      </c>
      <c r="D98" s="84" t="s">
        <v>993</v>
      </c>
      <c r="E98" s="53" t="s">
        <v>63</v>
      </c>
      <c r="F98" s="85" t="s">
        <v>804</v>
      </c>
      <c r="G98" s="50">
        <v>30000</v>
      </c>
      <c r="H98" s="84">
        <v>0</v>
      </c>
      <c r="I98" s="87">
        <v>25</v>
      </c>
      <c r="J98" s="50">
        <v>861</v>
      </c>
      <c r="K98" s="52">
        <f t="shared" si="20"/>
        <v>2130</v>
      </c>
      <c r="L98" s="37">
        <f t="shared" si="21"/>
        <v>330.00000000000006</v>
      </c>
      <c r="M98" s="37">
        <v>912</v>
      </c>
      <c r="N98" s="87">
        <f t="shared" si="19"/>
        <v>2127</v>
      </c>
      <c r="O98" s="87"/>
      <c r="P98" s="87">
        <f t="shared" si="23"/>
        <v>1773</v>
      </c>
      <c r="Q98" s="87">
        <f t="shared" si="16"/>
        <v>1798</v>
      </c>
      <c r="R98" s="87">
        <f t="shared" si="17"/>
        <v>4587</v>
      </c>
      <c r="S98" s="87">
        <f t="shared" si="24"/>
        <v>28202</v>
      </c>
      <c r="T98" s="88" t="s">
        <v>41</v>
      </c>
    </row>
    <row r="99" spans="1:20" s="27" customFormat="1" x14ac:dyDescent="0.25">
      <c r="A99" s="83">
        <v>93</v>
      </c>
      <c r="B99" s="53" t="s">
        <v>1134</v>
      </c>
      <c r="C99" s="53" t="s">
        <v>798</v>
      </c>
      <c r="D99" s="84" t="s">
        <v>993</v>
      </c>
      <c r="E99" s="53" t="s">
        <v>63</v>
      </c>
      <c r="F99" s="85" t="s">
        <v>804</v>
      </c>
      <c r="G99" s="50">
        <v>25000</v>
      </c>
      <c r="H99" s="84"/>
      <c r="I99" s="87">
        <v>25</v>
      </c>
      <c r="J99" s="50">
        <v>717.5</v>
      </c>
      <c r="K99" s="52">
        <f t="shared" si="20"/>
        <v>1774.9999999999998</v>
      </c>
      <c r="L99" s="37">
        <f t="shared" si="21"/>
        <v>275</v>
      </c>
      <c r="M99" s="37">
        <v>760</v>
      </c>
      <c r="N99" s="87">
        <f t="shared" si="19"/>
        <v>1772.5000000000002</v>
      </c>
      <c r="O99" s="87"/>
      <c r="P99" s="87">
        <f t="shared" si="23"/>
        <v>1477.5</v>
      </c>
      <c r="Q99" s="87">
        <f t="shared" si="16"/>
        <v>1502.5</v>
      </c>
      <c r="R99" s="87">
        <f t="shared" si="17"/>
        <v>3822.5</v>
      </c>
      <c r="S99" s="87">
        <f t="shared" si="24"/>
        <v>23497.5</v>
      </c>
      <c r="T99" s="88" t="s">
        <v>41</v>
      </c>
    </row>
    <row r="100" spans="1:20" s="27" customFormat="1" x14ac:dyDescent="0.25">
      <c r="A100" s="83">
        <v>94</v>
      </c>
      <c r="B100" s="53" t="s">
        <v>1135</v>
      </c>
      <c r="C100" s="84" t="s">
        <v>799</v>
      </c>
      <c r="D100" s="84" t="s">
        <v>993</v>
      </c>
      <c r="E100" s="53" t="s">
        <v>63</v>
      </c>
      <c r="F100" s="85" t="s">
        <v>804</v>
      </c>
      <c r="G100" s="50">
        <v>35000</v>
      </c>
      <c r="H100" s="84">
        <v>0</v>
      </c>
      <c r="I100" s="87">
        <v>25</v>
      </c>
      <c r="J100" s="50">
        <v>1004</v>
      </c>
      <c r="K100" s="52">
        <f t="shared" si="20"/>
        <v>2485</v>
      </c>
      <c r="L100" s="37">
        <f t="shared" si="21"/>
        <v>385.00000000000006</v>
      </c>
      <c r="M100" s="37">
        <v>1064</v>
      </c>
      <c r="N100" s="87">
        <f t="shared" si="19"/>
        <v>2481.5</v>
      </c>
      <c r="O100" s="87"/>
      <c r="P100" s="87">
        <f t="shared" si="23"/>
        <v>2068</v>
      </c>
      <c r="Q100" s="87">
        <f t="shared" si="16"/>
        <v>2093</v>
      </c>
      <c r="R100" s="87">
        <f t="shared" si="17"/>
        <v>5351.5</v>
      </c>
      <c r="S100" s="87">
        <v>32906.5</v>
      </c>
      <c r="T100" s="88" t="s">
        <v>41</v>
      </c>
    </row>
    <row r="101" spans="1:20" s="46" customFormat="1" x14ac:dyDescent="0.25">
      <c r="A101" s="83">
        <v>95</v>
      </c>
      <c r="B101" s="84" t="s">
        <v>756</v>
      </c>
      <c r="C101" s="84" t="s">
        <v>798</v>
      </c>
      <c r="D101" s="84" t="s">
        <v>993</v>
      </c>
      <c r="E101" s="84" t="s">
        <v>35</v>
      </c>
      <c r="F101" s="85" t="s">
        <v>805</v>
      </c>
      <c r="G101" s="86">
        <v>25000</v>
      </c>
      <c r="H101" s="84">
        <v>0</v>
      </c>
      <c r="I101" s="87">
        <v>25</v>
      </c>
      <c r="J101" s="50">
        <v>717.5</v>
      </c>
      <c r="K101" s="52">
        <f t="shared" si="20"/>
        <v>1774.9999999999998</v>
      </c>
      <c r="L101" s="37">
        <f t="shared" si="21"/>
        <v>275</v>
      </c>
      <c r="M101" s="77">
        <v>760</v>
      </c>
      <c r="N101" s="87">
        <f t="shared" si="19"/>
        <v>1772.5000000000002</v>
      </c>
      <c r="O101" s="87"/>
      <c r="P101" s="87">
        <f t="shared" si="23"/>
        <v>1477.5</v>
      </c>
      <c r="Q101" s="87">
        <f t="shared" si="16"/>
        <v>1502.5</v>
      </c>
      <c r="R101" s="87">
        <f t="shared" si="17"/>
        <v>3822.5</v>
      </c>
      <c r="S101" s="87">
        <f t="shared" si="24"/>
        <v>23497.5</v>
      </c>
      <c r="T101" s="88" t="s">
        <v>41</v>
      </c>
    </row>
    <row r="102" spans="1:20" s="46" customFormat="1" x14ac:dyDescent="0.25">
      <c r="A102" s="83">
        <v>96</v>
      </c>
      <c r="B102" s="84" t="s">
        <v>984</v>
      </c>
      <c r="C102" s="84" t="s">
        <v>799</v>
      </c>
      <c r="D102" s="84" t="s">
        <v>993</v>
      </c>
      <c r="E102" s="84" t="s">
        <v>1064</v>
      </c>
      <c r="F102" s="85" t="s">
        <v>802</v>
      </c>
      <c r="G102" s="86">
        <v>30000</v>
      </c>
      <c r="H102" s="84">
        <v>0</v>
      </c>
      <c r="I102" s="87">
        <v>25</v>
      </c>
      <c r="J102" s="50">
        <v>861</v>
      </c>
      <c r="K102" s="52">
        <f t="shared" si="20"/>
        <v>2130</v>
      </c>
      <c r="L102" s="37">
        <f t="shared" si="21"/>
        <v>330.00000000000006</v>
      </c>
      <c r="M102" s="77">
        <v>912</v>
      </c>
      <c r="N102" s="87">
        <f t="shared" si="19"/>
        <v>2127</v>
      </c>
      <c r="O102" s="87"/>
      <c r="P102" s="87">
        <f t="shared" si="23"/>
        <v>1773</v>
      </c>
      <c r="Q102" s="87">
        <f t="shared" si="16"/>
        <v>1798</v>
      </c>
      <c r="R102" s="87">
        <f t="shared" si="17"/>
        <v>4587</v>
      </c>
      <c r="S102" s="87">
        <f t="shared" si="24"/>
        <v>28202</v>
      </c>
      <c r="T102" s="88" t="s">
        <v>41</v>
      </c>
    </row>
    <row r="103" spans="1:20" s="27" customFormat="1" x14ac:dyDescent="0.25">
      <c r="A103" s="83">
        <v>97</v>
      </c>
      <c r="B103" s="84" t="s">
        <v>1085</v>
      </c>
      <c r="C103" s="84" t="s">
        <v>798</v>
      </c>
      <c r="D103" s="84" t="s">
        <v>993</v>
      </c>
      <c r="E103" s="84" t="s">
        <v>1064</v>
      </c>
      <c r="F103" s="85" t="s">
        <v>804</v>
      </c>
      <c r="G103" s="86">
        <v>35000</v>
      </c>
      <c r="H103" s="84">
        <v>0</v>
      </c>
      <c r="I103" s="87">
        <v>25</v>
      </c>
      <c r="J103" s="50">
        <v>1004.5</v>
      </c>
      <c r="K103" s="52">
        <f t="shared" si="20"/>
        <v>2485</v>
      </c>
      <c r="L103" s="37">
        <f t="shared" si="21"/>
        <v>385.00000000000006</v>
      </c>
      <c r="M103" s="77">
        <v>1064</v>
      </c>
      <c r="N103" s="87">
        <f t="shared" si="19"/>
        <v>2481.5</v>
      </c>
      <c r="O103" s="87"/>
      <c r="P103" s="87">
        <f t="shared" si="23"/>
        <v>2068.5</v>
      </c>
      <c r="Q103" s="87">
        <f t="shared" si="16"/>
        <v>2093.5</v>
      </c>
      <c r="R103" s="87">
        <f t="shared" si="17"/>
        <v>5351.5</v>
      </c>
      <c r="S103" s="87">
        <f t="shared" si="24"/>
        <v>32906.5</v>
      </c>
      <c r="T103" s="88" t="s">
        <v>41</v>
      </c>
    </row>
    <row r="104" spans="1:20" s="27" customFormat="1" x14ac:dyDescent="0.25">
      <c r="A104" s="83">
        <v>98</v>
      </c>
      <c r="B104" s="84" t="s">
        <v>109</v>
      </c>
      <c r="C104" s="84" t="s">
        <v>798</v>
      </c>
      <c r="D104" s="84" t="s">
        <v>993</v>
      </c>
      <c r="E104" s="84" t="s">
        <v>119</v>
      </c>
      <c r="F104" s="85" t="s">
        <v>804</v>
      </c>
      <c r="G104" s="86">
        <v>27300</v>
      </c>
      <c r="H104" s="84">
        <v>0</v>
      </c>
      <c r="I104" s="87">
        <v>25</v>
      </c>
      <c r="J104" s="50">
        <v>783.51</v>
      </c>
      <c r="K104" s="52">
        <f>+G104*7.1%</f>
        <v>1938.2999999999997</v>
      </c>
      <c r="L104" s="37">
        <f>+G104*1.1%</f>
        <v>300.3</v>
      </c>
      <c r="M104" s="77">
        <v>829.92</v>
      </c>
      <c r="N104" s="87">
        <f t="shared" si="19"/>
        <v>1935.5700000000002</v>
      </c>
      <c r="O104" s="87"/>
      <c r="P104" s="87">
        <f t="shared" si="23"/>
        <v>1613.4299999999998</v>
      </c>
      <c r="Q104" s="87">
        <f t="shared" si="16"/>
        <v>1638.4299999999998</v>
      </c>
      <c r="R104" s="87">
        <f t="shared" si="17"/>
        <v>4174.17</v>
      </c>
      <c r="S104" s="87">
        <f t="shared" si="24"/>
        <v>25661.57</v>
      </c>
      <c r="T104" s="88" t="s">
        <v>41</v>
      </c>
    </row>
    <row r="105" spans="1:20" s="27" customFormat="1" x14ac:dyDescent="0.25">
      <c r="A105" s="83">
        <v>99</v>
      </c>
      <c r="B105" s="84" t="s">
        <v>110</v>
      </c>
      <c r="C105" s="84" t="s">
        <v>798</v>
      </c>
      <c r="D105" s="84" t="s">
        <v>993</v>
      </c>
      <c r="E105" s="84" t="s">
        <v>118</v>
      </c>
      <c r="F105" s="85" t="s">
        <v>804</v>
      </c>
      <c r="G105" s="86">
        <v>25000</v>
      </c>
      <c r="H105" s="84">
        <v>0</v>
      </c>
      <c r="I105" s="87">
        <v>25</v>
      </c>
      <c r="J105" s="50">
        <v>717.5</v>
      </c>
      <c r="K105" s="52">
        <f>+G105*7.1%</f>
        <v>1774.9999999999998</v>
      </c>
      <c r="L105" s="37">
        <f>+G105*1.1%</f>
        <v>275</v>
      </c>
      <c r="M105" s="77">
        <v>760</v>
      </c>
      <c r="N105" s="87">
        <f t="shared" si="19"/>
        <v>1772.5000000000002</v>
      </c>
      <c r="O105" s="87"/>
      <c r="P105" s="87">
        <f t="shared" si="23"/>
        <v>1477.5</v>
      </c>
      <c r="Q105" s="87">
        <f t="shared" si="16"/>
        <v>1502.5</v>
      </c>
      <c r="R105" s="87">
        <f t="shared" si="17"/>
        <v>3822.5</v>
      </c>
      <c r="S105" s="87">
        <f t="shared" si="24"/>
        <v>23497.5</v>
      </c>
      <c r="T105" s="88" t="s">
        <v>41</v>
      </c>
    </row>
    <row r="106" spans="1:20" s="27" customFormat="1" x14ac:dyDescent="0.25">
      <c r="A106" s="83">
        <v>100</v>
      </c>
      <c r="B106" s="84" t="s">
        <v>96</v>
      </c>
      <c r="C106" s="53" t="s">
        <v>798</v>
      </c>
      <c r="D106" s="84" t="s">
        <v>95</v>
      </c>
      <c r="E106" s="84" t="s">
        <v>100</v>
      </c>
      <c r="F106" s="85" t="s">
        <v>805</v>
      </c>
      <c r="G106" s="86">
        <v>50000</v>
      </c>
      <c r="H106" s="86">
        <v>1854</v>
      </c>
      <c r="I106" s="87">
        <v>25</v>
      </c>
      <c r="J106" s="50">
        <v>1435</v>
      </c>
      <c r="K106" s="52">
        <f t="shared" si="20"/>
        <v>3549.9999999999995</v>
      </c>
      <c r="L106" s="37">
        <f t="shared" si="21"/>
        <v>550</v>
      </c>
      <c r="M106" s="77">
        <v>1520</v>
      </c>
      <c r="N106" s="87">
        <f t="shared" si="19"/>
        <v>3545.0000000000005</v>
      </c>
      <c r="O106" s="87"/>
      <c r="P106" s="87">
        <f t="shared" si="23"/>
        <v>2955</v>
      </c>
      <c r="Q106" s="87">
        <f t="shared" si="16"/>
        <v>4834</v>
      </c>
      <c r="R106" s="87">
        <f t="shared" si="17"/>
        <v>7645</v>
      </c>
      <c r="S106" s="87">
        <f t="shared" si="24"/>
        <v>45166</v>
      </c>
      <c r="T106" s="88" t="s">
        <v>41</v>
      </c>
    </row>
    <row r="107" spans="1:20" s="27" customFormat="1" x14ac:dyDescent="0.25">
      <c r="A107" s="83">
        <v>101</v>
      </c>
      <c r="B107" s="84" t="s">
        <v>97</v>
      </c>
      <c r="C107" s="53" t="s">
        <v>799</v>
      </c>
      <c r="D107" s="84" t="s">
        <v>95</v>
      </c>
      <c r="E107" s="84" t="s">
        <v>35</v>
      </c>
      <c r="F107" s="85" t="s">
        <v>804</v>
      </c>
      <c r="G107" s="86">
        <v>25000</v>
      </c>
      <c r="H107" s="84">
        <v>0</v>
      </c>
      <c r="I107" s="87">
        <v>25</v>
      </c>
      <c r="J107" s="50">
        <v>717.5</v>
      </c>
      <c r="K107" s="52">
        <f t="shared" si="20"/>
        <v>1774.9999999999998</v>
      </c>
      <c r="L107" s="37">
        <f t="shared" si="21"/>
        <v>275</v>
      </c>
      <c r="M107" s="77">
        <v>760</v>
      </c>
      <c r="N107" s="87">
        <f t="shared" si="19"/>
        <v>1772.5000000000002</v>
      </c>
      <c r="O107" s="87"/>
      <c r="P107" s="87">
        <f t="shared" si="23"/>
        <v>1477.5</v>
      </c>
      <c r="Q107" s="87">
        <f t="shared" si="16"/>
        <v>1502.5</v>
      </c>
      <c r="R107" s="87">
        <f t="shared" si="17"/>
        <v>3822.5</v>
      </c>
      <c r="S107" s="87">
        <f t="shared" si="24"/>
        <v>23497.5</v>
      </c>
      <c r="T107" s="88" t="s">
        <v>41</v>
      </c>
    </row>
    <row r="108" spans="1:20" s="27" customFormat="1" x14ac:dyDescent="0.25">
      <c r="A108" s="83">
        <v>102</v>
      </c>
      <c r="B108" s="84" t="s">
        <v>225</v>
      </c>
      <c r="C108" s="53" t="s">
        <v>798</v>
      </c>
      <c r="D108" s="84" t="s">
        <v>223</v>
      </c>
      <c r="E108" s="84" t="s">
        <v>227</v>
      </c>
      <c r="F108" s="85" t="s">
        <v>805</v>
      </c>
      <c r="G108" s="86">
        <v>67500</v>
      </c>
      <c r="H108" s="86">
        <v>4211.84</v>
      </c>
      <c r="I108" s="87">
        <v>25</v>
      </c>
      <c r="J108" s="50">
        <v>1937.25</v>
      </c>
      <c r="K108" s="52">
        <f t="shared" si="20"/>
        <v>4792.5</v>
      </c>
      <c r="L108" s="37">
        <f t="shared" si="21"/>
        <v>742.50000000000011</v>
      </c>
      <c r="M108" s="77">
        <v>2052</v>
      </c>
      <c r="N108" s="87">
        <f t="shared" si="19"/>
        <v>4785.75</v>
      </c>
      <c r="O108" s="87"/>
      <c r="P108" s="87">
        <f t="shared" si="23"/>
        <v>3989.25</v>
      </c>
      <c r="Q108" s="87">
        <f t="shared" si="16"/>
        <v>8226.09</v>
      </c>
      <c r="R108" s="87">
        <f t="shared" si="17"/>
        <v>10320.75</v>
      </c>
      <c r="S108" s="87">
        <f t="shared" si="24"/>
        <v>59273.91</v>
      </c>
      <c r="T108" s="88" t="s">
        <v>41</v>
      </c>
    </row>
    <row r="109" spans="1:20" s="27" customFormat="1" x14ac:dyDescent="0.25">
      <c r="A109" s="83">
        <v>103</v>
      </c>
      <c r="B109" s="84" t="s">
        <v>1153</v>
      </c>
      <c r="C109" s="53" t="s">
        <v>799</v>
      </c>
      <c r="D109" s="84" t="s">
        <v>223</v>
      </c>
      <c r="E109" s="84" t="s">
        <v>63</v>
      </c>
      <c r="F109" s="85" t="s">
        <v>802</v>
      </c>
      <c r="G109" s="86">
        <v>40000</v>
      </c>
      <c r="H109" s="86">
        <v>442.65</v>
      </c>
      <c r="I109" s="87">
        <v>25</v>
      </c>
      <c r="J109" s="50">
        <v>1148</v>
      </c>
      <c r="K109" s="52">
        <f t="shared" si="20"/>
        <v>2839.9999999999995</v>
      </c>
      <c r="L109" s="37">
        <f t="shared" si="21"/>
        <v>440.00000000000006</v>
      </c>
      <c r="M109" s="77">
        <v>1216</v>
      </c>
      <c r="N109" s="87">
        <f t="shared" si="19"/>
        <v>2836</v>
      </c>
      <c r="O109" s="87"/>
      <c r="P109" s="87">
        <f t="shared" si="23"/>
        <v>2364</v>
      </c>
      <c r="Q109" s="87">
        <f t="shared" si="16"/>
        <v>2831.65</v>
      </c>
      <c r="R109" s="87">
        <f t="shared" si="17"/>
        <v>6116</v>
      </c>
      <c r="S109" s="87">
        <f t="shared" si="24"/>
        <v>37168.35</v>
      </c>
      <c r="T109" s="88" t="s">
        <v>41</v>
      </c>
    </row>
    <row r="110" spans="1:20" s="27" customFormat="1" x14ac:dyDescent="0.25">
      <c r="A110" s="83">
        <v>104</v>
      </c>
      <c r="B110" s="84" t="s">
        <v>1121</v>
      </c>
      <c r="C110" s="53" t="s">
        <v>798</v>
      </c>
      <c r="D110" s="84" t="s">
        <v>223</v>
      </c>
      <c r="E110" s="84" t="s">
        <v>63</v>
      </c>
      <c r="F110" s="85" t="s">
        <v>802</v>
      </c>
      <c r="G110" s="86">
        <v>30000</v>
      </c>
      <c r="H110" s="84">
        <v>0</v>
      </c>
      <c r="I110" s="87">
        <v>25</v>
      </c>
      <c r="J110" s="50">
        <v>861</v>
      </c>
      <c r="K110" s="52">
        <f t="shared" si="20"/>
        <v>2130</v>
      </c>
      <c r="L110" s="37">
        <f t="shared" si="21"/>
        <v>330.00000000000006</v>
      </c>
      <c r="M110" s="77">
        <v>912</v>
      </c>
      <c r="N110" s="87">
        <f t="shared" si="19"/>
        <v>2127</v>
      </c>
      <c r="O110" s="87"/>
      <c r="P110" s="87">
        <f t="shared" si="23"/>
        <v>1773</v>
      </c>
      <c r="Q110" s="87">
        <f t="shared" si="16"/>
        <v>1798</v>
      </c>
      <c r="R110" s="87">
        <f t="shared" si="17"/>
        <v>4587</v>
      </c>
      <c r="S110" s="87">
        <f t="shared" si="24"/>
        <v>28202</v>
      </c>
      <c r="T110" s="88" t="s">
        <v>41</v>
      </c>
    </row>
    <row r="111" spans="1:20" s="27" customFormat="1" x14ac:dyDescent="0.25">
      <c r="A111" s="83">
        <v>105</v>
      </c>
      <c r="B111" s="84" t="s">
        <v>1154</v>
      </c>
      <c r="C111" s="53" t="s">
        <v>798</v>
      </c>
      <c r="D111" s="84" t="s">
        <v>223</v>
      </c>
      <c r="E111" s="84" t="s">
        <v>63</v>
      </c>
      <c r="F111" s="85" t="s">
        <v>802</v>
      </c>
      <c r="G111" s="86">
        <v>35000</v>
      </c>
      <c r="H111" s="84">
        <v>0</v>
      </c>
      <c r="I111" s="87">
        <v>25</v>
      </c>
      <c r="J111" s="50">
        <v>1004.5</v>
      </c>
      <c r="K111" s="52">
        <f t="shared" si="20"/>
        <v>2485</v>
      </c>
      <c r="L111" s="37">
        <f t="shared" si="21"/>
        <v>385.00000000000006</v>
      </c>
      <c r="M111" s="77">
        <v>1064</v>
      </c>
      <c r="N111" s="87">
        <f t="shared" si="19"/>
        <v>2481.5</v>
      </c>
      <c r="O111" s="87"/>
      <c r="P111" s="87">
        <f t="shared" si="23"/>
        <v>2068.5</v>
      </c>
      <c r="Q111" s="87">
        <f t="shared" si="16"/>
        <v>2093.5</v>
      </c>
      <c r="R111" s="87">
        <f t="shared" si="17"/>
        <v>5351.5</v>
      </c>
      <c r="S111" s="87">
        <f t="shared" si="24"/>
        <v>32906.5</v>
      </c>
      <c r="T111" s="88" t="s">
        <v>41</v>
      </c>
    </row>
    <row r="112" spans="1:20" s="27" customFormat="1" x14ac:dyDescent="0.25">
      <c r="A112" s="83">
        <v>106</v>
      </c>
      <c r="B112" s="84" t="s">
        <v>749</v>
      </c>
      <c r="C112" s="84" t="s">
        <v>798</v>
      </c>
      <c r="D112" s="84" t="s">
        <v>223</v>
      </c>
      <c r="E112" s="84" t="s">
        <v>35</v>
      </c>
      <c r="F112" s="85" t="s">
        <v>804</v>
      </c>
      <c r="G112" s="86">
        <v>25000</v>
      </c>
      <c r="H112" s="84">
        <v>0</v>
      </c>
      <c r="I112" s="87">
        <v>25</v>
      </c>
      <c r="J112" s="50">
        <v>717.5</v>
      </c>
      <c r="K112" s="52">
        <f>+G112*7.1%</f>
        <v>1774.9999999999998</v>
      </c>
      <c r="L112" s="37">
        <f>+G112*1.1%</f>
        <v>275</v>
      </c>
      <c r="M112" s="77">
        <v>760</v>
      </c>
      <c r="N112" s="87">
        <f t="shared" si="19"/>
        <v>1772.5000000000002</v>
      </c>
      <c r="O112" s="87"/>
      <c r="P112" s="87">
        <f t="shared" si="23"/>
        <v>1477.5</v>
      </c>
      <c r="Q112" s="87">
        <f t="shared" si="16"/>
        <v>1502.5</v>
      </c>
      <c r="R112" s="87">
        <f t="shared" si="17"/>
        <v>3822.5</v>
      </c>
      <c r="S112" s="87">
        <f t="shared" si="24"/>
        <v>23497.5</v>
      </c>
      <c r="T112" s="88" t="s">
        <v>41</v>
      </c>
    </row>
    <row r="113" spans="1:20" s="27" customFormat="1" x14ac:dyDescent="0.25">
      <c r="A113" s="83">
        <v>107</v>
      </c>
      <c r="B113" s="84" t="s">
        <v>230</v>
      </c>
      <c r="C113" s="53" t="s">
        <v>798</v>
      </c>
      <c r="D113" s="84" t="s">
        <v>228</v>
      </c>
      <c r="E113" s="84" t="s">
        <v>232</v>
      </c>
      <c r="F113" s="85" t="s">
        <v>804</v>
      </c>
      <c r="G113" s="86">
        <v>61000</v>
      </c>
      <c r="H113" s="50">
        <v>3331.76</v>
      </c>
      <c r="I113" s="87">
        <v>25</v>
      </c>
      <c r="J113" s="50">
        <v>1750.7</v>
      </c>
      <c r="K113" s="52">
        <f t="shared" si="20"/>
        <v>4331</v>
      </c>
      <c r="L113" s="37">
        <f t="shared" si="21"/>
        <v>671.00000000000011</v>
      </c>
      <c r="M113" s="77">
        <v>1854.4</v>
      </c>
      <c r="N113" s="87">
        <f t="shared" si="19"/>
        <v>4324.9000000000005</v>
      </c>
      <c r="O113" s="87"/>
      <c r="P113" s="87">
        <f t="shared" si="23"/>
        <v>3605.1000000000004</v>
      </c>
      <c r="Q113" s="87">
        <f t="shared" si="16"/>
        <v>6961.8600000000006</v>
      </c>
      <c r="R113" s="87">
        <f t="shared" si="17"/>
        <v>9326.9000000000015</v>
      </c>
      <c r="S113" s="87">
        <f t="shared" si="24"/>
        <v>54038.14</v>
      </c>
      <c r="T113" s="88" t="s">
        <v>41</v>
      </c>
    </row>
    <row r="114" spans="1:20" s="27" customFormat="1" x14ac:dyDescent="0.25">
      <c r="A114" s="83">
        <v>108</v>
      </c>
      <c r="B114" s="84" t="s">
        <v>229</v>
      </c>
      <c r="C114" s="53" t="s">
        <v>799</v>
      </c>
      <c r="D114" s="84" t="s">
        <v>228</v>
      </c>
      <c r="E114" s="84" t="s">
        <v>231</v>
      </c>
      <c r="F114" s="85" t="s">
        <v>805</v>
      </c>
      <c r="G114" s="86">
        <v>55000</v>
      </c>
      <c r="H114" s="50">
        <v>2302.36</v>
      </c>
      <c r="I114" s="87">
        <v>25</v>
      </c>
      <c r="J114" s="50">
        <v>1578.5</v>
      </c>
      <c r="K114" s="52">
        <f t="shared" si="20"/>
        <v>3904.9999999999995</v>
      </c>
      <c r="L114" s="37">
        <f t="shared" si="21"/>
        <v>605.00000000000011</v>
      </c>
      <c r="M114" s="77">
        <v>1672</v>
      </c>
      <c r="N114" s="87">
        <f t="shared" si="19"/>
        <v>3899.5000000000005</v>
      </c>
      <c r="O114" s="87"/>
      <c r="P114" s="87">
        <f t="shared" si="23"/>
        <v>3250.5</v>
      </c>
      <c r="Q114" s="87">
        <f t="shared" si="16"/>
        <v>5577.8600000000006</v>
      </c>
      <c r="R114" s="87">
        <f t="shared" si="17"/>
        <v>8409.5</v>
      </c>
      <c r="S114" s="87">
        <f t="shared" si="24"/>
        <v>49422.14</v>
      </c>
      <c r="T114" s="88" t="s">
        <v>41</v>
      </c>
    </row>
    <row r="115" spans="1:20" s="27" customFormat="1" x14ac:dyDescent="0.25">
      <c r="A115" s="83">
        <v>109</v>
      </c>
      <c r="B115" s="84" t="s">
        <v>235</v>
      </c>
      <c r="C115" s="53" t="s">
        <v>799</v>
      </c>
      <c r="D115" s="84" t="s">
        <v>236</v>
      </c>
      <c r="E115" s="84" t="s">
        <v>237</v>
      </c>
      <c r="F115" s="85" t="s">
        <v>804</v>
      </c>
      <c r="G115" s="86">
        <v>60000</v>
      </c>
      <c r="H115" s="86">
        <v>3486.68</v>
      </c>
      <c r="I115" s="87">
        <v>25</v>
      </c>
      <c r="J115" s="50">
        <v>1722</v>
      </c>
      <c r="K115" s="52">
        <f t="shared" si="20"/>
        <v>4260</v>
      </c>
      <c r="L115" s="37">
        <f t="shared" si="21"/>
        <v>660.00000000000011</v>
      </c>
      <c r="M115" s="77">
        <v>1824</v>
      </c>
      <c r="N115" s="87">
        <f t="shared" si="19"/>
        <v>4254</v>
      </c>
      <c r="O115" s="87"/>
      <c r="P115" s="87">
        <f t="shared" si="23"/>
        <v>3546</v>
      </c>
      <c r="Q115" s="87">
        <f t="shared" si="16"/>
        <v>7057.68</v>
      </c>
      <c r="R115" s="87">
        <f t="shared" si="17"/>
        <v>9174</v>
      </c>
      <c r="S115" s="87">
        <f t="shared" si="24"/>
        <v>52942.32</v>
      </c>
      <c r="T115" s="88" t="s">
        <v>41</v>
      </c>
    </row>
    <row r="116" spans="1:20" s="27" customFormat="1" x14ac:dyDescent="0.25">
      <c r="A116" s="83">
        <v>110</v>
      </c>
      <c r="B116" s="84" t="s">
        <v>234</v>
      </c>
      <c r="C116" s="53" t="s">
        <v>799</v>
      </c>
      <c r="D116" s="84" t="s">
        <v>236</v>
      </c>
      <c r="E116" s="84" t="s">
        <v>237</v>
      </c>
      <c r="F116" s="85" t="s">
        <v>804</v>
      </c>
      <c r="G116" s="86">
        <v>60000</v>
      </c>
      <c r="H116" s="86">
        <v>3143.58</v>
      </c>
      <c r="I116" s="87">
        <v>25</v>
      </c>
      <c r="J116" s="50">
        <v>1722</v>
      </c>
      <c r="K116" s="52">
        <f t="shared" si="20"/>
        <v>4260</v>
      </c>
      <c r="L116" s="37">
        <f t="shared" si="21"/>
        <v>660.00000000000011</v>
      </c>
      <c r="M116" s="77">
        <v>1824</v>
      </c>
      <c r="N116" s="87">
        <f t="shared" si="19"/>
        <v>4254</v>
      </c>
      <c r="O116" s="87"/>
      <c r="P116" s="87">
        <f t="shared" si="23"/>
        <v>3546</v>
      </c>
      <c r="Q116" s="87">
        <f t="shared" si="16"/>
        <v>6714.58</v>
      </c>
      <c r="R116" s="87">
        <f t="shared" si="17"/>
        <v>9174</v>
      </c>
      <c r="S116" s="87">
        <f t="shared" si="24"/>
        <v>53285.42</v>
      </c>
      <c r="T116" s="88" t="s">
        <v>41</v>
      </c>
    </row>
    <row r="117" spans="1:20" s="27" customFormat="1" x14ac:dyDescent="0.25">
      <c r="A117" s="83">
        <v>111</v>
      </c>
      <c r="B117" s="84" t="s">
        <v>233</v>
      </c>
      <c r="C117" s="53" t="s">
        <v>799</v>
      </c>
      <c r="D117" s="84" t="s">
        <v>236</v>
      </c>
      <c r="E117" s="84" t="s">
        <v>231</v>
      </c>
      <c r="F117" s="85" t="s">
        <v>805</v>
      </c>
      <c r="G117" s="86">
        <v>46000</v>
      </c>
      <c r="H117" s="86">
        <v>1289.46</v>
      </c>
      <c r="I117" s="87">
        <v>25</v>
      </c>
      <c r="J117" s="50">
        <v>1320.2</v>
      </c>
      <c r="K117" s="52">
        <f t="shared" si="20"/>
        <v>3265.9999999999995</v>
      </c>
      <c r="L117" s="37">
        <f t="shared" si="21"/>
        <v>506.00000000000006</v>
      </c>
      <c r="M117" s="77">
        <v>1398.4</v>
      </c>
      <c r="N117" s="87">
        <f t="shared" si="19"/>
        <v>3261.4</v>
      </c>
      <c r="O117" s="87"/>
      <c r="P117" s="87">
        <f t="shared" si="23"/>
        <v>2718.6000000000004</v>
      </c>
      <c r="Q117" s="87">
        <f t="shared" si="16"/>
        <v>4033.06</v>
      </c>
      <c r="R117" s="87">
        <f t="shared" si="17"/>
        <v>7033.4</v>
      </c>
      <c r="S117" s="87">
        <f t="shared" si="24"/>
        <v>41966.94</v>
      </c>
      <c r="T117" s="88" t="s">
        <v>41</v>
      </c>
    </row>
    <row r="118" spans="1:20" s="27" customFormat="1" x14ac:dyDescent="0.25">
      <c r="A118" s="83">
        <v>112</v>
      </c>
      <c r="B118" s="84" t="s">
        <v>249</v>
      </c>
      <c r="C118" s="53" t="s">
        <v>798</v>
      </c>
      <c r="D118" s="84" t="s">
        <v>248</v>
      </c>
      <c r="E118" s="84" t="s">
        <v>35</v>
      </c>
      <c r="F118" s="85" t="s">
        <v>804</v>
      </c>
      <c r="G118" s="86">
        <v>45000</v>
      </c>
      <c r="H118" s="50">
        <v>1148.33</v>
      </c>
      <c r="I118" s="87">
        <v>25</v>
      </c>
      <c r="J118" s="50">
        <v>1291.5</v>
      </c>
      <c r="K118" s="52">
        <f t="shared" si="20"/>
        <v>3194.9999999999995</v>
      </c>
      <c r="L118" s="37">
        <f t="shared" si="21"/>
        <v>495.00000000000006</v>
      </c>
      <c r="M118" s="77">
        <v>1368</v>
      </c>
      <c r="N118" s="87">
        <f t="shared" si="19"/>
        <v>3190.5</v>
      </c>
      <c r="O118" s="87"/>
      <c r="P118" s="87">
        <f t="shared" si="23"/>
        <v>2659.5</v>
      </c>
      <c r="Q118" s="87">
        <f t="shared" si="16"/>
        <v>3832.83</v>
      </c>
      <c r="R118" s="87">
        <f t="shared" si="17"/>
        <v>6880.5</v>
      </c>
      <c r="S118" s="87">
        <f t="shared" si="24"/>
        <v>41167.17</v>
      </c>
      <c r="T118" s="88" t="s">
        <v>41</v>
      </c>
    </row>
    <row r="119" spans="1:20" s="27" customFormat="1" x14ac:dyDescent="0.25">
      <c r="A119" s="83">
        <v>113</v>
      </c>
      <c r="B119" s="84" t="s">
        <v>240</v>
      </c>
      <c r="C119" s="53" t="s">
        <v>799</v>
      </c>
      <c r="D119" s="84" t="s">
        <v>238</v>
      </c>
      <c r="E119" s="84" t="s">
        <v>101</v>
      </c>
      <c r="F119" s="85" t="s">
        <v>805</v>
      </c>
      <c r="G119" s="86">
        <v>80000</v>
      </c>
      <c r="H119" s="86">
        <v>6972</v>
      </c>
      <c r="I119" s="87">
        <v>25</v>
      </c>
      <c r="J119" s="50">
        <v>2296</v>
      </c>
      <c r="K119" s="52">
        <f t="shared" si="20"/>
        <v>5679.9999999999991</v>
      </c>
      <c r="L119" s="37">
        <v>953.69</v>
      </c>
      <c r="M119" s="77">
        <v>2432</v>
      </c>
      <c r="N119" s="87">
        <f t="shared" si="19"/>
        <v>5672</v>
      </c>
      <c r="O119" s="87"/>
      <c r="P119" s="87">
        <f t="shared" si="23"/>
        <v>4728</v>
      </c>
      <c r="Q119" s="87">
        <f t="shared" si="16"/>
        <v>11725</v>
      </c>
      <c r="R119" s="87">
        <f t="shared" si="17"/>
        <v>12305.689999999999</v>
      </c>
      <c r="S119" s="87">
        <f t="shared" si="24"/>
        <v>68275</v>
      </c>
      <c r="T119" s="88" t="s">
        <v>41</v>
      </c>
    </row>
    <row r="120" spans="1:20" s="27" customFormat="1" x14ac:dyDescent="0.25">
      <c r="A120" s="83">
        <v>114</v>
      </c>
      <c r="B120" s="84" t="s">
        <v>243</v>
      </c>
      <c r="C120" s="53" t="s">
        <v>799</v>
      </c>
      <c r="D120" s="84" t="s">
        <v>238</v>
      </c>
      <c r="E120" s="84" t="s">
        <v>246</v>
      </c>
      <c r="F120" s="85" t="s">
        <v>804</v>
      </c>
      <c r="G120" s="86">
        <v>46000</v>
      </c>
      <c r="H120" s="50">
        <v>1289.46</v>
      </c>
      <c r="I120" s="87">
        <v>25</v>
      </c>
      <c r="J120" s="50">
        <v>1320.2</v>
      </c>
      <c r="K120" s="52">
        <f t="shared" si="20"/>
        <v>3265.9999999999995</v>
      </c>
      <c r="L120" s="37">
        <f t="shared" si="21"/>
        <v>506.00000000000006</v>
      </c>
      <c r="M120" s="77">
        <v>1398.4</v>
      </c>
      <c r="N120" s="87">
        <f t="shared" si="19"/>
        <v>3261.4</v>
      </c>
      <c r="O120" s="87"/>
      <c r="P120" s="87">
        <f t="shared" si="23"/>
        <v>2718.6000000000004</v>
      </c>
      <c r="Q120" s="87">
        <f t="shared" si="16"/>
        <v>4033.06</v>
      </c>
      <c r="R120" s="87">
        <f t="shared" si="17"/>
        <v>7033.4</v>
      </c>
      <c r="S120" s="87">
        <f t="shared" si="24"/>
        <v>41966.94</v>
      </c>
      <c r="T120" s="88" t="s">
        <v>41</v>
      </c>
    </row>
    <row r="121" spans="1:20" s="27" customFormat="1" x14ac:dyDescent="0.25">
      <c r="A121" s="83">
        <v>115</v>
      </c>
      <c r="B121" s="84" t="s">
        <v>239</v>
      </c>
      <c r="C121" s="53" t="s">
        <v>799</v>
      </c>
      <c r="D121" s="84" t="s">
        <v>238</v>
      </c>
      <c r="E121" s="84" t="s">
        <v>246</v>
      </c>
      <c r="F121" s="85" t="s">
        <v>804</v>
      </c>
      <c r="G121" s="86">
        <v>46000</v>
      </c>
      <c r="H121" s="69">
        <v>1032.1400000000001</v>
      </c>
      <c r="I121" s="87">
        <v>25</v>
      </c>
      <c r="J121" s="50">
        <v>1320.2</v>
      </c>
      <c r="K121" s="52">
        <f t="shared" si="20"/>
        <v>3265.9999999999995</v>
      </c>
      <c r="L121" s="37">
        <f t="shared" si="21"/>
        <v>506.00000000000006</v>
      </c>
      <c r="M121" s="77">
        <v>1398.4</v>
      </c>
      <c r="N121" s="87">
        <f t="shared" si="19"/>
        <v>3261.4</v>
      </c>
      <c r="O121" s="87"/>
      <c r="P121" s="87">
        <f t="shared" si="23"/>
        <v>2718.6000000000004</v>
      </c>
      <c r="Q121" s="87">
        <f t="shared" si="16"/>
        <v>3775.7400000000002</v>
      </c>
      <c r="R121" s="87">
        <f t="shared" si="17"/>
        <v>7033.4</v>
      </c>
      <c r="S121" s="87">
        <f t="shared" si="24"/>
        <v>42224.26</v>
      </c>
      <c r="T121" s="88" t="s">
        <v>41</v>
      </c>
    </row>
    <row r="122" spans="1:20" s="27" customFormat="1" x14ac:dyDescent="0.25">
      <c r="A122" s="83">
        <v>116</v>
      </c>
      <c r="B122" s="84" t="s">
        <v>244</v>
      </c>
      <c r="C122" s="53" t="s">
        <v>799</v>
      </c>
      <c r="D122" s="84" t="s">
        <v>238</v>
      </c>
      <c r="E122" s="84" t="s">
        <v>246</v>
      </c>
      <c r="F122" s="85" t="s">
        <v>804</v>
      </c>
      <c r="G122" s="86">
        <v>46000</v>
      </c>
      <c r="H122" s="69">
        <v>1289.46</v>
      </c>
      <c r="I122" s="87">
        <v>25</v>
      </c>
      <c r="J122" s="50">
        <v>1320.2</v>
      </c>
      <c r="K122" s="52">
        <f t="shared" si="20"/>
        <v>3265.9999999999995</v>
      </c>
      <c r="L122" s="37">
        <f t="shared" si="21"/>
        <v>506.00000000000006</v>
      </c>
      <c r="M122" s="77">
        <v>1398.4</v>
      </c>
      <c r="N122" s="87">
        <f t="shared" si="19"/>
        <v>3261.4</v>
      </c>
      <c r="O122" s="87"/>
      <c r="P122" s="87">
        <f t="shared" si="23"/>
        <v>2718.6000000000004</v>
      </c>
      <c r="Q122" s="87">
        <f t="shared" si="16"/>
        <v>4033.06</v>
      </c>
      <c r="R122" s="87">
        <f t="shared" si="17"/>
        <v>7033.4</v>
      </c>
      <c r="S122" s="87">
        <f t="shared" si="24"/>
        <v>41966.94</v>
      </c>
      <c r="T122" s="88" t="s">
        <v>41</v>
      </c>
    </row>
    <row r="123" spans="1:20" s="27" customFormat="1" x14ac:dyDescent="0.25">
      <c r="A123" s="83">
        <v>117</v>
      </c>
      <c r="B123" s="84" t="s">
        <v>245</v>
      </c>
      <c r="C123" s="53" t="s">
        <v>799</v>
      </c>
      <c r="D123" s="84" t="s">
        <v>238</v>
      </c>
      <c r="E123" s="84" t="s">
        <v>246</v>
      </c>
      <c r="F123" s="85" t="s">
        <v>804</v>
      </c>
      <c r="G123" s="86">
        <v>46000</v>
      </c>
      <c r="H123" s="50">
        <v>1289.46</v>
      </c>
      <c r="I123" s="87">
        <v>25</v>
      </c>
      <c r="J123" s="50">
        <v>1320.2</v>
      </c>
      <c r="K123" s="52">
        <f t="shared" si="20"/>
        <v>3265.9999999999995</v>
      </c>
      <c r="L123" s="37">
        <f t="shared" si="21"/>
        <v>506.00000000000006</v>
      </c>
      <c r="M123" s="77">
        <v>1398.4</v>
      </c>
      <c r="N123" s="87">
        <f t="shared" si="19"/>
        <v>3261.4</v>
      </c>
      <c r="O123" s="87"/>
      <c r="P123" s="87">
        <f t="shared" si="23"/>
        <v>2718.6000000000004</v>
      </c>
      <c r="Q123" s="87">
        <f t="shared" si="16"/>
        <v>4033.06</v>
      </c>
      <c r="R123" s="87">
        <f t="shared" si="17"/>
        <v>7033.4</v>
      </c>
      <c r="S123" s="87">
        <f t="shared" si="24"/>
        <v>41966.94</v>
      </c>
      <c r="T123" s="88" t="s">
        <v>41</v>
      </c>
    </row>
    <row r="124" spans="1:20" s="27" customFormat="1" x14ac:dyDescent="0.25">
      <c r="A124" s="83">
        <v>118</v>
      </c>
      <c r="B124" s="84" t="s">
        <v>242</v>
      </c>
      <c r="C124" s="53" t="s">
        <v>798</v>
      </c>
      <c r="D124" s="84" t="s">
        <v>238</v>
      </c>
      <c r="E124" s="84" t="s">
        <v>247</v>
      </c>
      <c r="F124" s="85" t="s">
        <v>804</v>
      </c>
      <c r="G124" s="86">
        <v>46000</v>
      </c>
      <c r="H124" s="50">
        <v>1289.46</v>
      </c>
      <c r="I124" s="87">
        <v>25</v>
      </c>
      <c r="J124" s="50">
        <v>1320.2</v>
      </c>
      <c r="K124" s="52">
        <f t="shared" si="20"/>
        <v>3265.9999999999995</v>
      </c>
      <c r="L124" s="37">
        <f t="shared" si="21"/>
        <v>506.00000000000006</v>
      </c>
      <c r="M124" s="77">
        <v>1398.4</v>
      </c>
      <c r="N124" s="87">
        <f t="shared" si="19"/>
        <v>3261.4</v>
      </c>
      <c r="O124" s="87"/>
      <c r="P124" s="87">
        <f t="shared" si="23"/>
        <v>2718.6000000000004</v>
      </c>
      <c r="Q124" s="87">
        <f t="shared" si="16"/>
        <v>4033.06</v>
      </c>
      <c r="R124" s="87">
        <f t="shared" si="17"/>
        <v>7033.4</v>
      </c>
      <c r="S124" s="87">
        <f t="shared" si="24"/>
        <v>41966.94</v>
      </c>
      <c r="T124" s="88" t="s">
        <v>41</v>
      </c>
    </row>
    <row r="125" spans="1:20" s="27" customFormat="1" x14ac:dyDescent="0.25">
      <c r="A125" s="83">
        <v>119</v>
      </c>
      <c r="B125" s="84" t="s">
        <v>241</v>
      </c>
      <c r="C125" s="53" t="s">
        <v>798</v>
      </c>
      <c r="D125" s="84" t="s">
        <v>986</v>
      </c>
      <c r="E125" s="84" t="s">
        <v>916</v>
      </c>
      <c r="F125" s="85" t="s">
        <v>805</v>
      </c>
      <c r="G125" s="86">
        <v>46000</v>
      </c>
      <c r="H125" s="50">
        <v>1289.46</v>
      </c>
      <c r="I125" s="87">
        <v>25</v>
      </c>
      <c r="J125" s="50">
        <v>1320.2</v>
      </c>
      <c r="K125" s="52">
        <f>+G125*7.1%</f>
        <v>3265.9999999999995</v>
      </c>
      <c r="L125" s="37">
        <f>+G125*1.1%</f>
        <v>506.00000000000006</v>
      </c>
      <c r="M125" s="77">
        <v>1398.4</v>
      </c>
      <c r="N125" s="87">
        <f t="shared" si="19"/>
        <v>3261.4</v>
      </c>
      <c r="O125" s="87"/>
      <c r="P125" s="87">
        <f t="shared" si="23"/>
        <v>2718.6000000000004</v>
      </c>
      <c r="Q125" s="87">
        <f t="shared" si="16"/>
        <v>4033.06</v>
      </c>
      <c r="R125" s="87">
        <f t="shared" si="17"/>
        <v>7033.4</v>
      </c>
      <c r="S125" s="87">
        <f t="shared" si="24"/>
        <v>41966.94</v>
      </c>
      <c r="T125" s="88" t="s">
        <v>41</v>
      </c>
    </row>
    <row r="126" spans="1:20" s="30" customFormat="1" x14ac:dyDescent="0.25">
      <c r="A126" s="83">
        <v>120</v>
      </c>
      <c r="B126" s="84" t="s">
        <v>785</v>
      </c>
      <c r="C126" s="84" t="s">
        <v>798</v>
      </c>
      <c r="D126" s="84" t="s">
        <v>986</v>
      </c>
      <c r="E126" s="84" t="s">
        <v>786</v>
      </c>
      <c r="F126" s="85" t="s">
        <v>805</v>
      </c>
      <c r="G126" s="86">
        <v>46000</v>
      </c>
      <c r="H126" s="50">
        <v>1289.46</v>
      </c>
      <c r="I126" s="87">
        <v>25</v>
      </c>
      <c r="J126" s="50">
        <v>1320.2</v>
      </c>
      <c r="K126" s="52">
        <f>+G126*7.1%</f>
        <v>3265.9999999999995</v>
      </c>
      <c r="L126" s="37">
        <f>+G126*1.1%</f>
        <v>506.00000000000006</v>
      </c>
      <c r="M126" s="77">
        <v>1398.4</v>
      </c>
      <c r="N126" s="87">
        <f t="shared" si="19"/>
        <v>3261.4</v>
      </c>
      <c r="O126" s="87"/>
      <c r="P126" s="87">
        <f t="shared" si="23"/>
        <v>2718.6000000000004</v>
      </c>
      <c r="Q126" s="87">
        <f t="shared" si="16"/>
        <v>4033.06</v>
      </c>
      <c r="R126" s="87">
        <f t="shared" si="17"/>
        <v>7033.4</v>
      </c>
      <c r="S126" s="87">
        <f t="shared" si="24"/>
        <v>41966.94</v>
      </c>
      <c r="T126" s="88" t="s">
        <v>41</v>
      </c>
    </row>
    <row r="127" spans="1:20" s="27" customFormat="1" x14ac:dyDescent="0.25">
      <c r="A127" s="83">
        <v>121</v>
      </c>
      <c r="B127" s="84" t="s">
        <v>45</v>
      </c>
      <c r="C127" s="84" t="s">
        <v>799</v>
      </c>
      <c r="D127" s="84" t="s">
        <v>986</v>
      </c>
      <c r="E127" s="84" t="s">
        <v>35</v>
      </c>
      <c r="F127" s="85" t="s">
        <v>805</v>
      </c>
      <c r="G127" s="86">
        <v>25000</v>
      </c>
      <c r="H127" s="84">
        <v>0</v>
      </c>
      <c r="I127" s="87">
        <v>25</v>
      </c>
      <c r="J127" s="50">
        <v>717.5</v>
      </c>
      <c r="K127" s="52">
        <f t="shared" ref="K127:K150" si="25">+G127*7.1%</f>
        <v>1774.9999999999998</v>
      </c>
      <c r="L127" s="37">
        <f t="shared" ref="L127:L150" si="26">+G127*1.1%</f>
        <v>275</v>
      </c>
      <c r="M127" s="77">
        <v>760</v>
      </c>
      <c r="N127" s="87">
        <f t="shared" si="19"/>
        <v>1772.5000000000002</v>
      </c>
      <c r="O127" s="87"/>
      <c r="P127" s="87">
        <f t="shared" si="23"/>
        <v>1477.5</v>
      </c>
      <c r="Q127" s="87">
        <f t="shared" si="16"/>
        <v>1502.5</v>
      </c>
      <c r="R127" s="87">
        <f t="shared" si="17"/>
        <v>3822.5</v>
      </c>
      <c r="S127" s="87">
        <f t="shared" si="24"/>
        <v>23497.5</v>
      </c>
      <c r="T127" s="88" t="s">
        <v>41</v>
      </c>
    </row>
    <row r="128" spans="1:20" s="27" customFormat="1" x14ac:dyDescent="0.25">
      <c r="A128" s="83">
        <v>122</v>
      </c>
      <c r="B128" s="84" t="s">
        <v>55</v>
      </c>
      <c r="C128" s="84" t="s">
        <v>798</v>
      </c>
      <c r="D128" s="84" t="s">
        <v>986</v>
      </c>
      <c r="E128" s="84" t="s">
        <v>63</v>
      </c>
      <c r="F128" s="85" t="s">
        <v>802</v>
      </c>
      <c r="G128" s="86">
        <v>25000</v>
      </c>
      <c r="H128" s="84">
        <v>0</v>
      </c>
      <c r="I128" s="87">
        <v>25</v>
      </c>
      <c r="J128" s="50">
        <v>717.5</v>
      </c>
      <c r="K128" s="52">
        <f t="shared" si="25"/>
        <v>1774.9999999999998</v>
      </c>
      <c r="L128" s="37">
        <f t="shared" si="26"/>
        <v>275</v>
      </c>
      <c r="M128" s="77">
        <v>760</v>
      </c>
      <c r="N128" s="87">
        <f t="shared" si="19"/>
        <v>1772.5000000000002</v>
      </c>
      <c r="O128" s="87"/>
      <c r="P128" s="87">
        <f t="shared" si="23"/>
        <v>1477.5</v>
      </c>
      <c r="Q128" s="87">
        <f t="shared" si="16"/>
        <v>1502.5</v>
      </c>
      <c r="R128" s="87">
        <f t="shared" si="17"/>
        <v>3822.5</v>
      </c>
      <c r="S128" s="87">
        <f t="shared" si="24"/>
        <v>23497.5</v>
      </c>
      <c r="T128" s="88" t="s">
        <v>41</v>
      </c>
    </row>
    <row r="129" spans="1:20" s="27" customFormat="1" x14ac:dyDescent="0.25">
      <c r="A129" s="83">
        <v>123</v>
      </c>
      <c r="B129" s="84" t="s">
        <v>847</v>
      </c>
      <c r="C129" s="84" t="s">
        <v>798</v>
      </c>
      <c r="D129" s="84" t="s">
        <v>986</v>
      </c>
      <c r="E129" s="84" t="s">
        <v>35</v>
      </c>
      <c r="F129" s="84" t="s">
        <v>42</v>
      </c>
      <c r="G129" s="86">
        <v>25000</v>
      </c>
      <c r="H129" s="84">
        <v>0</v>
      </c>
      <c r="I129" s="87">
        <v>25</v>
      </c>
      <c r="J129" s="50">
        <v>717.5</v>
      </c>
      <c r="K129" s="52">
        <f t="shared" si="25"/>
        <v>1774.9999999999998</v>
      </c>
      <c r="L129" s="37">
        <f t="shared" si="26"/>
        <v>275</v>
      </c>
      <c r="M129" s="77">
        <v>760</v>
      </c>
      <c r="N129" s="87">
        <f t="shared" si="19"/>
        <v>1772.5000000000002</v>
      </c>
      <c r="O129" s="87"/>
      <c r="P129" s="87">
        <f t="shared" si="23"/>
        <v>1477.5</v>
      </c>
      <c r="Q129" s="87">
        <f t="shared" si="16"/>
        <v>1502.5</v>
      </c>
      <c r="R129" s="87">
        <f t="shared" si="17"/>
        <v>3822.5</v>
      </c>
      <c r="S129" s="87">
        <f t="shared" si="24"/>
        <v>23497.5</v>
      </c>
      <c r="T129" s="88" t="s">
        <v>41</v>
      </c>
    </row>
    <row r="130" spans="1:20" s="27" customFormat="1" x14ac:dyDescent="0.25">
      <c r="A130" s="83">
        <v>124</v>
      </c>
      <c r="B130" s="84" t="s">
        <v>867</v>
      </c>
      <c r="C130" s="84" t="s">
        <v>798</v>
      </c>
      <c r="D130" s="84" t="s">
        <v>986</v>
      </c>
      <c r="E130" s="84" t="s">
        <v>35</v>
      </c>
      <c r="F130" s="84" t="s">
        <v>42</v>
      </c>
      <c r="G130" s="86">
        <v>25000</v>
      </c>
      <c r="H130" s="84">
        <v>0</v>
      </c>
      <c r="I130" s="87">
        <v>25</v>
      </c>
      <c r="J130" s="50">
        <v>717.5</v>
      </c>
      <c r="K130" s="52">
        <f t="shared" si="25"/>
        <v>1774.9999999999998</v>
      </c>
      <c r="L130" s="37">
        <f t="shared" si="26"/>
        <v>275</v>
      </c>
      <c r="M130" s="77">
        <v>760</v>
      </c>
      <c r="N130" s="87">
        <f t="shared" si="19"/>
        <v>1772.5000000000002</v>
      </c>
      <c r="O130" s="87"/>
      <c r="P130" s="87">
        <f t="shared" si="23"/>
        <v>1477.5</v>
      </c>
      <c r="Q130" s="87">
        <f t="shared" si="16"/>
        <v>1502.5</v>
      </c>
      <c r="R130" s="87">
        <f t="shared" si="17"/>
        <v>3822.5</v>
      </c>
      <c r="S130" s="87">
        <f t="shared" si="24"/>
        <v>23497.5</v>
      </c>
      <c r="T130" s="88" t="s">
        <v>41</v>
      </c>
    </row>
    <row r="131" spans="1:20" s="27" customFormat="1" x14ac:dyDescent="0.25">
      <c r="A131" s="83">
        <v>125</v>
      </c>
      <c r="B131" s="84" t="s">
        <v>848</v>
      </c>
      <c r="C131" s="84" t="s">
        <v>798</v>
      </c>
      <c r="D131" s="84" t="s">
        <v>986</v>
      </c>
      <c r="E131" s="84" t="s">
        <v>35</v>
      </c>
      <c r="F131" s="85" t="s">
        <v>804</v>
      </c>
      <c r="G131" s="86">
        <v>25000</v>
      </c>
      <c r="H131" s="84">
        <v>0</v>
      </c>
      <c r="I131" s="87">
        <v>25</v>
      </c>
      <c r="J131" s="50">
        <v>717.5</v>
      </c>
      <c r="K131" s="52">
        <f t="shared" si="25"/>
        <v>1774.9999999999998</v>
      </c>
      <c r="L131" s="37">
        <f t="shared" si="26"/>
        <v>275</v>
      </c>
      <c r="M131" s="77">
        <v>760</v>
      </c>
      <c r="N131" s="87">
        <f t="shared" si="19"/>
        <v>1772.5000000000002</v>
      </c>
      <c r="O131" s="87"/>
      <c r="P131" s="87">
        <f t="shared" si="23"/>
        <v>1477.5</v>
      </c>
      <c r="Q131" s="87">
        <f t="shared" si="16"/>
        <v>1502.5</v>
      </c>
      <c r="R131" s="87">
        <f t="shared" si="17"/>
        <v>3822.5</v>
      </c>
      <c r="S131" s="87">
        <f t="shared" si="24"/>
        <v>23497.5</v>
      </c>
      <c r="T131" s="88" t="s">
        <v>41</v>
      </c>
    </row>
    <row r="132" spans="1:20" s="27" customFormat="1" x14ac:dyDescent="0.25">
      <c r="A132" s="83">
        <v>126</v>
      </c>
      <c r="B132" s="84" t="s">
        <v>1119</v>
      </c>
      <c r="C132" s="84" t="s">
        <v>799</v>
      </c>
      <c r="D132" s="84" t="s">
        <v>986</v>
      </c>
      <c r="E132" s="84" t="s">
        <v>35</v>
      </c>
      <c r="F132" s="85" t="s">
        <v>804</v>
      </c>
      <c r="G132" s="86">
        <v>25000</v>
      </c>
      <c r="H132" s="84">
        <v>0</v>
      </c>
      <c r="I132" s="87">
        <v>25</v>
      </c>
      <c r="J132" s="50">
        <v>717.5</v>
      </c>
      <c r="K132" s="52">
        <f t="shared" si="25"/>
        <v>1774.9999999999998</v>
      </c>
      <c r="L132" s="37">
        <f t="shared" si="26"/>
        <v>275</v>
      </c>
      <c r="M132" s="77">
        <v>760</v>
      </c>
      <c r="N132" s="87">
        <f t="shared" si="19"/>
        <v>1772.5000000000002</v>
      </c>
      <c r="O132" s="87"/>
      <c r="P132" s="87">
        <f t="shared" si="23"/>
        <v>1477.5</v>
      </c>
      <c r="Q132" s="87">
        <f t="shared" si="16"/>
        <v>1502.5</v>
      </c>
      <c r="R132" s="87">
        <f t="shared" si="17"/>
        <v>3822.5</v>
      </c>
      <c r="S132" s="87">
        <f t="shared" si="24"/>
        <v>23497.5</v>
      </c>
      <c r="T132" s="88" t="s">
        <v>41</v>
      </c>
    </row>
    <row r="133" spans="1:20" s="36" customFormat="1" x14ac:dyDescent="0.25">
      <c r="A133" s="83">
        <v>127</v>
      </c>
      <c r="B133" s="84" t="s">
        <v>948</v>
      </c>
      <c r="C133" s="84" t="s">
        <v>798</v>
      </c>
      <c r="D133" s="84" t="s">
        <v>986</v>
      </c>
      <c r="E133" s="84" t="s">
        <v>63</v>
      </c>
      <c r="F133" s="85" t="s">
        <v>802</v>
      </c>
      <c r="G133" s="86">
        <v>45000</v>
      </c>
      <c r="H133" s="50">
        <v>1148.33</v>
      </c>
      <c r="I133" s="87">
        <v>25</v>
      </c>
      <c r="J133" s="50">
        <v>1291.5</v>
      </c>
      <c r="K133" s="52">
        <f t="shared" si="25"/>
        <v>3194.9999999999995</v>
      </c>
      <c r="L133" s="37">
        <f t="shared" si="26"/>
        <v>495.00000000000006</v>
      </c>
      <c r="M133" s="77">
        <v>1368</v>
      </c>
      <c r="N133" s="87">
        <f t="shared" si="19"/>
        <v>3190.5</v>
      </c>
      <c r="O133" s="87"/>
      <c r="P133" s="87">
        <f t="shared" si="23"/>
        <v>2659.5</v>
      </c>
      <c r="Q133" s="87">
        <f t="shared" si="16"/>
        <v>3832.83</v>
      </c>
      <c r="R133" s="87">
        <f t="shared" si="17"/>
        <v>6880.5</v>
      </c>
      <c r="S133" s="87">
        <f t="shared" si="24"/>
        <v>41167.17</v>
      </c>
      <c r="T133" s="88" t="s">
        <v>41</v>
      </c>
    </row>
    <row r="134" spans="1:20" s="27" customFormat="1" x14ac:dyDescent="0.25">
      <c r="A134" s="83">
        <v>128</v>
      </c>
      <c r="B134" s="84" t="s">
        <v>53</v>
      </c>
      <c r="C134" s="84" t="s">
        <v>799</v>
      </c>
      <c r="D134" s="84" t="s">
        <v>986</v>
      </c>
      <c r="E134" s="84" t="s">
        <v>35</v>
      </c>
      <c r="F134" s="85" t="s">
        <v>805</v>
      </c>
      <c r="G134" s="86">
        <v>25000</v>
      </c>
      <c r="H134" s="84">
        <v>0</v>
      </c>
      <c r="I134" s="87">
        <v>25</v>
      </c>
      <c r="J134" s="50">
        <v>717.5</v>
      </c>
      <c r="K134" s="52">
        <f t="shared" ref="K134:K140" si="27">+G134*7.1%</f>
        <v>1774.9999999999998</v>
      </c>
      <c r="L134" s="37">
        <f t="shared" ref="L134:L140" si="28">+G134*1.1%</f>
        <v>275</v>
      </c>
      <c r="M134" s="77">
        <v>760</v>
      </c>
      <c r="N134" s="87">
        <f t="shared" si="19"/>
        <v>1772.5000000000002</v>
      </c>
      <c r="O134" s="87"/>
      <c r="P134" s="87">
        <f t="shared" si="23"/>
        <v>1477.5</v>
      </c>
      <c r="Q134" s="87">
        <f t="shared" si="16"/>
        <v>1502.5</v>
      </c>
      <c r="R134" s="87">
        <f t="shared" si="17"/>
        <v>3822.5</v>
      </c>
      <c r="S134" s="87">
        <f t="shared" si="24"/>
        <v>23497.5</v>
      </c>
      <c r="T134" s="88" t="s">
        <v>41</v>
      </c>
    </row>
    <row r="135" spans="1:20" s="27" customFormat="1" x14ac:dyDescent="0.25">
      <c r="A135" s="83">
        <v>129</v>
      </c>
      <c r="B135" s="84" t="s">
        <v>680</v>
      </c>
      <c r="C135" s="84" t="s">
        <v>799</v>
      </c>
      <c r="D135" s="84" t="s">
        <v>986</v>
      </c>
      <c r="E135" s="84" t="s">
        <v>63</v>
      </c>
      <c r="F135" s="85" t="s">
        <v>802</v>
      </c>
      <c r="G135" s="90">
        <v>25000</v>
      </c>
      <c r="H135" s="91">
        <v>0</v>
      </c>
      <c r="I135" s="87">
        <v>25</v>
      </c>
      <c r="J135" s="69">
        <v>717.5</v>
      </c>
      <c r="K135" s="54">
        <f t="shared" si="27"/>
        <v>1774.9999999999998</v>
      </c>
      <c r="L135" s="37">
        <f t="shared" si="28"/>
        <v>275</v>
      </c>
      <c r="M135" s="79">
        <v>760</v>
      </c>
      <c r="N135" s="92">
        <f t="shared" si="19"/>
        <v>1772.5000000000002</v>
      </c>
      <c r="O135" s="92"/>
      <c r="P135" s="92">
        <f t="shared" si="23"/>
        <v>1477.5</v>
      </c>
      <c r="Q135" s="87">
        <f t="shared" si="16"/>
        <v>1502.5</v>
      </c>
      <c r="R135" s="87">
        <f t="shared" si="17"/>
        <v>3822.5</v>
      </c>
      <c r="S135" s="92">
        <f t="shared" si="24"/>
        <v>23497.5</v>
      </c>
      <c r="T135" s="88" t="s">
        <v>41</v>
      </c>
    </row>
    <row r="136" spans="1:20" s="27" customFormat="1" x14ac:dyDescent="0.25">
      <c r="A136" s="83">
        <v>130</v>
      </c>
      <c r="B136" s="84" t="s">
        <v>926</v>
      </c>
      <c r="C136" s="84" t="s">
        <v>798</v>
      </c>
      <c r="D136" s="84" t="s">
        <v>986</v>
      </c>
      <c r="E136" s="84" t="s">
        <v>63</v>
      </c>
      <c r="F136" s="85" t="s">
        <v>802</v>
      </c>
      <c r="G136" s="90">
        <v>25000</v>
      </c>
      <c r="H136" s="91">
        <v>0</v>
      </c>
      <c r="I136" s="87">
        <v>25</v>
      </c>
      <c r="J136" s="69">
        <v>717.5</v>
      </c>
      <c r="K136" s="54">
        <f t="shared" si="27"/>
        <v>1774.9999999999998</v>
      </c>
      <c r="L136" s="37">
        <f t="shared" si="28"/>
        <v>275</v>
      </c>
      <c r="M136" s="79">
        <v>760</v>
      </c>
      <c r="N136" s="92">
        <f t="shared" si="19"/>
        <v>1772.5000000000002</v>
      </c>
      <c r="O136" s="92"/>
      <c r="P136" s="92">
        <f t="shared" si="23"/>
        <v>1477.5</v>
      </c>
      <c r="Q136" s="87">
        <f t="shared" si="16"/>
        <v>1502.5</v>
      </c>
      <c r="R136" s="87">
        <f t="shared" si="17"/>
        <v>3822.5</v>
      </c>
      <c r="S136" s="92">
        <f t="shared" si="24"/>
        <v>23497.5</v>
      </c>
      <c r="T136" s="88" t="s">
        <v>41</v>
      </c>
    </row>
    <row r="137" spans="1:20" s="27" customFormat="1" x14ac:dyDescent="0.25">
      <c r="A137" s="83">
        <v>131</v>
      </c>
      <c r="B137" s="84" t="s">
        <v>1082</v>
      </c>
      <c r="C137" s="84" t="s">
        <v>799</v>
      </c>
      <c r="D137" s="84" t="s">
        <v>986</v>
      </c>
      <c r="E137" s="84" t="s">
        <v>63</v>
      </c>
      <c r="F137" s="85" t="s">
        <v>802</v>
      </c>
      <c r="G137" s="90">
        <v>35000</v>
      </c>
      <c r="H137" s="91">
        <v>0</v>
      </c>
      <c r="I137" s="87">
        <v>25</v>
      </c>
      <c r="J137" s="69">
        <v>1004.5</v>
      </c>
      <c r="K137" s="54">
        <f t="shared" si="27"/>
        <v>2485</v>
      </c>
      <c r="L137" s="37">
        <f t="shared" si="28"/>
        <v>385.00000000000006</v>
      </c>
      <c r="M137" s="79">
        <v>1064</v>
      </c>
      <c r="N137" s="92">
        <f t="shared" si="19"/>
        <v>2481.5</v>
      </c>
      <c r="O137" s="92"/>
      <c r="P137" s="92">
        <f t="shared" si="23"/>
        <v>2068.5</v>
      </c>
      <c r="Q137" s="87">
        <f t="shared" si="16"/>
        <v>2093.5</v>
      </c>
      <c r="R137" s="87">
        <f t="shared" si="17"/>
        <v>5351.5</v>
      </c>
      <c r="S137" s="92">
        <f t="shared" si="24"/>
        <v>32906.5</v>
      </c>
      <c r="T137" s="88" t="s">
        <v>41</v>
      </c>
    </row>
    <row r="138" spans="1:20" s="27" customFormat="1" x14ac:dyDescent="0.25">
      <c r="A138" s="83">
        <v>132</v>
      </c>
      <c r="B138" s="84" t="s">
        <v>1083</v>
      </c>
      <c r="C138" s="84" t="s">
        <v>798</v>
      </c>
      <c r="D138" s="84" t="s">
        <v>986</v>
      </c>
      <c r="E138" s="84" t="s">
        <v>63</v>
      </c>
      <c r="F138" s="85" t="s">
        <v>802</v>
      </c>
      <c r="G138" s="90">
        <v>30000</v>
      </c>
      <c r="H138" s="91">
        <v>0</v>
      </c>
      <c r="I138" s="87">
        <v>25</v>
      </c>
      <c r="J138" s="69">
        <v>861</v>
      </c>
      <c r="K138" s="54">
        <f t="shared" si="27"/>
        <v>2130</v>
      </c>
      <c r="L138" s="37">
        <f t="shared" si="28"/>
        <v>330.00000000000006</v>
      </c>
      <c r="M138" s="79">
        <v>912</v>
      </c>
      <c r="N138" s="92">
        <f t="shared" si="19"/>
        <v>2127</v>
      </c>
      <c r="O138" s="92"/>
      <c r="P138" s="92">
        <f t="shared" si="23"/>
        <v>1773</v>
      </c>
      <c r="Q138" s="87">
        <f t="shared" si="16"/>
        <v>1798</v>
      </c>
      <c r="R138" s="87">
        <f t="shared" si="17"/>
        <v>4587</v>
      </c>
      <c r="S138" s="92">
        <f t="shared" si="24"/>
        <v>28202</v>
      </c>
      <c r="T138" s="88" t="s">
        <v>41</v>
      </c>
    </row>
    <row r="139" spans="1:20" s="27" customFormat="1" x14ac:dyDescent="0.25">
      <c r="A139" s="83">
        <v>133</v>
      </c>
      <c r="B139" s="84" t="s">
        <v>1098</v>
      </c>
      <c r="C139" s="84" t="s">
        <v>799</v>
      </c>
      <c r="D139" s="84" t="s">
        <v>986</v>
      </c>
      <c r="E139" s="84" t="s">
        <v>63</v>
      </c>
      <c r="F139" s="85" t="s">
        <v>802</v>
      </c>
      <c r="G139" s="90">
        <v>25000</v>
      </c>
      <c r="H139" s="91">
        <v>0</v>
      </c>
      <c r="I139" s="87">
        <v>25</v>
      </c>
      <c r="J139" s="69">
        <v>717.5</v>
      </c>
      <c r="K139" s="54">
        <f t="shared" si="27"/>
        <v>1774.9999999999998</v>
      </c>
      <c r="L139" s="37">
        <f t="shared" si="28"/>
        <v>275</v>
      </c>
      <c r="M139" s="79">
        <v>760</v>
      </c>
      <c r="N139" s="92">
        <f t="shared" si="19"/>
        <v>1772.5000000000002</v>
      </c>
      <c r="O139" s="92"/>
      <c r="P139" s="92">
        <f t="shared" si="23"/>
        <v>1477.5</v>
      </c>
      <c r="Q139" s="87">
        <f t="shared" ref="Q139:Q209" si="29">+H139+I139+J139+M139+O139</f>
        <v>1502.5</v>
      </c>
      <c r="R139" s="87">
        <f t="shared" ref="R139:R209" si="30">+K139+L139+N139</f>
        <v>3822.5</v>
      </c>
      <c r="S139" s="92">
        <f t="shared" si="24"/>
        <v>23497.5</v>
      </c>
      <c r="T139" s="88" t="s">
        <v>41</v>
      </c>
    </row>
    <row r="140" spans="1:20" s="27" customFormat="1" x14ac:dyDescent="0.25">
      <c r="A140" s="83">
        <v>134</v>
      </c>
      <c r="B140" s="84" t="s">
        <v>1104</v>
      </c>
      <c r="C140" s="84" t="s">
        <v>799</v>
      </c>
      <c r="D140" s="84" t="s">
        <v>986</v>
      </c>
      <c r="E140" s="84" t="s">
        <v>63</v>
      </c>
      <c r="F140" s="85" t="s">
        <v>802</v>
      </c>
      <c r="G140" s="90">
        <v>35000</v>
      </c>
      <c r="H140" s="91"/>
      <c r="I140" s="87">
        <v>25</v>
      </c>
      <c r="J140" s="69">
        <v>1004.5</v>
      </c>
      <c r="K140" s="54">
        <f t="shared" si="27"/>
        <v>2485</v>
      </c>
      <c r="L140" s="37">
        <f t="shared" si="28"/>
        <v>385.00000000000006</v>
      </c>
      <c r="M140" s="79">
        <v>1064</v>
      </c>
      <c r="N140" s="92">
        <f t="shared" si="19"/>
        <v>2481.5</v>
      </c>
      <c r="O140" s="92"/>
      <c r="P140" s="92">
        <f t="shared" si="23"/>
        <v>2068.5</v>
      </c>
      <c r="Q140" s="87">
        <f t="shared" si="29"/>
        <v>2093.5</v>
      </c>
      <c r="R140" s="87">
        <f t="shared" si="30"/>
        <v>5351.5</v>
      </c>
      <c r="S140" s="92">
        <f t="shared" si="24"/>
        <v>32906.5</v>
      </c>
      <c r="T140" s="88" t="s">
        <v>41</v>
      </c>
    </row>
    <row r="141" spans="1:20" s="27" customFormat="1" x14ac:dyDescent="0.25">
      <c r="A141" s="83">
        <v>135</v>
      </c>
      <c r="B141" s="84" t="s">
        <v>43</v>
      </c>
      <c r="C141" s="84" t="s">
        <v>798</v>
      </c>
      <c r="D141" s="84" t="s">
        <v>986</v>
      </c>
      <c r="E141" s="84" t="s">
        <v>58</v>
      </c>
      <c r="F141" s="85" t="s">
        <v>804</v>
      </c>
      <c r="G141" s="86">
        <v>25000</v>
      </c>
      <c r="H141" s="84">
        <v>0</v>
      </c>
      <c r="I141" s="87">
        <v>25</v>
      </c>
      <c r="J141" s="50">
        <v>717.5</v>
      </c>
      <c r="K141" s="52">
        <f t="shared" si="25"/>
        <v>1774.9999999999998</v>
      </c>
      <c r="L141" s="37">
        <f t="shared" si="26"/>
        <v>275</v>
      </c>
      <c r="M141" s="77">
        <v>760</v>
      </c>
      <c r="N141" s="87">
        <f t="shared" si="19"/>
        <v>1772.5000000000002</v>
      </c>
      <c r="O141" s="87"/>
      <c r="P141" s="87">
        <f t="shared" si="23"/>
        <v>1477.5</v>
      </c>
      <c r="Q141" s="87">
        <f t="shared" si="29"/>
        <v>1502.5</v>
      </c>
      <c r="R141" s="87">
        <f t="shared" si="30"/>
        <v>3822.5</v>
      </c>
      <c r="S141" s="87">
        <f t="shared" si="24"/>
        <v>23497.5</v>
      </c>
      <c r="T141" s="88" t="s">
        <v>41</v>
      </c>
    </row>
    <row r="142" spans="1:20" s="27" customFormat="1" x14ac:dyDescent="0.25">
      <c r="A142" s="83">
        <v>136</v>
      </c>
      <c r="B142" s="84" t="s">
        <v>50</v>
      </c>
      <c r="C142" s="84" t="s">
        <v>798</v>
      </c>
      <c r="D142" s="84" t="s">
        <v>986</v>
      </c>
      <c r="E142" s="84" t="s">
        <v>58</v>
      </c>
      <c r="F142" s="85" t="s">
        <v>805</v>
      </c>
      <c r="G142" s="86">
        <v>25000</v>
      </c>
      <c r="H142" s="84">
        <v>0</v>
      </c>
      <c r="I142" s="87">
        <v>25</v>
      </c>
      <c r="J142" s="50">
        <v>717.5</v>
      </c>
      <c r="K142" s="52">
        <f t="shared" si="25"/>
        <v>1774.9999999999998</v>
      </c>
      <c r="L142" s="37">
        <f t="shared" si="26"/>
        <v>275</v>
      </c>
      <c r="M142" s="77">
        <v>760</v>
      </c>
      <c r="N142" s="87">
        <f t="shared" si="19"/>
        <v>1772.5000000000002</v>
      </c>
      <c r="O142" s="87"/>
      <c r="P142" s="87">
        <f t="shared" si="23"/>
        <v>1477.5</v>
      </c>
      <c r="Q142" s="87">
        <f t="shared" si="29"/>
        <v>1502.5</v>
      </c>
      <c r="R142" s="87">
        <f t="shared" si="30"/>
        <v>3822.5</v>
      </c>
      <c r="S142" s="87">
        <f t="shared" si="24"/>
        <v>23497.5</v>
      </c>
      <c r="T142" s="88" t="s">
        <v>41</v>
      </c>
    </row>
    <row r="143" spans="1:20" s="27" customFormat="1" x14ac:dyDescent="0.25">
      <c r="A143" s="83">
        <v>137</v>
      </c>
      <c r="B143" s="84" t="s">
        <v>138</v>
      </c>
      <c r="C143" s="84" t="s">
        <v>798</v>
      </c>
      <c r="D143" s="84" t="s">
        <v>986</v>
      </c>
      <c r="E143" s="84" t="s">
        <v>134</v>
      </c>
      <c r="F143" s="85" t="s">
        <v>805</v>
      </c>
      <c r="G143" s="86">
        <v>26250</v>
      </c>
      <c r="H143" s="84">
        <v>0</v>
      </c>
      <c r="I143" s="87">
        <v>25</v>
      </c>
      <c r="J143" s="50">
        <v>753.38</v>
      </c>
      <c r="K143" s="52">
        <f t="shared" si="25"/>
        <v>1863.7499999999998</v>
      </c>
      <c r="L143" s="37">
        <f t="shared" si="26"/>
        <v>288.75000000000006</v>
      </c>
      <c r="M143" s="77">
        <v>798</v>
      </c>
      <c r="N143" s="87">
        <f t="shared" si="19"/>
        <v>1861.1250000000002</v>
      </c>
      <c r="O143" s="87"/>
      <c r="P143" s="87">
        <f t="shared" si="23"/>
        <v>1551.38</v>
      </c>
      <c r="Q143" s="87">
        <f t="shared" si="29"/>
        <v>1576.38</v>
      </c>
      <c r="R143" s="87">
        <f t="shared" si="30"/>
        <v>4013.625</v>
      </c>
      <c r="S143" s="87">
        <f t="shared" si="24"/>
        <v>24673.62</v>
      </c>
      <c r="T143" s="88" t="s">
        <v>41</v>
      </c>
    </row>
    <row r="144" spans="1:20" s="27" customFormat="1" x14ac:dyDescent="0.25">
      <c r="A144" s="83">
        <v>138</v>
      </c>
      <c r="B144" s="84" t="s">
        <v>226</v>
      </c>
      <c r="C144" s="53" t="s">
        <v>798</v>
      </c>
      <c r="D144" s="84" t="s">
        <v>986</v>
      </c>
      <c r="E144" s="84" t="s">
        <v>116</v>
      </c>
      <c r="F144" s="85" t="s">
        <v>804</v>
      </c>
      <c r="G144" s="86">
        <v>25000</v>
      </c>
      <c r="H144" s="84">
        <v>0</v>
      </c>
      <c r="I144" s="87">
        <v>25</v>
      </c>
      <c r="J144" s="50">
        <v>717.5</v>
      </c>
      <c r="K144" s="52">
        <f t="shared" si="25"/>
        <v>1774.9999999999998</v>
      </c>
      <c r="L144" s="37">
        <f t="shared" si="26"/>
        <v>275</v>
      </c>
      <c r="M144" s="77">
        <v>760</v>
      </c>
      <c r="N144" s="87">
        <f t="shared" si="19"/>
        <v>1772.5000000000002</v>
      </c>
      <c r="O144" s="87"/>
      <c r="P144" s="87">
        <f t="shared" si="23"/>
        <v>1477.5</v>
      </c>
      <c r="Q144" s="87">
        <f t="shared" si="29"/>
        <v>1502.5</v>
      </c>
      <c r="R144" s="87">
        <f t="shared" si="30"/>
        <v>3822.5</v>
      </c>
      <c r="S144" s="87">
        <f t="shared" si="24"/>
        <v>23497.5</v>
      </c>
      <c r="T144" s="88" t="s">
        <v>41</v>
      </c>
    </row>
    <row r="145" spans="1:20" s="27" customFormat="1" x14ac:dyDescent="0.25">
      <c r="A145" s="83">
        <v>139</v>
      </c>
      <c r="B145" s="84" t="s">
        <v>113</v>
      </c>
      <c r="C145" s="84" t="s">
        <v>798</v>
      </c>
      <c r="D145" s="84" t="s">
        <v>986</v>
      </c>
      <c r="E145" s="84" t="s">
        <v>116</v>
      </c>
      <c r="F145" s="85" t="s">
        <v>804</v>
      </c>
      <c r="G145" s="86">
        <v>25000</v>
      </c>
      <c r="H145" s="84">
        <v>0</v>
      </c>
      <c r="I145" s="87">
        <v>25</v>
      </c>
      <c r="J145" s="50">
        <v>717.5</v>
      </c>
      <c r="K145" s="52">
        <f t="shared" si="25"/>
        <v>1774.9999999999998</v>
      </c>
      <c r="L145" s="37">
        <f t="shared" si="26"/>
        <v>275</v>
      </c>
      <c r="M145" s="77">
        <v>760</v>
      </c>
      <c r="N145" s="87">
        <f t="shared" si="19"/>
        <v>1772.5000000000002</v>
      </c>
      <c r="O145" s="87"/>
      <c r="P145" s="87">
        <f t="shared" si="23"/>
        <v>1477.5</v>
      </c>
      <c r="Q145" s="87">
        <f t="shared" si="29"/>
        <v>1502.5</v>
      </c>
      <c r="R145" s="87">
        <f t="shared" si="30"/>
        <v>3822.5</v>
      </c>
      <c r="S145" s="87">
        <f t="shared" si="24"/>
        <v>23497.5</v>
      </c>
      <c r="T145" s="88" t="s">
        <v>41</v>
      </c>
    </row>
    <row r="146" spans="1:20" s="27" customFormat="1" x14ac:dyDescent="0.25">
      <c r="A146" s="83">
        <v>140</v>
      </c>
      <c r="B146" s="84" t="s">
        <v>936</v>
      </c>
      <c r="C146" s="84" t="s">
        <v>799</v>
      </c>
      <c r="D146" s="84" t="s">
        <v>986</v>
      </c>
      <c r="E146" s="84" t="s">
        <v>57</v>
      </c>
      <c r="F146" s="85" t="s">
        <v>805</v>
      </c>
      <c r="G146" s="86">
        <v>25000</v>
      </c>
      <c r="H146" s="84">
        <v>0</v>
      </c>
      <c r="I146" s="87">
        <v>25</v>
      </c>
      <c r="J146" s="50">
        <v>717.5</v>
      </c>
      <c r="K146" s="52">
        <f t="shared" si="25"/>
        <v>1774.9999999999998</v>
      </c>
      <c r="L146" s="37">
        <f t="shared" si="26"/>
        <v>275</v>
      </c>
      <c r="M146" s="77">
        <v>760</v>
      </c>
      <c r="N146" s="87">
        <f t="shared" si="19"/>
        <v>1772.5000000000002</v>
      </c>
      <c r="O146" s="87"/>
      <c r="P146" s="87">
        <f t="shared" si="23"/>
        <v>1477.5</v>
      </c>
      <c r="Q146" s="87">
        <f t="shared" si="29"/>
        <v>1502.5</v>
      </c>
      <c r="R146" s="87">
        <f t="shared" si="30"/>
        <v>3822.5</v>
      </c>
      <c r="S146" s="87">
        <f t="shared" si="24"/>
        <v>23497.5</v>
      </c>
      <c r="T146" s="88" t="s">
        <v>41</v>
      </c>
    </row>
    <row r="147" spans="1:20" s="27" customFormat="1" x14ac:dyDescent="0.25">
      <c r="A147" s="83">
        <v>141</v>
      </c>
      <c r="B147" s="84" t="s">
        <v>47</v>
      </c>
      <c r="C147" s="84" t="s">
        <v>798</v>
      </c>
      <c r="D147" s="84" t="s">
        <v>986</v>
      </c>
      <c r="E147" s="84" t="s">
        <v>60</v>
      </c>
      <c r="F147" s="85" t="s">
        <v>805</v>
      </c>
      <c r="G147" s="86">
        <v>25000</v>
      </c>
      <c r="H147" s="84">
        <v>0</v>
      </c>
      <c r="I147" s="87">
        <v>25</v>
      </c>
      <c r="J147" s="50">
        <v>717.5</v>
      </c>
      <c r="K147" s="52">
        <f t="shared" si="25"/>
        <v>1774.9999999999998</v>
      </c>
      <c r="L147" s="37">
        <f t="shared" si="26"/>
        <v>275</v>
      </c>
      <c r="M147" s="77">
        <v>760</v>
      </c>
      <c r="N147" s="87">
        <f t="shared" ref="N147:N218" si="31">+G147*7.09%</f>
        <v>1772.5000000000002</v>
      </c>
      <c r="O147" s="87"/>
      <c r="P147" s="87">
        <f t="shared" si="23"/>
        <v>1477.5</v>
      </c>
      <c r="Q147" s="87">
        <f t="shared" si="29"/>
        <v>1502.5</v>
      </c>
      <c r="R147" s="87">
        <f t="shared" si="30"/>
        <v>3822.5</v>
      </c>
      <c r="S147" s="87">
        <f t="shared" si="24"/>
        <v>23497.5</v>
      </c>
      <c r="T147" s="88" t="s">
        <v>41</v>
      </c>
    </row>
    <row r="148" spans="1:20" s="27" customFormat="1" x14ac:dyDescent="0.25">
      <c r="A148" s="83">
        <v>142</v>
      </c>
      <c r="B148" s="84" t="s">
        <v>48</v>
      </c>
      <c r="C148" s="84" t="s">
        <v>798</v>
      </c>
      <c r="D148" s="84" t="s">
        <v>986</v>
      </c>
      <c r="E148" s="84" t="s">
        <v>60</v>
      </c>
      <c r="F148" s="85" t="s">
        <v>802</v>
      </c>
      <c r="G148" s="86">
        <v>25000</v>
      </c>
      <c r="H148" s="84">
        <v>0</v>
      </c>
      <c r="I148" s="87">
        <v>25</v>
      </c>
      <c r="J148" s="50">
        <v>717.5</v>
      </c>
      <c r="K148" s="52">
        <f t="shared" si="25"/>
        <v>1774.9999999999998</v>
      </c>
      <c r="L148" s="37">
        <f t="shared" si="26"/>
        <v>275</v>
      </c>
      <c r="M148" s="80">
        <v>760</v>
      </c>
      <c r="N148" s="93">
        <f t="shared" si="31"/>
        <v>1772.5000000000002</v>
      </c>
      <c r="O148" s="93"/>
      <c r="P148" s="93">
        <f t="shared" si="23"/>
        <v>1477.5</v>
      </c>
      <c r="Q148" s="87">
        <f t="shared" si="29"/>
        <v>1502.5</v>
      </c>
      <c r="R148" s="87">
        <f t="shared" si="30"/>
        <v>3822.5</v>
      </c>
      <c r="S148" s="93">
        <f t="shared" si="24"/>
        <v>23497.5</v>
      </c>
      <c r="T148" s="88" t="s">
        <v>41</v>
      </c>
    </row>
    <row r="149" spans="1:20" s="27" customFormat="1" x14ac:dyDescent="0.25">
      <c r="A149" s="83">
        <v>143</v>
      </c>
      <c r="B149" s="84" t="s">
        <v>44</v>
      </c>
      <c r="C149" s="84" t="s">
        <v>798</v>
      </c>
      <c r="D149" s="84" t="s">
        <v>986</v>
      </c>
      <c r="E149" s="84" t="s">
        <v>57</v>
      </c>
      <c r="F149" s="85" t="s">
        <v>804</v>
      </c>
      <c r="G149" s="86">
        <v>25000</v>
      </c>
      <c r="H149" s="84">
        <v>0</v>
      </c>
      <c r="I149" s="87">
        <v>25</v>
      </c>
      <c r="J149" s="50">
        <v>717.5</v>
      </c>
      <c r="K149" s="52">
        <f t="shared" si="25"/>
        <v>1774.9999999999998</v>
      </c>
      <c r="L149" s="37">
        <f t="shared" si="26"/>
        <v>275</v>
      </c>
      <c r="M149" s="77">
        <v>760</v>
      </c>
      <c r="N149" s="87">
        <f t="shared" si="31"/>
        <v>1772.5000000000002</v>
      </c>
      <c r="O149" s="87"/>
      <c r="P149" s="87">
        <f t="shared" si="23"/>
        <v>1477.5</v>
      </c>
      <c r="Q149" s="87">
        <f t="shared" si="29"/>
        <v>1502.5</v>
      </c>
      <c r="R149" s="87">
        <f t="shared" si="30"/>
        <v>3822.5</v>
      </c>
      <c r="S149" s="87">
        <f t="shared" si="24"/>
        <v>23497.5</v>
      </c>
      <c r="T149" s="88" t="s">
        <v>41</v>
      </c>
    </row>
    <row r="150" spans="1:20" s="27" customFormat="1" x14ac:dyDescent="0.25">
      <c r="A150" s="83">
        <v>144</v>
      </c>
      <c r="B150" s="84" t="s">
        <v>54</v>
      </c>
      <c r="C150" s="84" t="s">
        <v>799</v>
      </c>
      <c r="D150" s="84" t="s">
        <v>986</v>
      </c>
      <c r="E150" s="84" t="s">
        <v>64</v>
      </c>
      <c r="F150" s="85" t="s">
        <v>802</v>
      </c>
      <c r="G150" s="86">
        <v>18000</v>
      </c>
      <c r="H150" s="84">
        <v>0</v>
      </c>
      <c r="I150" s="87">
        <v>25</v>
      </c>
      <c r="J150" s="50">
        <v>516.6</v>
      </c>
      <c r="K150" s="52">
        <f t="shared" si="25"/>
        <v>1277.9999999999998</v>
      </c>
      <c r="L150" s="37">
        <f t="shared" si="26"/>
        <v>198.00000000000003</v>
      </c>
      <c r="M150" s="77">
        <v>547.20000000000005</v>
      </c>
      <c r="N150" s="87">
        <f t="shared" si="31"/>
        <v>1276.2</v>
      </c>
      <c r="O150" s="87"/>
      <c r="P150" s="87">
        <f t="shared" si="23"/>
        <v>1063.8000000000002</v>
      </c>
      <c r="Q150" s="87">
        <f t="shared" si="29"/>
        <v>1088.8000000000002</v>
      </c>
      <c r="R150" s="87">
        <f t="shared" si="30"/>
        <v>2752.2</v>
      </c>
      <c r="S150" s="87">
        <f t="shared" si="24"/>
        <v>16911.2</v>
      </c>
      <c r="T150" s="88" t="s">
        <v>41</v>
      </c>
    </row>
    <row r="151" spans="1:20" s="27" customFormat="1" x14ac:dyDescent="0.25">
      <c r="A151" s="83">
        <v>145</v>
      </c>
      <c r="B151" s="84" t="s">
        <v>853</v>
      </c>
      <c r="C151" s="84" t="s">
        <v>799</v>
      </c>
      <c r="D151" s="84" t="s">
        <v>986</v>
      </c>
      <c r="E151" s="84" t="s">
        <v>59</v>
      </c>
      <c r="F151" s="85" t="s">
        <v>802</v>
      </c>
      <c r="G151" s="86">
        <v>18000</v>
      </c>
      <c r="H151" s="84">
        <v>0</v>
      </c>
      <c r="I151" s="87">
        <v>25</v>
      </c>
      <c r="J151" s="50">
        <v>516.6</v>
      </c>
      <c r="K151" s="52">
        <f>+G151*7.1%</f>
        <v>1277.9999999999998</v>
      </c>
      <c r="L151" s="37">
        <f>+G151*1.1%</f>
        <v>198.00000000000003</v>
      </c>
      <c r="M151" s="77">
        <v>547.20000000000005</v>
      </c>
      <c r="N151" s="87">
        <f t="shared" si="31"/>
        <v>1276.2</v>
      </c>
      <c r="O151" s="87"/>
      <c r="P151" s="87">
        <f t="shared" ref="P151:P225" si="32">+J151+M151</f>
        <v>1063.8000000000002</v>
      </c>
      <c r="Q151" s="87">
        <f t="shared" si="29"/>
        <v>1088.8000000000002</v>
      </c>
      <c r="R151" s="87">
        <f t="shared" si="30"/>
        <v>2752.2</v>
      </c>
      <c r="S151" s="87">
        <f t="shared" si="24"/>
        <v>16911.2</v>
      </c>
      <c r="T151" s="88" t="s">
        <v>41</v>
      </c>
    </row>
    <row r="152" spans="1:20" s="27" customFormat="1" x14ac:dyDescent="0.25">
      <c r="A152" s="83">
        <v>146</v>
      </c>
      <c r="B152" s="84" t="s">
        <v>46</v>
      </c>
      <c r="C152" s="84" t="s">
        <v>798</v>
      </c>
      <c r="D152" s="84" t="s">
        <v>986</v>
      </c>
      <c r="E152" s="84" t="s">
        <v>59</v>
      </c>
      <c r="F152" s="85" t="s">
        <v>805</v>
      </c>
      <c r="G152" s="86">
        <v>18000</v>
      </c>
      <c r="H152" s="84">
        <v>0</v>
      </c>
      <c r="I152" s="87">
        <v>25</v>
      </c>
      <c r="J152" s="50">
        <v>516.6</v>
      </c>
      <c r="K152" s="52">
        <f t="shared" ref="K152:K209" si="33">+G152*7.1%</f>
        <v>1277.9999999999998</v>
      </c>
      <c r="L152" s="37">
        <f t="shared" ref="L152:L209" si="34">+G152*1.1%</f>
        <v>198.00000000000003</v>
      </c>
      <c r="M152" s="77">
        <v>547.20000000000005</v>
      </c>
      <c r="N152" s="87">
        <f t="shared" si="31"/>
        <v>1276.2</v>
      </c>
      <c r="O152" s="87"/>
      <c r="P152" s="87">
        <f t="shared" si="32"/>
        <v>1063.8000000000002</v>
      </c>
      <c r="Q152" s="87">
        <f t="shared" si="29"/>
        <v>1088.8000000000002</v>
      </c>
      <c r="R152" s="87">
        <f t="shared" si="30"/>
        <v>2752.2</v>
      </c>
      <c r="S152" s="87">
        <f t="shared" si="24"/>
        <v>16911.2</v>
      </c>
      <c r="T152" s="88" t="s">
        <v>41</v>
      </c>
    </row>
    <row r="153" spans="1:20" s="27" customFormat="1" x14ac:dyDescent="0.25">
      <c r="A153" s="83">
        <v>147</v>
      </c>
      <c r="B153" s="84" t="s">
        <v>910</v>
      </c>
      <c r="C153" s="84" t="s">
        <v>798</v>
      </c>
      <c r="D153" s="84" t="s">
        <v>986</v>
      </c>
      <c r="E153" s="84" t="s">
        <v>795</v>
      </c>
      <c r="F153" s="85" t="s">
        <v>804</v>
      </c>
      <c r="G153" s="90">
        <v>16500</v>
      </c>
      <c r="H153" s="84">
        <v>0</v>
      </c>
      <c r="I153" s="87">
        <v>25</v>
      </c>
      <c r="J153" s="69">
        <v>473.55</v>
      </c>
      <c r="K153" s="54">
        <f t="shared" si="33"/>
        <v>1171.5</v>
      </c>
      <c r="L153" s="37">
        <f t="shared" si="34"/>
        <v>181.50000000000003</v>
      </c>
      <c r="M153" s="79">
        <v>501.6</v>
      </c>
      <c r="N153" s="92">
        <f t="shared" si="31"/>
        <v>1169.8500000000001</v>
      </c>
      <c r="O153" s="92"/>
      <c r="P153" s="92">
        <f t="shared" si="32"/>
        <v>975.15000000000009</v>
      </c>
      <c r="Q153" s="87">
        <f t="shared" si="29"/>
        <v>1000.1500000000001</v>
      </c>
      <c r="R153" s="87">
        <f t="shared" si="30"/>
        <v>2522.8500000000004</v>
      </c>
      <c r="S153" s="92">
        <f t="shared" si="24"/>
        <v>15499.85</v>
      </c>
      <c r="T153" s="88" t="s">
        <v>41</v>
      </c>
    </row>
    <row r="154" spans="1:20" s="27" customFormat="1" x14ac:dyDescent="0.25">
      <c r="A154" s="83">
        <v>148</v>
      </c>
      <c r="B154" s="84" t="s">
        <v>367</v>
      </c>
      <c r="C154" s="84" t="s">
        <v>798</v>
      </c>
      <c r="D154" s="84" t="s">
        <v>987</v>
      </c>
      <c r="E154" s="84" t="s">
        <v>101</v>
      </c>
      <c r="F154" s="85" t="s">
        <v>805</v>
      </c>
      <c r="G154" s="86">
        <v>110000</v>
      </c>
      <c r="H154" s="86">
        <v>14028.75</v>
      </c>
      <c r="I154" s="87">
        <v>25</v>
      </c>
      <c r="J154" s="50">
        <v>3157</v>
      </c>
      <c r="K154" s="52">
        <f>+G154*7.1%</f>
        <v>7809.9999999999991</v>
      </c>
      <c r="L154" s="37">
        <v>953.69</v>
      </c>
      <c r="M154" s="77">
        <v>3344</v>
      </c>
      <c r="N154" s="87">
        <f t="shared" si="31"/>
        <v>7799.0000000000009</v>
      </c>
      <c r="O154" s="87"/>
      <c r="P154" s="87">
        <f t="shared" si="32"/>
        <v>6501</v>
      </c>
      <c r="Q154" s="87">
        <f t="shared" si="29"/>
        <v>20554.75</v>
      </c>
      <c r="R154" s="87">
        <f t="shared" si="30"/>
        <v>16562.689999999999</v>
      </c>
      <c r="S154" s="87">
        <f t="shared" si="24"/>
        <v>89445.25</v>
      </c>
      <c r="T154" s="88" t="s">
        <v>41</v>
      </c>
    </row>
    <row r="155" spans="1:20" s="27" customFormat="1" x14ac:dyDescent="0.25">
      <c r="A155" s="83">
        <v>149</v>
      </c>
      <c r="B155" s="84" t="s">
        <v>49</v>
      </c>
      <c r="C155" s="84" t="s">
        <v>799</v>
      </c>
      <c r="D155" s="84" t="s">
        <v>987</v>
      </c>
      <c r="E155" s="84" t="s">
        <v>35</v>
      </c>
      <c r="F155" s="85" t="s">
        <v>805</v>
      </c>
      <c r="G155" s="86">
        <v>25000</v>
      </c>
      <c r="H155" s="84">
        <v>0</v>
      </c>
      <c r="I155" s="87">
        <v>25</v>
      </c>
      <c r="J155" s="50">
        <v>717.5</v>
      </c>
      <c r="K155" s="52">
        <f>+G155*7.1%</f>
        <v>1774.9999999999998</v>
      </c>
      <c r="L155" s="37">
        <f>+G155*1.1%</f>
        <v>275</v>
      </c>
      <c r="M155" s="77">
        <v>760</v>
      </c>
      <c r="N155" s="87">
        <f t="shared" si="31"/>
        <v>1772.5000000000002</v>
      </c>
      <c r="O155" s="87"/>
      <c r="P155" s="87">
        <f t="shared" si="32"/>
        <v>1477.5</v>
      </c>
      <c r="Q155" s="87">
        <f t="shared" si="29"/>
        <v>1502.5</v>
      </c>
      <c r="R155" s="87">
        <f t="shared" si="30"/>
        <v>3822.5</v>
      </c>
      <c r="S155" s="87">
        <f t="shared" si="24"/>
        <v>23497.5</v>
      </c>
      <c r="T155" s="88" t="s">
        <v>41</v>
      </c>
    </row>
    <row r="156" spans="1:20" s="27" customFormat="1" x14ac:dyDescent="0.25">
      <c r="A156" s="83">
        <v>150</v>
      </c>
      <c r="B156" s="84" t="s">
        <v>51</v>
      </c>
      <c r="C156" s="84" t="s">
        <v>798</v>
      </c>
      <c r="D156" s="84" t="s">
        <v>987</v>
      </c>
      <c r="E156" s="84" t="s">
        <v>35</v>
      </c>
      <c r="F156" s="85" t="s">
        <v>802</v>
      </c>
      <c r="G156" s="86">
        <v>25000</v>
      </c>
      <c r="H156" s="84">
        <v>0</v>
      </c>
      <c r="I156" s="87">
        <v>25</v>
      </c>
      <c r="J156" s="50">
        <v>717.5</v>
      </c>
      <c r="K156" s="52">
        <f>+G156*7.1%</f>
        <v>1774.9999999999998</v>
      </c>
      <c r="L156" s="37">
        <f>+G156*1.1%</f>
        <v>275</v>
      </c>
      <c r="M156" s="77">
        <v>760</v>
      </c>
      <c r="N156" s="87">
        <f t="shared" si="31"/>
        <v>1772.5000000000002</v>
      </c>
      <c r="O156" s="87"/>
      <c r="P156" s="87">
        <f t="shared" si="32"/>
        <v>1477.5</v>
      </c>
      <c r="Q156" s="87">
        <f t="shared" si="29"/>
        <v>1502.5</v>
      </c>
      <c r="R156" s="87">
        <f t="shared" si="30"/>
        <v>3822.5</v>
      </c>
      <c r="S156" s="87">
        <f t="shared" si="24"/>
        <v>23497.5</v>
      </c>
      <c r="T156" s="88" t="s">
        <v>41</v>
      </c>
    </row>
    <row r="157" spans="1:20" s="27" customFormat="1" x14ac:dyDescent="0.25">
      <c r="A157" s="83">
        <v>151</v>
      </c>
      <c r="B157" s="84" t="s">
        <v>192</v>
      </c>
      <c r="C157" s="84" t="s">
        <v>799</v>
      </c>
      <c r="D157" s="84" t="s">
        <v>193</v>
      </c>
      <c r="E157" s="84" t="s">
        <v>194</v>
      </c>
      <c r="F157" s="85" t="s">
        <v>804</v>
      </c>
      <c r="G157" s="86">
        <v>42000</v>
      </c>
      <c r="H157" s="84">
        <v>724.92</v>
      </c>
      <c r="I157" s="87">
        <v>25</v>
      </c>
      <c r="J157" s="50">
        <v>1205.4000000000001</v>
      </c>
      <c r="K157" s="52">
        <f t="shared" si="33"/>
        <v>2981.9999999999995</v>
      </c>
      <c r="L157" s="37">
        <f t="shared" si="34"/>
        <v>462.00000000000006</v>
      </c>
      <c r="M157" s="77">
        <v>1276.8</v>
      </c>
      <c r="N157" s="87">
        <f t="shared" si="31"/>
        <v>2977.8</v>
      </c>
      <c r="O157" s="87"/>
      <c r="P157" s="87">
        <f t="shared" si="32"/>
        <v>2482.1999999999998</v>
      </c>
      <c r="Q157" s="87">
        <f t="shared" si="29"/>
        <v>3232.12</v>
      </c>
      <c r="R157" s="87">
        <f t="shared" si="30"/>
        <v>6421.7999999999993</v>
      </c>
      <c r="S157" s="87">
        <f t="shared" si="24"/>
        <v>38767.879999999997</v>
      </c>
      <c r="T157" s="88" t="s">
        <v>41</v>
      </c>
    </row>
    <row r="158" spans="1:20" s="27" customFormat="1" x14ac:dyDescent="0.25">
      <c r="A158" s="83">
        <v>152</v>
      </c>
      <c r="B158" s="84" t="s">
        <v>198</v>
      </c>
      <c r="C158" s="84" t="s">
        <v>799</v>
      </c>
      <c r="D158" s="84" t="s">
        <v>193</v>
      </c>
      <c r="E158" s="84" t="s">
        <v>201</v>
      </c>
      <c r="F158" s="85" t="s">
        <v>805</v>
      </c>
      <c r="G158" s="86">
        <v>100000</v>
      </c>
      <c r="H158" s="86">
        <v>11676.5</v>
      </c>
      <c r="I158" s="87">
        <v>25</v>
      </c>
      <c r="J158" s="50">
        <v>2870</v>
      </c>
      <c r="K158" s="52">
        <f t="shared" si="33"/>
        <v>7099.9999999999991</v>
      </c>
      <c r="L158" s="37">
        <v>953.69</v>
      </c>
      <c r="M158" s="77">
        <v>3040</v>
      </c>
      <c r="N158" s="87">
        <f t="shared" si="31"/>
        <v>7090.0000000000009</v>
      </c>
      <c r="O158" s="87"/>
      <c r="P158" s="87">
        <f t="shared" si="32"/>
        <v>5910</v>
      </c>
      <c r="Q158" s="87">
        <f t="shared" si="29"/>
        <v>17611.5</v>
      </c>
      <c r="R158" s="87">
        <f t="shared" si="30"/>
        <v>15143.689999999999</v>
      </c>
      <c r="S158" s="87">
        <f t="shared" si="24"/>
        <v>82388.5</v>
      </c>
      <c r="T158" s="88" t="s">
        <v>41</v>
      </c>
    </row>
    <row r="159" spans="1:20" s="27" customFormat="1" x14ac:dyDescent="0.25">
      <c r="A159" s="83">
        <v>153</v>
      </c>
      <c r="B159" s="84" t="s">
        <v>190</v>
      </c>
      <c r="C159" s="84" t="s">
        <v>798</v>
      </c>
      <c r="D159" s="84" t="s">
        <v>193</v>
      </c>
      <c r="E159" s="84" t="s">
        <v>35</v>
      </c>
      <c r="F159" s="85" t="s">
        <v>804</v>
      </c>
      <c r="G159" s="86">
        <v>45000</v>
      </c>
      <c r="H159" s="50">
        <v>1148.33</v>
      </c>
      <c r="I159" s="87">
        <v>25</v>
      </c>
      <c r="J159" s="50">
        <v>1291.5</v>
      </c>
      <c r="K159" s="52">
        <f t="shared" si="33"/>
        <v>3194.9999999999995</v>
      </c>
      <c r="L159" s="37">
        <f t="shared" si="34"/>
        <v>495.00000000000006</v>
      </c>
      <c r="M159" s="77">
        <v>1368</v>
      </c>
      <c r="N159" s="87">
        <f t="shared" si="31"/>
        <v>3190.5</v>
      </c>
      <c r="O159" s="87"/>
      <c r="P159" s="87">
        <f t="shared" si="32"/>
        <v>2659.5</v>
      </c>
      <c r="Q159" s="87">
        <f t="shared" si="29"/>
        <v>3832.83</v>
      </c>
      <c r="R159" s="87">
        <f t="shared" si="30"/>
        <v>6880.5</v>
      </c>
      <c r="S159" s="87">
        <f t="shared" ref="S159:S234" si="35">+G159-Q159</f>
        <v>41167.17</v>
      </c>
      <c r="T159" s="88" t="s">
        <v>41</v>
      </c>
    </row>
    <row r="160" spans="1:20" s="27" customFormat="1" x14ac:dyDescent="0.25">
      <c r="A160" s="83">
        <v>154</v>
      </c>
      <c r="B160" s="84" t="s">
        <v>191</v>
      </c>
      <c r="C160" s="84" t="s">
        <v>798</v>
      </c>
      <c r="D160" s="84" t="s">
        <v>193</v>
      </c>
      <c r="E160" s="84" t="s">
        <v>56</v>
      </c>
      <c r="F160" s="85" t="s">
        <v>805</v>
      </c>
      <c r="G160" s="86">
        <v>45000</v>
      </c>
      <c r="H160" s="50">
        <v>1148.33</v>
      </c>
      <c r="I160" s="87">
        <v>25</v>
      </c>
      <c r="J160" s="50">
        <v>1291.5</v>
      </c>
      <c r="K160" s="52">
        <f t="shared" si="33"/>
        <v>3194.9999999999995</v>
      </c>
      <c r="L160" s="37">
        <f t="shared" si="34"/>
        <v>495.00000000000006</v>
      </c>
      <c r="M160" s="77">
        <v>1368</v>
      </c>
      <c r="N160" s="87">
        <f t="shared" si="31"/>
        <v>3190.5</v>
      </c>
      <c r="O160" s="87"/>
      <c r="P160" s="87">
        <f t="shared" si="32"/>
        <v>2659.5</v>
      </c>
      <c r="Q160" s="87">
        <f t="shared" si="29"/>
        <v>3832.83</v>
      </c>
      <c r="R160" s="87">
        <f t="shared" si="30"/>
        <v>6880.5</v>
      </c>
      <c r="S160" s="87">
        <f t="shared" si="35"/>
        <v>41167.17</v>
      </c>
      <c r="T160" s="88" t="s">
        <v>41</v>
      </c>
    </row>
    <row r="161" spans="1:20" s="27" customFormat="1" x14ac:dyDescent="0.25">
      <c r="A161" s="83">
        <v>155</v>
      </c>
      <c r="B161" s="84" t="s">
        <v>1132</v>
      </c>
      <c r="C161" s="84" t="s">
        <v>1133</v>
      </c>
      <c r="D161" s="84" t="s">
        <v>193</v>
      </c>
      <c r="E161" s="84" t="s">
        <v>63</v>
      </c>
      <c r="F161" s="85" t="s">
        <v>802</v>
      </c>
      <c r="G161" s="86">
        <v>40000</v>
      </c>
      <c r="H161" s="50">
        <v>442.65</v>
      </c>
      <c r="I161" s="87">
        <v>25</v>
      </c>
      <c r="J161" s="50">
        <v>1148</v>
      </c>
      <c r="K161" s="52">
        <f t="shared" si="33"/>
        <v>2839.9999999999995</v>
      </c>
      <c r="L161" s="37">
        <f t="shared" si="34"/>
        <v>440.00000000000006</v>
      </c>
      <c r="M161" s="77">
        <v>1216</v>
      </c>
      <c r="N161" s="87">
        <f t="shared" si="31"/>
        <v>2836</v>
      </c>
      <c r="O161" s="87"/>
      <c r="P161" s="87">
        <f t="shared" si="32"/>
        <v>2364</v>
      </c>
      <c r="Q161" s="87">
        <f t="shared" si="29"/>
        <v>2831.65</v>
      </c>
      <c r="R161" s="87">
        <f t="shared" si="30"/>
        <v>6116</v>
      </c>
      <c r="S161" s="87">
        <f t="shared" si="35"/>
        <v>37168.35</v>
      </c>
      <c r="T161" s="88" t="s">
        <v>41</v>
      </c>
    </row>
    <row r="162" spans="1:20" s="27" customFormat="1" x14ac:dyDescent="0.25">
      <c r="A162" s="83">
        <v>156</v>
      </c>
      <c r="B162" s="84" t="s">
        <v>746</v>
      </c>
      <c r="C162" s="84" t="s">
        <v>799</v>
      </c>
      <c r="D162" s="84" t="s">
        <v>193</v>
      </c>
      <c r="E162" s="84" t="s">
        <v>118</v>
      </c>
      <c r="F162" s="85" t="s">
        <v>805</v>
      </c>
      <c r="G162" s="86">
        <v>25000</v>
      </c>
      <c r="H162" s="84">
        <v>0</v>
      </c>
      <c r="I162" s="87">
        <v>25</v>
      </c>
      <c r="J162" s="50">
        <v>717.5</v>
      </c>
      <c r="K162" s="52">
        <f>+G162*7.1%</f>
        <v>1774.9999999999998</v>
      </c>
      <c r="L162" s="37">
        <f>+G162*1.1%</f>
        <v>275</v>
      </c>
      <c r="M162" s="77">
        <v>760</v>
      </c>
      <c r="N162" s="87">
        <f t="shared" si="31"/>
        <v>1772.5000000000002</v>
      </c>
      <c r="O162" s="87"/>
      <c r="P162" s="87">
        <f t="shared" si="32"/>
        <v>1477.5</v>
      </c>
      <c r="Q162" s="87">
        <f t="shared" si="29"/>
        <v>1502.5</v>
      </c>
      <c r="R162" s="87">
        <f t="shared" si="30"/>
        <v>3822.5</v>
      </c>
      <c r="S162" s="87">
        <f t="shared" si="35"/>
        <v>23497.5</v>
      </c>
      <c r="T162" s="88" t="s">
        <v>41</v>
      </c>
    </row>
    <row r="163" spans="1:20" s="27" customFormat="1" x14ac:dyDescent="0.25">
      <c r="A163" s="83">
        <v>157</v>
      </c>
      <c r="B163" s="84" t="s">
        <v>195</v>
      </c>
      <c r="C163" s="84" t="s">
        <v>798</v>
      </c>
      <c r="D163" s="84" t="s">
        <v>997</v>
      </c>
      <c r="E163" s="84" t="s">
        <v>35</v>
      </c>
      <c r="F163" s="85" t="s">
        <v>805</v>
      </c>
      <c r="G163" s="86">
        <v>25000</v>
      </c>
      <c r="H163" s="84">
        <v>0</v>
      </c>
      <c r="I163" s="87">
        <v>25</v>
      </c>
      <c r="J163" s="50">
        <v>717.5</v>
      </c>
      <c r="K163" s="52">
        <f t="shared" si="33"/>
        <v>1774.9999999999998</v>
      </c>
      <c r="L163" s="37">
        <f t="shared" si="34"/>
        <v>275</v>
      </c>
      <c r="M163" s="77">
        <v>760</v>
      </c>
      <c r="N163" s="87">
        <f t="shared" si="31"/>
        <v>1772.5000000000002</v>
      </c>
      <c r="O163" s="87"/>
      <c r="P163" s="87">
        <f t="shared" si="32"/>
        <v>1477.5</v>
      </c>
      <c r="Q163" s="87">
        <f t="shared" si="29"/>
        <v>1502.5</v>
      </c>
      <c r="R163" s="87">
        <f t="shared" si="30"/>
        <v>3822.5</v>
      </c>
      <c r="S163" s="87">
        <f t="shared" si="35"/>
        <v>23497.5</v>
      </c>
      <c r="T163" s="88" t="s">
        <v>41</v>
      </c>
    </row>
    <row r="164" spans="1:20" s="27" customFormat="1" x14ac:dyDescent="0.25">
      <c r="A164" s="83">
        <v>158</v>
      </c>
      <c r="B164" s="84" t="s">
        <v>1170</v>
      </c>
      <c r="C164" s="84" t="s">
        <v>798</v>
      </c>
      <c r="D164" s="84" t="s">
        <v>997</v>
      </c>
      <c r="E164" s="84" t="s">
        <v>63</v>
      </c>
      <c r="F164" s="85" t="s">
        <v>804</v>
      </c>
      <c r="G164" s="86">
        <v>35000</v>
      </c>
      <c r="H164" s="84">
        <v>0</v>
      </c>
      <c r="I164" s="87">
        <v>25</v>
      </c>
      <c r="J164" s="50">
        <v>1004.5</v>
      </c>
      <c r="K164" s="52">
        <f t="shared" si="33"/>
        <v>2485</v>
      </c>
      <c r="L164" s="37">
        <f t="shared" si="34"/>
        <v>385.00000000000006</v>
      </c>
      <c r="M164" s="77">
        <v>1064</v>
      </c>
      <c r="N164" s="87">
        <f t="shared" si="31"/>
        <v>2481.5</v>
      </c>
      <c r="O164" s="87"/>
      <c r="P164" s="87">
        <f t="shared" si="32"/>
        <v>2068.5</v>
      </c>
      <c r="Q164" s="87">
        <f t="shared" si="29"/>
        <v>2093.5</v>
      </c>
      <c r="R164" s="87">
        <f t="shared" si="30"/>
        <v>5351.5</v>
      </c>
      <c r="S164" s="87">
        <f t="shared" si="35"/>
        <v>32906.5</v>
      </c>
      <c r="T164" s="88" t="s">
        <v>41</v>
      </c>
    </row>
    <row r="165" spans="1:20" s="27" customFormat="1" x14ac:dyDescent="0.25">
      <c r="A165" s="83">
        <v>159</v>
      </c>
      <c r="B165" s="84" t="s">
        <v>111</v>
      </c>
      <c r="C165" s="84" t="s">
        <v>798</v>
      </c>
      <c r="D165" s="84" t="s">
        <v>997</v>
      </c>
      <c r="E165" s="84" t="s">
        <v>118</v>
      </c>
      <c r="F165" s="85" t="s">
        <v>804</v>
      </c>
      <c r="G165" s="86">
        <v>25000</v>
      </c>
      <c r="H165" s="84">
        <v>0</v>
      </c>
      <c r="I165" s="87">
        <v>25</v>
      </c>
      <c r="J165" s="50">
        <v>717.5</v>
      </c>
      <c r="K165" s="52">
        <f>+G165*7.1%</f>
        <v>1774.9999999999998</v>
      </c>
      <c r="L165" s="37">
        <f>+G165*1.1%</f>
        <v>275</v>
      </c>
      <c r="M165" s="77">
        <v>760</v>
      </c>
      <c r="N165" s="87">
        <f t="shared" si="31"/>
        <v>1772.5000000000002</v>
      </c>
      <c r="O165" s="87"/>
      <c r="P165" s="87">
        <f t="shared" si="32"/>
        <v>1477.5</v>
      </c>
      <c r="Q165" s="87">
        <f t="shared" si="29"/>
        <v>1502.5</v>
      </c>
      <c r="R165" s="87">
        <f t="shared" si="30"/>
        <v>3822.5</v>
      </c>
      <c r="S165" s="87">
        <f t="shared" si="35"/>
        <v>23497.5</v>
      </c>
      <c r="T165" s="88" t="s">
        <v>41</v>
      </c>
    </row>
    <row r="166" spans="1:20" s="27" customFormat="1" x14ac:dyDescent="0.25">
      <c r="A166" s="83">
        <v>160</v>
      </c>
      <c r="B166" s="84" t="s">
        <v>196</v>
      </c>
      <c r="C166" s="84" t="s">
        <v>798</v>
      </c>
      <c r="D166" s="84" t="s">
        <v>995</v>
      </c>
      <c r="E166" s="84" t="s">
        <v>197</v>
      </c>
      <c r="F166" s="85" t="s">
        <v>805</v>
      </c>
      <c r="G166" s="86">
        <v>46000</v>
      </c>
      <c r="H166" s="50">
        <v>1032.1400000000001</v>
      </c>
      <c r="I166" s="87">
        <v>25</v>
      </c>
      <c r="J166" s="50">
        <v>1320.2</v>
      </c>
      <c r="K166" s="52">
        <f t="shared" si="33"/>
        <v>3265.9999999999995</v>
      </c>
      <c r="L166" s="37">
        <f t="shared" si="34"/>
        <v>506.00000000000006</v>
      </c>
      <c r="M166" s="77">
        <v>1398.4</v>
      </c>
      <c r="N166" s="87">
        <f t="shared" si="31"/>
        <v>3261.4</v>
      </c>
      <c r="O166" s="87"/>
      <c r="P166" s="87">
        <f t="shared" si="32"/>
        <v>2718.6000000000004</v>
      </c>
      <c r="Q166" s="87">
        <f t="shared" si="29"/>
        <v>3775.7400000000002</v>
      </c>
      <c r="R166" s="87">
        <f t="shared" si="30"/>
        <v>7033.4</v>
      </c>
      <c r="S166" s="87">
        <f t="shared" si="35"/>
        <v>42224.26</v>
      </c>
      <c r="T166" s="88" t="s">
        <v>41</v>
      </c>
    </row>
    <row r="167" spans="1:20" s="27" customFormat="1" x14ac:dyDescent="0.25">
      <c r="A167" s="83">
        <v>161</v>
      </c>
      <c r="B167" s="84" t="s">
        <v>164</v>
      </c>
      <c r="C167" s="84" t="s">
        <v>799</v>
      </c>
      <c r="D167" s="84" t="s">
        <v>995</v>
      </c>
      <c r="E167" s="84" t="s">
        <v>166</v>
      </c>
      <c r="F167" s="85" t="s">
        <v>804</v>
      </c>
      <c r="G167" s="86">
        <v>35000</v>
      </c>
      <c r="H167" s="84">
        <v>0</v>
      </c>
      <c r="I167" s="87">
        <v>25</v>
      </c>
      <c r="J167" s="50">
        <v>1004.5</v>
      </c>
      <c r="K167" s="52">
        <f t="shared" si="33"/>
        <v>2485</v>
      </c>
      <c r="L167" s="37">
        <f t="shared" si="34"/>
        <v>385.00000000000006</v>
      </c>
      <c r="M167" s="77">
        <v>1064</v>
      </c>
      <c r="N167" s="87">
        <f t="shared" si="31"/>
        <v>2481.5</v>
      </c>
      <c r="O167" s="87"/>
      <c r="P167" s="87">
        <f t="shared" si="32"/>
        <v>2068.5</v>
      </c>
      <c r="Q167" s="87">
        <f t="shared" si="29"/>
        <v>2093.5</v>
      </c>
      <c r="R167" s="87">
        <f t="shared" si="30"/>
        <v>5351.5</v>
      </c>
      <c r="S167" s="87">
        <f t="shared" si="35"/>
        <v>32906.5</v>
      </c>
      <c r="T167" s="88" t="s">
        <v>41</v>
      </c>
    </row>
    <row r="168" spans="1:20" s="27" customFormat="1" x14ac:dyDescent="0.25">
      <c r="A168" s="83">
        <v>162</v>
      </c>
      <c r="B168" s="84" t="s">
        <v>199</v>
      </c>
      <c r="C168" s="84" t="s">
        <v>798</v>
      </c>
      <c r="D168" s="84" t="s">
        <v>995</v>
      </c>
      <c r="E168" s="84" t="s">
        <v>202</v>
      </c>
      <c r="F168" s="85" t="s">
        <v>805</v>
      </c>
      <c r="G168" s="86">
        <v>65000</v>
      </c>
      <c r="H168" s="86">
        <v>4427.58</v>
      </c>
      <c r="I168" s="87">
        <v>25</v>
      </c>
      <c r="J168" s="50">
        <v>1865.5</v>
      </c>
      <c r="K168" s="52">
        <f t="shared" si="33"/>
        <v>4615</v>
      </c>
      <c r="L168" s="37">
        <f t="shared" si="34"/>
        <v>715.00000000000011</v>
      </c>
      <c r="M168" s="77">
        <v>1976</v>
      </c>
      <c r="N168" s="87">
        <f t="shared" si="31"/>
        <v>4608.5</v>
      </c>
      <c r="O168" s="87"/>
      <c r="P168" s="87">
        <f t="shared" si="32"/>
        <v>3841.5</v>
      </c>
      <c r="Q168" s="87">
        <f t="shared" si="29"/>
        <v>8294.08</v>
      </c>
      <c r="R168" s="87">
        <f t="shared" si="30"/>
        <v>9938.5</v>
      </c>
      <c r="S168" s="87">
        <f t="shared" si="35"/>
        <v>56705.919999999998</v>
      </c>
      <c r="T168" s="88" t="s">
        <v>41</v>
      </c>
    </row>
    <row r="169" spans="1:20" s="27" customFormat="1" x14ac:dyDescent="0.25">
      <c r="A169" s="83">
        <v>163</v>
      </c>
      <c r="B169" s="84" t="s">
        <v>200</v>
      </c>
      <c r="C169" s="84" t="s">
        <v>798</v>
      </c>
      <c r="D169" s="84" t="s">
        <v>995</v>
      </c>
      <c r="E169" s="84" t="s">
        <v>166</v>
      </c>
      <c r="F169" s="85" t="s">
        <v>805</v>
      </c>
      <c r="G169" s="86">
        <v>46000</v>
      </c>
      <c r="H169" s="50">
        <v>1289.46</v>
      </c>
      <c r="I169" s="87">
        <v>25</v>
      </c>
      <c r="J169" s="50">
        <v>1320.2</v>
      </c>
      <c r="K169" s="52">
        <f t="shared" si="33"/>
        <v>3265.9999999999995</v>
      </c>
      <c r="L169" s="37">
        <f t="shared" si="34"/>
        <v>506.00000000000006</v>
      </c>
      <c r="M169" s="77">
        <v>1398.4</v>
      </c>
      <c r="N169" s="87">
        <f t="shared" si="31"/>
        <v>3261.4</v>
      </c>
      <c r="O169" s="87"/>
      <c r="P169" s="87">
        <f t="shared" si="32"/>
        <v>2718.6000000000004</v>
      </c>
      <c r="Q169" s="87">
        <f t="shared" si="29"/>
        <v>4033.06</v>
      </c>
      <c r="R169" s="87">
        <f t="shared" si="30"/>
        <v>7033.4</v>
      </c>
      <c r="S169" s="87">
        <f t="shared" si="35"/>
        <v>41966.94</v>
      </c>
      <c r="T169" s="88" t="s">
        <v>41</v>
      </c>
    </row>
    <row r="170" spans="1:20" s="27" customFormat="1" x14ac:dyDescent="0.25">
      <c r="A170" s="83">
        <v>164</v>
      </c>
      <c r="B170" s="84" t="s">
        <v>1120</v>
      </c>
      <c r="C170" s="84" t="s">
        <v>798</v>
      </c>
      <c r="D170" s="84" t="s">
        <v>995</v>
      </c>
      <c r="E170" s="84" t="s">
        <v>35</v>
      </c>
      <c r="F170" s="85" t="s">
        <v>805</v>
      </c>
      <c r="G170" s="86">
        <v>26250</v>
      </c>
      <c r="H170" s="84">
        <v>0</v>
      </c>
      <c r="I170" s="87">
        <v>25</v>
      </c>
      <c r="J170" s="50">
        <v>753.38</v>
      </c>
      <c r="K170" s="52">
        <f t="shared" si="33"/>
        <v>1863.7499999999998</v>
      </c>
      <c r="L170" s="37">
        <f t="shared" si="34"/>
        <v>288.75000000000006</v>
      </c>
      <c r="M170" s="77">
        <v>798</v>
      </c>
      <c r="N170" s="87">
        <f t="shared" si="31"/>
        <v>1861.1250000000002</v>
      </c>
      <c r="O170" s="87"/>
      <c r="P170" s="87">
        <f t="shared" si="32"/>
        <v>1551.38</v>
      </c>
      <c r="Q170" s="87">
        <f t="shared" si="29"/>
        <v>1576.38</v>
      </c>
      <c r="R170" s="87">
        <f t="shared" si="30"/>
        <v>4013.625</v>
      </c>
      <c r="S170" s="87">
        <f t="shared" si="35"/>
        <v>24673.62</v>
      </c>
      <c r="T170" s="88" t="s">
        <v>41</v>
      </c>
    </row>
    <row r="171" spans="1:20" s="27" customFormat="1" x14ac:dyDescent="0.25">
      <c r="A171" s="83">
        <v>165</v>
      </c>
      <c r="B171" s="84" t="s">
        <v>1065</v>
      </c>
      <c r="C171" s="84" t="s">
        <v>798</v>
      </c>
      <c r="D171" s="84" t="s">
        <v>995</v>
      </c>
      <c r="E171" s="84" t="s">
        <v>63</v>
      </c>
      <c r="F171" s="85" t="s">
        <v>805</v>
      </c>
      <c r="G171" s="86">
        <v>45000</v>
      </c>
      <c r="H171" s="50">
        <v>1148.33</v>
      </c>
      <c r="I171" s="87">
        <v>25</v>
      </c>
      <c r="J171" s="50">
        <v>1291.5</v>
      </c>
      <c r="K171" s="52">
        <f t="shared" si="33"/>
        <v>3194.9999999999995</v>
      </c>
      <c r="L171" s="37">
        <f t="shared" si="34"/>
        <v>495.00000000000006</v>
      </c>
      <c r="M171" s="77">
        <v>1368</v>
      </c>
      <c r="N171" s="87">
        <f t="shared" si="31"/>
        <v>3190.5</v>
      </c>
      <c r="O171" s="87"/>
      <c r="P171" s="87">
        <f t="shared" si="32"/>
        <v>2659.5</v>
      </c>
      <c r="Q171" s="87">
        <f t="shared" si="29"/>
        <v>3832.83</v>
      </c>
      <c r="R171" s="87">
        <f t="shared" si="30"/>
        <v>6880.5</v>
      </c>
      <c r="S171" s="87">
        <f t="shared" si="35"/>
        <v>41167.17</v>
      </c>
      <c r="T171" s="88" t="s">
        <v>41</v>
      </c>
    </row>
    <row r="172" spans="1:20" s="27" customFormat="1" x14ac:dyDescent="0.25">
      <c r="A172" s="83">
        <v>166</v>
      </c>
      <c r="B172" s="84" t="s">
        <v>1108</v>
      </c>
      <c r="C172" s="84" t="s">
        <v>798</v>
      </c>
      <c r="D172" s="84" t="s">
        <v>995</v>
      </c>
      <c r="E172" s="84" t="s">
        <v>63</v>
      </c>
      <c r="F172" s="85" t="s">
        <v>802</v>
      </c>
      <c r="G172" s="86">
        <v>35000</v>
      </c>
      <c r="H172" s="84">
        <v>0</v>
      </c>
      <c r="I172" s="87">
        <v>25</v>
      </c>
      <c r="J172" s="50">
        <v>1004.5</v>
      </c>
      <c r="K172" s="52">
        <f t="shared" si="33"/>
        <v>2485</v>
      </c>
      <c r="L172" s="37">
        <f t="shared" si="34"/>
        <v>385.00000000000006</v>
      </c>
      <c r="M172" s="77">
        <v>1064</v>
      </c>
      <c r="N172" s="87">
        <f t="shared" si="31"/>
        <v>2481.5</v>
      </c>
      <c r="O172" s="87"/>
      <c r="P172" s="87">
        <f t="shared" si="32"/>
        <v>2068.5</v>
      </c>
      <c r="Q172" s="87">
        <f t="shared" si="29"/>
        <v>2093.5</v>
      </c>
      <c r="R172" s="87">
        <f t="shared" si="30"/>
        <v>5351.5</v>
      </c>
      <c r="S172" s="87">
        <f t="shared" si="35"/>
        <v>32906.5</v>
      </c>
      <c r="T172" s="88" t="s">
        <v>41</v>
      </c>
    </row>
    <row r="173" spans="1:20" s="27" customFormat="1" x14ac:dyDescent="0.25">
      <c r="A173" s="83">
        <v>167</v>
      </c>
      <c r="B173" s="84" t="s">
        <v>1157</v>
      </c>
      <c r="C173" s="84" t="s">
        <v>798</v>
      </c>
      <c r="D173" s="84" t="s">
        <v>995</v>
      </c>
      <c r="E173" s="84" t="s">
        <v>63</v>
      </c>
      <c r="F173" s="85" t="s">
        <v>802</v>
      </c>
      <c r="G173" s="86">
        <v>30000</v>
      </c>
      <c r="H173" s="84">
        <v>0</v>
      </c>
      <c r="I173" s="87">
        <v>25</v>
      </c>
      <c r="J173" s="50">
        <v>861</v>
      </c>
      <c r="K173" s="52">
        <f t="shared" si="33"/>
        <v>2130</v>
      </c>
      <c r="L173" s="37">
        <f t="shared" si="34"/>
        <v>330.00000000000006</v>
      </c>
      <c r="M173" s="77">
        <v>912</v>
      </c>
      <c r="N173" s="87">
        <f t="shared" si="31"/>
        <v>2127</v>
      </c>
      <c r="O173" s="87"/>
      <c r="P173" s="87">
        <f t="shared" si="32"/>
        <v>1773</v>
      </c>
      <c r="Q173" s="87">
        <f t="shared" si="29"/>
        <v>1798</v>
      </c>
      <c r="R173" s="87">
        <f t="shared" si="30"/>
        <v>4587</v>
      </c>
      <c r="S173" s="87">
        <f t="shared" si="35"/>
        <v>28202</v>
      </c>
      <c r="T173" s="88" t="s">
        <v>41</v>
      </c>
    </row>
    <row r="174" spans="1:20" s="27" customFormat="1" x14ac:dyDescent="0.25">
      <c r="A174" s="83">
        <v>168</v>
      </c>
      <c r="B174" s="84" t="s">
        <v>203</v>
      </c>
      <c r="C174" s="84" t="s">
        <v>798</v>
      </c>
      <c r="D174" s="84" t="s">
        <v>998</v>
      </c>
      <c r="E174" s="84" t="s">
        <v>158</v>
      </c>
      <c r="F174" s="85" t="s">
        <v>805</v>
      </c>
      <c r="G174" s="86">
        <v>100000</v>
      </c>
      <c r="H174" s="86">
        <v>12105.37</v>
      </c>
      <c r="I174" s="87">
        <v>25</v>
      </c>
      <c r="J174" s="50">
        <v>2870</v>
      </c>
      <c r="K174" s="52">
        <f t="shared" si="33"/>
        <v>7099.9999999999991</v>
      </c>
      <c r="L174" s="37">
        <v>953.69</v>
      </c>
      <c r="M174" s="77">
        <v>3040</v>
      </c>
      <c r="N174" s="87">
        <f t="shared" si="31"/>
        <v>7090.0000000000009</v>
      </c>
      <c r="O174" s="87"/>
      <c r="P174" s="87">
        <f t="shared" si="32"/>
        <v>5910</v>
      </c>
      <c r="Q174" s="87">
        <f t="shared" si="29"/>
        <v>18040.370000000003</v>
      </c>
      <c r="R174" s="87">
        <f t="shared" si="30"/>
        <v>15143.689999999999</v>
      </c>
      <c r="S174" s="87">
        <f t="shared" si="35"/>
        <v>81959.63</v>
      </c>
      <c r="T174" s="88" t="s">
        <v>41</v>
      </c>
    </row>
    <row r="175" spans="1:20" s="27" customFormat="1" x14ac:dyDescent="0.25">
      <c r="A175" s="83">
        <v>169</v>
      </c>
      <c r="B175" s="84" t="s">
        <v>940</v>
      </c>
      <c r="C175" s="84" t="s">
        <v>798</v>
      </c>
      <c r="D175" s="84" t="s">
        <v>998</v>
      </c>
      <c r="E175" s="84" t="s">
        <v>205</v>
      </c>
      <c r="F175" s="85" t="s">
        <v>805</v>
      </c>
      <c r="G175" s="86">
        <v>46000</v>
      </c>
      <c r="H175" s="50">
        <v>1289.46</v>
      </c>
      <c r="I175" s="87">
        <v>25</v>
      </c>
      <c r="J175" s="50">
        <v>1320.2</v>
      </c>
      <c r="K175" s="52">
        <f t="shared" si="33"/>
        <v>3265.9999999999995</v>
      </c>
      <c r="L175" s="37">
        <f t="shared" si="34"/>
        <v>506.00000000000006</v>
      </c>
      <c r="M175" s="77">
        <v>1398.4</v>
      </c>
      <c r="N175" s="87">
        <f t="shared" si="31"/>
        <v>3261.4</v>
      </c>
      <c r="O175" s="87"/>
      <c r="P175" s="87">
        <f t="shared" si="32"/>
        <v>2718.6000000000004</v>
      </c>
      <c r="Q175" s="87">
        <f t="shared" si="29"/>
        <v>4033.06</v>
      </c>
      <c r="R175" s="87">
        <f t="shared" si="30"/>
        <v>7033.4</v>
      </c>
      <c r="S175" s="87">
        <f t="shared" si="35"/>
        <v>41966.94</v>
      </c>
      <c r="T175" s="88" t="s">
        <v>41</v>
      </c>
    </row>
    <row r="176" spans="1:20" s="27" customFormat="1" x14ac:dyDescent="0.25">
      <c r="A176" s="83">
        <v>170</v>
      </c>
      <c r="B176" s="84" t="s">
        <v>204</v>
      </c>
      <c r="C176" s="84" t="s">
        <v>798</v>
      </c>
      <c r="D176" s="84" t="s">
        <v>998</v>
      </c>
      <c r="E176" s="84" t="s">
        <v>35</v>
      </c>
      <c r="F176" s="85" t="s">
        <v>804</v>
      </c>
      <c r="G176" s="86">
        <v>40000</v>
      </c>
      <c r="H176" s="84">
        <v>442.65</v>
      </c>
      <c r="I176" s="87">
        <v>25</v>
      </c>
      <c r="J176" s="50">
        <v>1148</v>
      </c>
      <c r="K176" s="52">
        <f t="shared" si="33"/>
        <v>2839.9999999999995</v>
      </c>
      <c r="L176" s="37">
        <f t="shared" si="34"/>
        <v>440.00000000000006</v>
      </c>
      <c r="M176" s="77">
        <v>1216</v>
      </c>
      <c r="N176" s="87">
        <f t="shared" si="31"/>
        <v>2836</v>
      </c>
      <c r="O176" s="87"/>
      <c r="P176" s="87">
        <f t="shared" si="32"/>
        <v>2364</v>
      </c>
      <c r="Q176" s="87">
        <f t="shared" si="29"/>
        <v>2831.65</v>
      </c>
      <c r="R176" s="87">
        <f t="shared" si="30"/>
        <v>6116</v>
      </c>
      <c r="S176" s="87">
        <f t="shared" si="35"/>
        <v>37168.35</v>
      </c>
      <c r="T176" s="88" t="s">
        <v>41</v>
      </c>
    </row>
    <row r="177" spans="1:20" s="27" customFormat="1" x14ac:dyDescent="0.25">
      <c r="A177" s="83">
        <v>171</v>
      </c>
      <c r="B177" s="84" t="s">
        <v>1158</v>
      </c>
      <c r="C177" s="84" t="s">
        <v>798</v>
      </c>
      <c r="D177" s="84" t="s">
        <v>998</v>
      </c>
      <c r="E177" s="84" t="s">
        <v>63</v>
      </c>
      <c r="F177" s="85" t="s">
        <v>804</v>
      </c>
      <c r="G177" s="86">
        <v>45000</v>
      </c>
      <c r="H177" s="84">
        <v>1148.33</v>
      </c>
      <c r="I177" s="87">
        <v>25</v>
      </c>
      <c r="J177" s="50">
        <v>1219.5</v>
      </c>
      <c r="K177" s="52">
        <f t="shared" si="33"/>
        <v>3194.9999999999995</v>
      </c>
      <c r="L177" s="37">
        <f t="shared" si="34"/>
        <v>495.00000000000006</v>
      </c>
      <c r="M177" s="77">
        <v>1368</v>
      </c>
      <c r="N177" s="87">
        <f t="shared" si="31"/>
        <v>3190.5</v>
      </c>
      <c r="O177" s="87"/>
      <c r="P177" s="87">
        <f t="shared" si="32"/>
        <v>2587.5</v>
      </c>
      <c r="Q177" s="87">
        <f t="shared" si="29"/>
        <v>3760.83</v>
      </c>
      <c r="R177" s="87">
        <f t="shared" si="30"/>
        <v>6880.5</v>
      </c>
      <c r="S177" s="87">
        <f t="shared" si="35"/>
        <v>41239.17</v>
      </c>
      <c r="T177" s="88" t="s">
        <v>41</v>
      </c>
    </row>
    <row r="178" spans="1:20" s="27" customFormat="1" x14ac:dyDescent="0.25">
      <c r="A178" s="83">
        <v>172</v>
      </c>
      <c r="B178" s="84" t="s">
        <v>1045</v>
      </c>
      <c r="C178" s="84" t="s">
        <v>798</v>
      </c>
      <c r="D178" s="84" t="s">
        <v>144</v>
      </c>
      <c r="E178" s="84" t="s">
        <v>103</v>
      </c>
      <c r="F178" s="85" t="s">
        <v>802</v>
      </c>
      <c r="G178" s="86">
        <v>25000</v>
      </c>
      <c r="H178" s="84">
        <v>0</v>
      </c>
      <c r="I178" s="87">
        <v>25</v>
      </c>
      <c r="J178" s="50">
        <v>717.5</v>
      </c>
      <c r="K178" s="52">
        <f t="shared" si="33"/>
        <v>1774.9999999999998</v>
      </c>
      <c r="L178" s="37">
        <f t="shared" si="34"/>
        <v>275</v>
      </c>
      <c r="M178" s="77">
        <v>760</v>
      </c>
      <c r="N178" s="87">
        <f t="shared" si="31"/>
        <v>1772.5000000000002</v>
      </c>
      <c r="O178" s="87"/>
      <c r="P178" s="87">
        <f t="shared" si="32"/>
        <v>1477.5</v>
      </c>
      <c r="Q178" s="87">
        <f t="shared" si="29"/>
        <v>1502.5</v>
      </c>
      <c r="R178" s="87">
        <f t="shared" si="30"/>
        <v>3822.5</v>
      </c>
      <c r="S178" s="87">
        <f t="shared" si="35"/>
        <v>23497.5</v>
      </c>
      <c r="T178" s="88" t="s">
        <v>41</v>
      </c>
    </row>
    <row r="179" spans="1:20" s="27" customFormat="1" x14ac:dyDescent="0.25">
      <c r="A179" s="83">
        <v>173</v>
      </c>
      <c r="B179" s="84" t="s">
        <v>1052</v>
      </c>
      <c r="C179" s="84" t="s">
        <v>798</v>
      </c>
      <c r="D179" s="84" t="s">
        <v>144</v>
      </c>
      <c r="E179" s="84" t="s">
        <v>103</v>
      </c>
      <c r="F179" s="85" t="s">
        <v>802</v>
      </c>
      <c r="G179" s="86">
        <v>25000</v>
      </c>
      <c r="H179" s="84">
        <v>0</v>
      </c>
      <c r="I179" s="87">
        <v>25</v>
      </c>
      <c r="J179" s="50">
        <v>717.5</v>
      </c>
      <c r="K179" s="52">
        <f t="shared" si="33"/>
        <v>1774.9999999999998</v>
      </c>
      <c r="L179" s="37">
        <f t="shared" si="34"/>
        <v>275</v>
      </c>
      <c r="M179" s="77">
        <v>760</v>
      </c>
      <c r="N179" s="87">
        <f t="shared" si="31"/>
        <v>1772.5000000000002</v>
      </c>
      <c r="O179" s="87"/>
      <c r="P179" s="87">
        <f t="shared" si="32"/>
        <v>1477.5</v>
      </c>
      <c r="Q179" s="87">
        <f t="shared" si="29"/>
        <v>1502.5</v>
      </c>
      <c r="R179" s="87">
        <f t="shared" si="30"/>
        <v>3822.5</v>
      </c>
      <c r="S179" s="87">
        <f t="shared" si="35"/>
        <v>23497.5</v>
      </c>
      <c r="T179" s="88" t="s">
        <v>41</v>
      </c>
    </row>
    <row r="180" spans="1:20" s="27" customFormat="1" x14ac:dyDescent="0.25">
      <c r="A180" s="83">
        <v>174</v>
      </c>
      <c r="B180" s="84" t="s">
        <v>907</v>
      </c>
      <c r="C180" s="84" t="s">
        <v>798</v>
      </c>
      <c r="D180" s="84" t="s">
        <v>144</v>
      </c>
      <c r="E180" s="84" t="s">
        <v>810</v>
      </c>
      <c r="F180" s="85" t="s">
        <v>802</v>
      </c>
      <c r="G180" s="86">
        <v>25000</v>
      </c>
      <c r="H180" s="84">
        <v>0</v>
      </c>
      <c r="I180" s="87">
        <v>25</v>
      </c>
      <c r="J180" s="50">
        <v>717.5</v>
      </c>
      <c r="K180" s="52">
        <f>+G180*7.1%</f>
        <v>1774.9999999999998</v>
      </c>
      <c r="L180" s="37">
        <f>+G180*1.1%</f>
        <v>275</v>
      </c>
      <c r="M180" s="77">
        <v>760</v>
      </c>
      <c r="N180" s="87">
        <f t="shared" si="31"/>
        <v>1772.5000000000002</v>
      </c>
      <c r="O180" s="87"/>
      <c r="P180" s="87">
        <f t="shared" si="32"/>
        <v>1477.5</v>
      </c>
      <c r="Q180" s="87">
        <f t="shared" si="29"/>
        <v>1502.5</v>
      </c>
      <c r="R180" s="87">
        <f t="shared" si="30"/>
        <v>3822.5</v>
      </c>
      <c r="S180" s="87">
        <f t="shared" si="35"/>
        <v>23497.5</v>
      </c>
      <c r="T180" s="88" t="s">
        <v>41</v>
      </c>
    </row>
    <row r="181" spans="1:20" s="27" customFormat="1" x14ac:dyDescent="0.25">
      <c r="A181" s="83">
        <v>175</v>
      </c>
      <c r="B181" s="84" t="s">
        <v>1080</v>
      </c>
      <c r="C181" s="84" t="s">
        <v>799</v>
      </c>
      <c r="D181" s="84" t="s">
        <v>144</v>
      </c>
      <c r="E181" s="84" t="s">
        <v>63</v>
      </c>
      <c r="F181" s="85" t="s">
        <v>802</v>
      </c>
      <c r="G181" s="86">
        <v>35000</v>
      </c>
      <c r="H181" s="84">
        <v>0</v>
      </c>
      <c r="I181" s="87">
        <v>25</v>
      </c>
      <c r="J181" s="50">
        <v>1004.5</v>
      </c>
      <c r="K181" s="52">
        <f>+G181*7.1%</f>
        <v>2485</v>
      </c>
      <c r="L181" s="37">
        <f>+G181*1.1%</f>
        <v>385.00000000000006</v>
      </c>
      <c r="M181" s="77">
        <v>1064</v>
      </c>
      <c r="N181" s="87">
        <f t="shared" si="31"/>
        <v>2481.5</v>
      </c>
      <c r="O181" s="87"/>
      <c r="P181" s="87">
        <f t="shared" si="32"/>
        <v>2068.5</v>
      </c>
      <c r="Q181" s="87">
        <f t="shared" si="29"/>
        <v>2093.5</v>
      </c>
      <c r="R181" s="87">
        <f t="shared" si="30"/>
        <v>5351.5</v>
      </c>
      <c r="S181" s="87">
        <f t="shared" si="35"/>
        <v>32906.5</v>
      </c>
      <c r="T181" s="88" t="s">
        <v>41</v>
      </c>
    </row>
    <row r="182" spans="1:20" s="27" customFormat="1" x14ac:dyDescent="0.25">
      <c r="A182" s="83">
        <v>176</v>
      </c>
      <c r="B182" s="84" t="s">
        <v>1145</v>
      </c>
      <c r="C182" s="84" t="s">
        <v>798</v>
      </c>
      <c r="D182" s="84" t="s">
        <v>144</v>
      </c>
      <c r="E182" s="84" t="s">
        <v>63</v>
      </c>
      <c r="F182" s="85" t="s">
        <v>802</v>
      </c>
      <c r="G182" s="86">
        <v>25000</v>
      </c>
      <c r="H182" s="84">
        <v>0</v>
      </c>
      <c r="I182" s="87">
        <v>25</v>
      </c>
      <c r="J182" s="50">
        <v>717.5</v>
      </c>
      <c r="K182" s="52">
        <f>+G182*7.1%</f>
        <v>1774.9999999999998</v>
      </c>
      <c r="L182" s="37">
        <f>+G182*1.1%</f>
        <v>275</v>
      </c>
      <c r="M182" s="77">
        <v>760</v>
      </c>
      <c r="N182" s="87">
        <f t="shared" si="31"/>
        <v>1772.5000000000002</v>
      </c>
      <c r="O182" s="87"/>
      <c r="P182" s="87">
        <f t="shared" si="32"/>
        <v>1477.5</v>
      </c>
      <c r="Q182" s="87">
        <f t="shared" si="29"/>
        <v>1502.5</v>
      </c>
      <c r="R182" s="87">
        <f t="shared" si="30"/>
        <v>3822.5</v>
      </c>
      <c r="S182" s="87">
        <f t="shared" si="35"/>
        <v>23497.5</v>
      </c>
      <c r="T182" s="88" t="s">
        <v>41</v>
      </c>
    </row>
    <row r="183" spans="1:20" s="27" customFormat="1" x14ac:dyDescent="0.25">
      <c r="A183" s="83">
        <v>177</v>
      </c>
      <c r="B183" s="84" t="s">
        <v>1079</v>
      </c>
      <c r="C183" s="84" t="s">
        <v>799</v>
      </c>
      <c r="D183" s="84" t="s">
        <v>144</v>
      </c>
      <c r="E183" s="84" t="s">
        <v>159</v>
      </c>
      <c r="F183" s="85" t="s">
        <v>802</v>
      </c>
      <c r="G183" s="86">
        <v>24000</v>
      </c>
      <c r="H183" s="84">
        <v>0</v>
      </c>
      <c r="I183" s="87">
        <v>25</v>
      </c>
      <c r="J183" s="50">
        <v>688.8</v>
      </c>
      <c r="K183" s="52">
        <f>+G183*7.1%</f>
        <v>1703.9999999999998</v>
      </c>
      <c r="L183" s="37">
        <f>+G183*1.1%</f>
        <v>264</v>
      </c>
      <c r="M183" s="77">
        <v>729.6</v>
      </c>
      <c r="N183" s="87">
        <f t="shared" si="31"/>
        <v>1701.6000000000001</v>
      </c>
      <c r="O183" s="87"/>
      <c r="P183" s="87">
        <f t="shared" si="32"/>
        <v>1418.4</v>
      </c>
      <c r="Q183" s="87">
        <f t="shared" si="29"/>
        <v>1443.4</v>
      </c>
      <c r="R183" s="87">
        <f t="shared" si="30"/>
        <v>3669.6</v>
      </c>
      <c r="S183" s="87">
        <f t="shared" si="35"/>
        <v>22556.6</v>
      </c>
      <c r="T183" s="88" t="s">
        <v>41</v>
      </c>
    </row>
    <row r="184" spans="1:20" s="36" customFormat="1" x14ac:dyDescent="0.25">
      <c r="A184" s="83">
        <v>178</v>
      </c>
      <c r="B184" s="84" t="s">
        <v>962</v>
      </c>
      <c r="C184" s="84" t="s">
        <v>798</v>
      </c>
      <c r="D184" s="84" t="s">
        <v>996</v>
      </c>
      <c r="E184" s="84" t="s">
        <v>157</v>
      </c>
      <c r="F184" s="85" t="s">
        <v>802</v>
      </c>
      <c r="G184" s="86">
        <v>16000</v>
      </c>
      <c r="H184" s="84">
        <v>0</v>
      </c>
      <c r="I184" s="87">
        <v>25</v>
      </c>
      <c r="J184" s="50">
        <v>459.2</v>
      </c>
      <c r="K184" s="52">
        <f>+G184*7.1%</f>
        <v>1136</v>
      </c>
      <c r="L184" s="37">
        <f>+G184*1.1%</f>
        <v>176.00000000000003</v>
      </c>
      <c r="M184" s="77">
        <v>486.4</v>
      </c>
      <c r="N184" s="87">
        <f t="shared" si="31"/>
        <v>1134.4000000000001</v>
      </c>
      <c r="O184" s="87"/>
      <c r="P184" s="87">
        <f t="shared" si="32"/>
        <v>945.59999999999991</v>
      </c>
      <c r="Q184" s="87">
        <f t="shared" si="29"/>
        <v>970.59999999999991</v>
      </c>
      <c r="R184" s="87">
        <f t="shared" si="30"/>
        <v>2446.4</v>
      </c>
      <c r="S184" s="87">
        <f t="shared" si="35"/>
        <v>15029.4</v>
      </c>
      <c r="T184" s="88" t="s">
        <v>41</v>
      </c>
    </row>
    <row r="185" spans="1:20" s="27" customFormat="1" x14ac:dyDescent="0.25">
      <c r="A185" s="83">
        <v>179</v>
      </c>
      <c r="B185" s="84" t="s">
        <v>188</v>
      </c>
      <c r="C185" s="84" t="s">
        <v>798</v>
      </c>
      <c r="D185" s="84" t="s">
        <v>187</v>
      </c>
      <c r="E185" s="84" t="s">
        <v>137</v>
      </c>
      <c r="F185" s="85" t="s">
        <v>804</v>
      </c>
      <c r="G185" s="86">
        <v>61000</v>
      </c>
      <c r="H185" s="86">
        <v>3674.86</v>
      </c>
      <c r="I185" s="87">
        <v>25</v>
      </c>
      <c r="J185" s="50">
        <v>1750.7</v>
      </c>
      <c r="K185" s="52">
        <f t="shared" si="33"/>
        <v>4331</v>
      </c>
      <c r="L185" s="37">
        <f t="shared" si="34"/>
        <v>671.00000000000011</v>
      </c>
      <c r="M185" s="77">
        <v>1854.4</v>
      </c>
      <c r="N185" s="87">
        <f t="shared" si="31"/>
        <v>4324.9000000000005</v>
      </c>
      <c r="O185" s="87"/>
      <c r="P185" s="87">
        <f t="shared" si="32"/>
        <v>3605.1000000000004</v>
      </c>
      <c r="Q185" s="87">
        <f t="shared" si="29"/>
        <v>7304.9600000000009</v>
      </c>
      <c r="R185" s="87">
        <f t="shared" si="30"/>
        <v>9326.9000000000015</v>
      </c>
      <c r="S185" s="87">
        <f t="shared" si="35"/>
        <v>53695.040000000001</v>
      </c>
      <c r="T185" s="88" t="s">
        <v>41</v>
      </c>
    </row>
    <row r="186" spans="1:20" s="34" customFormat="1" x14ac:dyDescent="0.25">
      <c r="A186" s="83">
        <v>180</v>
      </c>
      <c r="B186" s="84" t="s">
        <v>979</v>
      </c>
      <c r="C186" s="84" t="s">
        <v>799</v>
      </c>
      <c r="D186" s="84" t="s">
        <v>187</v>
      </c>
      <c r="E186" s="84" t="s">
        <v>980</v>
      </c>
      <c r="F186" s="85" t="s">
        <v>805</v>
      </c>
      <c r="G186" s="86">
        <v>80000</v>
      </c>
      <c r="H186" s="86">
        <v>7400.87</v>
      </c>
      <c r="I186" s="87">
        <v>25</v>
      </c>
      <c r="J186" s="50">
        <f>G186*2.87%</f>
        <v>2296</v>
      </c>
      <c r="K186" s="52">
        <f t="shared" si="33"/>
        <v>5679.9999999999991</v>
      </c>
      <c r="L186" s="37">
        <f t="shared" si="34"/>
        <v>880.00000000000011</v>
      </c>
      <c r="M186" s="77">
        <f>G186*3.04%</f>
        <v>2432</v>
      </c>
      <c r="N186" s="87">
        <f t="shared" si="31"/>
        <v>5672</v>
      </c>
      <c r="O186" s="87"/>
      <c r="P186" s="87">
        <f t="shared" si="32"/>
        <v>4728</v>
      </c>
      <c r="Q186" s="87">
        <f t="shared" si="29"/>
        <v>12153.869999999999</v>
      </c>
      <c r="R186" s="87">
        <f t="shared" si="30"/>
        <v>12232</v>
      </c>
      <c r="S186" s="87">
        <f t="shared" si="35"/>
        <v>67846.13</v>
      </c>
      <c r="T186" s="88" t="s">
        <v>41</v>
      </c>
    </row>
    <row r="187" spans="1:20" s="27" customFormat="1" x14ac:dyDescent="0.25">
      <c r="A187" s="83">
        <v>181</v>
      </c>
      <c r="B187" s="84" t="s">
        <v>145</v>
      </c>
      <c r="C187" s="84" t="s">
        <v>798</v>
      </c>
      <c r="D187" s="84" t="s">
        <v>1002</v>
      </c>
      <c r="E187" s="84" t="s">
        <v>147</v>
      </c>
      <c r="F187" s="85" t="s">
        <v>804</v>
      </c>
      <c r="G187" s="86">
        <v>90000</v>
      </c>
      <c r="H187" s="86">
        <v>9324.25</v>
      </c>
      <c r="I187" s="87">
        <v>25</v>
      </c>
      <c r="J187" s="50">
        <v>2583</v>
      </c>
      <c r="K187" s="52">
        <f t="shared" si="33"/>
        <v>6389.9999999999991</v>
      </c>
      <c r="L187" s="37">
        <v>953.69</v>
      </c>
      <c r="M187" s="77">
        <v>2736</v>
      </c>
      <c r="N187" s="87">
        <f t="shared" si="31"/>
        <v>6381</v>
      </c>
      <c r="O187" s="87"/>
      <c r="P187" s="87">
        <f t="shared" si="32"/>
        <v>5319</v>
      </c>
      <c r="Q187" s="87">
        <f t="shared" si="29"/>
        <v>14668.25</v>
      </c>
      <c r="R187" s="87">
        <f t="shared" si="30"/>
        <v>13724.689999999999</v>
      </c>
      <c r="S187" s="87">
        <f t="shared" si="35"/>
        <v>75331.75</v>
      </c>
      <c r="T187" s="88" t="s">
        <v>41</v>
      </c>
    </row>
    <row r="188" spans="1:20" s="27" customFormat="1" x14ac:dyDescent="0.25">
      <c r="A188" s="83">
        <v>182</v>
      </c>
      <c r="B188" s="84" t="s">
        <v>904</v>
      </c>
      <c r="C188" s="84" t="s">
        <v>799</v>
      </c>
      <c r="D188" s="84" t="s">
        <v>1002</v>
      </c>
      <c r="E188" s="84" t="s">
        <v>868</v>
      </c>
      <c r="F188" s="85" t="s">
        <v>802</v>
      </c>
      <c r="G188" s="86">
        <v>40000</v>
      </c>
      <c r="H188" s="84">
        <v>442.65</v>
      </c>
      <c r="I188" s="87">
        <v>25</v>
      </c>
      <c r="J188" s="50">
        <v>1148</v>
      </c>
      <c r="K188" s="52">
        <f>+G188*7.1%</f>
        <v>2839.9999999999995</v>
      </c>
      <c r="L188" s="37">
        <f>+G188*1.1%</f>
        <v>440.00000000000006</v>
      </c>
      <c r="M188" s="77">
        <v>1216</v>
      </c>
      <c r="N188" s="87">
        <f t="shared" si="31"/>
        <v>2836</v>
      </c>
      <c r="O188" s="87"/>
      <c r="P188" s="87">
        <f t="shared" si="32"/>
        <v>2364</v>
      </c>
      <c r="Q188" s="87">
        <f t="shared" si="29"/>
        <v>2831.65</v>
      </c>
      <c r="R188" s="87">
        <f t="shared" si="30"/>
        <v>6116</v>
      </c>
      <c r="S188" s="87">
        <f t="shared" si="35"/>
        <v>37168.35</v>
      </c>
      <c r="T188" s="88" t="s">
        <v>41</v>
      </c>
    </row>
    <row r="189" spans="1:20" s="27" customFormat="1" x14ac:dyDescent="0.25">
      <c r="A189" s="83">
        <v>183</v>
      </c>
      <c r="B189" s="84" t="s">
        <v>1096</v>
      </c>
      <c r="C189" s="84" t="s">
        <v>798</v>
      </c>
      <c r="D189" s="84" t="s">
        <v>1002</v>
      </c>
      <c r="E189" s="84" t="s">
        <v>63</v>
      </c>
      <c r="F189" s="85" t="s">
        <v>802</v>
      </c>
      <c r="G189" s="86">
        <v>35000</v>
      </c>
      <c r="H189" s="84">
        <v>0</v>
      </c>
      <c r="I189" s="87">
        <v>25</v>
      </c>
      <c r="J189" s="50">
        <v>1004.5</v>
      </c>
      <c r="K189" s="52">
        <f t="shared" si="33"/>
        <v>2485</v>
      </c>
      <c r="L189" s="37">
        <v>385</v>
      </c>
      <c r="M189" s="77">
        <v>1064</v>
      </c>
      <c r="N189" s="87">
        <f t="shared" si="31"/>
        <v>2481.5</v>
      </c>
      <c r="O189" s="87"/>
      <c r="P189" s="87">
        <f t="shared" si="32"/>
        <v>2068.5</v>
      </c>
      <c r="Q189" s="87">
        <f t="shared" si="29"/>
        <v>2093.5</v>
      </c>
      <c r="R189" s="87">
        <f t="shared" si="30"/>
        <v>5351.5</v>
      </c>
      <c r="S189" s="87">
        <f t="shared" si="35"/>
        <v>32906.5</v>
      </c>
      <c r="T189" s="88" t="s">
        <v>41</v>
      </c>
    </row>
    <row r="190" spans="1:20" s="27" customFormat="1" x14ac:dyDescent="0.25">
      <c r="A190" s="83">
        <v>184</v>
      </c>
      <c r="B190" s="84" t="s">
        <v>1110</v>
      </c>
      <c r="C190" s="84" t="s">
        <v>799</v>
      </c>
      <c r="D190" s="84" t="s">
        <v>1002</v>
      </c>
      <c r="E190" s="84" t="s">
        <v>63</v>
      </c>
      <c r="F190" s="85" t="s">
        <v>802</v>
      </c>
      <c r="G190" s="86">
        <v>30000</v>
      </c>
      <c r="H190" s="84">
        <v>0</v>
      </c>
      <c r="I190" s="87">
        <v>25</v>
      </c>
      <c r="J190" s="50">
        <v>861</v>
      </c>
      <c r="K190" s="52">
        <f t="shared" si="33"/>
        <v>2130</v>
      </c>
      <c r="L190" s="37">
        <f>+G190*1.1%</f>
        <v>330.00000000000006</v>
      </c>
      <c r="M190" s="77">
        <v>912</v>
      </c>
      <c r="N190" s="87">
        <f t="shared" si="31"/>
        <v>2127</v>
      </c>
      <c r="O190" s="87"/>
      <c r="P190" s="87">
        <f t="shared" si="32"/>
        <v>1773</v>
      </c>
      <c r="Q190" s="87">
        <f t="shared" si="29"/>
        <v>1798</v>
      </c>
      <c r="R190" s="87">
        <f t="shared" si="30"/>
        <v>4587</v>
      </c>
      <c r="S190" s="87">
        <f t="shared" si="35"/>
        <v>28202</v>
      </c>
      <c r="T190" s="88" t="s">
        <v>41</v>
      </c>
    </row>
    <row r="191" spans="1:20" s="27" customFormat="1" x14ac:dyDescent="0.25">
      <c r="A191" s="83">
        <v>185</v>
      </c>
      <c r="B191" s="84" t="s">
        <v>1159</v>
      </c>
      <c r="C191" s="84" t="s">
        <v>799</v>
      </c>
      <c r="D191" s="84" t="s">
        <v>1002</v>
      </c>
      <c r="E191" s="84" t="s">
        <v>63</v>
      </c>
      <c r="F191" s="85" t="s">
        <v>802</v>
      </c>
      <c r="G191" s="86">
        <v>45000</v>
      </c>
      <c r="H191" s="84">
        <v>1148.33</v>
      </c>
      <c r="I191" s="87">
        <v>25</v>
      </c>
      <c r="J191" s="50">
        <v>1219.5</v>
      </c>
      <c r="K191" s="52">
        <f t="shared" si="33"/>
        <v>3194.9999999999995</v>
      </c>
      <c r="L191" s="37">
        <f>+G191*1.1%</f>
        <v>495.00000000000006</v>
      </c>
      <c r="M191" s="77">
        <v>1368</v>
      </c>
      <c r="N191" s="87">
        <f t="shared" si="31"/>
        <v>3190.5</v>
      </c>
      <c r="O191" s="87"/>
      <c r="P191" s="87">
        <f t="shared" si="32"/>
        <v>2587.5</v>
      </c>
      <c r="Q191" s="87">
        <f t="shared" si="29"/>
        <v>3760.83</v>
      </c>
      <c r="R191" s="87">
        <f t="shared" si="30"/>
        <v>6880.5</v>
      </c>
      <c r="S191" s="87">
        <f t="shared" si="35"/>
        <v>41239.17</v>
      </c>
      <c r="T191" s="88" t="s">
        <v>41</v>
      </c>
    </row>
    <row r="192" spans="1:20" s="27" customFormat="1" x14ac:dyDescent="0.25">
      <c r="A192" s="83">
        <v>186</v>
      </c>
      <c r="B192" s="84" t="s">
        <v>146</v>
      </c>
      <c r="C192" s="84" t="s">
        <v>799</v>
      </c>
      <c r="D192" s="84" t="s">
        <v>1002</v>
      </c>
      <c r="E192" s="84" t="s">
        <v>38</v>
      </c>
      <c r="F192" s="85" t="s">
        <v>805</v>
      </c>
      <c r="G192" s="86">
        <v>25000</v>
      </c>
      <c r="H192" s="84">
        <v>0</v>
      </c>
      <c r="I192" s="87">
        <v>25</v>
      </c>
      <c r="J192" s="50">
        <v>717.5</v>
      </c>
      <c r="K192" s="52">
        <f t="shared" si="33"/>
        <v>1774.9999999999998</v>
      </c>
      <c r="L192" s="37">
        <f t="shared" si="34"/>
        <v>275</v>
      </c>
      <c r="M192" s="77">
        <v>760</v>
      </c>
      <c r="N192" s="87">
        <f t="shared" si="31"/>
        <v>1772.5000000000002</v>
      </c>
      <c r="O192" s="87"/>
      <c r="P192" s="87">
        <f t="shared" si="32"/>
        <v>1477.5</v>
      </c>
      <c r="Q192" s="87">
        <f t="shared" si="29"/>
        <v>1502.5</v>
      </c>
      <c r="R192" s="87">
        <f t="shared" si="30"/>
        <v>3822.5</v>
      </c>
      <c r="S192" s="87">
        <f t="shared" si="35"/>
        <v>23497.5</v>
      </c>
      <c r="T192" s="88" t="s">
        <v>41</v>
      </c>
    </row>
    <row r="193" spans="1:20" s="27" customFormat="1" x14ac:dyDescent="0.25">
      <c r="A193" s="83">
        <v>187</v>
      </c>
      <c r="B193" s="84" t="s">
        <v>909</v>
      </c>
      <c r="C193" s="84" t="s">
        <v>799</v>
      </c>
      <c r="D193" s="84" t="s">
        <v>1002</v>
      </c>
      <c r="E193" s="84" t="s">
        <v>868</v>
      </c>
      <c r="F193" s="85" t="s">
        <v>802</v>
      </c>
      <c r="G193" s="86">
        <v>25000</v>
      </c>
      <c r="H193" s="84">
        <v>0</v>
      </c>
      <c r="I193" s="87">
        <v>25</v>
      </c>
      <c r="J193" s="50">
        <v>717.5</v>
      </c>
      <c r="K193" s="52">
        <f t="shared" si="33"/>
        <v>1774.9999999999998</v>
      </c>
      <c r="L193" s="37">
        <f t="shared" si="34"/>
        <v>275</v>
      </c>
      <c r="M193" s="77">
        <v>760</v>
      </c>
      <c r="N193" s="87">
        <f t="shared" si="31"/>
        <v>1772.5000000000002</v>
      </c>
      <c r="O193" s="87"/>
      <c r="P193" s="87">
        <f t="shared" si="32"/>
        <v>1477.5</v>
      </c>
      <c r="Q193" s="87">
        <f t="shared" si="29"/>
        <v>1502.5</v>
      </c>
      <c r="R193" s="87">
        <f t="shared" si="30"/>
        <v>3822.5</v>
      </c>
      <c r="S193" s="87">
        <f t="shared" si="35"/>
        <v>23497.5</v>
      </c>
      <c r="T193" s="88" t="s">
        <v>41</v>
      </c>
    </row>
    <row r="194" spans="1:20" s="27" customFormat="1" x14ac:dyDescent="0.25">
      <c r="A194" s="83">
        <v>188</v>
      </c>
      <c r="B194" s="84" t="s">
        <v>1097</v>
      </c>
      <c r="C194" s="84" t="s">
        <v>799</v>
      </c>
      <c r="D194" s="84" t="s">
        <v>1002</v>
      </c>
      <c r="E194" s="84" t="s">
        <v>868</v>
      </c>
      <c r="F194" s="85" t="s">
        <v>802</v>
      </c>
      <c r="G194" s="86">
        <v>25000</v>
      </c>
      <c r="H194" s="84">
        <v>0</v>
      </c>
      <c r="I194" s="87">
        <v>25</v>
      </c>
      <c r="J194" s="50">
        <v>717.5</v>
      </c>
      <c r="K194" s="52">
        <f t="shared" si="33"/>
        <v>1774.9999999999998</v>
      </c>
      <c r="L194" s="37">
        <v>275</v>
      </c>
      <c r="M194" s="77">
        <v>760</v>
      </c>
      <c r="N194" s="87">
        <f t="shared" si="31"/>
        <v>1772.5000000000002</v>
      </c>
      <c r="O194" s="87"/>
      <c r="P194" s="87">
        <f t="shared" si="32"/>
        <v>1477.5</v>
      </c>
      <c r="Q194" s="87">
        <f t="shared" si="29"/>
        <v>1502.5</v>
      </c>
      <c r="R194" s="87">
        <f t="shared" si="30"/>
        <v>3822.5</v>
      </c>
      <c r="S194" s="87">
        <f t="shared" si="35"/>
        <v>23497.5</v>
      </c>
      <c r="T194" s="88" t="s">
        <v>41</v>
      </c>
    </row>
    <row r="195" spans="1:20" s="27" customFormat="1" x14ac:dyDescent="0.25">
      <c r="A195" s="83">
        <v>189</v>
      </c>
      <c r="B195" s="84" t="s">
        <v>149</v>
      </c>
      <c r="C195" s="84" t="s">
        <v>799</v>
      </c>
      <c r="D195" s="84" t="s">
        <v>1001</v>
      </c>
      <c r="E195" s="84" t="s">
        <v>156</v>
      </c>
      <c r="F195" s="85" t="s">
        <v>805</v>
      </c>
      <c r="G195" s="86">
        <v>26250</v>
      </c>
      <c r="H195" s="84">
        <v>0</v>
      </c>
      <c r="I195" s="87">
        <v>25</v>
      </c>
      <c r="J195" s="50">
        <v>753.38</v>
      </c>
      <c r="K195" s="52">
        <f t="shared" si="33"/>
        <v>1863.7499999999998</v>
      </c>
      <c r="L195" s="37">
        <f t="shared" si="34"/>
        <v>288.75000000000006</v>
      </c>
      <c r="M195" s="77">
        <v>798</v>
      </c>
      <c r="N195" s="87">
        <f t="shared" si="31"/>
        <v>1861.1250000000002</v>
      </c>
      <c r="O195" s="87"/>
      <c r="P195" s="87">
        <f t="shared" si="32"/>
        <v>1551.38</v>
      </c>
      <c r="Q195" s="87">
        <f t="shared" si="29"/>
        <v>1576.38</v>
      </c>
      <c r="R195" s="87">
        <f t="shared" si="30"/>
        <v>4013.625</v>
      </c>
      <c r="S195" s="87">
        <f t="shared" si="35"/>
        <v>24673.62</v>
      </c>
      <c r="T195" s="88" t="s">
        <v>41</v>
      </c>
    </row>
    <row r="196" spans="1:20" s="27" customFormat="1" x14ac:dyDescent="0.25">
      <c r="A196" s="83">
        <v>190</v>
      </c>
      <c r="B196" s="84" t="s">
        <v>1100</v>
      </c>
      <c r="C196" s="84" t="s">
        <v>799</v>
      </c>
      <c r="D196" s="84" t="s">
        <v>1001</v>
      </c>
      <c r="E196" s="84" t="s">
        <v>1099</v>
      </c>
      <c r="F196" s="85" t="s">
        <v>802</v>
      </c>
      <c r="G196" s="86">
        <v>46000</v>
      </c>
      <c r="H196" s="81">
        <v>1289.46</v>
      </c>
      <c r="I196" s="87">
        <v>25</v>
      </c>
      <c r="J196" s="50">
        <v>1320.2</v>
      </c>
      <c r="K196" s="52">
        <f t="shared" si="33"/>
        <v>3265.9999999999995</v>
      </c>
      <c r="L196" s="37">
        <f t="shared" si="34"/>
        <v>506.00000000000006</v>
      </c>
      <c r="M196" s="77">
        <v>1398.4</v>
      </c>
      <c r="N196" s="87">
        <f t="shared" si="31"/>
        <v>3261.4</v>
      </c>
      <c r="O196" s="87"/>
      <c r="P196" s="87">
        <f t="shared" si="32"/>
        <v>2718.6000000000004</v>
      </c>
      <c r="Q196" s="87">
        <f t="shared" si="29"/>
        <v>4033.06</v>
      </c>
      <c r="R196" s="87">
        <f t="shared" si="30"/>
        <v>7033.4</v>
      </c>
      <c r="S196" s="87">
        <f t="shared" si="35"/>
        <v>41966.94</v>
      </c>
      <c r="T196" s="88" t="s">
        <v>41</v>
      </c>
    </row>
    <row r="197" spans="1:20" s="27" customFormat="1" x14ac:dyDescent="0.25">
      <c r="A197" s="83">
        <v>191</v>
      </c>
      <c r="B197" s="84" t="s">
        <v>1067</v>
      </c>
      <c r="C197" s="84" t="s">
        <v>798</v>
      </c>
      <c r="D197" s="84" t="s">
        <v>1001</v>
      </c>
      <c r="E197" s="84" t="s">
        <v>103</v>
      </c>
      <c r="F197" s="85" t="s">
        <v>805</v>
      </c>
      <c r="G197" s="86">
        <v>35000</v>
      </c>
      <c r="H197" s="84">
        <v>0</v>
      </c>
      <c r="I197" s="87">
        <v>25</v>
      </c>
      <c r="J197" s="50">
        <v>1004.5</v>
      </c>
      <c r="K197" s="52">
        <f t="shared" si="33"/>
        <v>2485</v>
      </c>
      <c r="L197" s="37">
        <f t="shared" si="34"/>
        <v>385.00000000000006</v>
      </c>
      <c r="M197" s="77">
        <v>1064</v>
      </c>
      <c r="N197" s="87">
        <f t="shared" si="31"/>
        <v>2481.5</v>
      </c>
      <c r="O197" s="87"/>
      <c r="P197" s="87">
        <f t="shared" si="32"/>
        <v>2068.5</v>
      </c>
      <c r="Q197" s="87">
        <f t="shared" si="29"/>
        <v>2093.5</v>
      </c>
      <c r="R197" s="87">
        <f t="shared" si="30"/>
        <v>5351.5</v>
      </c>
      <c r="S197" s="87">
        <f t="shared" si="35"/>
        <v>32906.5</v>
      </c>
      <c r="T197" s="88" t="s">
        <v>41</v>
      </c>
    </row>
    <row r="198" spans="1:20" s="27" customFormat="1" x14ac:dyDescent="0.25">
      <c r="A198" s="83">
        <v>192</v>
      </c>
      <c r="B198" s="84" t="s">
        <v>854</v>
      </c>
      <c r="C198" s="84" t="s">
        <v>799</v>
      </c>
      <c r="D198" s="84" t="s">
        <v>1001</v>
      </c>
      <c r="E198" s="84" t="s">
        <v>154</v>
      </c>
      <c r="F198" s="85" t="s">
        <v>804</v>
      </c>
      <c r="G198" s="86">
        <v>24000</v>
      </c>
      <c r="H198" s="84">
        <v>0</v>
      </c>
      <c r="I198" s="87">
        <v>25</v>
      </c>
      <c r="J198" s="50">
        <v>688.8</v>
      </c>
      <c r="K198" s="52">
        <f t="shared" si="33"/>
        <v>1703.9999999999998</v>
      </c>
      <c r="L198" s="37">
        <f t="shared" si="34"/>
        <v>264</v>
      </c>
      <c r="M198" s="77">
        <v>729.6</v>
      </c>
      <c r="N198" s="87">
        <f t="shared" si="31"/>
        <v>1701.6000000000001</v>
      </c>
      <c r="O198" s="87"/>
      <c r="P198" s="87">
        <f t="shared" si="32"/>
        <v>1418.4</v>
      </c>
      <c r="Q198" s="87">
        <f t="shared" si="29"/>
        <v>1443.4</v>
      </c>
      <c r="R198" s="87">
        <f t="shared" si="30"/>
        <v>3669.6</v>
      </c>
      <c r="S198" s="87">
        <f t="shared" si="35"/>
        <v>22556.6</v>
      </c>
      <c r="T198" s="88" t="s">
        <v>41</v>
      </c>
    </row>
    <row r="199" spans="1:20" s="27" customFormat="1" x14ac:dyDescent="0.25">
      <c r="A199" s="83">
        <v>193</v>
      </c>
      <c r="B199" s="84" t="s">
        <v>831</v>
      </c>
      <c r="C199" s="84" t="s">
        <v>799</v>
      </c>
      <c r="D199" s="84" t="s">
        <v>1001</v>
      </c>
      <c r="E199" s="84" t="s">
        <v>924</v>
      </c>
      <c r="F199" s="85" t="s">
        <v>802</v>
      </c>
      <c r="G199" s="86">
        <v>24000</v>
      </c>
      <c r="H199" s="84">
        <v>0</v>
      </c>
      <c r="I199" s="87">
        <v>25</v>
      </c>
      <c r="J199" s="50">
        <v>688.8</v>
      </c>
      <c r="K199" s="52">
        <f t="shared" si="33"/>
        <v>1703.9999999999998</v>
      </c>
      <c r="L199" s="37">
        <f t="shared" si="34"/>
        <v>264</v>
      </c>
      <c r="M199" s="77">
        <v>729.6</v>
      </c>
      <c r="N199" s="87">
        <f t="shared" si="31"/>
        <v>1701.6000000000001</v>
      </c>
      <c r="O199" s="87"/>
      <c r="P199" s="87">
        <f t="shared" si="32"/>
        <v>1418.4</v>
      </c>
      <c r="Q199" s="87">
        <f t="shared" si="29"/>
        <v>1443.4</v>
      </c>
      <c r="R199" s="87">
        <f t="shared" si="30"/>
        <v>3669.6</v>
      </c>
      <c r="S199" s="87">
        <f t="shared" si="35"/>
        <v>22556.6</v>
      </c>
      <c r="T199" s="88" t="s">
        <v>41</v>
      </c>
    </row>
    <row r="200" spans="1:20" s="27" customFormat="1" x14ac:dyDescent="0.25">
      <c r="A200" s="83">
        <v>194</v>
      </c>
      <c r="B200" s="84" t="s">
        <v>869</v>
      </c>
      <c r="C200" s="84" t="s">
        <v>799</v>
      </c>
      <c r="D200" s="84" t="s">
        <v>1001</v>
      </c>
      <c r="E200" s="84" t="s">
        <v>154</v>
      </c>
      <c r="F200" s="85" t="s">
        <v>802</v>
      </c>
      <c r="G200" s="86">
        <v>24000</v>
      </c>
      <c r="H200" s="84">
        <v>0</v>
      </c>
      <c r="I200" s="87">
        <v>25</v>
      </c>
      <c r="J200" s="50">
        <v>688.8</v>
      </c>
      <c r="K200" s="52">
        <f t="shared" si="33"/>
        <v>1703.9999999999998</v>
      </c>
      <c r="L200" s="37">
        <f t="shared" si="34"/>
        <v>264</v>
      </c>
      <c r="M200" s="77">
        <v>729.6</v>
      </c>
      <c r="N200" s="87">
        <f t="shared" si="31"/>
        <v>1701.6000000000001</v>
      </c>
      <c r="O200" s="87"/>
      <c r="P200" s="87">
        <f t="shared" si="32"/>
        <v>1418.4</v>
      </c>
      <c r="Q200" s="87">
        <f t="shared" si="29"/>
        <v>1443.4</v>
      </c>
      <c r="R200" s="87">
        <f t="shared" si="30"/>
        <v>3669.6</v>
      </c>
      <c r="S200" s="87">
        <f t="shared" si="35"/>
        <v>22556.6</v>
      </c>
      <c r="T200" s="88" t="s">
        <v>41</v>
      </c>
    </row>
    <row r="201" spans="1:20" s="27" customFormat="1" x14ac:dyDescent="0.25">
      <c r="A201" s="83">
        <v>195</v>
      </c>
      <c r="B201" s="84" t="s">
        <v>152</v>
      </c>
      <c r="C201" s="84" t="s">
        <v>799</v>
      </c>
      <c r="D201" s="84" t="s">
        <v>1001</v>
      </c>
      <c r="E201" s="84" t="s">
        <v>159</v>
      </c>
      <c r="F201" s="85" t="s">
        <v>805</v>
      </c>
      <c r="G201" s="86">
        <v>24000</v>
      </c>
      <c r="H201" s="84">
        <v>0</v>
      </c>
      <c r="I201" s="87">
        <v>25</v>
      </c>
      <c r="J201" s="50">
        <v>688.8</v>
      </c>
      <c r="K201" s="52">
        <f t="shared" si="33"/>
        <v>1703.9999999999998</v>
      </c>
      <c r="L201" s="37">
        <f t="shared" si="34"/>
        <v>264</v>
      </c>
      <c r="M201" s="77">
        <v>729.6</v>
      </c>
      <c r="N201" s="87">
        <f t="shared" si="31"/>
        <v>1701.6000000000001</v>
      </c>
      <c r="O201" s="87"/>
      <c r="P201" s="87">
        <f t="shared" si="32"/>
        <v>1418.4</v>
      </c>
      <c r="Q201" s="87">
        <f t="shared" si="29"/>
        <v>1443.4</v>
      </c>
      <c r="R201" s="87">
        <f t="shared" si="30"/>
        <v>3669.6</v>
      </c>
      <c r="S201" s="87">
        <f t="shared" si="35"/>
        <v>22556.6</v>
      </c>
      <c r="T201" s="88" t="s">
        <v>41</v>
      </c>
    </row>
    <row r="202" spans="1:20" s="27" customFormat="1" x14ac:dyDescent="0.25">
      <c r="A202" s="83">
        <v>196</v>
      </c>
      <c r="B202" s="84" t="s">
        <v>153</v>
      </c>
      <c r="C202" s="84" t="s">
        <v>799</v>
      </c>
      <c r="D202" s="84" t="s">
        <v>1001</v>
      </c>
      <c r="E202" s="84" t="s">
        <v>159</v>
      </c>
      <c r="F202" s="85" t="s">
        <v>802</v>
      </c>
      <c r="G202" s="86">
        <v>24000</v>
      </c>
      <c r="H202" s="84">
        <v>0</v>
      </c>
      <c r="I202" s="87">
        <v>25</v>
      </c>
      <c r="J202" s="50">
        <v>688.8</v>
      </c>
      <c r="K202" s="52">
        <f t="shared" si="33"/>
        <v>1703.9999999999998</v>
      </c>
      <c r="L202" s="37">
        <f t="shared" si="34"/>
        <v>264</v>
      </c>
      <c r="M202" s="77">
        <v>729.6</v>
      </c>
      <c r="N202" s="87">
        <f t="shared" si="31"/>
        <v>1701.6000000000001</v>
      </c>
      <c r="O202" s="87"/>
      <c r="P202" s="87">
        <f t="shared" si="32"/>
        <v>1418.4</v>
      </c>
      <c r="Q202" s="87">
        <f t="shared" si="29"/>
        <v>1443.4</v>
      </c>
      <c r="R202" s="87">
        <f t="shared" si="30"/>
        <v>3669.6</v>
      </c>
      <c r="S202" s="87">
        <f t="shared" si="35"/>
        <v>22556.6</v>
      </c>
      <c r="T202" s="88" t="s">
        <v>41</v>
      </c>
    </row>
    <row r="203" spans="1:20" s="27" customFormat="1" x14ac:dyDescent="0.25">
      <c r="A203" s="83">
        <v>197</v>
      </c>
      <c r="B203" s="84" t="s">
        <v>1149</v>
      </c>
      <c r="C203" s="84" t="s">
        <v>799</v>
      </c>
      <c r="D203" s="84" t="s">
        <v>1001</v>
      </c>
      <c r="E203" s="84" t="s">
        <v>159</v>
      </c>
      <c r="F203" s="85" t="s">
        <v>802</v>
      </c>
      <c r="G203" s="86">
        <v>24000</v>
      </c>
      <c r="H203" s="84">
        <v>0</v>
      </c>
      <c r="I203" s="87">
        <v>25</v>
      </c>
      <c r="J203" s="50">
        <v>688.8</v>
      </c>
      <c r="K203" s="52">
        <f>+G203*7.1%</f>
        <v>1703.9999999999998</v>
      </c>
      <c r="L203" s="37">
        <f t="shared" si="34"/>
        <v>264</v>
      </c>
      <c r="M203" s="77">
        <v>729.6</v>
      </c>
      <c r="N203" s="87">
        <f t="shared" si="31"/>
        <v>1701.6000000000001</v>
      </c>
      <c r="O203" s="87"/>
      <c r="P203" s="87">
        <f t="shared" si="32"/>
        <v>1418.4</v>
      </c>
      <c r="Q203" s="87">
        <f t="shared" si="29"/>
        <v>1443.4</v>
      </c>
      <c r="R203" s="87">
        <f>+K203+L203+N203</f>
        <v>3669.6</v>
      </c>
      <c r="S203" s="87">
        <f t="shared" si="35"/>
        <v>22556.6</v>
      </c>
      <c r="T203" s="88" t="s">
        <v>41</v>
      </c>
    </row>
    <row r="204" spans="1:20" s="27" customFormat="1" x14ac:dyDescent="0.25">
      <c r="A204" s="83">
        <v>198</v>
      </c>
      <c r="B204" s="84" t="s">
        <v>1150</v>
      </c>
      <c r="C204" s="84" t="s">
        <v>799</v>
      </c>
      <c r="D204" s="84" t="s">
        <v>1001</v>
      </c>
      <c r="E204" s="84" t="s">
        <v>159</v>
      </c>
      <c r="F204" s="85" t="s">
        <v>802</v>
      </c>
      <c r="G204" s="86">
        <v>24000</v>
      </c>
      <c r="H204" s="84">
        <v>0</v>
      </c>
      <c r="I204" s="87">
        <v>25</v>
      </c>
      <c r="J204" s="50">
        <v>688.8</v>
      </c>
      <c r="K204" s="52">
        <f>+G204*7.1%</f>
        <v>1703.9999999999998</v>
      </c>
      <c r="L204" s="37">
        <f t="shared" si="34"/>
        <v>264</v>
      </c>
      <c r="M204" s="77">
        <v>729.6</v>
      </c>
      <c r="N204" s="87">
        <f t="shared" si="31"/>
        <v>1701.6000000000001</v>
      </c>
      <c r="O204" s="87"/>
      <c r="P204" s="87">
        <f t="shared" si="32"/>
        <v>1418.4</v>
      </c>
      <c r="Q204" s="87">
        <f t="shared" si="29"/>
        <v>1443.4</v>
      </c>
      <c r="R204" s="87">
        <f>+K204+L204+N204</f>
        <v>3669.6</v>
      </c>
      <c r="S204" s="87">
        <f t="shared" si="35"/>
        <v>22556.6</v>
      </c>
      <c r="T204" s="88" t="s">
        <v>41</v>
      </c>
    </row>
    <row r="205" spans="1:20" s="27" customFormat="1" x14ac:dyDescent="0.25">
      <c r="A205" s="83">
        <v>199</v>
      </c>
      <c r="B205" s="84" t="s">
        <v>1155</v>
      </c>
      <c r="C205" s="84" t="s">
        <v>799</v>
      </c>
      <c r="D205" s="84" t="s">
        <v>1001</v>
      </c>
      <c r="E205" s="84" t="s">
        <v>159</v>
      </c>
      <c r="F205" s="85" t="s">
        <v>802</v>
      </c>
      <c r="G205" s="86">
        <v>24000</v>
      </c>
      <c r="H205" s="84">
        <v>0</v>
      </c>
      <c r="I205" s="87">
        <v>25</v>
      </c>
      <c r="J205" s="50">
        <v>688.8</v>
      </c>
      <c r="K205" s="52">
        <f>+G205*7.1%</f>
        <v>1703.9999999999998</v>
      </c>
      <c r="L205" s="37">
        <f t="shared" si="34"/>
        <v>264</v>
      </c>
      <c r="M205" s="77">
        <v>729.6</v>
      </c>
      <c r="N205" s="87">
        <f t="shared" si="31"/>
        <v>1701.6000000000001</v>
      </c>
      <c r="O205" s="87"/>
      <c r="P205" s="87">
        <f t="shared" si="32"/>
        <v>1418.4</v>
      </c>
      <c r="Q205" s="87">
        <f t="shared" si="29"/>
        <v>1443.4</v>
      </c>
      <c r="R205" s="87">
        <f>+K205+L205+N205</f>
        <v>3669.6</v>
      </c>
      <c r="S205" s="87">
        <f t="shared" si="35"/>
        <v>22556.6</v>
      </c>
      <c r="T205" s="88" t="s">
        <v>41</v>
      </c>
    </row>
    <row r="206" spans="1:20" s="27" customFormat="1" x14ac:dyDescent="0.25">
      <c r="A206" s="83">
        <v>200</v>
      </c>
      <c r="B206" s="84" t="s">
        <v>150</v>
      </c>
      <c r="C206" s="84" t="s">
        <v>799</v>
      </c>
      <c r="D206" s="84" t="s">
        <v>1001</v>
      </c>
      <c r="E206" s="84" t="s">
        <v>39</v>
      </c>
      <c r="F206" s="85" t="s">
        <v>802</v>
      </c>
      <c r="G206" s="86">
        <v>24000</v>
      </c>
      <c r="H206" s="84">
        <v>0</v>
      </c>
      <c r="I206" s="87">
        <v>25</v>
      </c>
      <c r="J206" s="50">
        <v>688.8</v>
      </c>
      <c r="K206" s="52">
        <f t="shared" si="33"/>
        <v>1703.9999999999998</v>
      </c>
      <c r="L206" s="37">
        <f t="shared" si="34"/>
        <v>264</v>
      </c>
      <c r="M206" s="77">
        <v>729.6</v>
      </c>
      <c r="N206" s="87">
        <f t="shared" si="31"/>
        <v>1701.6000000000001</v>
      </c>
      <c r="O206" s="87"/>
      <c r="P206" s="87">
        <f t="shared" si="32"/>
        <v>1418.4</v>
      </c>
      <c r="Q206" s="87">
        <f t="shared" si="29"/>
        <v>1443.4</v>
      </c>
      <c r="R206" s="87">
        <f t="shared" si="30"/>
        <v>3669.6</v>
      </c>
      <c r="S206" s="87">
        <f t="shared" si="35"/>
        <v>22556.6</v>
      </c>
      <c r="T206" s="88" t="s">
        <v>41</v>
      </c>
    </row>
    <row r="207" spans="1:20" s="27" customFormat="1" x14ac:dyDescent="0.25">
      <c r="A207" s="83">
        <v>201</v>
      </c>
      <c r="B207" s="84" t="s">
        <v>830</v>
      </c>
      <c r="C207" s="84" t="s">
        <v>798</v>
      </c>
      <c r="D207" s="84" t="s">
        <v>1001</v>
      </c>
      <c r="E207" s="84" t="s">
        <v>157</v>
      </c>
      <c r="F207" s="85" t="s">
        <v>802</v>
      </c>
      <c r="G207" s="86">
        <v>16000</v>
      </c>
      <c r="H207" s="84">
        <v>0</v>
      </c>
      <c r="I207" s="87">
        <v>25</v>
      </c>
      <c r="J207" s="50">
        <v>459.2</v>
      </c>
      <c r="K207" s="52">
        <f t="shared" si="33"/>
        <v>1136</v>
      </c>
      <c r="L207" s="37">
        <f t="shared" si="34"/>
        <v>176.00000000000003</v>
      </c>
      <c r="M207" s="77">
        <v>486.4</v>
      </c>
      <c r="N207" s="87">
        <f t="shared" si="31"/>
        <v>1134.4000000000001</v>
      </c>
      <c r="O207" s="87"/>
      <c r="P207" s="87">
        <f t="shared" si="32"/>
        <v>945.59999999999991</v>
      </c>
      <c r="Q207" s="87">
        <f t="shared" si="29"/>
        <v>970.59999999999991</v>
      </c>
      <c r="R207" s="87">
        <f t="shared" si="30"/>
        <v>2446.4</v>
      </c>
      <c r="S207" s="87">
        <f t="shared" si="35"/>
        <v>15029.4</v>
      </c>
      <c r="T207" s="88" t="s">
        <v>41</v>
      </c>
    </row>
    <row r="208" spans="1:20" s="27" customFormat="1" x14ac:dyDescent="0.25">
      <c r="A208" s="83">
        <v>202</v>
      </c>
      <c r="B208" s="84" t="s">
        <v>884</v>
      </c>
      <c r="C208" s="84" t="s">
        <v>798</v>
      </c>
      <c r="D208" s="84" t="s">
        <v>1001</v>
      </c>
      <c r="E208" s="84" t="s">
        <v>157</v>
      </c>
      <c r="F208" s="85" t="s">
        <v>802</v>
      </c>
      <c r="G208" s="86">
        <v>16000</v>
      </c>
      <c r="H208" s="84">
        <v>0</v>
      </c>
      <c r="I208" s="87">
        <v>25</v>
      </c>
      <c r="J208" s="50">
        <v>459.2</v>
      </c>
      <c r="K208" s="52">
        <f t="shared" si="33"/>
        <v>1136</v>
      </c>
      <c r="L208" s="37">
        <f t="shared" si="34"/>
        <v>176.00000000000003</v>
      </c>
      <c r="M208" s="77">
        <v>486.4</v>
      </c>
      <c r="N208" s="87">
        <f t="shared" si="31"/>
        <v>1134.4000000000001</v>
      </c>
      <c r="O208" s="87"/>
      <c r="P208" s="87">
        <f t="shared" si="32"/>
        <v>945.59999999999991</v>
      </c>
      <c r="Q208" s="87">
        <f t="shared" si="29"/>
        <v>970.59999999999991</v>
      </c>
      <c r="R208" s="87">
        <f t="shared" si="30"/>
        <v>2446.4</v>
      </c>
      <c r="S208" s="87">
        <f t="shared" si="35"/>
        <v>15029.4</v>
      </c>
      <c r="T208" s="88" t="s">
        <v>41</v>
      </c>
    </row>
    <row r="209" spans="1:20" s="27" customFormat="1" x14ac:dyDescent="0.25">
      <c r="A209" s="83">
        <v>203</v>
      </c>
      <c r="B209" s="84" t="s">
        <v>892</v>
      </c>
      <c r="C209" s="84" t="s">
        <v>798</v>
      </c>
      <c r="D209" s="84" t="s">
        <v>1001</v>
      </c>
      <c r="E209" s="84" t="s">
        <v>157</v>
      </c>
      <c r="F209" s="85" t="s">
        <v>802</v>
      </c>
      <c r="G209" s="86">
        <v>16000</v>
      </c>
      <c r="H209" s="84">
        <v>0</v>
      </c>
      <c r="I209" s="87">
        <v>25</v>
      </c>
      <c r="J209" s="50">
        <v>459.2</v>
      </c>
      <c r="K209" s="52">
        <f t="shared" si="33"/>
        <v>1136</v>
      </c>
      <c r="L209" s="37">
        <f t="shared" si="34"/>
        <v>176.00000000000003</v>
      </c>
      <c r="M209" s="77">
        <v>486.4</v>
      </c>
      <c r="N209" s="87">
        <f t="shared" si="31"/>
        <v>1134.4000000000001</v>
      </c>
      <c r="O209" s="87"/>
      <c r="P209" s="87">
        <f t="shared" si="32"/>
        <v>945.59999999999991</v>
      </c>
      <c r="Q209" s="87">
        <f t="shared" si="29"/>
        <v>970.59999999999991</v>
      </c>
      <c r="R209" s="87">
        <f t="shared" si="30"/>
        <v>2446.4</v>
      </c>
      <c r="S209" s="87">
        <f t="shared" si="35"/>
        <v>15029.4</v>
      </c>
      <c r="T209" s="88" t="s">
        <v>41</v>
      </c>
    </row>
    <row r="210" spans="1:20" s="27" customFormat="1" x14ac:dyDescent="0.25">
      <c r="A210" s="83">
        <v>204</v>
      </c>
      <c r="B210" s="84" t="s">
        <v>893</v>
      </c>
      <c r="C210" s="84" t="s">
        <v>799</v>
      </c>
      <c r="D210" s="84" t="s">
        <v>1001</v>
      </c>
      <c r="E210" s="84" t="s">
        <v>157</v>
      </c>
      <c r="F210" s="85" t="s">
        <v>802</v>
      </c>
      <c r="G210" s="86">
        <v>16000</v>
      </c>
      <c r="H210" s="84">
        <v>0</v>
      </c>
      <c r="I210" s="87">
        <v>25</v>
      </c>
      <c r="J210" s="50">
        <v>459.2</v>
      </c>
      <c r="K210" s="52">
        <f t="shared" ref="K210:K294" si="36">+G210*7.1%</f>
        <v>1136</v>
      </c>
      <c r="L210" s="37">
        <f t="shared" ref="L210:L294" si="37">+G210*1.1%</f>
        <v>176.00000000000003</v>
      </c>
      <c r="M210" s="77">
        <v>486.4</v>
      </c>
      <c r="N210" s="87">
        <f t="shared" si="31"/>
        <v>1134.4000000000001</v>
      </c>
      <c r="O210" s="87"/>
      <c r="P210" s="87">
        <f t="shared" si="32"/>
        <v>945.59999999999991</v>
      </c>
      <c r="Q210" s="87">
        <f t="shared" ref="Q210:Q276" si="38">+H210+I210+J210+M210+O210</f>
        <v>970.59999999999991</v>
      </c>
      <c r="R210" s="87">
        <f t="shared" ref="R210:R276" si="39">+K210+L210+N210</f>
        <v>2446.4</v>
      </c>
      <c r="S210" s="87">
        <f t="shared" si="35"/>
        <v>15029.4</v>
      </c>
      <c r="T210" s="88" t="s">
        <v>41</v>
      </c>
    </row>
    <row r="211" spans="1:20" s="27" customFormat="1" x14ac:dyDescent="0.25">
      <c r="A211" s="83">
        <v>205</v>
      </c>
      <c r="B211" s="84" t="s">
        <v>894</v>
      </c>
      <c r="C211" s="84" t="s">
        <v>798</v>
      </c>
      <c r="D211" s="84" t="s">
        <v>1001</v>
      </c>
      <c r="E211" s="84" t="s">
        <v>157</v>
      </c>
      <c r="F211" s="85" t="s">
        <v>802</v>
      </c>
      <c r="G211" s="86">
        <v>16000</v>
      </c>
      <c r="H211" s="84">
        <v>0</v>
      </c>
      <c r="I211" s="87">
        <v>25</v>
      </c>
      <c r="J211" s="50">
        <v>459.2</v>
      </c>
      <c r="K211" s="52">
        <f t="shared" si="36"/>
        <v>1136</v>
      </c>
      <c r="L211" s="37">
        <f t="shared" si="37"/>
        <v>176.00000000000003</v>
      </c>
      <c r="M211" s="77">
        <v>486.4</v>
      </c>
      <c r="N211" s="87">
        <f t="shared" si="31"/>
        <v>1134.4000000000001</v>
      </c>
      <c r="O211" s="87"/>
      <c r="P211" s="87">
        <f t="shared" si="32"/>
        <v>945.59999999999991</v>
      </c>
      <c r="Q211" s="87">
        <f t="shared" si="38"/>
        <v>970.59999999999991</v>
      </c>
      <c r="R211" s="87">
        <f t="shared" si="39"/>
        <v>2446.4</v>
      </c>
      <c r="S211" s="87">
        <f t="shared" si="35"/>
        <v>15029.4</v>
      </c>
      <c r="T211" s="88" t="s">
        <v>41</v>
      </c>
    </row>
    <row r="212" spans="1:20" s="27" customFormat="1" x14ac:dyDescent="0.25">
      <c r="A212" s="83">
        <v>206</v>
      </c>
      <c r="B212" s="84" t="s">
        <v>900</v>
      </c>
      <c r="C212" s="84" t="s">
        <v>798</v>
      </c>
      <c r="D212" s="84" t="s">
        <v>1001</v>
      </c>
      <c r="E212" s="84" t="s">
        <v>157</v>
      </c>
      <c r="F212" s="85" t="s">
        <v>802</v>
      </c>
      <c r="G212" s="86">
        <v>16000</v>
      </c>
      <c r="H212" s="84">
        <v>0</v>
      </c>
      <c r="I212" s="87">
        <v>25</v>
      </c>
      <c r="J212" s="50">
        <v>459.2</v>
      </c>
      <c r="K212" s="52">
        <f t="shared" si="36"/>
        <v>1136</v>
      </c>
      <c r="L212" s="37">
        <f t="shared" si="37"/>
        <v>176.00000000000003</v>
      </c>
      <c r="M212" s="77">
        <v>486.4</v>
      </c>
      <c r="N212" s="87">
        <f t="shared" si="31"/>
        <v>1134.4000000000001</v>
      </c>
      <c r="O212" s="87"/>
      <c r="P212" s="87">
        <f t="shared" si="32"/>
        <v>945.59999999999991</v>
      </c>
      <c r="Q212" s="87">
        <f t="shared" si="38"/>
        <v>970.59999999999991</v>
      </c>
      <c r="R212" s="87">
        <f t="shared" si="39"/>
        <v>2446.4</v>
      </c>
      <c r="S212" s="87">
        <f t="shared" si="35"/>
        <v>15029.4</v>
      </c>
      <c r="T212" s="88" t="s">
        <v>41</v>
      </c>
    </row>
    <row r="213" spans="1:20" s="27" customFormat="1" x14ac:dyDescent="0.25">
      <c r="A213" s="83">
        <v>207</v>
      </c>
      <c r="B213" s="84" t="s">
        <v>901</v>
      </c>
      <c r="C213" s="84" t="s">
        <v>798</v>
      </c>
      <c r="D213" s="84" t="s">
        <v>1001</v>
      </c>
      <c r="E213" s="84" t="s">
        <v>157</v>
      </c>
      <c r="F213" s="85" t="s">
        <v>802</v>
      </c>
      <c r="G213" s="86">
        <v>16000</v>
      </c>
      <c r="H213" s="84">
        <v>0</v>
      </c>
      <c r="I213" s="87">
        <v>25</v>
      </c>
      <c r="J213" s="50">
        <v>459.2</v>
      </c>
      <c r="K213" s="52">
        <f t="shared" si="36"/>
        <v>1136</v>
      </c>
      <c r="L213" s="37">
        <f t="shared" si="37"/>
        <v>176.00000000000003</v>
      </c>
      <c r="M213" s="77">
        <v>486.4</v>
      </c>
      <c r="N213" s="87">
        <f t="shared" si="31"/>
        <v>1134.4000000000001</v>
      </c>
      <c r="O213" s="87"/>
      <c r="P213" s="87">
        <f t="shared" si="32"/>
        <v>945.59999999999991</v>
      </c>
      <c r="Q213" s="87">
        <f t="shared" si="38"/>
        <v>970.59999999999991</v>
      </c>
      <c r="R213" s="87">
        <f t="shared" si="39"/>
        <v>2446.4</v>
      </c>
      <c r="S213" s="87">
        <f t="shared" si="35"/>
        <v>15029.4</v>
      </c>
      <c r="T213" s="88" t="s">
        <v>41</v>
      </c>
    </row>
    <row r="214" spans="1:20" s="27" customFormat="1" x14ac:dyDescent="0.25">
      <c r="A214" s="83">
        <v>208</v>
      </c>
      <c r="B214" s="84" t="s">
        <v>903</v>
      </c>
      <c r="C214" s="84" t="s">
        <v>798</v>
      </c>
      <c r="D214" s="84" t="s">
        <v>1001</v>
      </c>
      <c r="E214" s="84" t="s">
        <v>157</v>
      </c>
      <c r="F214" s="85" t="s">
        <v>802</v>
      </c>
      <c r="G214" s="86">
        <v>16000</v>
      </c>
      <c r="H214" s="84">
        <v>0</v>
      </c>
      <c r="I214" s="87">
        <v>25</v>
      </c>
      <c r="J214" s="50">
        <v>459.2</v>
      </c>
      <c r="K214" s="52">
        <f t="shared" si="36"/>
        <v>1136</v>
      </c>
      <c r="L214" s="37">
        <f t="shared" si="37"/>
        <v>176.00000000000003</v>
      </c>
      <c r="M214" s="77">
        <v>486.4</v>
      </c>
      <c r="N214" s="87">
        <f t="shared" si="31"/>
        <v>1134.4000000000001</v>
      </c>
      <c r="O214" s="87"/>
      <c r="P214" s="87">
        <f t="shared" si="32"/>
        <v>945.59999999999991</v>
      </c>
      <c r="Q214" s="87">
        <f t="shared" si="38"/>
        <v>970.59999999999991</v>
      </c>
      <c r="R214" s="87">
        <f t="shared" si="39"/>
        <v>2446.4</v>
      </c>
      <c r="S214" s="87">
        <f t="shared" si="35"/>
        <v>15029.4</v>
      </c>
      <c r="T214" s="88" t="s">
        <v>41</v>
      </c>
    </row>
    <row r="215" spans="1:20" s="36" customFormat="1" x14ac:dyDescent="0.25">
      <c r="A215" s="83">
        <v>209</v>
      </c>
      <c r="B215" s="84" t="s">
        <v>951</v>
      </c>
      <c r="C215" s="84" t="s">
        <v>798</v>
      </c>
      <c r="D215" s="84" t="s">
        <v>1001</v>
      </c>
      <c r="E215" s="84" t="s">
        <v>157</v>
      </c>
      <c r="F215" s="85" t="s">
        <v>802</v>
      </c>
      <c r="G215" s="86">
        <v>16000</v>
      </c>
      <c r="H215" s="84">
        <v>0</v>
      </c>
      <c r="I215" s="87">
        <v>25</v>
      </c>
      <c r="J215" s="50">
        <v>459.2</v>
      </c>
      <c r="K215" s="52">
        <f t="shared" si="36"/>
        <v>1136</v>
      </c>
      <c r="L215" s="37">
        <f t="shared" si="37"/>
        <v>176.00000000000003</v>
      </c>
      <c r="M215" s="77">
        <v>486.4</v>
      </c>
      <c r="N215" s="87">
        <f t="shared" si="31"/>
        <v>1134.4000000000001</v>
      </c>
      <c r="O215" s="87"/>
      <c r="P215" s="87">
        <f t="shared" si="32"/>
        <v>945.59999999999991</v>
      </c>
      <c r="Q215" s="87">
        <f t="shared" si="38"/>
        <v>970.59999999999991</v>
      </c>
      <c r="R215" s="87">
        <f t="shared" si="39"/>
        <v>2446.4</v>
      </c>
      <c r="S215" s="87">
        <f t="shared" si="35"/>
        <v>15029.4</v>
      </c>
      <c r="T215" s="88" t="s">
        <v>41</v>
      </c>
    </row>
    <row r="216" spans="1:20" s="36" customFormat="1" x14ac:dyDescent="0.25">
      <c r="A216" s="83">
        <v>210</v>
      </c>
      <c r="B216" s="84" t="s">
        <v>954</v>
      </c>
      <c r="C216" s="84" t="s">
        <v>798</v>
      </c>
      <c r="D216" s="84" t="s">
        <v>1001</v>
      </c>
      <c r="E216" s="84" t="s">
        <v>157</v>
      </c>
      <c r="F216" s="85" t="s">
        <v>802</v>
      </c>
      <c r="G216" s="86">
        <v>16000</v>
      </c>
      <c r="H216" s="84">
        <v>0</v>
      </c>
      <c r="I216" s="87">
        <v>25</v>
      </c>
      <c r="J216" s="50">
        <v>459.2</v>
      </c>
      <c r="K216" s="52">
        <f t="shared" si="36"/>
        <v>1136</v>
      </c>
      <c r="L216" s="37">
        <f t="shared" si="37"/>
        <v>176.00000000000003</v>
      </c>
      <c r="M216" s="77">
        <v>486.4</v>
      </c>
      <c r="N216" s="87">
        <f t="shared" si="31"/>
        <v>1134.4000000000001</v>
      </c>
      <c r="O216" s="87"/>
      <c r="P216" s="87">
        <f t="shared" si="32"/>
        <v>945.59999999999991</v>
      </c>
      <c r="Q216" s="87">
        <f t="shared" si="38"/>
        <v>970.59999999999991</v>
      </c>
      <c r="R216" s="87">
        <f t="shared" si="39"/>
        <v>2446.4</v>
      </c>
      <c r="S216" s="87">
        <f t="shared" si="35"/>
        <v>15029.4</v>
      </c>
      <c r="T216" s="88" t="s">
        <v>41</v>
      </c>
    </row>
    <row r="217" spans="1:20" s="36" customFormat="1" x14ac:dyDescent="0.25">
      <c r="A217" s="83">
        <v>211</v>
      </c>
      <c r="B217" s="84" t="s">
        <v>1055</v>
      </c>
      <c r="C217" s="84" t="s">
        <v>798</v>
      </c>
      <c r="D217" s="84" t="s">
        <v>1001</v>
      </c>
      <c r="E217" s="84" t="s">
        <v>157</v>
      </c>
      <c r="F217" s="85" t="s">
        <v>802</v>
      </c>
      <c r="G217" s="86">
        <v>20000</v>
      </c>
      <c r="H217" s="84">
        <v>0</v>
      </c>
      <c r="I217" s="87">
        <v>25</v>
      </c>
      <c r="J217" s="50">
        <v>574</v>
      </c>
      <c r="K217" s="52">
        <f t="shared" si="36"/>
        <v>1419.9999999999998</v>
      </c>
      <c r="L217" s="37">
        <f t="shared" si="37"/>
        <v>220.00000000000003</v>
      </c>
      <c r="M217" s="77">
        <v>608</v>
      </c>
      <c r="N217" s="87">
        <f t="shared" si="31"/>
        <v>1418</v>
      </c>
      <c r="O217" s="87"/>
      <c r="P217" s="87">
        <f t="shared" si="32"/>
        <v>1182</v>
      </c>
      <c r="Q217" s="87">
        <f t="shared" si="38"/>
        <v>1207</v>
      </c>
      <c r="R217" s="87">
        <f t="shared" si="39"/>
        <v>3058</v>
      </c>
      <c r="S217" s="87">
        <f t="shared" si="35"/>
        <v>18793</v>
      </c>
      <c r="T217" s="88" t="s">
        <v>41</v>
      </c>
    </row>
    <row r="218" spans="1:20" s="36" customFormat="1" x14ac:dyDescent="0.25">
      <c r="A218" s="83">
        <v>212</v>
      </c>
      <c r="B218" s="84" t="s">
        <v>1146</v>
      </c>
      <c r="C218" s="84" t="s">
        <v>798</v>
      </c>
      <c r="D218" s="84" t="s">
        <v>1001</v>
      </c>
      <c r="E218" s="84" t="s">
        <v>157</v>
      </c>
      <c r="F218" s="85" t="s">
        <v>802</v>
      </c>
      <c r="G218" s="86">
        <v>24000</v>
      </c>
      <c r="H218" s="84">
        <v>0</v>
      </c>
      <c r="I218" s="87">
        <v>25</v>
      </c>
      <c r="J218" s="50">
        <v>688.8</v>
      </c>
      <c r="K218" s="52">
        <f t="shared" si="36"/>
        <v>1703.9999999999998</v>
      </c>
      <c r="L218" s="37">
        <f t="shared" si="37"/>
        <v>264</v>
      </c>
      <c r="M218" s="77">
        <v>760</v>
      </c>
      <c r="N218" s="87">
        <f t="shared" si="31"/>
        <v>1701.6000000000001</v>
      </c>
      <c r="O218" s="87"/>
      <c r="P218" s="87">
        <f t="shared" si="32"/>
        <v>1448.8</v>
      </c>
      <c r="Q218" s="87">
        <f t="shared" si="38"/>
        <v>1473.8</v>
      </c>
      <c r="R218" s="87">
        <f t="shared" si="39"/>
        <v>3669.6</v>
      </c>
      <c r="S218" s="87">
        <f t="shared" si="35"/>
        <v>22526.2</v>
      </c>
      <c r="T218" s="88" t="s">
        <v>41</v>
      </c>
    </row>
    <row r="219" spans="1:20" s="36" customFormat="1" x14ac:dyDescent="0.25">
      <c r="A219" s="83">
        <v>213</v>
      </c>
      <c r="B219" s="84" t="s">
        <v>1105</v>
      </c>
      <c r="C219" s="84" t="s">
        <v>798</v>
      </c>
      <c r="D219" s="84" t="s">
        <v>1001</v>
      </c>
      <c r="E219" s="84" t="s">
        <v>157</v>
      </c>
      <c r="F219" s="85" t="s">
        <v>802</v>
      </c>
      <c r="G219" s="86">
        <v>18000</v>
      </c>
      <c r="H219" s="84">
        <v>0</v>
      </c>
      <c r="I219" s="87">
        <v>25</v>
      </c>
      <c r="J219" s="50">
        <v>516.6</v>
      </c>
      <c r="K219" s="52">
        <f t="shared" si="36"/>
        <v>1277.9999999999998</v>
      </c>
      <c r="L219" s="37">
        <f t="shared" si="37"/>
        <v>198.00000000000003</v>
      </c>
      <c r="M219" s="77">
        <v>547.20000000000005</v>
      </c>
      <c r="N219" s="87">
        <f t="shared" ref="N219:N285" si="40">+G219*7.09%</f>
        <v>1276.2</v>
      </c>
      <c r="O219" s="87"/>
      <c r="P219" s="87">
        <f t="shared" si="32"/>
        <v>1063.8000000000002</v>
      </c>
      <c r="Q219" s="87">
        <f t="shared" si="38"/>
        <v>1088.8000000000002</v>
      </c>
      <c r="R219" s="87">
        <f t="shared" si="39"/>
        <v>2752.2</v>
      </c>
      <c r="S219" s="87">
        <f t="shared" si="35"/>
        <v>16911.2</v>
      </c>
      <c r="T219" s="88" t="s">
        <v>41</v>
      </c>
    </row>
    <row r="220" spans="1:20" s="36" customFormat="1" x14ac:dyDescent="0.25">
      <c r="A220" s="83">
        <v>214</v>
      </c>
      <c r="B220" s="84" t="s">
        <v>1147</v>
      </c>
      <c r="C220" s="84" t="s">
        <v>798</v>
      </c>
      <c r="D220" s="84" t="s">
        <v>1001</v>
      </c>
      <c r="E220" s="84" t="s">
        <v>157</v>
      </c>
      <c r="F220" s="85" t="s">
        <v>802</v>
      </c>
      <c r="G220" s="86">
        <v>24000</v>
      </c>
      <c r="H220" s="84">
        <v>0</v>
      </c>
      <c r="I220" s="87">
        <v>25</v>
      </c>
      <c r="J220" s="50">
        <v>688.8</v>
      </c>
      <c r="K220" s="52">
        <f t="shared" si="36"/>
        <v>1703.9999999999998</v>
      </c>
      <c r="L220" s="37">
        <f t="shared" si="37"/>
        <v>264</v>
      </c>
      <c r="M220" s="77">
        <v>729.6</v>
      </c>
      <c r="N220" s="87">
        <f t="shared" si="40"/>
        <v>1701.6000000000001</v>
      </c>
      <c r="O220" s="87"/>
      <c r="P220" s="87">
        <f t="shared" si="32"/>
        <v>1418.4</v>
      </c>
      <c r="Q220" s="87">
        <f t="shared" si="38"/>
        <v>1443.4</v>
      </c>
      <c r="R220" s="87">
        <f t="shared" si="39"/>
        <v>3669.6</v>
      </c>
      <c r="S220" s="87">
        <f t="shared" si="35"/>
        <v>22556.6</v>
      </c>
      <c r="T220" s="88" t="s">
        <v>41</v>
      </c>
    </row>
    <row r="221" spans="1:20" s="36" customFormat="1" x14ac:dyDescent="0.25">
      <c r="A221" s="83">
        <v>215</v>
      </c>
      <c r="B221" s="84" t="s">
        <v>1148</v>
      </c>
      <c r="C221" s="84" t="s">
        <v>798</v>
      </c>
      <c r="D221" s="84" t="s">
        <v>1001</v>
      </c>
      <c r="E221" s="84" t="s">
        <v>157</v>
      </c>
      <c r="F221" s="85" t="s">
        <v>802</v>
      </c>
      <c r="G221" s="86">
        <v>24000</v>
      </c>
      <c r="H221" s="84">
        <v>0</v>
      </c>
      <c r="I221" s="87">
        <v>25</v>
      </c>
      <c r="J221" s="50">
        <v>688.8</v>
      </c>
      <c r="K221" s="52">
        <f t="shared" si="36"/>
        <v>1703.9999999999998</v>
      </c>
      <c r="L221" s="37">
        <f t="shared" si="37"/>
        <v>264</v>
      </c>
      <c r="M221" s="77">
        <v>729.6</v>
      </c>
      <c r="N221" s="87">
        <f t="shared" si="40"/>
        <v>1701.6000000000001</v>
      </c>
      <c r="O221" s="87"/>
      <c r="P221" s="87">
        <f t="shared" si="32"/>
        <v>1418.4</v>
      </c>
      <c r="Q221" s="87">
        <f t="shared" si="38"/>
        <v>1443.4</v>
      </c>
      <c r="R221" s="87">
        <f t="shared" si="39"/>
        <v>3669.6</v>
      </c>
      <c r="S221" s="87">
        <f t="shared" si="35"/>
        <v>22556.6</v>
      </c>
      <c r="T221" s="88" t="s">
        <v>41</v>
      </c>
    </row>
    <row r="222" spans="1:20" s="36" customFormat="1" x14ac:dyDescent="0.25">
      <c r="A222" s="83">
        <v>216</v>
      </c>
      <c r="B222" s="84" t="s">
        <v>1151</v>
      </c>
      <c r="C222" s="84" t="s">
        <v>798</v>
      </c>
      <c r="D222" s="84" t="s">
        <v>1001</v>
      </c>
      <c r="E222" s="84" t="s">
        <v>157</v>
      </c>
      <c r="F222" s="85" t="s">
        <v>802</v>
      </c>
      <c r="G222" s="86">
        <v>24000</v>
      </c>
      <c r="H222" s="84">
        <v>0</v>
      </c>
      <c r="I222" s="87">
        <v>25</v>
      </c>
      <c r="J222" s="50">
        <v>688.8</v>
      </c>
      <c r="K222" s="52">
        <f t="shared" si="36"/>
        <v>1703.9999999999998</v>
      </c>
      <c r="L222" s="37">
        <f t="shared" si="37"/>
        <v>264</v>
      </c>
      <c r="M222" s="77">
        <v>729.6</v>
      </c>
      <c r="N222" s="87">
        <f t="shared" si="40"/>
        <v>1701.6000000000001</v>
      </c>
      <c r="O222" s="87"/>
      <c r="P222" s="87">
        <f t="shared" si="32"/>
        <v>1418.4</v>
      </c>
      <c r="Q222" s="87">
        <f t="shared" si="38"/>
        <v>1443.4</v>
      </c>
      <c r="R222" s="87">
        <f t="shared" si="39"/>
        <v>3669.6</v>
      </c>
      <c r="S222" s="87">
        <f t="shared" si="35"/>
        <v>22556.6</v>
      </c>
      <c r="T222" s="88" t="s">
        <v>41</v>
      </c>
    </row>
    <row r="223" spans="1:20" s="27" customFormat="1" x14ac:dyDescent="0.25">
      <c r="A223" s="83">
        <v>217</v>
      </c>
      <c r="B223" s="84" t="s">
        <v>161</v>
      </c>
      <c r="C223" s="84" t="s">
        <v>798</v>
      </c>
      <c r="D223" s="84" t="s">
        <v>999</v>
      </c>
      <c r="E223" s="84" t="s">
        <v>165</v>
      </c>
      <c r="F223" s="85" t="s">
        <v>805</v>
      </c>
      <c r="G223" s="86">
        <v>65000</v>
      </c>
      <c r="H223" s="86">
        <v>4427.58</v>
      </c>
      <c r="I223" s="87">
        <v>25</v>
      </c>
      <c r="J223" s="50">
        <v>1865.5</v>
      </c>
      <c r="K223" s="52">
        <f t="shared" si="36"/>
        <v>4615</v>
      </c>
      <c r="L223" s="37">
        <f t="shared" si="37"/>
        <v>715.00000000000011</v>
      </c>
      <c r="M223" s="77">
        <v>1976</v>
      </c>
      <c r="N223" s="87">
        <f t="shared" si="40"/>
        <v>4608.5</v>
      </c>
      <c r="O223" s="87"/>
      <c r="P223" s="87">
        <f t="shared" si="32"/>
        <v>3841.5</v>
      </c>
      <c r="Q223" s="87">
        <f t="shared" si="38"/>
        <v>8294.08</v>
      </c>
      <c r="R223" s="87">
        <f t="shared" si="39"/>
        <v>9938.5</v>
      </c>
      <c r="S223" s="87">
        <f t="shared" si="35"/>
        <v>56705.919999999998</v>
      </c>
      <c r="T223" s="88" t="s">
        <v>41</v>
      </c>
    </row>
    <row r="224" spans="1:20" s="27" customFormat="1" x14ac:dyDescent="0.25">
      <c r="A224" s="83">
        <v>218</v>
      </c>
      <c r="B224" s="84" t="s">
        <v>162</v>
      </c>
      <c r="C224" s="84" t="s">
        <v>799</v>
      </c>
      <c r="D224" s="84" t="s">
        <v>999</v>
      </c>
      <c r="E224" s="84" t="s">
        <v>166</v>
      </c>
      <c r="F224" s="85" t="s">
        <v>804</v>
      </c>
      <c r="G224" s="86">
        <v>35000</v>
      </c>
      <c r="H224" s="84">
        <v>0</v>
      </c>
      <c r="I224" s="87">
        <v>25</v>
      </c>
      <c r="J224" s="50">
        <v>1004.5</v>
      </c>
      <c r="K224" s="52">
        <f t="shared" si="36"/>
        <v>2485</v>
      </c>
      <c r="L224" s="37">
        <f t="shared" si="37"/>
        <v>385.00000000000006</v>
      </c>
      <c r="M224" s="77">
        <v>1064</v>
      </c>
      <c r="N224" s="87">
        <f t="shared" si="40"/>
        <v>2481.5</v>
      </c>
      <c r="O224" s="87"/>
      <c r="P224" s="87">
        <f t="shared" si="32"/>
        <v>2068.5</v>
      </c>
      <c r="Q224" s="87">
        <f t="shared" si="38"/>
        <v>2093.5</v>
      </c>
      <c r="R224" s="87">
        <f t="shared" si="39"/>
        <v>5351.5</v>
      </c>
      <c r="S224" s="87">
        <f t="shared" si="35"/>
        <v>32906.5</v>
      </c>
      <c r="T224" s="88" t="s">
        <v>41</v>
      </c>
    </row>
    <row r="225" spans="1:20" s="27" customFormat="1" x14ac:dyDescent="0.25">
      <c r="A225" s="83">
        <v>219</v>
      </c>
      <c r="B225" s="84" t="s">
        <v>163</v>
      </c>
      <c r="C225" s="84" t="s">
        <v>798</v>
      </c>
      <c r="D225" s="84" t="s">
        <v>999</v>
      </c>
      <c r="E225" s="84" t="s">
        <v>128</v>
      </c>
      <c r="F225" s="85" t="s">
        <v>804</v>
      </c>
      <c r="G225" s="86">
        <v>35000</v>
      </c>
      <c r="H225" s="84">
        <v>0</v>
      </c>
      <c r="I225" s="87">
        <v>25</v>
      </c>
      <c r="J225" s="50">
        <v>1004.5</v>
      </c>
      <c r="K225" s="52">
        <f t="shared" si="36"/>
        <v>2485</v>
      </c>
      <c r="L225" s="37">
        <f t="shared" si="37"/>
        <v>385.00000000000006</v>
      </c>
      <c r="M225" s="77">
        <v>1064</v>
      </c>
      <c r="N225" s="87">
        <f t="shared" si="40"/>
        <v>2481.5</v>
      </c>
      <c r="O225" s="87"/>
      <c r="P225" s="87">
        <f t="shared" si="32"/>
        <v>2068.5</v>
      </c>
      <c r="Q225" s="87">
        <f t="shared" si="38"/>
        <v>2093.5</v>
      </c>
      <c r="R225" s="87">
        <f t="shared" si="39"/>
        <v>5351.5</v>
      </c>
      <c r="S225" s="87">
        <f t="shared" si="35"/>
        <v>32906.5</v>
      </c>
      <c r="T225" s="88" t="s">
        <v>41</v>
      </c>
    </row>
    <row r="226" spans="1:20" s="27" customFormat="1" x14ac:dyDescent="0.25">
      <c r="A226" s="83">
        <v>220</v>
      </c>
      <c r="B226" s="84" t="s">
        <v>789</v>
      </c>
      <c r="C226" s="84" t="s">
        <v>799</v>
      </c>
      <c r="D226" s="84" t="s">
        <v>1000</v>
      </c>
      <c r="E226" s="84" t="s">
        <v>790</v>
      </c>
      <c r="F226" s="85" t="s">
        <v>804</v>
      </c>
      <c r="G226" s="86">
        <v>42000</v>
      </c>
      <c r="H226" s="84">
        <v>724.92</v>
      </c>
      <c r="I226" s="87">
        <v>25</v>
      </c>
      <c r="J226" s="50">
        <v>1205.4000000000001</v>
      </c>
      <c r="K226" s="52">
        <f t="shared" si="36"/>
        <v>2981.9999999999995</v>
      </c>
      <c r="L226" s="37">
        <f t="shared" si="37"/>
        <v>462.00000000000006</v>
      </c>
      <c r="M226" s="37">
        <v>1276.8</v>
      </c>
      <c r="N226" s="87">
        <f t="shared" si="40"/>
        <v>2977.8</v>
      </c>
      <c r="O226" s="87"/>
      <c r="P226" s="87">
        <f t="shared" ref="P226:P290" si="41">+J226+M226</f>
        <v>2482.1999999999998</v>
      </c>
      <c r="Q226" s="87">
        <f t="shared" si="38"/>
        <v>3232.12</v>
      </c>
      <c r="R226" s="87">
        <f t="shared" si="39"/>
        <v>6421.7999999999993</v>
      </c>
      <c r="S226" s="87">
        <f t="shared" si="35"/>
        <v>38767.879999999997</v>
      </c>
      <c r="T226" s="88" t="s">
        <v>41</v>
      </c>
    </row>
    <row r="227" spans="1:20" s="27" customFormat="1" x14ac:dyDescent="0.25">
      <c r="A227" s="83">
        <v>221</v>
      </c>
      <c r="B227" s="84" t="s">
        <v>1046</v>
      </c>
      <c r="C227" s="84" t="s">
        <v>799</v>
      </c>
      <c r="D227" s="84" t="s">
        <v>1000</v>
      </c>
      <c r="E227" s="84" t="s">
        <v>927</v>
      </c>
      <c r="F227" s="85" t="s">
        <v>802</v>
      </c>
      <c r="G227" s="86">
        <v>60000</v>
      </c>
      <c r="H227" s="50">
        <v>3143.58</v>
      </c>
      <c r="I227" s="87">
        <v>25</v>
      </c>
      <c r="J227" s="50">
        <v>1722</v>
      </c>
      <c r="K227" s="52">
        <f t="shared" si="36"/>
        <v>4260</v>
      </c>
      <c r="L227" s="37">
        <f t="shared" si="37"/>
        <v>660.00000000000011</v>
      </c>
      <c r="M227" s="37">
        <v>1824</v>
      </c>
      <c r="N227" s="87">
        <f t="shared" si="40"/>
        <v>4254</v>
      </c>
      <c r="O227" s="87"/>
      <c r="P227" s="87">
        <f t="shared" si="41"/>
        <v>3546</v>
      </c>
      <c r="Q227" s="87">
        <f t="shared" si="38"/>
        <v>6714.58</v>
      </c>
      <c r="R227" s="87">
        <f t="shared" si="39"/>
        <v>9174</v>
      </c>
      <c r="S227" s="87">
        <f t="shared" si="35"/>
        <v>53285.42</v>
      </c>
      <c r="T227" s="88" t="s">
        <v>41</v>
      </c>
    </row>
    <row r="228" spans="1:20" s="27" customFormat="1" x14ac:dyDescent="0.25">
      <c r="A228" s="83">
        <v>222</v>
      </c>
      <c r="B228" s="84" t="s">
        <v>1101</v>
      </c>
      <c r="C228" s="84" t="s">
        <v>799</v>
      </c>
      <c r="D228" s="84" t="s">
        <v>1000</v>
      </c>
      <c r="E228" s="84" t="s">
        <v>927</v>
      </c>
      <c r="F228" s="85" t="s">
        <v>802</v>
      </c>
      <c r="G228" s="86">
        <v>60000</v>
      </c>
      <c r="H228" s="50">
        <v>3486.68</v>
      </c>
      <c r="I228" s="87">
        <v>25</v>
      </c>
      <c r="J228" s="50">
        <v>1722</v>
      </c>
      <c r="K228" s="52">
        <f t="shared" si="36"/>
        <v>4260</v>
      </c>
      <c r="L228" s="37">
        <f t="shared" si="37"/>
        <v>660.00000000000011</v>
      </c>
      <c r="M228" s="37">
        <v>1824</v>
      </c>
      <c r="N228" s="87">
        <f t="shared" si="40"/>
        <v>4254</v>
      </c>
      <c r="O228" s="87"/>
      <c r="P228" s="87">
        <f t="shared" si="41"/>
        <v>3546</v>
      </c>
      <c r="Q228" s="87">
        <f t="shared" si="38"/>
        <v>7057.68</v>
      </c>
      <c r="R228" s="87">
        <f t="shared" si="39"/>
        <v>9174</v>
      </c>
      <c r="S228" s="87">
        <f t="shared" si="35"/>
        <v>52942.32</v>
      </c>
      <c r="T228" s="88" t="s">
        <v>41</v>
      </c>
    </row>
    <row r="229" spans="1:20" s="27" customFormat="1" x14ac:dyDescent="0.25">
      <c r="A229" s="83">
        <v>223</v>
      </c>
      <c r="B229" s="84" t="s">
        <v>976</v>
      </c>
      <c r="C229" s="84" t="s">
        <v>799</v>
      </c>
      <c r="D229" s="84" t="s">
        <v>1000</v>
      </c>
      <c r="E229" s="84" t="s">
        <v>159</v>
      </c>
      <c r="F229" s="85" t="s">
        <v>804</v>
      </c>
      <c r="G229" s="86">
        <v>24000</v>
      </c>
      <c r="H229" s="84">
        <v>0</v>
      </c>
      <c r="I229" s="87">
        <v>25</v>
      </c>
      <c r="J229" s="50">
        <v>688.8</v>
      </c>
      <c r="K229" s="52">
        <f t="shared" si="36"/>
        <v>1703.9999999999998</v>
      </c>
      <c r="L229" s="37">
        <f t="shared" si="37"/>
        <v>264</v>
      </c>
      <c r="M229" s="37">
        <v>729.6</v>
      </c>
      <c r="N229" s="87">
        <f t="shared" si="40"/>
        <v>1701.6000000000001</v>
      </c>
      <c r="O229" s="87"/>
      <c r="P229" s="87">
        <f t="shared" si="41"/>
        <v>1418.4</v>
      </c>
      <c r="Q229" s="87">
        <f t="shared" si="38"/>
        <v>1443.4</v>
      </c>
      <c r="R229" s="87">
        <f t="shared" si="39"/>
        <v>3669.6</v>
      </c>
      <c r="S229" s="87">
        <f t="shared" si="35"/>
        <v>22556.6</v>
      </c>
      <c r="T229" s="88" t="s">
        <v>41</v>
      </c>
    </row>
    <row r="230" spans="1:20" s="27" customFormat="1" x14ac:dyDescent="0.25">
      <c r="A230" s="83">
        <v>224</v>
      </c>
      <c r="B230" s="84" t="s">
        <v>1111</v>
      </c>
      <c r="C230" s="84" t="s">
        <v>799</v>
      </c>
      <c r="D230" s="84" t="s">
        <v>1000</v>
      </c>
      <c r="E230" s="84" t="s">
        <v>159</v>
      </c>
      <c r="F230" s="85" t="s">
        <v>802</v>
      </c>
      <c r="G230" s="86">
        <v>24000</v>
      </c>
      <c r="H230" s="84">
        <v>0</v>
      </c>
      <c r="I230" s="87">
        <v>25</v>
      </c>
      <c r="J230" s="50">
        <v>688.8</v>
      </c>
      <c r="K230" s="52">
        <f t="shared" si="36"/>
        <v>1703.9999999999998</v>
      </c>
      <c r="L230" s="37">
        <f t="shared" si="37"/>
        <v>264</v>
      </c>
      <c r="M230" s="37">
        <v>729.6</v>
      </c>
      <c r="N230" s="87">
        <f t="shared" si="40"/>
        <v>1701.6000000000001</v>
      </c>
      <c r="O230" s="87"/>
      <c r="P230" s="87">
        <f t="shared" si="41"/>
        <v>1418.4</v>
      </c>
      <c r="Q230" s="87">
        <f t="shared" si="38"/>
        <v>1443.4</v>
      </c>
      <c r="R230" s="87">
        <f t="shared" si="39"/>
        <v>3669.6</v>
      </c>
      <c r="S230" s="87">
        <f t="shared" si="35"/>
        <v>22556.6</v>
      </c>
      <c r="T230" s="88" t="s">
        <v>41</v>
      </c>
    </row>
    <row r="231" spans="1:20" s="27" customFormat="1" x14ac:dyDescent="0.25">
      <c r="A231" s="83">
        <v>225</v>
      </c>
      <c r="B231" s="84" t="s">
        <v>1143</v>
      </c>
      <c r="C231" s="84" t="s">
        <v>799</v>
      </c>
      <c r="D231" s="84" t="s">
        <v>1000</v>
      </c>
      <c r="E231" s="84" t="s">
        <v>1144</v>
      </c>
      <c r="F231" s="85" t="s">
        <v>802</v>
      </c>
      <c r="G231" s="86">
        <v>24000</v>
      </c>
      <c r="H231" s="84">
        <v>0</v>
      </c>
      <c r="I231" s="87">
        <v>25</v>
      </c>
      <c r="J231" s="50">
        <v>688.8</v>
      </c>
      <c r="K231" s="52">
        <f t="shared" si="36"/>
        <v>1703.9999999999998</v>
      </c>
      <c r="L231" s="37">
        <f t="shared" si="37"/>
        <v>264</v>
      </c>
      <c r="M231" s="37">
        <v>729.6</v>
      </c>
      <c r="N231" s="87">
        <f t="shared" si="40"/>
        <v>1701.6000000000001</v>
      </c>
      <c r="O231" s="87"/>
      <c r="P231" s="87">
        <f t="shared" si="41"/>
        <v>1418.4</v>
      </c>
      <c r="Q231" s="87">
        <f t="shared" si="38"/>
        <v>1443.4</v>
      </c>
      <c r="R231" s="87">
        <f t="shared" si="39"/>
        <v>3669.6</v>
      </c>
      <c r="S231" s="87">
        <f t="shared" si="35"/>
        <v>22556.6</v>
      </c>
      <c r="T231" s="88" t="s">
        <v>41</v>
      </c>
    </row>
    <row r="232" spans="1:20" s="27" customFormat="1" x14ac:dyDescent="0.25">
      <c r="A232" s="83">
        <v>226</v>
      </c>
      <c r="B232" s="84" t="s">
        <v>168</v>
      </c>
      <c r="C232" s="84" t="s">
        <v>799</v>
      </c>
      <c r="D232" s="84" t="s">
        <v>1000</v>
      </c>
      <c r="E232" s="84" t="s">
        <v>160</v>
      </c>
      <c r="F232" s="85" t="s">
        <v>802</v>
      </c>
      <c r="G232" s="86">
        <v>28350</v>
      </c>
      <c r="H232" s="84">
        <v>0</v>
      </c>
      <c r="I232" s="87">
        <v>25</v>
      </c>
      <c r="J232" s="50">
        <v>813.65</v>
      </c>
      <c r="K232" s="52">
        <f t="shared" si="36"/>
        <v>2012.85</v>
      </c>
      <c r="L232" s="37">
        <f t="shared" si="37"/>
        <v>311.85000000000002</v>
      </c>
      <c r="M232" s="77">
        <v>861.84</v>
      </c>
      <c r="N232" s="87">
        <f t="shared" si="40"/>
        <v>2010.0150000000001</v>
      </c>
      <c r="O232" s="87"/>
      <c r="P232" s="87">
        <f t="shared" si="41"/>
        <v>1675.49</v>
      </c>
      <c r="Q232" s="87">
        <f t="shared" si="38"/>
        <v>1700.49</v>
      </c>
      <c r="R232" s="87">
        <f t="shared" si="39"/>
        <v>4334.7150000000001</v>
      </c>
      <c r="S232" s="87">
        <f t="shared" si="35"/>
        <v>26649.51</v>
      </c>
      <c r="T232" s="88" t="s">
        <v>41</v>
      </c>
    </row>
    <row r="233" spans="1:20" s="27" customFormat="1" x14ac:dyDescent="0.25">
      <c r="A233" s="83">
        <v>227</v>
      </c>
      <c r="B233" s="84" t="s">
        <v>1081</v>
      </c>
      <c r="C233" s="84" t="s">
        <v>799</v>
      </c>
      <c r="D233" s="84" t="s">
        <v>1000</v>
      </c>
      <c r="E233" s="84" t="s">
        <v>160</v>
      </c>
      <c r="F233" s="85" t="s">
        <v>802</v>
      </c>
      <c r="G233" s="86">
        <v>35000</v>
      </c>
      <c r="H233" s="84">
        <v>0</v>
      </c>
      <c r="I233" s="87">
        <v>25</v>
      </c>
      <c r="J233" s="50">
        <v>1004.5</v>
      </c>
      <c r="K233" s="52">
        <f t="shared" si="36"/>
        <v>2485</v>
      </c>
      <c r="L233" s="37">
        <f t="shared" si="37"/>
        <v>385.00000000000006</v>
      </c>
      <c r="M233" s="77">
        <v>1064</v>
      </c>
      <c r="N233" s="87">
        <f t="shared" si="40"/>
        <v>2481.5</v>
      </c>
      <c r="O233" s="87"/>
      <c r="P233" s="87">
        <f t="shared" si="41"/>
        <v>2068.5</v>
      </c>
      <c r="Q233" s="87">
        <f t="shared" si="38"/>
        <v>2093.5</v>
      </c>
      <c r="R233" s="87">
        <f t="shared" si="39"/>
        <v>5351.5</v>
      </c>
      <c r="S233" s="87">
        <f t="shared" si="35"/>
        <v>32906.5</v>
      </c>
      <c r="T233" s="88" t="s">
        <v>41</v>
      </c>
    </row>
    <row r="234" spans="1:20" s="27" customFormat="1" x14ac:dyDescent="0.25">
      <c r="A234" s="83">
        <v>228</v>
      </c>
      <c r="B234" s="84" t="s">
        <v>167</v>
      </c>
      <c r="C234" s="84" t="s">
        <v>799</v>
      </c>
      <c r="D234" s="84" t="s">
        <v>1000</v>
      </c>
      <c r="E234" s="84" t="s">
        <v>169</v>
      </c>
      <c r="F234" s="85" t="s">
        <v>805</v>
      </c>
      <c r="G234" s="86">
        <v>16000</v>
      </c>
      <c r="H234" s="84">
        <v>0</v>
      </c>
      <c r="I234" s="87">
        <v>25</v>
      </c>
      <c r="J234" s="50">
        <v>459.2</v>
      </c>
      <c r="K234" s="52">
        <f t="shared" si="36"/>
        <v>1136</v>
      </c>
      <c r="L234" s="37">
        <f t="shared" si="37"/>
        <v>176.00000000000003</v>
      </c>
      <c r="M234" s="77">
        <v>486.4</v>
      </c>
      <c r="N234" s="87">
        <f t="shared" si="40"/>
        <v>1134.4000000000001</v>
      </c>
      <c r="O234" s="87"/>
      <c r="P234" s="87">
        <f t="shared" si="41"/>
        <v>945.59999999999991</v>
      </c>
      <c r="Q234" s="87">
        <f t="shared" si="38"/>
        <v>970.59999999999991</v>
      </c>
      <c r="R234" s="87">
        <f t="shared" si="39"/>
        <v>2446.4</v>
      </c>
      <c r="S234" s="87">
        <f t="shared" si="35"/>
        <v>15029.4</v>
      </c>
      <c r="T234" s="88" t="s">
        <v>41</v>
      </c>
    </row>
    <row r="235" spans="1:20" s="34" customFormat="1" x14ac:dyDescent="0.25">
      <c r="A235" s="83">
        <v>229</v>
      </c>
      <c r="B235" s="84" t="s">
        <v>1116</v>
      </c>
      <c r="C235" s="84" t="s">
        <v>799</v>
      </c>
      <c r="D235" s="84" t="s">
        <v>178</v>
      </c>
      <c r="E235" s="84" t="s">
        <v>1117</v>
      </c>
      <c r="F235" s="85" t="s">
        <v>802</v>
      </c>
      <c r="G235" s="86">
        <v>30000</v>
      </c>
      <c r="H235" s="84">
        <v>0</v>
      </c>
      <c r="I235" s="87">
        <v>25</v>
      </c>
      <c r="J235" s="50">
        <v>861</v>
      </c>
      <c r="K235" s="52">
        <f t="shared" si="36"/>
        <v>2130</v>
      </c>
      <c r="L235" s="37">
        <f t="shared" si="37"/>
        <v>330.00000000000006</v>
      </c>
      <c r="M235" s="77">
        <v>912</v>
      </c>
      <c r="N235" s="87">
        <f t="shared" si="40"/>
        <v>2127</v>
      </c>
      <c r="O235" s="87"/>
      <c r="P235" s="87">
        <f t="shared" si="41"/>
        <v>1773</v>
      </c>
      <c r="Q235" s="87">
        <f t="shared" si="38"/>
        <v>1798</v>
      </c>
      <c r="R235" s="87">
        <f t="shared" si="39"/>
        <v>4587</v>
      </c>
      <c r="S235" s="87">
        <f t="shared" ref="S235:S298" si="42">+G235-Q235</f>
        <v>28202</v>
      </c>
      <c r="T235" s="88" t="s">
        <v>41</v>
      </c>
    </row>
    <row r="236" spans="1:20" s="27" customFormat="1" x14ac:dyDescent="0.25">
      <c r="A236" s="83">
        <v>230</v>
      </c>
      <c r="B236" s="84" t="s">
        <v>179</v>
      </c>
      <c r="C236" s="84" t="s">
        <v>799</v>
      </c>
      <c r="D236" s="84" t="s">
        <v>178</v>
      </c>
      <c r="E236" s="84" t="s">
        <v>186</v>
      </c>
      <c r="F236" s="85" t="s">
        <v>802</v>
      </c>
      <c r="G236" s="86">
        <v>24000</v>
      </c>
      <c r="H236" s="84">
        <v>0</v>
      </c>
      <c r="I236" s="87">
        <v>25</v>
      </c>
      <c r="J236" s="50">
        <v>688.8</v>
      </c>
      <c r="K236" s="52">
        <f t="shared" si="36"/>
        <v>1703.9999999999998</v>
      </c>
      <c r="L236" s="37">
        <f t="shared" si="37"/>
        <v>264</v>
      </c>
      <c r="M236" s="77">
        <v>729.6</v>
      </c>
      <c r="N236" s="87">
        <f t="shared" si="40"/>
        <v>1701.6000000000001</v>
      </c>
      <c r="O236" s="87"/>
      <c r="P236" s="87">
        <f t="shared" si="41"/>
        <v>1418.4</v>
      </c>
      <c r="Q236" s="87">
        <f t="shared" si="38"/>
        <v>1443.4</v>
      </c>
      <c r="R236" s="87">
        <f t="shared" si="39"/>
        <v>3669.6</v>
      </c>
      <c r="S236" s="87">
        <f t="shared" si="42"/>
        <v>22556.6</v>
      </c>
      <c r="T236" s="88" t="s">
        <v>41</v>
      </c>
    </row>
    <row r="237" spans="1:20" s="27" customFormat="1" x14ac:dyDescent="0.25">
      <c r="A237" s="83">
        <v>231</v>
      </c>
      <c r="B237" s="84" t="s">
        <v>183</v>
      </c>
      <c r="C237" s="84" t="s">
        <v>799</v>
      </c>
      <c r="D237" s="84" t="s">
        <v>178</v>
      </c>
      <c r="E237" s="84" t="s">
        <v>39</v>
      </c>
      <c r="F237" s="85" t="s">
        <v>802</v>
      </c>
      <c r="G237" s="86">
        <v>24000</v>
      </c>
      <c r="H237" s="84">
        <v>0</v>
      </c>
      <c r="I237" s="87">
        <v>25</v>
      </c>
      <c r="J237" s="50">
        <v>688.8</v>
      </c>
      <c r="K237" s="52">
        <f t="shared" si="36"/>
        <v>1703.9999999999998</v>
      </c>
      <c r="L237" s="37">
        <f t="shared" si="37"/>
        <v>264</v>
      </c>
      <c r="M237" s="77">
        <v>729.6</v>
      </c>
      <c r="N237" s="87">
        <f t="shared" si="40"/>
        <v>1701.6000000000001</v>
      </c>
      <c r="O237" s="87"/>
      <c r="P237" s="87">
        <f t="shared" si="41"/>
        <v>1418.4</v>
      </c>
      <c r="Q237" s="87">
        <f t="shared" si="38"/>
        <v>1443.4</v>
      </c>
      <c r="R237" s="87">
        <f t="shared" si="39"/>
        <v>3669.6</v>
      </c>
      <c r="S237" s="87">
        <f t="shared" si="42"/>
        <v>22556.6</v>
      </c>
      <c r="T237" s="88" t="s">
        <v>41</v>
      </c>
    </row>
    <row r="238" spans="1:20" s="27" customFormat="1" x14ac:dyDescent="0.25">
      <c r="A238" s="83">
        <v>232</v>
      </c>
      <c r="B238" s="84" t="s">
        <v>83</v>
      </c>
      <c r="C238" s="84" t="s">
        <v>799</v>
      </c>
      <c r="D238" s="84" t="s">
        <v>178</v>
      </c>
      <c r="E238" s="84" t="s">
        <v>94</v>
      </c>
      <c r="F238" s="85" t="s">
        <v>802</v>
      </c>
      <c r="G238" s="86">
        <v>25200</v>
      </c>
      <c r="H238" s="84">
        <v>0</v>
      </c>
      <c r="I238" s="87">
        <v>25</v>
      </c>
      <c r="J238" s="50">
        <v>723.24</v>
      </c>
      <c r="K238" s="52">
        <f t="shared" si="36"/>
        <v>1789.1999999999998</v>
      </c>
      <c r="L238" s="37">
        <f t="shared" si="37"/>
        <v>277.20000000000005</v>
      </c>
      <c r="M238" s="77">
        <v>766.08</v>
      </c>
      <c r="N238" s="87">
        <f t="shared" si="40"/>
        <v>1786.68</v>
      </c>
      <c r="O238" s="87"/>
      <c r="P238" s="87">
        <f t="shared" si="41"/>
        <v>1489.3200000000002</v>
      </c>
      <c r="Q238" s="87">
        <f t="shared" si="38"/>
        <v>1514.3200000000002</v>
      </c>
      <c r="R238" s="87">
        <f t="shared" si="39"/>
        <v>3853.08</v>
      </c>
      <c r="S238" s="87">
        <f t="shared" si="42"/>
        <v>23685.68</v>
      </c>
      <c r="T238" s="88" t="s">
        <v>41</v>
      </c>
    </row>
    <row r="239" spans="1:20" s="27" customFormat="1" x14ac:dyDescent="0.25">
      <c r="A239" s="83">
        <v>233</v>
      </c>
      <c r="B239" s="84" t="s">
        <v>33</v>
      </c>
      <c r="C239" s="84" t="s">
        <v>799</v>
      </c>
      <c r="D239" s="84" t="s">
        <v>178</v>
      </c>
      <c r="E239" s="84" t="s">
        <v>39</v>
      </c>
      <c r="F239" s="85" t="s">
        <v>805</v>
      </c>
      <c r="G239" s="86">
        <v>24000</v>
      </c>
      <c r="H239" s="84">
        <v>0</v>
      </c>
      <c r="I239" s="87">
        <v>25</v>
      </c>
      <c r="J239" s="50">
        <v>688.8</v>
      </c>
      <c r="K239" s="52">
        <f t="shared" si="36"/>
        <v>1703.9999999999998</v>
      </c>
      <c r="L239" s="37">
        <f t="shared" si="37"/>
        <v>264</v>
      </c>
      <c r="M239" s="77">
        <v>729.6</v>
      </c>
      <c r="N239" s="87">
        <f t="shared" si="40"/>
        <v>1701.6000000000001</v>
      </c>
      <c r="O239" s="87"/>
      <c r="P239" s="87">
        <f t="shared" si="41"/>
        <v>1418.4</v>
      </c>
      <c r="Q239" s="87">
        <f t="shared" si="38"/>
        <v>1443.4</v>
      </c>
      <c r="R239" s="87">
        <f t="shared" si="39"/>
        <v>3669.6</v>
      </c>
      <c r="S239" s="87">
        <f t="shared" si="42"/>
        <v>22556.6</v>
      </c>
      <c r="T239" s="88" t="s">
        <v>41</v>
      </c>
    </row>
    <row r="240" spans="1:20" s="27" customFormat="1" x14ac:dyDescent="0.25">
      <c r="A240" s="83">
        <v>234</v>
      </c>
      <c r="B240" s="84" t="s">
        <v>782</v>
      </c>
      <c r="C240" s="84" t="s">
        <v>799</v>
      </c>
      <c r="D240" s="84" t="s">
        <v>178</v>
      </c>
      <c r="E240" s="84" t="s">
        <v>39</v>
      </c>
      <c r="F240" s="85" t="s">
        <v>802</v>
      </c>
      <c r="G240" s="86">
        <v>24000</v>
      </c>
      <c r="H240" s="84">
        <v>0</v>
      </c>
      <c r="I240" s="87">
        <v>25</v>
      </c>
      <c r="J240" s="50">
        <v>688.8</v>
      </c>
      <c r="K240" s="52">
        <f t="shared" si="36"/>
        <v>1703.9999999999998</v>
      </c>
      <c r="L240" s="37">
        <f t="shared" si="37"/>
        <v>264</v>
      </c>
      <c r="M240" s="37">
        <v>729.6</v>
      </c>
      <c r="N240" s="87">
        <f t="shared" si="40"/>
        <v>1701.6000000000001</v>
      </c>
      <c r="O240" s="87"/>
      <c r="P240" s="87">
        <f t="shared" si="41"/>
        <v>1418.4</v>
      </c>
      <c r="Q240" s="87">
        <f t="shared" si="38"/>
        <v>1443.4</v>
      </c>
      <c r="R240" s="87">
        <f t="shared" si="39"/>
        <v>3669.6</v>
      </c>
      <c r="S240" s="87">
        <f t="shared" si="42"/>
        <v>22556.6</v>
      </c>
      <c r="T240" s="88" t="s">
        <v>41</v>
      </c>
    </row>
    <row r="241" spans="1:20" s="27" customFormat="1" x14ac:dyDescent="0.25">
      <c r="A241" s="83">
        <v>235</v>
      </c>
      <c r="B241" s="84" t="s">
        <v>783</v>
      </c>
      <c r="C241" s="84" t="s">
        <v>799</v>
      </c>
      <c r="D241" s="84" t="s">
        <v>178</v>
      </c>
      <c r="E241" s="84" t="s">
        <v>39</v>
      </c>
      <c r="F241" s="85" t="s">
        <v>802</v>
      </c>
      <c r="G241" s="86">
        <v>24000</v>
      </c>
      <c r="H241" s="84">
        <v>0</v>
      </c>
      <c r="I241" s="87">
        <v>25</v>
      </c>
      <c r="J241" s="50">
        <v>688.8</v>
      </c>
      <c r="K241" s="52">
        <f t="shared" si="36"/>
        <v>1703.9999999999998</v>
      </c>
      <c r="L241" s="37">
        <f t="shared" si="37"/>
        <v>264</v>
      </c>
      <c r="M241" s="37">
        <v>729.6</v>
      </c>
      <c r="N241" s="87">
        <f t="shared" si="40"/>
        <v>1701.6000000000001</v>
      </c>
      <c r="O241" s="87"/>
      <c r="P241" s="87">
        <f t="shared" si="41"/>
        <v>1418.4</v>
      </c>
      <c r="Q241" s="87">
        <f t="shared" si="38"/>
        <v>1443.4</v>
      </c>
      <c r="R241" s="87">
        <f t="shared" si="39"/>
        <v>3669.6</v>
      </c>
      <c r="S241" s="87">
        <f t="shared" si="42"/>
        <v>22556.6</v>
      </c>
      <c r="T241" s="88" t="s">
        <v>41</v>
      </c>
    </row>
    <row r="242" spans="1:20" s="27" customFormat="1" x14ac:dyDescent="0.25">
      <c r="A242" s="83">
        <v>236</v>
      </c>
      <c r="B242" s="84" t="s">
        <v>791</v>
      </c>
      <c r="C242" s="84" t="s">
        <v>799</v>
      </c>
      <c r="D242" s="84" t="s">
        <v>178</v>
      </c>
      <c r="E242" s="84" t="s">
        <v>39</v>
      </c>
      <c r="F242" s="85" t="s">
        <v>802</v>
      </c>
      <c r="G242" s="86">
        <v>24000</v>
      </c>
      <c r="H242" s="84">
        <v>0</v>
      </c>
      <c r="I242" s="87">
        <v>25</v>
      </c>
      <c r="J242" s="50">
        <v>688.8</v>
      </c>
      <c r="K242" s="52">
        <f t="shared" si="36"/>
        <v>1703.9999999999998</v>
      </c>
      <c r="L242" s="37">
        <f t="shared" si="37"/>
        <v>264</v>
      </c>
      <c r="M242" s="37">
        <v>729.6</v>
      </c>
      <c r="N242" s="87">
        <f t="shared" si="40"/>
        <v>1701.6000000000001</v>
      </c>
      <c r="O242" s="87"/>
      <c r="P242" s="87">
        <f t="shared" si="41"/>
        <v>1418.4</v>
      </c>
      <c r="Q242" s="87">
        <f t="shared" si="38"/>
        <v>1443.4</v>
      </c>
      <c r="R242" s="87">
        <f t="shared" si="39"/>
        <v>3669.6</v>
      </c>
      <c r="S242" s="87">
        <f t="shared" si="42"/>
        <v>22556.6</v>
      </c>
      <c r="T242" s="88" t="s">
        <v>41</v>
      </c>
    </row>
    <row r="243" spans="1:20" s="27" customFormat="1" x14ac:dyDescent="0.25">
      <c r="A243" s="83">
        <v>237</v>
      </c>
      <c r="B243" s="84" t="s">
        <v>955</v>
      </c>
      <c r="C243" s="84" t="s">
        <v>799</v>
      </c>
      <c r="D243" s="84" t="s">
        <v>178</v>
      </c>
      <c r="E243" s="84" t="s">
        <v>39</v>
      </c>
      <c r="F243" s="85" t="s">
        <v>802</v>
      </c>
      <c r="G243" s="86">
        <v>25000</v>
      </c>
      <c r="H243" s="84">
        <v>0</v>
      </c>
      <c r="I243" s="87">
        <v>25</v>
      </c>
      <c r="J243" s="50">
        <v>717.5</v>
      </c>
      <c r="K243" s="52">
        <f t="shared" si="36"/>
        <v>1774.9999999999998</v>
      </c>
      <c r="L243" s="37">
        <f t="shared" si="37"/>
        <v>275</v>
      </c>
      <c r="M243" s="37">
        <v>760</v>
      </c>
      <c r="N243" s="87">
        <f t="shared" si="40"/>
        <v>1772.5000000000002</v>
      </c>
      <c r="O243" s="87"/>
      <c r="P243" s="87">
        <f t="shared" si="41"/>
        <v>1477.5</v>
      </c>
      <c r="Q243" s="87">
        <f t="shared" si="38"/>
        <v>1502.5</v>
      </c>
      <c r="R243" s="87">
        <f t="shared" si="39"/>
        <v>3822.5</v>
      </c>
      <c r="S243" s="87">
        <f t="shared" si="42"/>
        <v>23497.5</v>
      </c>
      <c r="T243" s="88" t="s">
        <v>41</v>
      </c>
    </row>
    <row r="244" spans="1:20" s="27" customFormat="1" x14ac:dyDescent="0.25">
      <c r="A244" s="83">
        <v>238</v>
      </c>
      <c r="B244" s="84" t="s">
        <v>184</v>
      </c>
      <c r="C244" s="84" t="s">
        <v>799</v>
      </c>
      <c r="D244" s="84" t="s">
        <v>178</v>
      </c>
      <c r="E244" s="84" t="s">
        <v>39</v>
      </c>
      <c r="F244" s="85" t="s">
        <v>802</v>
      </c>
      <c r="G244" s="86">
        <v>24000</v>
      </c>
      <c r="H244" s="84">
        <v>0</v>
      </c>
      <c r="I244" s="87">
        <v>25</v>
      </c>
      <c r="J244" s="50">
        <v>688.8</v>
      </c>
      <c r="K244" s="52">
        <f>+G244*7.1%</f>
        <v>1703.9999999999998</v>
      </c>
      <c r="L244" s="37">
        <f>+G244*1.1%</f>
        <v>264</v>
      </c>
      <c r="M244" s="77">
        <v>729.6</v>
      </c>
      <c r="N244" s="87">
        <f t="shared" si="40"/>
        <v>1701.6000000000001</v>
      </c>
      <c r="O244" s="87"/>
      <c r="P244" s="87">
        <f t="shared" si="41"/>
        <v>1418.4</v>
      </c>
      <c r="Q244" s="87">
        <f t="shared" si="38"/>
        <v>1443.4</v>
      </c>
      <c r="R244" s="87">
        <f t="shared" si="39"/>
        <v>3669.6</v>
      </c>
      <c r="S244" s="87">
        <f t="shared" si="42"/>
        <v>22556.6</v>
      </c>
      <c r="T244" s="88" t="s">
        <v>41</v>
      </c>
    </row>
    <row r="245" spans="1:20" s="27" customFormat="1" x14ac:dyDescent="0.25">
      <c r="A245" s="83">
        <v>239</v>
      </c>
      <c r="B245" s="84" t="s">
        <v>1107</v>
      </c>
      <c r="C245" s="84" t="s">
        <v>799</v>
      </c>
      <c r="D245" s="84" t="s">
        <v>178</v>
      </c>
      <c r="E245" s="84" t="s">
        <v>39</v>
      </c>
      <c r="F245" s="85" t="s">
        <v>802</v>
      </c>
      <c r="G245" s="86">
        <v>20000</v>
      </c>
      <c r="H245" s="84">
        <v>0</v>
      </c>
      <c r="I245" s="87">
        <v>25</v>
      </c>
      <c r="J245" s="50">
        <v>574</v>
      </c>
      <c r="K245" s="52">
        <f>+G245*7.1%</f>
        <v>1419.9999999999998</v>
      </c>
      <c r="L245" s="37">
        <f>+G245*1.1%</f>
        <v>220.00000000000003</v>
      </c>
      <c r="M245" s="77">
        <v>608</v>
      </c>
      <c r="N245" s="87">
        <f t="shared" si="40"/>
        <v>1418</v>
      </c>
      <c r="O245" s="87"/>
      <c r="P245" s="87">
        <f t="shared" si="41"/>
        <v>1182</v>
      </c>
      <c r="Q245" s="87">
        <f t="shared" si="38"/>
        <v>1207</v>
      </c>
      <c r="R245" s="87">
        <f t="shared" si="39"/>
        <v>3058</v>
      </c>
      <c r="S245" s="87">
        <f t="shared" si="42"/>
        <v>18793</v>
      </c>
      <c r="T245" s="88" t="s">
        <v>41</v>
      </c>
    </row>
    <row r="246" spans="1:20" s="27" customFormat="1" x14ac:dyDescent="0.25">
      <c r="A246" s="83">
        <v>240</v>
      </c>
      <c r="B246" s="84" t="s">
        <v>1112</v>
      </c>
      <c r="C246" s="84" t="s">
        <v>799</v>
      </c>
      <c r="D246" s="84" t="s">
        <v>178</v>
      </c>
      <c r="E246" s="84" t="s">
        <v>39</v>
      </c>
      <c r="F246" s="85" t="s">
        <v>802</v>
      </c>
      <c r="G246" s="86">
        <v>24000</v>
      </c>
      <c r="H246" s="84">
        <v>0</v>
      </c>
      <c r="I246" s="87">
        <v>25</v>
      </c>
      <c r="J246" s="50">
        <v>688.8</v>
      </c>
      <c r="K246" s="52">
        <f>+G246*7.1%</f>
        <v>1703.9999999999998</v>
      </c>
      <c r="L246" s="37">
        <f>+G246*1.1%</f>
        <v>264</v>
      </c>
      <c r="M246" s="77">
        <v>729.6</v>
      </c>
      <c r="N246" s="87">
        <f t="shared" si="40"/>
        <v>1701.6000000000001</v>
      </c>
      <c r="O246" s="87"/>
      <c r="P246" s="87">
        <f t="shared" si="41"/>
        <v>1418.4</v>
      </c>
      <c r="Q246" s="87">
        <f t="shared" si="38"/>
        <v>1443.4</v>
      </c>
      <c r="R246" s="87">
        <f t="shared" si="39"/>
        <v>3669.6</v>
      </c>
      <c r="S246" s="87">
        <f t="shared" si="42"/>
        <v>22556.6</v>
      </c>
      <c r="T246" s="88" t="s">
        <v>41</v>
      </c>
    </row>
    <row r="247" spans="1:20" s="27" customFormat="1" x14ac:dyDescent="0.25">
      <c r="A247" s="83">
        <v>241</v>
      </c>
      <c r="B247" s="84" t="s">
        <v>1113</v>
      </c>
      <c r="C247" s="84" t="s">
        <v>799</v>
      </c>
      <c r="D247" s="84" t="s">
        <v>178</v>
      </c>
      <c r="E247" s="84" t="s">
        <v>39</v>
      </c>
      <c r="F247" s="85" t="s">
        <v>802</v>
      </c>
      <c r="G247" s="86">
        <v>24000</v>
      </c>
      <c r="H247" s="84">
        <v>0</v>
      </c>
      <c r="I247" s="87">
        <v>25</v>
      </c>
      <c r="J247" s="50">
        <v>688.8</v>
      </c>
      <c r="K247" s="52">
        <f>+G247*7.1%</f>
        <v>1703.9999999999998</v>
      </c>
      <c r="L247" s="37">
        <f>+G247*1.1%</f>
        <v>264</v>
      </c>
      <c r="M247" s="77">
        <v>729.6</v>
      </c>
      <c r="N247" s="87">
        <f t="shared" si="40"/>
        <v>1701.6000000000001</v>
      </c>
      <c r="O247" s="87"/>
      <c r="P247" s="87">
        <f t="shared" si="41"/>
        <v>1418.4</v>
      </c>
      <c r="Q247" s="87">
        <f t="shared" si="38"/>
        <v>1443.4</v>
      </c>
      <c r="R247" s="87">
        <f t="shared" si="39"/>
        <v>3669.6</v>
      </c>
      <c r="S247" s="87">
        <f t="shared" si="42"/>
        <v>22556.6</v>
      </c>
      <c r="T247" s="88" t="s">
        <v>41</v>
      </c>
    </row>
    <row r="248" spans="1:20" s="27" customFormat="1" x14ac:dyDescent="0.25">
      <c r="A248" s="83">
        <v>242</v>
      </c>
      <c r="B248" s="84" t="s">
        <v>181</v>
      </c>
      <c r="C248" s="84" t="s">
        <v>799</v>
      </c>
      <c r="D248" s="84" t="s">
        <v>178</v>
      </c>
      <c r="E248" s="84" t="s">
        <v>94</v>
      </c>
      <c r="F248" s="85" t="s">
        <v>802</v>
      </c>
      <c r="G248" s="86">
        <v>24000</v>
      </c>
      <c r="H248" s="84">
        <v>0</v>
      </c>
      <c r="I248" s="87">
        <v>25</v>
      </c>
      <c r="J248" s="50">
        <v>688.8</v>
      </c>
      <c r="K248" s="52">
        <f t="shared" si="36"/>
        <v>1703.9999999999998</v>
      </c>
      <c r="L248" s="37">
        <f t="shared" si="37"/>
        <v>264</v>
      </c>
      <c r="M248" s="77">
        <v>729.6</v>
      </c>
      <c r="N248" s="87">
        <f t="shared" si="40"/>
        <v>1701.6000000000001</v>
      </c>
      <c r="O248" s="87"/>
      <c r="P248" s="87">
        <f t="shared" si="41"/>
        <v>1418.4</v>
      </c>
      <c r="Q248" s="87">
        <f t="shared" si="38"/>
        <v>1443.4</v>
      </c>
      <c r="R248" s="87">
        <f t="shared" si="39"/>
        <v>3669.6</v>
      </c>
      <c r="S248" s="87">
        <f t="shared" si="42"/>
        <v>22556.6</v>
      </c>
      <c r="T248" s="88" t="s">
        <v>41</v>
      </c>
    </row>
    <row r="249" spans="1:20" s="27" customFormat="1" x14ac:dyDescent="0.25">
      <c r="A249" s="83">
        <v>243</v>
      </c>
      <c r="B249" s="84" t="s">
        <v>182</v>
      </c>
      <c r="C249" s="84" t="s">
        <v>799</v>
      </c>
      <c r="D249" s="84" t="s">
        <v>178</v>
      </c>
      <c r="E249" s="84" t="s">
        <v>94</v>
      </c>
      <c r="F249" s="85" t="s">
        <v>802</v>
      </c>
      <c r="G249" s="86">
        <v>24000</v>
      </c>
      <c r="H249" s="84">
        <v>0</v>
      </c>
      <c r="I249" s="87">
        <v>25</v>
      </c>
      <c r="J249" s="50">
        <v>688.8</v>
      </c>
      <c r="K249" s="52">
        <f t="shared" si="36"/>
        <v>1703.9999999999998</v>
      </c>
      <c r="L249" s="37">
        <f t="shared" si="37"/>
        <v>264</v>
      </c>
      <c r="M249" s="77">
        <v>729.6</v>
      </c>
      <c r="N249" s="87">
        <f t="shared" si="40"/>
        <v>1701.6000000000001</v>
      </c>
      <c r="O249" s="87"/>
      <c r="P249" s="87">
        <f t="shared" si="41"/>
        <v>1418.4</v>
      </c>
      <c r="Q249" s="87">
        <f t="shared" si="38"/>
        <v>1443.4</v>
      </c>
      <c r="R249" s="87">
        <f t="shared" si="39"/>
        <v>3669.6</v>
      </c>
      <c r="S249" s="87">
        <f t="shared" si="42"/>
        <v>22556.6</v>
      </c>
      <c r="T249" s="88" t="s">
        <v>41</v>
      </c>
    </row>
    <row r="250" spans="1:20" s="27" customFormat="1" x14ac:dyDescent="0.25">
      <c r="A250" s="83">
        <v>244</v>
      </c>
      <c r="B250" s="84" t="s">
        <v>902</v>
      </c>
      <c r="C250" s="84" t="s">
        <v>799</v>
      </c>
      <c r="D250" s="84" t="s">
        <v>178</v>
      </c>
      <c r="E250" s="84" t="s">
        <v>94</v>
      </c>
      <c r="F250" s="85" t="s">
        <v>802</v>
      </c>
      <c r="G250" s="86">
        <v>24000</v>
      </c>
      <c r="H250" s="84">
        <v>0</v>
      </c>
      <c r="I250" s="87">
        <v>25</v>
      </c>
      <c r="J250" s="50">
        <v>688.8</v>
      </c>
      <c r="K250" s="52">
        <f t="shared" si="36"/>
        <v>1703.9999999999998</v>
      </c>
      <c r="L250" s="37">
        <f t="shared" si="37"/>
        <v>264</v>
      </c>
      <c r="M250" s="77">
        <v>729.6</v>
      </c>
      <c r="N250" s="87">
        <f t="shared" si="40"/>
        <v>1701.6000000000001</v>
      </c>
      <c r="O250" s="87"/>
      <c r="P250" s="87">
        <f t="shared" si="41"/>
        <v>1418.4</v>
      </c>
      <c r="Q250" s="87">
        <f t="shared" si="38"/>
        <v>1443.4</v>
      </c>
      <c r="R250" s="87">
        <f t="shared" si="39"/>
        <v>3669.6</v>
      </c>
      <c r="S250" s="87">
        <f t="shared" si="42"/>
        <v>22556.6</v>
      </c>
      <c r="T250" s="88" t="s">
        <v>41</v>
      </c>
    </row>
    <row r="251" spans="1:20" s="27" customFormat="1" x14ac:dyDescent="0.25">
      <c r="A251" s="83">
        <v>245</v>
      </c>
      <c r="B251" s="84" t="s">
        <v>920</v>
      </c>
      <c r="C251" s="84" t="s">
        <v>799</v>
      </c>
      <c r="D251" s="84" t="s">
        <v>178</v>
      </c>
      <c r="E251" s="84" t="s">
        <v>94</v>
      </c>
      <c r="F251" s="85" t="s">
        <v>802</v>
      </c>
      <c r="G251" s="86">
        <v>24000</v>
      </c>
      <c r="H251" s="84">
        <v>0</v>
      </c>
      <c r="I251" s="87">
        <v>25</v>
      </c>
      <c r="J251" s="50">
        <v>688.8</v>
      </c>
      <c r="K251" s="52">
        <f t="shared" si="36"/>
        <v>1703.9999999999998</v>
      </c>
      <c r="L251" s="37">
        <f t="shared" si="37"/>
        <v>264</v>
      </c>
      <c r="M251" s="77">
        <v>729.6</v>
      </c>
      <c r="N251" s="87">
        <f t="shared" si="40"/>
        <v>1701.6000000000001</v>
      </c>
      <c r="O251" s="87"/>
      <c r="P251" s="87">
        <f t="shared" si="41"/>
        <v>1418.4</v>
      </c>
      <c r="Q251" s="87">
        <f t="shared" si="38"/>
        <v>1443.4</v>
      </c>
      <c r="R251" s="87">
        <f t="shared" si="39"/>
        <v>3669.6</v>
      </c>
      <c r="S251" s="87">
        <f t="shared" si="42"/>
        <v>22556.6</v>
      </c>
      <c r="T251" s="88" t="s">
        <v>41</v>
      </c>
    </row>
    <row r="252" spans="1:20" s="27" customFormat="1" x14ac:dyDescent="0.25">
      <c r="A252" s="83">
        <v>246</v>
      </c>
      <c r="B252" s="84" t="s">
        <v>917</v>
      </c>
      <c r="C252" s="84" t="s">
        <v>799</v>
      </c>
      <c r="D252" s="84" t="s">
        <v>178</v>
      </c>
      <c r="E252" s="84" t="s">
        <v>94</v>
      </c>
      <c r="F252" s="85" t="s">
        <v>802</v>
      </c>
      <c r="G252" s="86">
        <v>24000</v>
      </c>
      <c r="H252" s="84">
        <v>0</v>
      </c>
      <c r="I252" s="87">
        <v>25</v>
      </c>
      <c r="J252" s="50">
        <v>688.8</v>
      </c>
      <c r="K252" s="52">
        <f t="shared" si="36"/>
        <v>1703.9999999999998</v>
      </c>
      <c r="L252" s="37">
        <f t="shared" si="37"/>
        <v>264</v>
      </c>
      <c r="M252" s="77">
        <v>729.6</v>
      </c>
      <c r="N252" s="87">
        <f t="shared" si="40"/>
        <v>1701.6000000000001</v>
      </c>
      <c r="O252" s="87"/>
      <c r="P252" s="87">
        <f t="shared" si="41"/>
        <v>1418.4</v>
      </c>
      <c r="Q252" s="87">
        <f t="shared" si="38"/>
        <v>1443.4</v>
      </c>
      <c r="R252" s="87">
        <f t="shared" si="39"/>
        <v>3669.6</v>
      </c>
      <c r="S252" s="87">
        <f t="shared" si="42"/>
        <v>22556.6</v>
      </c>
      <c r="T252" s="88" t="s">
        <v>41</v>
      </c>
    </row>
    <row r="253" spans="1:20" s="27" customFormat="1" x14ac:dyDescent="0.25">
      <c r="A253" s="83">
        <v>247</v>
      </c>
      <c r="B253" s="84" t="s">
        <v>939</v>
      </c>
      <c r="C253" s="84" t="s">
        <v>799</v>
      </c>
      <c r="D253" s="84" t="s">
        <v>178</v>
      </c>
      <c r="E253" s="84" t="s">
        <v>94</v>
      </c>
      <c r="F253" s="85" t="s">
        <v>802</v>
      </c>
      <c r="G253" s="86">
        <v>24000</v>
      </c>
      <c r="H253" s="84">
        <v>0</v>
      </c>
      <c r="I253" s="87">
        <v>25</v>
      </c>
      <c r="J253" s="50">
        <v>688.8</v>
      </c>
      <c r="K253" s="52">
        <f t="shared" si="36"/>
        <v>1703.9999999999998</v>
      </c>
      <c r="L253" s="37">
        <f t="shared" si="37"/>
        <v>264</v>
      </c>
      <c r="M253" s="77">
        <v>729.6</v>
      </c>
      <c r="N253" s="87">
        <f t="shared" si="40"/>
        <v>1701.6000000000001</v>
      </c>
      <c r="O253" s="87"/>
      <c r="P253" s="87">
        <f t="shared" si="41"/>
        <v>1418.4</v>
      </c>
      <c r="Q253" s="87">
        <f t="shared" si="38"/>
        <v>1443.4</v>
      </c>
      <c r="R253" s="87">
        <f t="shared" si="39"/>
        <v>3669.6</v>
      </c>
      <c r="S253" s="87">
        <f t="shared" si="42"/>
        <v>22556.6</v>
      </c>
      <c r="T253" s="88" t="s">
        <v>41</v>
      </c>
    </row>
    <row r="254" spans="1:20" s="36" customFormat="1" x14ac:dyDescent="0.25">
      <c r="A254" s="83">
        <v>248</v>
      </c>
      <c r="B254" s="84" t="s">
        <v>946</v>
      </c>
      <c r="C254" s="84" t="s">
        <v>799</v>
      </c>
      <c r="D254" s="84" t="s">
        <v>178</v>
      </c>
      <c r="E254" s="84" t="s">
        <v>94</v>
      </c>
      <c r="F254" s="85" t="s">
        <v>802</v>
      </c>
      <c r="G254" s="86">
        <v>2400</v>
      </c>
      <c r="H254" s="84">
        <v>0</v>
      </c>
      <c r="I254" s="87">
        <v>25</v>
      </c>
      <c r="J254" s="50">
        <v>68.88</v>
      </c>
      <c r="K254" s="52">
        <f t="shared" si="36"/>
        <v>170.39999999999998</v>
      </c>
      <c r="L254" s="37">
        <f t="shared" si="37"/>
        <v>26.400000000000002</v>
      </c>
      <c r="M254" s="77">
        <v>72.959999999999994</v>
      </c>
      <c r="N254" s="87">
        <f t="shared" si="40"/>
        <v>170.16000000000003</v>
      </c>
      <c r="O254" s="87"/>
      <c r="P254" s="87">
        <f t="shared" si="41"/>
        <v>141.83999999999997</v>
      </c>
      <c r="Q254" s="87">
        <f t="shared" si="38"/>
        <v>166.83999999999997</v>
      </c>
      <c r="R254" s="87">
        <f t="shared" si="39"/>
        <v>366.96000000000004</v>
      </c>
      <c r="S254" s="87">
        <f t="shared" si="42"/>
        <v>2233.16</v>
      </c>
      <c r="T254" s="88" t="s">
        <v>41</v>
      </c>
    </row>
    <row r="255" spans="1:20" s="36" customFormat="1" x14ac:dyDescent="0.25">
      <c r="A255" s="83">
        <v>249</v>
      </c>
      <c r="B255" s="84" t="s">
        <v>947</v>
      </c>
      <c r="C255" s="84" t="s">
        <v>799</v>
      </c>
      <c r="D255" s="84" t="s">
        <v>178</v>
      </c>
      <c r="E255" s="84" t="s">
        <v>94</v>
      </c>
      <c r="F255" s="85" t="s">
        <v>802</v>
      </c>
      <c r="G255" s="86">
        <v>24000</v>
      </c>
      <c r="H255" s="84">
        <v>0</v>
      </c>
      <c r="I255" s="87">
        <v>25</v>
      </c>
      <c r="J255" s="50">
        <v>688.8</v>
      </c>
      <c r="K255" s="52">
        <f t="shared" si="36"/>
        <v>1703.9999999999998</v>
      </c>
      <c r="L255" s="37">
        <f t="shared" si="37"/>
        <v>264</v>
      </c>
      <c r="M255" s="77">
        <v>729.6</v>
      </c>
      <c r="N255" s="87">
        <f t="shared" si="40"/>
        <v>1701.6000000000001</v>
      </c>
      <c r="O255" s="87"/>
      <c r="P255" s="87">
        <f t="shared" si="41"/>
        <v>1418.4</v>
      </c>
      <c r="Q255" s="87">
        <f t="shared" si="38"/>
        <v>1443.4</v>
      </c>
      <c r="R255" s="87">
        <f t="shared" si="39"/>
        <v>3669.6</v>
      </c>
      <c r="S255" s="87">
        <f t="shared" si="42"/>
        <v>22556.6</v>
      </c>
      <c r="T255" s="88" t="s">
        <v>41</v>
      </c>
    </row>
    <row r="256" spans="1:20" s="36" customFormat="1" x14ac:dyDescent="0.25">
      <c r="A256" s="83">
        <v>250</v>
      </c>
      <c r="B256" s="84" t="s">
        <v>949</v>
      </c>
      <c r="C256" s="84" t="s">
        <v>799</v>
      </c>
      <c r="D256" s="84" t="s">
        <v>178</v>
      </c>
      <c r="E256" s="84" t="s">
        <v>94</v>
      </c>
      <c r="F256" s="85" t="s">
        <v>802</v>
      </c>
      <c r="G256" s="86">
        <v>24000</v>
      </c>
      <c r="H256" s="84">
        <v>0</v>
      </c>
      <c r="I256" s="87">
        <v>25</v>
      </c>
      <c r="J256" s="50">
        <v>688.8</v>
      </c>
      <c r="K256" s="52">
        <f t="shared" si="36"/>
        <v>1703.9999999999998</v>
      </c>
      <c r="L256" s="37">
        <f t="shared" si="37"/>
        <v>264</v>
      </c>
      <c r="M256" s="77">
        <v>729.6</v>
      </c>
      <c r="N256" s="87">
        <f t="shared" si="40"/>
        <v>1701.6000000000001</v>
      </c>
      <c r="O256" s="87"/>
      <c r="P256" s="87">
        <f t="shared" si="41"/>
        <v>1418.4</v>
      </c>
      <c r="Q256" s="87">
        <f t="shared" si="38"/>
        <v>1443.4</v>
      </c>
      <c r="R256" s="87">
        <f t="shared" si="39"/>
        <v>3669.6</v>
      </c>
      <c r="S256" s="87">
        <f t="shared" si="42"/>
        <v>22556.6</v>
      </c>
      <c r="T256" s="88" t="s">
        <v>41</v>
      </c>
    </row>
    <row r="257" spans="1:20" s="36" customFormat="1" x14ac:dyDescent="0.25">
      <c r="A257" s="83">
        <v>251</v>
      </c>
      <c r="B257" s="84" t="s">
        <v>950</v>
      </c>
      <c r="C257" s="84" t="s">
        <v>799</v>
      </c>
      <c r="D257" s="84" t="s">
        <v>178</v>
      </c>
      <c r="E257" s="84" t="s">
        <v>94</v>
      </c>
      <c r="F257" s="85" t="s">
        <v>802</v>
      </c>
      <c r="G257" s="86">
        <v>24000</v>
      </c>
      <c r="H257" s="84">
        <v>0</v>
      </c>
      <c r="I257" s="87">
        <v>25</v>
      </c>
      <c r="J257" s="50">
        <v>688.8</v>
      </c>
      <c r="K257" s="52">
        <f t="shared" si="36"/>
        <v>1703.9999999999998</v>
      </c>
      <c r="L257" s="37">
        <f t="shared" si="37"/>
        <v>264</v>
      </c>
      <c r="M257" s="77">
        <v>729.6</v>
      </c>
      <c r="N257" s="87">
        <f t="shared" si="40"/>
        <v>1701.6000000000001</v>
      </c>
      <c r="O257" s="87"/>
      <c r="P257" s="87">
        <f t="shared" si="41"/>
        <v>1418.4</v>
      </c>
      <c r="Q257" s="87">
        <f t="shared" si="38"/>
        <v>1443.4</v>
      </c>
      <c r="R257" s="87">
        <f t="shared" si="39"/>
        <v>3669.6</v>
      </c>
      <c r="S257" s="87">
        <f t="shared" si="42"/>
        <v>22556.6</v>
      </c>
      <c r="T257" s="88" t="s">
        <v>41</v>
      </c>
    </row>
    <row r="258" spans="1:20" s="36" customFormat="1" x14ac:dyDescent="0.25">
      <c r="A258" s="83">
        <v>252</v>
      </c>
      <c r="B258" s="84" t="s">
        <v>960</v>
      </c>
      <c r="C258" s="84" t="s">
        <v>799</v>
      </c>
      <c r="D258" s="84" t="s">
        <v>178</v>
      </c>
      <c r="E258" s="84" t="s">
        <v>94</v>
      </c>
      <c r="F258" s="85" t="s">
        <v>802</v>
      </c>
      <c r="G258" s="86">
        <v>23100</v>
      </c>
      <c r="H258" s="84">
        <v>0</v>
      </c>
      <c r="I258" s="87">
        <v>25</v>
      </c>
      <c r="J258" s="50">
        <v>662.97</v>
      </c>
      <c r="K258" s="52">
        <f t="shared" si="36"/>
        <v>1640.1</v>
      </c>
      <c r="L258" s="37">
        <f t="shared" si="37"/>
        <v>254.10000000000002</v>
      </c>
      <c r="M258" s="77">
        <v>702.24</v>
      </c>
      <c r="N258" s="87">
        <f t="shared" si="40"/>
        <v>1637.7900000000002</v>
      </c>
      <c r="O258" s="87"/>
      <c r="P258" s="87">
        <f t="shared" si="41"/>
        <v>1365.21</v>
      </c>
      <c r="Q258" s="87">
        <f t="shared" si="38"/>
        <v>1390.21</v>
      </c>
      <c r="R258" s="87">
        <f t="shared" si="39"/>
        <v>3531.99</v>
      </c>
      <c r="S258" s="87">
        <f t="shared" si="42"/>
        <v>21709.79</v>
      </c>
      <c r="T258" s="88" t="s">
        <v>41</v>
      </c>
    </row>
    <row r="259" spans="1:20" s="36" customFormat="1" x14ac:dyDescent="0.25">
      <c r="A259" s="83">
        <v>253</v>
      </c>
      <c r="B259" s="84" t="s">
        <v>961</v>
      </c>
      <c r="C259" s="84" t="s">
        <v>799</v>
      </c>
      <c r="D259" s="84" t="s">
        <v>178</v>
      </c>
      <c r="E259" s="84" t="s">
        <v>94</v>
      </c>
      <c r="F259" s="85" t="s">
        <v>802</v>
      </c>
      <c r="G259" s="86">
        <v>23100</v>
      </c>
      <c r="H259" s="84">
        <v>0</v>
      </c>
      <c r="I259" s="87">
        <v>25</v>
      </c>
      <c r="J259" s="50">
        <v>662.97</v>
      </c>
      <c r="K259" s="52">
        <f t="shared" si="36"/>
        <v>1640.1</v>
      </c>
      <c r="L259" s="37">
        <f t="shared" si="37"/>
        <v>254.10000000000002</v>
      </c>
      <c r="M259" s="77">
        <v>702.24</v>
      </c>
      <c r="N259" s="87">
        <f t="shared" si="40"/>
        <v>1637.7900000000002</v>
      </c>
      <c r="O259" s="87"/>
      <c r="P259" s="87">
        <f t="shared" si="41"/>
        <v>1365.21</v>
      </c>
      <c r="Q259" s="87">
        <f t="shared" si="38"/>
        <v>1390.21</v>
      </c>
      <c r="R259" s="87">
        <f t="shared" si="39"/>
        <v>3531.99</v>
      </c>
      <c r="S259" s="87">
        <f t="shared" si="42"/>
        <v>21709.79</v>
      </c>
      <c r="T259" s="88" t="s">
        <v>41</v>
      </c>
    </row>
    <row r="260" spans="1:20" s="27" customFormat="1" x14ac:dyDescent="0.25">
      <c r="A260" s="83">
        <v>254</v>
      </c>
      <c r="B260" s="84" t="s">
        <v>914</v>
      </c>
      <c r="C260" s="84" t="s">
        <v>799</v>
      </c>
      <c r="D260" s="84" t="s">
        <v>178</v>
      </c>
      <c r="E260" s="84" t="s">
        <v>94</v>
      </c>
      <c r="F260" s="85" t="s">
        <v>802</v>
      </c>
      <c r="G260" s="86">
        <v>2500</v>
      </c>
      <c r="H260" s="84">
        <v>0</v>
      </c>
      <c r="I260" s="87">
        <v>25</v>
      </c>
      <c r="J260" s="50">
        <v>71.75</v>
      </c>
      <c r="K260" s="52">
        <f>+G260*7.1%</f>
        <v>177.49999999999997</v>
      </c>
      <c r="L260" s="37">
        <f>+G260*1.1%</f>
        <v>27.500000000000004</v>
      </c>
      <c r="M260" s="77">
        <v>76</v>
      </c>
      <c r="N260" s="87">
        <f t="shared" si="40"/>
        <v>177.25</v>
      </c>
      <c r="O260" s="87"/>
      <c r="P260" s="87">
        <f t="shared" si="41"/>
        <v>147.75</v>
      </c>
      <c r="Q260" s="87">
        <f t="shared" si="38"/>
        <v>172.75</v>
      </c>
      <c r="R260" s="87">
        <f t="shared" si="39"/>
        <v>382.25</v>
      </c>
      <c r="S260" s="87">
        <f t="shared" si="42"/>
        <v>2327.25</v>
      </c>
      <c r="T260" s="88" t="s">
        <v>41</v>
      </c>
    </row>
    <row r="261" spans="1:20" x14ac:dyDescent="0.25">
      <c r="A261" s="83">
        <v>255</v>
      </c>
      <c r="B261" s="84" t="s">
        <v>1102</v>
      </c>
      <c r="C261" s="84" t="s">
        <v>799</v>
      </c>
      <c r="D261" s="84" t="s">
        <v>178</v>
      </c>
      <c r="E261" s="84" t="s">
        <v>94</v>
      </c>
      <c r="F261" s="85" t="s">
        <v>802</v>
      </c>
      <c r="G261" s="86">
        <v>24000</v>
      </c>
      <c r="H261" s="84">
        <v>0</v>
      </c>
      <c r="I261" s="87">
        <v>25</v>
      </c>
      <c r="J261" s="50">
        <v>688.8</v>
      </c>
      <c r="K261" s="52">
        <f>+G261*7.1%</f>
        <v>1703.9999999999998</v>
      </c>
      <c r="L261" s="37">
        <f>+G261*1.1%</f>
        <v>264</v>
      </c>
      <c r="M261" s="77">
        <v>729.6</v>
      </c>
      <c r="N261" s="87">
        <f t="shared" si="40"/>
        <v>1701.6000000000001</v>
      </c>
      <c r="O261" s="84"/>
      <c r="P261" s="87">
        <f t="shared" si="41"/>
        <v>1418.4</v>
      </c>
      <c r="Q261" s="87">
        <f t="shared" si="38"/>
        <v>1443.4</v>
      </c>
      <c r="R261" s="87">
        <f t="shared" si="39"/>
        <v>3669.6</v>
      </c>
      <c r="S261" s="54">
        <f t="shared" si="42"/>
        <v>22556.6</v>
      </c>
      <c r="T261" s="88" t="s">
        <v>41</v>
      </c>
    </row>
    <row r="262" spans="1:20" x14ac:dyDescent="0.25">
      <c r="A262" s="83">
        <v>256</v>
      </c>
      <c r="B262" s="84" t="s">
        <v>1103</v>
      </c>
      <c r="C262" s="84" t="s">
        <v>799</v>
      </c>
      <c r="D262" s="84" t="s">
        <v>178</v>
      </c>
      <c r="E262" s="84" t="s">
        <v>94</v>
      </c>
      <c r="F262" s="85" t="s">
        <v>802</v>
      </c>
      <c r="G262" s="86">
        <v>24000</v>
      </c>
      <c r="H262" s="84">
        <v>0</v>
      </c>
      <c r="I262" s="87">
        <v>25</v>
      </c>
      <c r="J262" s="50">
        <v>688.8</v>
      </c>
      <c r="K262" s="52">
        <f>+G262*7.1%</f>
        <v>1703.9999999999998</v>
      </c>
      <c r="L262" s="37">
        <f>+G262*1.1%</f>
        <v>264</v>
      </c>
      <c r="M262" s="77">
        <v>729.6</v>
      </c>
      <c r="N262" s="87">
        <f t="shared" si="40"/>
        <v>1701.6000000000001</v>
      </c>
      <c r="O262" s="84"/>
      <c r="P262" s="87">
        <f t="shared" si="41"/>
        <v>1418.4</v>
      </c>
      <c r="Q262" s="87">
        <f t="shared" si="38"/>
        <v>1443.4</v>
      </c>
      <c r="R262" s="87">
        <f t="shared" si="39"/>
        <v>3669.6</v>
      </c>
      <c r="S262" s="54">
        <f t="shared" si="42"/>
        <v>22556.6</v>
      </c>
      <c r="T262" s="88" t="s">
        <v>41</v>
      </c>
    </row>
    <row r="263" spans="1:20" x14ac:dyDescent="0.25">
      <c r="A263" s="83">
        <v>257</v>
      </c>
      <c r="B263" s="84" t="s">
        <v>1118</v>
      </c>
      <c r="C263" s="84" t="s">
        <v>799</v>
      </c>
      <c r="D263" s="84" t="s">
        <v>178</v>
      </c>
      <c r="E263" s="84" t="s">
        <v>94</v>
      </c>
      <c r="F263" s="85" t="s">
        <v>802</v>
      </c>
      <c r="G263" s="86">
        <v>24000</v>
      </c>
      <c r="H263" s="84">
        <v>0</v>
      </c>
      <c r="I263" s="87">
        <v>25</v>
      </c>
      <c r="J263" s="50">
        <v>688.8</v>
      </c>
      <c r="K263" s="52">
        <f>+G263*7.1%</f>
        <v>1703.9999999999998</v>
      </c>
      <c r="L263" s="37">
        <f>+G263*1.1%</f>
        <v>264</v>
      </c>
      <c r="M263" s="77">
        <v>729.6</v>
      </c>
      <c r="N263" s="87">
        <f t="shared" si="40"/>
        <v>1701.6000000000001</v>
      </c>
      <c r="O263" s="84"/>
      <c r="P263" s="87">
        <f t="shared" si="41"/>
        <v>1418.4</v>
      </c>
      <c r="Q263" s="87">
        <f t="shared" si="38"/>
        <v>1443.4</v>
      </c>
      <c r="R263" s="87">
        <f t="shared" si="39"/>
        <v>3669.6</v>
      </c>
      <c r="S263" s="54">
        <f t="shared" si="42"/>
        <v>22556.6</v>
      </c>
      <c r="T263" s="88" t="s">
        <v>41</v>
      </c>
    </row>
    <row r="264" spans="1:20" x14ac:dyDescent="0.25">
      <c r="A264" s="83">
        <v>258</v>
      </c>
      <c r="B264" s="84" t="s">
        <v>1106</v>
      </c>
      <c r="C264" s="84" t="s">
        <v>799</v>
      </c>
      <c r="D264" s="84" t="s">
        <v>178</v>
      </c>
      <c r="E264" s="84" t="s">
        <v>94</v>
      </c>
      <c r="F264" s="85" t="s">
        <v>802</v>
      </c>
      <c r="G264" s="86">
        <v>24000</v>
      </c>
      <c r="H264" s="84">
        <v>0</v>
      </c>
      <c r="I264" s="87">
        <v>25</v>
      </c>
      <c r="J264" s="50">
        <v>688.8</v>
      </c>
      <c r="K264" s="52">
        <f>+G264*7.1%</f>
        <v>1703.9999999999998</v>
      </c>
      <c r="L264" s="37">
        <f>+G264*1.1%</f>
        <v>264</v>
      </c>
      <c r="M264" s="77">
        <v>729.6</v>
      </c>
      <c r="N264" s="87">
        <f t="shared" si="40"/>
        <v>1701.6000000000001</v>
      </c>
      <c r="O264" s="84"/>
      <c r="P264" s="87">
        <f t="shared" si="41"/>
        <v>1418.4</v>
      </c>
      <c r="Q264" s="87">
        <f t="shared" si="38"/>
        <v>1443.4</v>
      </c>
      <c r="R264" s="87">
        <f t="shared" si="39"/>
        <v>3669.6</v>
      </c>
      <c r="S264" s="54">
        <f t="shared" si="42"/>
        <v>22556.6</v>
      </c>
      <c r="T264" s="88" t="s">
        <v>41</v>
      </c>
    </row>
    <row r="265" spans="1:20" s="27" customFormat="1" x14ac:dyDescent="0.25">
      <c r="A265" s="83">
        <v>259</v>
      </c>
      <c r="B265" s="84" t="s">
        <v>180</v>
      </c>
      <c r="C265" s="84" t="s">
        <v>799</v>
      </c>
      <c r="D265" s="84" t="s">
        <v>178</v>
      </c>
      <c r="E265" s="84" t="s">
        <v>185</v>
      </c>
      <c r="F265" s="85" t="s">
        <v>805</v>
      </c>
      <c r="G265" s="86">
        <v>22000</v>
      </c>
      <c r="H265" s="84">
        <v>0</v>
      </c>
      <c r="I265" s="87">
        <v>25</v>
      </c>
      <c r="J265" s="50">
        <v>631.4</v>
      </c>
      <c r="K265" s="52">
        <f t="shared" si="36"/>
        <v>1561.9999999999998</v>
      </c>
      <c r="L265" s="37">
        <f t="shared" si="37"/>
        <v>242.00000000000003</v>
      </c>
      <c r="M265" s="77">
        <v>668.8</v>
      </c>
      <c r="N265" s="87">
        <f t="shared" si="40"/>
        <v>1559.8000000000002</v>
      </c>
      <c r="O265" s="87"/>
      <c r="P265" s="87">
        <f t="shared" si="41"/>
        <v>1300.1999999999998</v>
      </c>
      <c r="Q265" s="87">
        <f t="shared" si="38"/>
        <v>1325.1999999999998</v>
      </c>
      <c r="R265" s="87">
        <f t="shared" si="39"/>
        <v>3363.8</v>
      </c>
      <c r="S265" s="87">
        <f t="shared" si="42"/>
        <v>20674.8</v>
      </c>
      <c r="T265" s="88" t="s">
        <v>41</v>
      </c>
    </row>
    <row r="266" spans="1:20" s="27" customFormat="1" x14ac:dyDescent="0.25">
      <c r="A266" s="83">
        <v>260</v>
      </c>
      <c r="B266" s="84" t="s">
        <v>963</v>
      </c>
      <c r="C266" s="84" t="s">
        <v>799</v>
      </c>
      <c r="D266" s="84" t="s">
        <v>178</v>
      </c>
      <c r="E266" s="84" t="s">
        <v>185</v>
      </c>
      <c r="F266" s="85" t="s">
        <v>802</v>
      </c>
      <c r="G266" s="86">
        <v>17000</v>
      </c>
      <c r="H266" s="84">
        <v>0</v>
      </c>
      <c r="I266" s="87">
        <v>25</v>
      </c>
      <c r="J266" s="50">
        <v>487.9</v>
      </c>
      <c r="K266" s="52">
        <f t="shared" si="36"/>
        <v>1207</v>
      </c>
      <c r="L266" s="37">
        <f t="shared" si="37"/>
        <v>187.00000000000003</v>
      </c>
      <c r="M266" s="77">
        <v>516.79999999999995</v>
      </c>
      <c r="N266" s="87">
        <f t="shared" si="40"/>
        <v>1205.3000000000002</v>
      </c>
      <c r="O266" s="87"/>
      <c r="P266" s="87">
        <f t="shared" si="41"/>
        <v>1004.6999999999999</v>
      </c>
      <c r="Q266" s="87">
        <f t="shared" si="38"/>
        <v>1029.6999999999998</v>
      </c>
      <c r="R266" s="87">
        <f t="shared" si="39"/>
        <v>2599.3000000000002</v>
      </c>
      <c r="S266" s="87">
        <f t="shared" si="42"/>
        <v>15970.3</v>
      </c>
      <c r="T266" s="88" t="s">
        <v>41</v>
      </c>
    </row>
    <row r="267" spans="1:20" s="27" customFormat="1" x14ac:dyDescent="0.25">
      <c r="A267" s="83">
        <v>261</v>
      </c>
      <c r="B267" s="84" t="s">
        <v>175</v>
      </c>
      <c r="C267" s="84" t="s">
        <v>798</v>
      </c>
      <c r="D267" s="84" t="s">
        <v>1003</v>
      </c>
      <c r="E267" s="84" t="s">
        <v>177</v>
      </c>
      <c r="F267" s="85" t="s">
        <v>805</v>
      </c>
      <c r="G267" s="86">
        <v>24000</v>
      </c>
      <c r="H267" s="84">
        <v>0</v>
      </c>
      <c r="I267" s="87">
        <v>25</v>
      </c>
      <c r="J267" s="50">
        <v>688.8</v>
      </c>
      <c r="K267" s="52">
        <f t="shared" si="36"/>
        <v>1703.9999999999998</v>
      </c>
      <c r="L267" s="37">
        <f t="shared" si="37"/>
        <v>264</v>
      </c>
      <c r="M267" s="77">
        <v>729.6</v>
      </c>
      <c r="N267" s="87">
        <f t="shared" si="40"/>
        <v>1701.6000000000001</v>
      </c>
      <c r="O267" s="87"/>
      <c r="P267" s="87">
        <f t="shared" si="41"/>
        <v>1418.4</v>
      </c>
      <c r="Q267" s="87">
        <f t="shared" si="38"/>
        <v>1443.4</v>
      </c>
      <c r="R267" s="87">
        <f t="shared" si="39"/>
        <v>3669.6</v>
      </c>
      <c r="S267" s="87">
        <f t="shared" si="42"/>
        <v>22556.6</v>
      </c>
      <c r="T267" s="88" t="s">
        <v>41</v>
      </c>
    </row>
    <row r="268" spans="1:20" s="27" customFormat="1" x14ac:dyDescent="0.25">
      <c r="A268" s="83">
        <v>262</v>
      </c>
      <c r="B268" s="84" t="s">
        <v>171</v>
      </c>
      <c r="C268" s="84" t="s">
        <v>798</v>
      </c>
      <c r="D268" s="84" t="s">
        <v>1003</v>
      </c>
      <c r="E268" s="84" t="s">
        <v>156</v>
      </c>
      <c r="F268" s="85" t="s">
        <v>805</v>
      </c>
      <c r="G268" s="86">
        <v>30000</v>
      </c>
      <c r="H268" s="84">
        <v>0</v>
      </c>
      <c r="I268" s="87">
        <v>25</v>
      </c>
      <c r="J268" s="50">
        <v>861</v>
      </c>
      <c r="K268" s="52">
        <f t="shared" si="36"/>
        <v>2130</v>
      </c>
      <c r="L268" s="37">
        <f t="shared" si="37"/>
        <v>330.00000000000006</v>
      </c>
      <c r="M268" s="77">
        <v>912</v>
      </c>
      <c r="N268" s="87">
        <f t="shared" si="40"/>
        <v>2127</v>
      </c>
      <c r="O268" s="87"/>
      <c r="P268" s="87">
        <f t="shared" si="41"/>
        <v>1773</v>
      </c>
      <c r="Q268" s="87">
        <f t="shared" si="38"/>
        <v>1798</v>
      </c>
      <c r="R268" s="87">
        <f t="shared" si="39"/>
        <v>4587</v>
      </c>
      <c r="S268" s="87">
        <f t="shared" si="42"/>
        <v>28202</v>
      </c>
      <c r="T268" s="88" t="s">
        <v>41</v>
      </c>
    </row>
    <row r="269" spans="1:20" s="27" customFormat="1" x14ac:dyDescent="0.25">
      <c r="A269" s="83">
        <v>263</v>
      </c>
      <c r="B269" s="84" t="s">
        <v>173</v>
      </c>
      <c r="C269" s="84" t="s">
        <v>798</v>
      </c>
      <c r="D269" s="84" t="s">
        <v>1003</v>
      </c>
      <c r="E269" s="84" t="s">
        <v>156</v>
      </c>
      <c r="F269" s="85" t="s">
        <v>804</v>
      </c>
      <c r="G269" s="86">
        <v>22000</v>
      </c>
      <c r="H269" s="84">
        <v>0</v>
      </c>
      <c r="I269" s="87">
        <v>25</v>
      </c>
      <c r="J269" s="50">
        <v>631.4</v>
      </c>
      <c r="K269" s="52">
        <f t="shared" si="36"/>
        <v>1561.9999999999998</v>
      </c>
      <c r="L269" s="37">
        <f t="shared" si="37"/>
        <v>242.00000000000003</v>
      </c>
      <c r="M269" s="77">
        <v>668.8</v>
      </c>
      <c r="N269" s="87">
        <f t="shared" si="40"/>
        <v>1559.8000000000002</v>
      </c>
      <c r="O269" s="87"/>
      <c r="P269" s="87">
        <f t="shared" si="41"/>
        <v>1300.1999999999998</v>
      </c>
      <c r="Q269" s="87">
        <f t="shared" si="38"/>
        <v>1325.1999999999998</v>
      </c>
      <c r="R269" s="87">
        <f t="shared" si="39"/>
        <v>3363.8</v>
      </c>
      <c r="S269" s="87">
        <f t="shared" si="42"/>
        <v>20674.8</v>
      </c>
      <c r="T269" s="88" t="s">
        <v>41</v>
      </c>
    </row>
    <row r="270" spans="1:20" s="27" customFormat="1" x14ac:dyDescent="0.25">
      <c r="A270" s="83">
        <v>264</v>
      </c>
      <c r="B270" s="84" t="s">
        <v>174</v>
      </c>
      <c r="C270" s="84" t="s">
        <v>799</v>
      </c>
      <c r="D270" s="84" t="s">
        <v>1003</v>
      </c>
      <c r="E270" s="84" t="s">
        <v>156</v>
      </c>
      <c r="F270" s="85" t="s">
        <v>804</v>
      </c>
      <c r="G270" s="86">
        <v>22000</v>
      </c>
      <c r="H270" s="84">
        <v>0</v>
      </c>
      <c r="I270" s="87">
        <v>25</v>
      </c>
      <c r="J270" s="50">
        <v>631.4</v>
      </c>
      <c r="K270" s="52">
        <f t="shared" si="36"/>
        <v>1561.9999999999998</v>
      </c>
      <c r="L270" s="37">
        <f t="shared" si="37"/>
        <v>242.00000000000003</v>
      </c>
      <c r="M270" s="77">
        <v>668.8</v>
      </c>
      <c r="N270" s="87">
        <f t="shared" si="40"/>
        <v>1559.8000000000002</v>
      </c>
      <c r="O270" s="87"/>
      <c r="P270" s="87">
        <f t="shared" si="41"/>
        <v>1300.1999999999998</v>
      </c>
      <c r="Q270" s="87">
        <f t="shared" si="38"/>
        <v>1325.1999999999998</v>
      </c>
      <c r="R270" s="87">
        <f t="shared" si="39"/>
        <v>3363.8</v>
      </c>
      <c r="S270" s="87">
        <f t="shared" si="42"/>
        <v>20674.8</v>
      </c>
      <c r="T270" s="88" t="s">
        <v>41</v>
      </c>
    </row>
    <row r="271" spans="1:20" s="27" customFormat="1" x14ac:dyDescent="0.25">
      <c r="A271" s="83">
        <v>265</v>
      </c>
      <c r="B271" s="84" t="s">
        <v>938</v>
      </c>
      <c r="C271" s="84" t="s">
        <v>798</v>
      </c>
      <c r="D271" s="84" t="s">
        <v>1003</v>
      </c>
      <c r="E271" s="84" t="s">
        <v>157</v>
      </c>
      <c r="F271" s="85" t="s">
        <v>805</v>
      </c>
      <c r="G271" s="86">
        <v>16000</v>
      </c>
      <c r="H271" s="84">
        <v>0</v>
      </c>
      <c r="I271" s="87">
        <v>25</v>
      </c>
      <c r="J271" s="50">
        <v>459.2</v>
      </c>
      <c r="K271" s="52">
        <f t="shared" si="36"/>
        <v>1136</v>
      </c>
      <c r="L271" s="37">
        <f t="shared" si="37"/>
        <v>176.00000000000003</v>
      </c>
      <c r="M271" s="77">
        <v>486.4</v>
      </c>
      <c r="N271" s="87">
        <f t="shared" si="40"/>
        <v>1134.4000000000001</v>
      </c>
      <c r="O271" s="87"/>
      <c r="P271" s="87">
        <f t="shared" si="41"/>
        <v>945.59999999999991</v>
      </c>
      <c r="Q271" s="87">
        <f t="shared" si="38"/>
        <v>970.59999999999991</v>
      </c>
      <c r="R271" s="87">
        <f t="shared" si="39"/>
        <v>2446.4</v>
      </c>
      <c r="S271" s="87">
        <f t="shared" si="42"/>
        <v>15029.4</v>
      </c>
      <c r="T271" s="88" t="s">
        <v>41</v>
      </c>
    </row>
    <row r="272" spans="1:20" s="27" customFormat="1" x14ac:dyDescent="0.25">
      <c r="A272" s="83">
        <v>266</v>
      </c>
      <c r="B272" s="84" t="s">
        <v>170</v>
      </c>
      <c r="C272" s="84" t="s">
        <v>798</v>
      </c>
      <c r="D272" s="84" t="s">
        <v>1003</v>
      </c>
      <c r="E272" s="84" t="s">
        <v>157</v>
      </c>
      <c r="F272" s="85" t="s">
        <v>805</v>
      </c>
      <c r="G272" s="86">
        <v>16000</v>
      </c>
      <c r="H272" s="84">
        <v>0</v>
      </c>
      <c r="I272" s="87">
        <v>25</v>
      </c>
      <c r="J272" s="50">
        <v>459.2</v>
      </c>
      <c r="K272" s="52">
        <f t="shared" si="36"/>
        <v>1136</v>
      </c>
      <c r="L272" s="37">
        <f t="shared" si="37"/>
        <v>176.00000000000003</v>
      </c>
      <c r="M272" s="77">
        <v>486.4</v>
      </c>
      <c r="N272" s="87">
        <f t="shared" si="40"/>
        <v>1134.4000000000001</v>
      </c>
      <c r="O272" s="87"/>
      <c r="P272" s="87">
        <f t="shared" si="41"/>
        <v>945.59999999999991</v>
      </c>
      <c r="Q272" s="87">
        <f t="shared" si="38"/>
        <v>970.59999999999991</v>
      </c>
      <c r="R272" s="87">
        <f t="shared" si="39"/>
        <v>2446.4</v>
      </c>
      <c r="S272" s="87">
        <f t="shared" si="42"/>
        <v>15029.4</v>
      </c>
      <c r="T272" s="88" t="s">
        <v>41</v>
      </c>
    </row>
    <row r="273" spans="1:20" s="27" customFormat="1" x14ac:dyDescent="0.25">
      <c r="A273" s="83">
        <v>267</v>
      </c>
      <c r="B273" s="84" t="s">
        <v>855</v>
      </c>
      <c r="C273" s="84" t="s">
        <v>799</v>
      </c>
      <c r="D273" s="84" t="s">
        <v>1003</v>
      </c>
      <c r="E273" s="84" t="s">
        <v>156</v>
      </c>
      <c r="F273" s="85" t="s">
        <v>804</v>
      </c>
      <c r="G273" s="86">
        <v>30000</v>
      </c>
      <c r="H273" s="84">
        <v>0</v>
      </c>
      <c r="I273" s="87">
        <v>25</v>
      </c>
      <c r="J273" s="50">
        <v>861</v>
      </c>
      <c r="K273" s="52">
        <f t="shared" si="36"/>
        <v>2130</v>
      </c>
      <c r="L273" s="37">
        <f t="shared" si="37"/>
        <v>330.00000000000006</v>
      </c>
      <c r="M273" s="77">
        <v>912</v>
      </c>
      <c r="N273" s="87">
        <f t="shared" si="40"/>
        <v>2127</v>
      </c>
      <c r="O273" s="87"/>
      <c r="P273" s="87">
        <f t="shared" si="41"/>
        <v>1773</v>
      </c>
      <c r="Q273" s="87">
        <f t="shared" si="38"/>
        <v>1798</v>
      </c>
      <c r="R273" s="87">
        <f t="shared" si="39"/>
        <v>4587</v>
      </c>
      <c r="S273" s="87">
        <f t="shared" si="42"/>
        <v>28202</v>
      </c>
      <c r="T273" s="88" t="s">
        <v>41</v>
      </c>
    </row>
    <row r="274" spans="1:20" s="27" customFormat="1" x14ac:dyDescent="0.25">
      <c r="A274" s="83">
        <v>268</v>
      </c>
      <c r="B274" s="84" t="s">
        <v>172</v>
      </c>
      <c r="C274" s="84" t="s">
        <v>799</v>
      </c>
      <c r="D274" s="84" t="s">
        <v>1003</v>
      </c>
      <c r="E274" s="84" t="s">
        <v>157</v>
      </c>
      <c r="F274" s="85" t="s">
        <v>802</v>
      </c>
      <c r="G274" s="86">
        <v>16000</v>
      </c>
      <c r="H274" s="84">
        <v>0</v>
      </c>
      <c r="I274" s="87">
        <v>25</v>
      </c>
      <c r="J274" s="50">
        <v>459.2</v>
      </c>
      <c r="K274" s="52">
        <f t="shared" si="36"/>
        <v>1136</v>
      </c>
      <c r="L274" s="37">
        <f t="shared" si="37"/>
        <v>176.00000000000003</v>
      </c>
      <c r="M274" s="77">
        <v>486.4</v>
      </c>
      <c r="N274" s="87">
        <f t="shared" si="40"/>
        <v>1134.4000000000001</v>
      </c>
      <c r="O274" s="87"/>
      <c r="P274" s="87">
        <f t="shared" si="41"/>
        <v>945.59999999999991</v>
      </c>
      <c r="Q274" s="87">
        <f t="shared" si="38"/>
        <v>970.59999999999991</v>
      </c>
      <c r="R274" s="87">
        <f t="shared" si="39"/>
        <v>2446.4</v>
      </c>
      <c r="S274" s="87">
        <f t="shared" si="42"/>
        <v>15029.4</v>
      </c>
      <c r="T274" s="88" t="s">
        <v>41</v>
      </c>
    </row>
    <row r="275" spans="1:20" s="27" customFormat="1" x14ac:dyDescent="0.25">
      <c r="A275" s="83">
        <v>269</v>
      </c>
      <c r="B275" s="84" t="s">
        <v>176</v>
      </c>
      <c r="C275" s="84" t="s">
        <v>798</v>
      </c>
      <c r="D275" s="84" t="s">
        <v>1003</v>
      </c>
      <c r="E275" s="84" t="s">
        <v>157</v>
      </c>
      <c r="F275" s="85" t="s">
        <v>802</v>
      </c>
      <c r="G275" s="86">
        <v>16000</v>
      </c>
      <c r="H275" s="84">
        <v>0</v>
      </c>
      <c r="I275" s="87">
        <v>25</v>
      </c>
      <c r="J275" s="50">
        <v>459.2</v>
      </c>
      <c r="K275" s="52">
        <f t="shared" si="36"/>
        <v>1136</v>
      </c>
      <c r="L275" s="37">
        <f t="shared" si="37"/>
        <v>176.00000000000003</v>
      </c>
      <c r="M275" s="77">
        <v>486.4</v>
      </c>
      <c r="N275" s="87">
        <f t="shared" si="40"/>
        <v>1134.4000000000001</v>
      </c>
      <c r="O275" s="87"/>
      <c r="P275" s="87">
        <f t="shared" si="41"/>
        <v>945.59999999999991</v>
      </c>
      <c r="Q275" s="87">
        <f t="shared" si="38"/>
        <v>970.59999999999991</v>
      </c>
      <c r="R275" s="87">
        <f t="shared" si="39"/>
        <v>2446.4</v>
      </c>
      <c r="S275" s="87">
        <f t="shared" si="42"/>
        <v>15029.4</v>
      </c>
      <c r="T275" s="88" t="s">
        <v>41</v>
      </c>
    </row>
    <row r="276" spans="1:20" s="27" customFormat="1" x14ac:dyDescent="0.25">
      <c r="A276" s="83">
        <v>270</v>
      </c>
      <c r="B276" s="84" t="s">
        <v>133</v>
      </c>
      <c r="C276" s="84" t="s">
        <v>798</v>
      </c>
      <c r="D276" s="84" t="s">
        <v>130</v>
      </c>
      <c r="E276" s="84" t="s">
        <v>134</v>
      </c>
      <c r="F276" s="85" t="s">
        <v>804</v>
      </c>
      <c r="G276" s="86">
        <v>60000</v>
      </c>
      <c r="H276" s="50">
        <v>3486.68</v>
      </c>
      <c r="I276" s="87">
        <v>25</v>
      </c>
      <c r="J276" s="50">
        <v>1722</v>
      </c>
      <c r="K276" s="52">
        <f t="shared" ref="K276:K285" si="43">+G276*7.1%</f>
        <v>4260</v>
      </c>
      <c r="L276" s="37">
        <f t="shared" ref="L276:L285" si="44">+G276*1.1%</f>
        <v>660.00000000000011</v>
      </c>
      <c r="M276" s="77">
        <v>1824</v>
      </c>
      <c r="N276" s="87">
        <f t="shared" si="40"/>
        <v>4254</v>
      </c>
      <c r="O276" s="87"/>
      <c r="P276" s="87">
        <f t="shared" si="41"/>
        <v>3546</v>
      </c>
      <c r="Q276" s="87">
        <f t="shared" si="38"/>
        <v>7057.68</v>
      </c>
      <c r="R276" s="87">
        <f t="shared" si="39"/>
        <v>9174</v>
      </c>
      <c r="S276" s="87">
        <f t="shared" si="42"/>
        <v>52942.32</v>
      </c>
      <c r="T276" s="88" t="s">
        <v>41</v>
      </c>
    </row>
    <row r="277" spans="1:20" s="27" customFormat="1" x14ac:dyDescent="0.25">
      <c r="A277" s="83">
        <v>271</v>
      </c>
      <c r="B277" s="84" t="s">
        <v>1078</v>
      </c>
      <c r="C277" s="84" t="s">
        <v>798</v>
      </c>
      <c r="D277" s="84" t="s">
        <v>130</v>
      </c>
      <c r="E277" s="84" t="s">
        <v>63</v>
      </c>
      <c r="F277" s="85" t="s">
        <v>802</v>
      </c>
      <c r="G277" s="86">
        <v>35000</v>
      </c>
      <c r="H277" s="84">
        <v>0</v>
      </c>
      <c r="I277" s="87">
        <v>25</v>
      </c>
      <c r="J277" s="50">
        <v>1004.5</v>
      </c>
      <c r="K277" s="52">
        <f t="shared" si="43"/>
        <v>2485</v>
      </c>
      <c r="L277" s="37">
        <f t="shared" si="44"/>
        <v>385.00000000000006</v>
      </c>
      <c r="M277" s="77">
        <v>1064</v>
      </c>
      <c r="N277" s="87">
        <f t="shared" si="40"/>
        <v>2481.5</v>
      </c>
      <c r="O277" s="87"/>
      <c r="P277" s="87">
        <f t="shared" si="41"/>
        <v>2068.5</v>
      </c>
      <c r="Q277" s="87">
        <f t="shared" ref="Q277:Q343" si="45">+H277+I277+J277+M277+O277</f>
        <v>2093.5</v>
      </c>
      <c r="R277" s="87">
        <f t="shared" ref="R277:R343" si="46">+K277+L277+N277</f>
        <v>5351.5</v>
      </c>
      <c r="S277" s="87">
        <f t="shared" si="42"/>
        <v>32906.5</v>
      </c>
      <c r="T277" s="88" t="s">
        <v>41</v>
      </c>
    </row>
    <row r="278" spans="1:20" s="27" customFormat="1" x14ac:dyDescent="0.25">
      <c r="A278" s="83">
        <v>272</v>
      </c>
      <c r="B278" s="84" t="s">
        <v>1109</v>
      </c>
      <c r="C278" s="84" t="s">
        <v>799</v>
      </c>
      <c r="D278" s="84" t="s">
        <v>130</v>
      </c>
      <c r="E278" s="84" t="s">
        <v>189</v>
      </c>
      <c r="F278" s="85" t="s">
        <v>802</v>
      </c>
      <c r="G278" s="86">
        <v>24000</v>
      </c>
      <c r="H278" s="84">
        <v>0</v>
      </c>
      <c r="I278" s="87">
        <v>25</v>
      </c>
      <c r="J278" s="50">
        <v>688.8</v>
      </c>
      <c r="K278" s="52">
        <f t="shared" si="43"/>
        <v>1703.9999999999998</v>
      </c>
      <c r="L278" s="37">
        <f t="shared" si="44"/>
        <v>264</v>
      </c>
      <c r="M278" s="77">
        <v>729.6</v>
      </c>
      <c r="N278" s="87">
        <f t="shared" si="40"/>
        <v>1701.6000000000001</v>
      </c>
      <c r="O278" s="87"/>
      <c r="P278" s="87">
        <f t="shared" si="41"/>
        <v>1418.4</v>
      </c>
      <c r="Q278" s="87">
        <f t="shared" si="45"/>
        <v>1443.4</v>
      </c>
      <c r="R278" s="87">
        <f t="shared" si="46"/>
        <v>3669.6</v>
      </c>
      <c r="S278" s="87">
        <f t="shared" si="42"/>
        <v>22556.6</v>
      </c>
      <c r="T278" s="88" t="s">
        <v>41</v>
      </c>
    </row>
    <row r="279" spans="1:20" s="27" customFormat="1" x14ac:dyDescent="0.25">
      <c r="A279" s="83">
        <v>273</v>
      </c>
      <c r="B279" s="84" t="s">
        <v>1138</v>
      </c>
      <c r="C279" s="84" t="s">
        <v>798</v>
      </c>
      <c r="D279" s="84" t="s">
        <v>130</v>
      </c>
      <c r="E279" s="84" t="s">
        <v>896</v>
      </c>
      <c r="F279" s="85" t="s">
        <v>804</v>
      </c>
      <c r="G279" s="86">
        <v>45000</v>
      </c>
      <c r="H279" s="84">
        <v>1148.33</v>
      </c>
      <c r="I279" s="87">
        <v>25</v>
      </c>
      <c r="J279" s="50">
        <v>1291.5</v>
      </c>
      <c r="K279" s="52">
        <f t="shared" si="43"/>
        <v>3194.9999999999995</v>
      </c>
      <c r="L279" s="37">
        <f t="shared" si="44"/>
        <v>495.00000000000006</v>
      </c>
      <c r="M279" s="77">
        <v>1368</v>
      </c>
      <c r="N279" s="87">
        <f t="shared" si="40"/>
        <v>3190.5</v>
      </c>
      <c r="O279" s="87"/>
      <c r="P279" s="87">
        <f t="shared" si="41"/>
        <v>2659.5</v>
      </c>
      <c r="Q279" s="87">
        <f t="shared" si="45"/>
        <v>3832.83</v>
      </c>
      <c r="R279" s="87">
        <f t="shared" si="46"/>
        <v>6880.5</v>
      </c>
      <c r="S279" s="87">
        <f t="shared" si="42"/>
        <v>41167.17</v>
      </c>
      <c r="T279" s="88" t="s">
        <v>41</v>
      </c>
    </row>
    <row r="280" spans="1:20" s="27" customFormat="1" x14ac:dyDescent="0.25">
      <c r="A280" s="83">
        <v>274</v>
      </c>
      <c r="B280" s="84" t="s">
        <v>779</v>
      </c>
      <c r="C280" s="84" t="s">
        <v>798</v>
      </c>
      <c r="D280" s="84" t="s">
        <v>1004</v>
      </c>
      <c r="E280" s="84" t="s">
        <v>780</v>
      </c>
      <c r="F280" s="85" t="s">
        <v>805</v>
      </c>
      <c r="G280" s="86">
        <v>61000</v>
      </c>
      <c r="H280" s="50">
        <v>3674.86</v>
      </c>
      <c r="I280" s="87">
        <v>25</v>
      </c>
      <c r="J280" s="50">
        <v>1750.7</v>
      </c>
      <c r="K280" s="52">
        <f t="shared" si="43"/>
        <v>4331</v>
      </c>
      <c r="L280" s="37">
        <f t="shared" si="44"/>
        <v>671.00000000000011</v>
      </c>
      <c r="M280" s="37">
        <v>1854.4</v>
      </c>
      <c r="N280" s="87">
        <f t="shared" si="40"/>
        <v>4324.9000000000005</v>
      </c>
      <c r="O280" s="87"/>
      <c r="P280" s="87">
        <f t="shared" si="41"/>
        <v>3605.1000000000004</v>
      </c>
      <c r="Q280" s="87">
        <f t="shared" si="45"/>
        <v>7304.9600000000009</v>
      </c>
      <c r="R280" s="87">
        <f t="shared" si="46"/>
        <v>9326.9000000000015</v>
      </c>
      <c r="S280" s="87">
        <f t="shared" si="42"/>
        <v>53695.040000000001</v>
      </c>
      <c r="T280" s="88" t="s">
        <v>41</v>
      </c>
    </row>
    <row r="281" spans="1:20" s="27" customFormat="1" x14ac:dyDescent="0.25">
      <c r="A281" s="83">
        <v>275</v>
      </c>
      <c r="B281" s="84" t="s">
        <v>139</v>
      </c>
      <c r="C281" s="84" t="s">
        <v>798</v>
      </c>
      <c r="D281" s="84" t="s">
        <v>1005</v>
      </c>
      <c r="E281" s="84" t="s">
        <v>101</v>
      </c>
      <c r="F281" s="85" t="s">
        <v>804</v>
      </c>
      <c r="G281" s="86">
        <v>80000</v>
      </c>
      <c r="H281" s="86">
        <v>7400.87</v>
      </c>
      <c r="I281" s="87">
        <v>25</v>
      </c>
      <c r="J281" s="50">
        <v>2296</v>
      </c>
      <c r="K281" s="52">
        <f t="shared" si="43"/>
        <v>5679.9999999999991</v>
      </c>
      <c r="L281" s="37">
        <v>953.69</v>
      </c>
      <c r="M281" s="77">
        <v>2432</v>
      </c>
      <c r="N281" s="87">
        <f t="shared" si="40"/>
        <v>5672</v>
      </c>
      <c r="O281" s="87"/>
      <c r="P281" s="87">
        <f t="shared" si="41"/>
        <v>4728</v>
      </c>
      <c r="Q281" s="87">
        <f t="shared" si="45"/>
        <v>12153.869999999999</v>
      </c>
      <c r="R281" s="87">
        <f t="shared" si="46"/>
        <v>12305.689999999999</v>
      </c>
      <c r="S281" s="87">
        <f t="shared" si="42"/>
        <v>67846.13</v>
      </c>
      <c r="T281" s="88" t="s">
        <v>41</v>
      </c>
    </row>
    <row r="282" spans="1:20" s="27" customFormat="1" x14ac:dyDescent="0.25">
      <c r="A282" s="83">
        <v>276</v>
      </c>
      <c r="B282" s="84" t="s">
        <v>1068</v>
      </c>
      <c r="C282" s="84" t="s">
        <v>798</v>
      </c>
      <c r="D282" s="84" t="s">
        <v>1005</v>
      </c>
      <c r="E282" s="84" t="s">
        <v>63</v>
      </c>
      <c r="F282" s="85" t="s">
        <v>804</v>
      </c>
      <c r="G282" s="86">
        <v>40000</v>
      </c>
      <c r="H282" s="86">
        <v>442.65</v>
      </c>
      <c r="I282" s="87">
        <v>25</v>
      </c>
      <c r="J282" s="50">
        <v>1148</v>
      </c>
      <c r="K282" s="52">
        <f t="shared" si="43"/>
        <v>2839.9999999999995</v>
      </c>
      <c r="L282" s="37">
        <f t="shared" si="44"/>
        <v>440.00000000000006</v>
      </c>
      <c r="M282" s="77">
        <v>1216</v>
      </c>
      <c r="N282" s="87">
        <f t="shared" si="40"/>
        <v>2836</v>
      </c>
      <c r="O282" s="87"/>
      <c r="P282" s="87">
        <f t="shared" si="41"/>
        <v>2364</v>
      </c>
      <c r="Q282" s="87">
        <f t="shared" si="45"/>
        <v>2831.65</v>
      </c>
      <c r="R282" s="87">
        <f t="shared" si="46"/>
        <v>6116</v>
      </c>
      <c r="S282" s="87">
        <f t="shared" si="42"/>
        <v>37168.35</v>
      </c>
      <c r="T282" s="88" t="s">
        <v>41</v>
      </c>
    </row>
    <row r="283" spans="1:20" s="27" customFormat="1" x14ac:dyDescent="0.25">
      <c r="A283" s="83">
        <v>277</v>
      </c>
      <c r="B283" s="84" t="s">
        <v>1072</v>
      </c>
      <c r="C283" s="84" t="s">
        <v>798</v>
      </c>
      <c r="D283" s="84" t="s">
        <v>1005</v>
      </c>
      <c r="E283" s="84" t="s">
        <v>63</v>
      </c>
      <c r="F283" s="85" t="s">
        <v>804</v>
      </c>
      <c r="G283" s="86">
        <v>40000</v>
      </c>
      <c r="H283" s="86">
        <v>442.65</v>
      </c>
      <c r="I283" s="87">
        <v>25</v>
      </c>
      <c r="J283" s="50">
        <v>1148</v>
      </c>
      <c r="K283" s="52">
        <f t="shared" si="43"/>
        <v>2839.9999999999995</v>
      </c>
      <c r="L283" s="37">
        <f t="shared" si="44"/>
        <v>440.00000000000006</v>
      </c>
      <c r="M283" s="77">
        <v>1216</v>
      </c>
      <c r="N283" s="87">
        <f t="shared" si="40"/>
        <v>2836</v>
      </c>
      <c r="O283" s="87"/>
      <c r="P283" s="87">
        <f t="shared" si="41"/>
        <v>2364</v>
      </c>
      <c r="Q283" s="87">
        <f t="shared" si="45"/>
        <v>2831.65</v>
      </c>
      <c r="R283" s="87">
        <f t="shared" si="46"/>
        <v>6116</v>
      </c>
      <c r="S283" s="87">
        <f t="shared" si="42"/>
        <v>37168.35</v>
      </c>
      <c r="T283" s="88" t="s">
        <v>41</v>
      </c>
    </row>
    <row r="284" spans="1:20" s="27" customFormat="1" x14ac:dyDescent="0.25">
      <c r="A284" s="83">
        <v>278</v>
      </c>
      <c r="B284" s="84" t="s">
        <v>141</v>
      </c>
      <c r="C284" s="84" t="s">
        <v>798</v>
      </c>
      <c r="D284" s="84" t="s">
        <v>1006</v>
      </c>
      <c r="E284" s="84" t="s">
        <v>136</v>
      </c>
      <c r="F284" s="85" t="s">
        <v>805</v>
      </c>
      <c r="G284" s="86">
        <v>61000</v>
      </c>
      <c r="H284" s="50">
        <v>3674.86</v>
      </c>
      <c r="I284" s="87">
        <v>25</v>
      </c>
      <c r="J284" s="50">
        <v>1750.7</v>
      </c>
      <c r="K284" s="52">
        <f t="shared" si="43"/>
        <v>4331</v>
      </c>
      <c r="L284" s="37">
        <f t="shared" si="44"/>
        <v>671.00000000000011</v>
      </c>
      <c r="M284" s="77">
        <v>1854.4</v>
      </c>
      <c r="N284" s="87">
        <f t="shared" si="40"/>
        <v>4324.9000000000005</v>
      </c>
      <c r="O284" s="87"/>
      <c r="P284" s="87">
        <f t="shared" si="41"/>
        <v>3605.1000000000004</v>
      </c>
      <c r="Q284" s="87">
        <f t="shared" si="45"/>
        <v>7304.9600000000009</v>
      </c>
      <c r="R284" s="87">
        <f t="shared" si="46"/>
        <v>9326.9000000000015</v>
      </c>
      <c r="S284" s="87">
        <f t="shared" si="42"/>
        <v>53695.040000000001</v>
      </c>
      <c r="T284" s="88" t="s">
        <v>41</v>
      </c>
    </row>
    <row r="285" spans="1:20" s="27" customFormat="1" x14ac:dyDescent="0.25">
      <c r="A285" s="83">
        <v>279</v>
      </c>
      <c r="B285" s="84" t="s">
        <v>882</v>
      </c>
      <c r="C285" s="84" t="s">
        <v>799</v>
      </c>
      <c r="D285" s="84" t="s">
        <v>1006</v>
      </c>
      <c r="E285" s="84" t="s">
        <v>136</v>
      </c>
      <c r="F285" s="85" t="s">
        <v>805</v>
      </c>
      <c r="G285" s="86">
        <v>61000</v>
      </c>
      <c r="H285" s="50">
        <v>3674.86</v>
      </c>
      <c r="I285" s="87">
        <v>25</v>
      </c>
      <c r="J285" s="50">
        <v>1750.7</v>
      </c>
      <c r="K285" s="52">
        <f t="shared" si="43"/>
        <v>4331</v>
      </c>
      <c r="L285" s="37">
        <f t="shared" si="44"/>
        <v>671.00000000000011</v>
      </c>
      <c r="M285" s="37">
        <v>1854.4</v>
      </c>
      <c r="N285" s="87">
        <f t="shared" si="40"/>
        <v>4324.9000000000005</v>
      </c>
      <c r="O285" s="87"/>
      <c r="P285" s="87">
        <f t="shared" si="41"/>
        <v>3605.1000000000004</v>
      </c>
      <c r="Q285" s="87">
        <f t="shared" si="45"/>
        <v>7304.9600000000009</v>
      </c>
      <c r="R285" s="87">
        <f t="shared" si="46"/>
        <v>9326.9000000000015</v>
      </c>
      <c r="S285" s="87">
        <f t="shared" si="42"/>
        <v>53695.040000000001</v>
      </c>
      <c r="T285" s="88" t="s">
        <v>41</v>
      </c>
    </row>
    <row r="286" spans="1:20" s="27" customFormat="1" x14ac:dyDescent="0.25">
      <c r="A286" s="83">
        <v>280</v>
      </c>
      <c r="B286" s="84" t="s">
        <v>983</v>
      </c>
      <c r="C286" s="84" t="s">
        <v>799</v>
      </c>
      <c r="D286" s="84" t="s">
        <v>1006</v>
      </c>
      <c r="E286" s="84" t="s">
        <v>771</v>
      </c>
      <c r="F286" s="85" t="s">
        <v>805</v>
      </c>
      <c r="G286" s="86">
        <v>61000</v>
      </c>
      <c r="H286" s="50">
        <v>3674.86</v>
      </c>
      <c r="I286" s="87">
        <v>25</v>
      </c>
      <c r="J286" s="50">
        <v>1750.7</v>
      </c>
      <c r="K286" s="52">
        <f t="shared" si="36"/>
        <v>4331</v>
      </c>
      <c r="L286" s="37">
        <f t="shared" si="37"/>
        <v>671.00000000000011</v>
      </c>
      <c r="M286" s="77">
        <v>1854.4</v>
      </c>
      <c r="N286" s="87">
        <f t="shared" ref="N286:N351" si="47">+G286*7.09%</f>
        <v>4324.9000000000005</v>
      </c>
      <c r="O286" s="87"/>
      <c r="P286" s="87">
        <f t="shared" si="41"/>
        <v>3605.1000000000004</v>
      </c>
      <c r="Q286" s="87">
        <f t="shared" si="45"/>
        <v>7304.9600000000009</v>
      </c>
      <c r="R286" s="87">
        <f t="shared" si="46"/>
        <v>9326.9000000000015</v>
      </c>
      <c r="S286" s="87">
        <f t="shared" si="42"/>
        <v>53695.040000000001</v>
      </c>
      <c r="T286" s="88" t="s">
        <v>41</v>
      </c>
    </row>
    <row r="287" spans="1:20" s="27" customFormat="1" x14ac:dyDescent="0.25">
      <c r="A287" s="83">
        <v>281</v>
      </c>
      <c r="B287" s="84" t="s">
        <v>140</v>
      </c>
      <c r="C287" s="84" t="s">
        <v>798</v>
      </c>
      <c r="D287" s="84" t="s">
        <v>1006</v>
      </c>
      <c r="E287" s="84" t="s">
        <v>142</v>
      </c>
      <c r="F287" s="85" t="s">
        <v>804</v>
      </c>
      <c r="G287" s="86">
        <v>50000</v>
      </c>
      <c r="H287" s="86">
        <v>1339.36</v>
      </c>
      <c r="I287" s="87">
        <v>25</v>
      </c>
      <c r="J287" s="50">
        <v>1435</v>
      </c>
      <c r="K287" s="52">
        <f>+G287*7.1%</f>
        <v>3549.9999999999995</v>
      </c>
      <c r="L287" s="37">
        <f>+G287*1.1%</f>
        <v>550</v>
      </c>
      <c r="M287" s="77">
        <v>1520</v>
      </c>
      <c r="N287" s="87">
        <f t="shared" si="47"/>
        <v>3545.0000000000005</v>
      </c>
      <c r="O287" s="87"/>
      <c r="P287" s="87">
        <f t="shared" si="41"/>
        <v>2955</v>
      </c>
      <c r="Q287" s="87">
        <f t="shared" si="45"/>
        <v>4319.3599999999997</v>
      </c>
      <c r="R287" s="87">
        <f t="shared" si="46"/>
        <v>7645</v>
      </c>
      <c r="S287" s="87">
        <f t="shared" si="42"/>
        <v>45680.639999999999</v>
      </c>
      <c r="T287" s="88" t="s">
        <v>41</v>
      </c>
    </row>
    <row r="288" spans="1:20" s="27" customFormat="1" x14ac:dyDescent="0.25">
      <c r="A288" s="83">
        <v>282</v>
      </c>
      <c r="B288" s="84" t="s">
        <v>258</v>
      </c>
      <c r="C288" s="84" t="s">
        <v>798</v>
      </c>
      <c r="D288" s="84" t="s">
        <v>1006</v>
      </c>
      <c r="E288" s="84" t="s">
        <v>118</v>
      </c>
      <c r="F288" s="85" t="s">
        <v>804</v>
      </c>
      <c r="G288" s="86">
        <v>25000</v>
      </c>
      <c r="H288" s="84">
        <v>0</v>
      </c>
      <c r="I288" s="87">
        <v>25</v>
      </c>
      <c r="J288" s="50">
        <v>717.5</v>
      </c>
      <c r="K288" s="52">
        <f>+G288*7.1%</f>
        <v>1774.9999999999998</v>
      </c>
      <c r="L288" s="37">
        <f>+G288*1.1%</f>
        <v>275</v>
      </c>
      <c r="M288" s="77">
        <v>760</v>
      </c>
      <c r="N288" s="87">
        <f t="shared" si="47"/>
        <v>1772.5000000000002</v>
      </c>
      <c r="O288" s="87"/>
      <c r="P288" s="87">
        <f t="shared" si="41"/>
        <v>1477.5</v>
      </c>
      <c r="Q288" s="87">
        <f t="shared" si="45"/>
        <v>1502.5</v>
      </c>
      <c r="R288" s="87">
        <f t="shared" si="46"/>
        <v>3822.5</v>
      </c>
      <c r="S288" s="87">
        <f t="shared" si="42"/>
        <v>23497.5</v>
      </c>
      <c r="T288" s="88" t="s">
        <v>41</v>
      </c>
    </row>
    <row r="289" spans="1:20" s="27" customFormat="1" x14ac:dyDescent="0.25">
      <c r="A289" s="83">
        <v>283</v>
      </c>
      <c r="B289" s="84" t="s">
        <v>1136</v>
      </c>
      <c r="C289" s="84" t="s">
        <v>798</v>
      </c>
      <c r="D289" s="84" t="s">
        <v>1137</v>
      </c>
      <c r="E289" s="84" t="s">
        <v>63</v>
      </c>
      <c r="F289" s="85" t="s">
        <v>804</v>
      </c>
      <c r="G289" s="86">
        <v>40000</v>
      </c>
      <c r="H289" s="84">
        <v>442.65</v>
      </c>
      <c r="I289" s="87">
        <v>25</v>
      </c>
      <c r="J289" s="50">
        <v>1148</v>
      </c>
      <c r="K289" s="52">
        <f>+G289*7.1%</f>
        <v>2839.9999999999995</v>
      </c>
      <c r="L289" s="37">
        <f>+G289*1.1%</f>
        <v>440.00000000000006</v>
      </c>
      <c r="M289" s="77">
        <v>1216</v>
      </c>
      <c r="N289" s="87">
        <f t="shared" si="47"/>
        <v>2836</v>
      </c>
      <c r="O289" s="87"/>
      <c r="P289" s="87">
        <f t="shared" si="41"/>
        <v>2364</v>
      </c>
      <c r="Q289" s="87">
        <f t="shared" si="45"/>
        <v>2831.65</v>
      </c>
      <c r="R289" s="87">
        <f t="shared" si="46"/>
        <v>6116</v>
      </c>
      <c r="S289" s="87">
        <f t="shared" si="42"/>
        <v>37168.35</v>
      </c>
      <c r="T289" s="88" t="s">
        <v>41</v>
      </c>
    </row>
    <row r="290" spans="1:20" s="27" customFormat="1" x14ac:dyDescent="0.25">
      <c r="A290" s="83">
        <v>284</v>
      </c>
      <c r="B290" s="84" t="s">
        <v>974</v>
      </c>
      <c r="C290" s="84" t="s">
        <v>799</v>
      </c>
      <c r="D290" s="84" t="s">
        <v>1007</v>
      </c>
      <c r="E290" s="84" t="s">
        <v>136</v>
      </c>
      <c r="F290" s="85" t="s">
        <v>805</v>
      </c>
      <c r="G290" s="86">
        <v>90000</v>
      </c>
      <c r="H290" s="50">
        <v>9753.1200000000008</v>
      </c>
      <c r="I290" s="87">
        <v>25</v>
      </c>
      <c r="J290" s="50">
        <v>2583</v>
      </c>
      <c r="K290" s="52">
        <f>+G290*7.1%</f>
        <v>6389.9999999999991</v>
      </c>
      <c r="L290" s="37">
        <v>953.69</v>
      </c>
      <c r="M290" s="37">
        <v>2736</v>
      </c>
      <c r="N290" s="87">
        <f t="shared" si="47"/>
        <v>6381</v>
      </c>
      <c r="O290" s="87"/>
      <c r="P290" s="87">
        <f t="shared" si="41"/>
        <v>5319</v>
      </c>
      <c r="Q290" s="87">
        <f t="shared" si="45"/>
        <v>15097.12</v>
      </c>
      <c r="R290" s="87">
        <f t="shared" si="46"/>
        <v>13724.689999999999</v>
      </c>
      <c r="S290" s="87">
        <f t="shared" si="42"/>
        <v>74902.880000000005</v>
      </c>
      <c r="T290" s="88" t="s">
        <v>41</v>
      </c>
    </row>
    <row r="291" spans="1:20" s="27" customFormat="1" x14ac:dyDescent="0.25">
      <c r="A291" s="83">
        <v>285</v>
      </c>
      <c r="B291" s="84" t="s">
        <v>224</v>
      </c>
      <c r="C291" s="53" t="s">
        <v>798</v>
      </c>
      <c r="D291" s="84" t="s">
        <v>1007</v>
      </c>
      <c r="E291" s="84" t="s">
        <v>85</v>
      </c>
      <c r="F291" s="85" t="s">
        <v>805</v>
      </c>
      <c r="G291" s="86">
        <v>35000</v>
      </c>
      <c r="H291" s="84">
        <v>0</v>
      </c>
      <c r="I291" s="87">
        <v>25</v>
      </c>
      <c r="J291" s="50">
        <v>1004.5</v>
      </c>
      <c r="K291" s="52">
        <f>+G291*7.1%</f>
        <v>2485</v>
      </c>
      <c r="L291" s="37">
        <f>+G291*1.1%</f>
        <v>385.00000000000006</v>
      </c>
      <c r="M291" s="77">
        <v>1064</v>
      </c>
      <c r="N291" s="87">
        <f t="shared" si="47"/>
        <v>2481.5</v>
      </c>
      <c r="O291" s="87"/>
      <c r="P291" s="87">
        <f t="shared" ref="P291:P354" si="48">+J291+M291</f>
        <v>2068.5</v>
      </c>
      <c r="Q291" s="87">
        <f t="shared" si="45"/>
        <v>2093.5</v>
      </c>
      <c r="R291" s="87">
        <f t="shared" si="46"/>
        <v>5351.5</v>
      </c>
      <c r="S291" s="87">
        <f t="shared" si="42"/>
        <v>32906.5</v>
      </c>
      <c r="T291" s="88" t="s">
        <v>41</v>
      </c>
    </row>
    <row r="292" spans="1:20" s="27" customFormat="1" x14ac:dyDescent="0.25">
      <c r="A292" s="83">
        <v>286</v>
      </c>
      <c r="B292" s="84" t="s">
        <v>131</v>
      </c>
      <c r="C292" s="84" t="s">
        <v>798</v>
      </c>
      <c r="D292" s="84" t="s">
        <v>1007</v>
      </c>
      <c r="E292" s="84" t="s">
        <v>35</v>
      </c>
      <c r="F292" s="85" t="s">
        <v>805</v>
      </c>
      <c r="G292" s="86">
        <v>35000</v>
      </c>
      <c r="H292" s="84">
        <v>0</v>
      </c>
      <c r="I292" s="87">
        <v>25</v>
      </c>
      <c r="J292" s="50">
        <v>1004.5</v>
      </c>
      <c r="K292" s="52">
        <f t="shared" si="36"/>
        <v>2485</v>
      </c>
      <c r="L292" s="37">
        <f t="shared" si="37"/>
        <v>385.00000000000006</v>
      </c>
      <c r="M292" s="77">
        <v>1064</v>
      </c>
      <c r="N292" s="87">
        <f t="shared" si="47"/>
        <v>2481.5</v>
      </c>
      <c r="O292" s="87"/>
      <c r="P292" s="87">
        <f t="shared" si="48"/>
        <v>2068.5</v>
      </c>
      <c r="Q292" s="87">
        <f t="shared" si="45"/>
        <v>2093.5</v>
      </c>
      <c r="R292" s="87">
        <f t="shared" si="46"/>
        <v>5351.5</v>
      </c>
      <c r="S292" s="87">
        <f t="shared" si="42"/>
        <v>32906.5</v>
      </c>
      <c r="T292" s="88" t="s">
        <v>41</v>
      </c>
    </row>
    <row r="293" spans="1:20" s="27" customFormat="1" x14ac:dyDescent="0.25">
      <c r="A293" s="83">
        <v>287</v>
      </c>
      <c r="B293" s="84" t="s">
        <v>135</v>
      </c>
      <c r="C293" s="84" t="s">
        <v>798</v>
      </c>
      <c r="D293" s="84" t="s">
        <v>1007</v>
      </c>
      <c r="E293" s="84" t="s">
        <v>134</v>
      </c>
      <c r="F293" s="85" t="s">
        <v>804</v>
      </c>
      <c r="G293" s="86">
        <v>35000</v>
      </c>
      <c r="H293" s="84">
        <v>0</v>
      </c>
      <c r="I293" s="87">
        <v>25</v>
      </c>
      <c r="J293" s="50">
        <v>1004.5</v>
      </c>
      <c r="K293" s="52">
        <f>+G293*7.1%</f>
        <v>2485</v>
      </c>
      <c r="L293" s="37">
        <f>+G293*1.1%</f>
        <v>385.00000000000006</v>
      </c>
      <c r="M293" s="77">
        <v>1064</v>
      </c>
      <c r="N293" s="87">
        <f t="shared" si="47"/>
        <v>2481.5</v>
      </c>
      <c r="O293" s="87"/>
      <c r="P293" s="87">
        <f t="shared" si="48"/>
        <v>2068.5</v>
      </c>
      <c r="Q293" s="87">
        <f t="shared" si="45"/>
        <v>2093.5</v>
      </c>
      <c r="R293" s="87">
        <f t="shared" si="46"/>
        <v>5351.5</v>
      </c>
      <c r="S293" s="87">
        <f t="shared" si="42"/>
        <v>32906.5</v>
      </c>
      <c r="T293" s="88" t="s">
        <v>41</v>
      </c>
    </row>
    <row r="294" spans="1:20" s="27" customFormat="1" x14ac:dyDescent="0.25">
      <c r="A294" s="83">
        <v>288</v>
      </c>
      <c r="B294" s="84" t="s">
        <v>132</v>
      </c>
      <c r="C294" s="84" t="s">
        <v>799</v>
      </c>
      <c r="D294" s="84" t="s">
        <v>1007</v>
      </c>
      <c r="E294" s="84" t="s">
        <v>35</v>
      </c>
      <c r="F294" s="85" t="s">
        <v>805</v>
      </c>
      <c r="G294" s="86">
        <v>29000</v>
      </c>
      <c r="H294" s="84">
        <v>0</v>
      </c>
      <c r="I294" s="87">
        <v>25</v>
      </c>
      <c r="J294" s="50">
        <v>832.3</v>
      </c>
      <c r="K294" s="52">
        <f t="shared" si="36"/>
        <v>2059</v>
      </c>
      <c r="L294" s="37">
        <f t="shared" si="37"/>
        <v>319.00000000000006</v>
      </c>
      <c r="M294" s="77">
        <v>881.6</v>
      </c>
      <c r="N294" s="87">
        <f t="shared" si="47"/>
        <v>2056.1</v>
      </c>
      <c r="O294" s="87"/>
      <c r="P294" s="87">
        <f t="shared" si="48"/>
        <v>1713.9</v>
      </c>
      <c r="Q294" s="87">
        <f t="shared" si="45"/>
        <v>1738.9</v>
      </c>
      <c r="R294" s="87">
        <f t="shared" si="46"/>
        <v>4434.1000000000004</v>
      </c>
      <c r="S294" s="87">
        <f t="shared" si="42"/>
        <v>27261.1</v>
      </c>
      <c r="T294" s="88" t="s">
        <v>41</v>
      </c>
    </row>
    <row r="295" spans="1:20" s="27" customFormat="1" x14ac:dyDescent="0.25">
      <c r="A295" s="83">
        <v>289</v>
      </c>
      <c r="B295" s="84" t="s">
        <v>253</v>
      </c>
      <c r="C295" s="84" t="s">
        <v>798</v>
      </c>
      <c r="D295" s="84" t="s">
        <v>251</v>
      </c>
      <c r="E295" s="84" t="s">
        <v>84</v>
      </c>
      <c r="F295" s="85" t="s">
        <v>804</v>
      </c>
      <c r="G295" s="86">
        <v>80000</v>
      </c>
      <c r="H295" s="86">
        <v>6972</v>
      </c>
      <c r="I295" s="87">
        <v>25</v>
      </c>
      <c r="J295" s="50">
        <v>2296</v>
      </c>
      <c r="K295" s="52">
        <f t="shared" ref="K295:K355" si="49">+G295*7.1%</f>
        <v>5679.9999999999991</v>
      </c>
      <c r="L295" s="37">
        <v>953.69</v>
      </c>
      <c r="M295" s="77">
        <v>2432</v>
      </c>
      <c r="N295" s="87">
        <f t="shared" si="47"/>
        <v>5672</v>
      </c>
      <c r="O295" s="87"/>
      <c r="P295" s="87">
        <f t="shared" si="48"/>
        <v>4728</v>
      </c>
      <c r="Q295" s="87">
        <f t="shared" si="45"/>
        <v>11725</v>
      </c>
      <c r="R295" s="87">
        <f t="shared" si="46"/>
        <v>12305.689999999999</v>
      </c>
      <c r="S295" s="87">
        <f t="shared" si="42"/>
        <v>68275</v>
      </c>
      <c r="T295" s="88" t="s">
        <v>41</v>
      </c>
    </row>
    <row r="296" spans="1:20" s="27" customFormat="1" x14ac:dyDescent="0.25">
      <c r="A296" s="83">
        <v>290</v>
      </c>
      <c r="B296" s="84" t="s">
        <v>256</v>
      </c>
      <c r="C296" s="84" t="s">
        <v>799</v>
      </c>
      <c r="D296" s="84" t="s">
        <v>251</v>
      </c>
      <c r="E296" s="84" t="s">
        <v>84</v>
      </c>
      <c r="F296" s="85" t="s">
        <v>804</v>
      </c>
      <c r="G296" s="86">
        <v>55000</v>
      </c>
      <c r="H296" s="86">
        <v>2302.36</v>
      </c>
      <c r="I296" s="87">
        <v>25</v>
      </c>
      <c r="J296" s="50">
        <v>1578.5</v>
      </c>
      <c r="K296" s="52">
        <f t="shared" si="49"/>
        <v>3904.9999999999995</v>
      </c>
      <c r="L296" s="37">
        <f t="shared" ref="L296:L355" si="50">+G296*1.1%</f>
        <v>605.00000000000011</v>
      </c>
      <c r="M296" s="77">
        <v>1672</v>
      </c>
      <c r="N296" s="87">
        <f t="shared" si="47"/>
        <v>3899.5000000000005</v>
      </c>
      <c r="O296" s="87"/>
      <c r="P296" s="87">
        <f t="shared" si="48"/>
        <v>3250.5</v>
      </c>
      <c r="Q296" s="87">
        <f t="shared" si="45"/>
        <v>5577.8600000000006</v>
      </c>
      <c r="R296" s="87">
        <f t="shared" si="46"/>
        <v>8409.5</v>
      </c>
      <c r="S296" s="87">
        <f t="shared" si="42"/>
        <v>49422.14</v>
      </c>
      <c r="T296" s="88" t="s">
        <v>41</v>
      </c>
    </row>
    <row r="297" spans="1:20" s="27" customFormat="1" x14ac:dyDescent="0.25">
      <c r="A297" s="83">
        <v>291</v>
      </c>
      <c r="B297" s="84" t="s">
        <v>65</v>
      </c>
      <c r="C297" s="84" t="s">
        <v>798</v>
      </c>
      <c r="D297" s="84" t="s">
        <v>251</v>
      </c>
      <c r="E297" s="84" t="s">
        <v>1063</v>
      </c>
      <c r="F297" s="85" t="s">
        <v>805</v>
      </c>
      <c r="G297" s="86">
        <v>50000</v>
      </c>
      <c r="H297" s="86">
        <v>1854</v>
      </c>
      <c r="I297" s="87">
        <v>25</v>
      </c>
      <c r="J297" s="50">
        <v>1435</v>
      </c>
      <c r="K297" s="52">
        <f>+G297*7.1%</f>
        <v>3549.9999999999995</v>
      </c>
      <c r="L297" s="37">
        <f>+G297*1.1%</f>
        <v>550</v>
      </c>
      <c r="M297" s="77">
        <v>1520</v>
      </c>
      <c r="N297" s="87">
        <f t="shared" si="47"/>
        <v>3545.0000000000005</v>
      </c>
      <c r="O297" s="87"/>
      <c r="P297" s="87">
        <f t="shared" si="48"/>
        <v>2955</v>
      </c>
      <c r="Q297" s="87">
        <f t="shared" si="45"/>
        <v>4834</v>
      </c>
      <c r="R297" s="87">
        <f t="shared" si="46"/>
        <v>7645</v>
      </c>
      <c r="S297" s="87">
        <f t="shared" si="42"/>
        <v>45166</v>
      </c>
      <c r="T297" s="88" t="s">
        <v>41</v>
      </c>
    </row>
    <row r="298" spans="1:20" s="27" customFormat="1" x14ac:dyDescent="0.25">
      <c r="A298" s="83">
        <v>292</v>
      </c>
      <c r="B298" s="84" t="s">
        <v>66</v>
      </c>
      <c r="C298" s="84" t="s">
        <v>798</v>
      </c>
      <c r="D298" s="84" t="s">
        <v>251</v>
      </c>
      <c r="E298" s="84" t="s">
        <v>85</v>
      </c>
      <c r="F298" s="85" t="s">
        <v>805</v>
      </c>
      <c r="G298" s="86">
        <v>60000</v>
      </c>
      <c r="H298" s="86">
        <v>3486.68</v>
      </c>
      <c r="I298" s="87">
        <v>25</v>
      </c>
      <c r="J298" s="50">
        <v>1722</v>
      </c>
      <c r="K298" s="52">
        <f t="shared" si="49"/>
        <v>4260</v>
      </c>
      <c r="L298" s="37">
        <f t="shared" si="50"/>
        <v>660.00000000000011</v>
      </c>
      <c r="M298" s="77">
        <v>1824</v>
      </c>
      <c r="N298" s="87">
        <f t="shared" si="47"/>
        <v>4254</v>
      </c>
      <c r="O298" s="87"/>
      <c r="P298" s="87">
        <f t="shared" si="48"/>
        <v>3546</v>
      </c>
      <c r="Q298" s="87">
        <f t="shared" si="45"/>
        <v>7057.68</v>
      </c>
      <c r="R298" s="87">
        <f t="shared" si="46"/>
        <v>9174</v>
      </c>
      <c r="S298" s="87">
        <f t="shared" si="42"/>
        <v>52942.32</v>
      </c>
      <c r="T298" s="88" t="s">
        <v>41</v>
      </c>
    </row>
    <row r="299" spans="1:20" s="27" customFormat="1" x14ac:dyDescent="0.25">
      <c r="A299" s="83">
        <v>293</v>
      </c>
      <c r="B299" s="84" t="s">
        <v>252</v>
      </c>
      <c r="C299" s="84" t="s">
        <v>798</v>
      </c>
      <c r="D299" s="84" t="s">
        <v>251</v>
      </c>
      <c r="E299" s="84" t="s">
        <v>85</v>
      </c>
      <c r="F299" s="85" t="s">
        <v>805</v>
      </c>
      <c r="G299" s="86">
        <v>40000</v>
      </c>
      <c r="H299" s="84">
        <v>442.65</v>
      </c>
      <c r="I299" s="87">
        <v>25</v>
      </c>
      <c r="J299" s="50">
        <v>1148</v>
      </c>
      <c r="K299" s="52">
        <f t="shared" si="49"/>
        <v>2839.9999999999995</v>
      </c>
      <c r="L299" s="37">
        <f t="shared" si="50"/>
        <v>440.00000000000006</v>
      </c>
      <c r="M299" s="77">
        <v>1216</v>
      </c>
      <c r="N299" s="87">
        <f t="shared" si="47"/>
        <v>2836</v>
      </c>
      <c r="O299" s="87"/>
      <c r="P299" s="87">
        <f t="shared" si="48"/>
        <v>2364</v>
      </c>
      <c r="Q299" s="87">
        <f t="shared" si="45"/>
        <v>2831.65</v>
      </c>
      <c r="R299" s="87">
        <f t="shared" si="46"/>
        <v>6116</v>
      </c>
      <c r="S299" s="87">
        <f t="shared" ref="S299:S351" si="51">+G299-Q299</f>
        <v>37168.35</v>
      </c>
      <c r="T299" s="88" t="s">
        <v>41</v>
      </c>
    </row>
    <row r="300" spans="1:20" s="27" customFormat="1" x14ac:dyDescent="0.25">
      <c r="A300" s="83">
        <v>294</v>
      </c>
      <c r="B300" s="84" t="s">
        <v>794</v>
      </c>
      <c r="C300" s="84" t="s">
        <v>798</v>
      </c>
      <c r="D300" s="84" t="s">
        <v>251</v>
      </c>
      <c r="E300" s="84" t="s">
        <v>103</v>
      </c>
      <c r="F300" s="85" t="s">
        <v>804</v>
      </c>
      <c r="G300" s="86">
        <v>40000</v>
      </c>
      <c r="H300" s="94">
        <v>442.65</v>
      </c>
      <c r="I300" s="87">
        <v>25</v>
      </c>
      <c r="J300" s="50">
        <v>1148</v>
      </c>
      <c r="K300" s="52">
        <f>+G300*7.1%</f>
        <v>2839.9999999999995</v>
      </c>
      <c r="L300" s="37">
        <f>+G300*1.1%</f>
        <v>440.00000000000006</v>
      </c>
      <c r="M300" s="77">
        <v>1216</v>
      </c>
      <c r="N300" s="87">
        <f>+G300*7.09%</f>
        <v>2836</v>
      </c>
      <c r="O300" s="87"/>
      <c r="P300" s="87">
        <f>+J300+M300</f>
        <v>2364</v>
      </c>
      <c r="Q300" s="87">
        <f>+H300+I300+J300+M300+O300</f>
        <v>2831.65</v>
      </c>
      <c r="R300" s="87">
        <f>+K300+L300+N300</f>
        <v>6116</v>
      </c>
      <c r="S300" s="87">
        <f>+G300-Q300</f>
        <v>37168.35</v>
      </c>
      <c r="T300" s="88" t="s">
        <v>41</v>
      </c>
    </row>
    <row r="301" spans="1:20" s="34" customFormat="1" x14ac:dyDescent="0.25">
      <c r="A301" s="83">
        <v>295</v>
      </c>
      <c r="B301" s="84" t="s">
        <v>1061</v>
      </c>
      <c r="C301" s="84" t="s">
        <v>798</v>
      </c>
      <c r="D301" s="84" t="s">
        <v>251</v>
      </c>
      <c r="E301" s="84" t="s">
        <v>1062</v>
      </c>
      <c r="F301" s="85" t="s">
        <v>804</v>
      </c>
      <c r="G301" s="86">
        <v>45000</v>
      </c>
      <c r="H301" s="81">
        <v>1148.33</v>
      </c>
      <c r="I301" s="87">
        <v>25</v>
      </c>
      <c r="J301" s="50">
        <v>1291.5</v>
      </c>
      <c r="K301" s="52">
        <f t="shared" si="49"/>
        <v>3194.9999999999995</v>
      </c>
      <c r="L301" s="37">
        <f t="shared" si="50"/>
        <v>495.00000000000006</v>
      </c>
      <c r="M301" s="77">
        <v>1368</v>
      </c>
      <c r="N301" s="87">
        <f t="shared" si="47"/>
        <v>3190.5</v>
      </c>
      <c r="O301" s="87"/>
      <c r="P301" s="87">
        <f t="shared" si="48"/>
        <v>2659.5</v>
      </c>
      <c r="Q301" s="87">
        <f t="shared" si="45"/>
        <v>3832.83</v>
      </c>
      <c r="R301" s="87">
        <f t="shared" si="46"/>
        <v>6880.5</v>
      </c>
      <c r="S301" s="87">
        <f t="shared" si="51"/>
        <v>41167.17</v>
      </c>
      <c r="T301" s="88" t="s">
        <v>41</v>
      </c>
    </row>
    <row r="302" spans="1:20" s="27" customFormat="1" x14ac:dyDescent="0.25">
      <c r="A302" s="83">
        <v>296</v>
      </c>
      <c r="B302" s="84" t="s">
        <v>881</v>
      </c>
      <c r="C302" s="84" t="s">
        <v>798</v>
      </c>
      <c r="D302" s="84" t="s">
        <v>251</v>
      </c>
      <c r="E302" s="84" t="s">
        <v>35</v>
      </c>
      <c r="F302" s="85" t="s">
        <v>804</v>
      </c>
      <c r="G302" s="86">
        <v>25000</v>
      </c>
      <c r="H302" s="84">
        <v>0</v>
      </c>
      <c r="I302" s="87">
        <v>25</v>
      </c>
      <c r="J302" s="50">
        <v>717.5</v>
      </c>
      <c r="K302" s="52">
        <f t="shared" si="49"/>
        <v>1774.9999999999998</v>
      </c>
      <c r="L302" s="37">
        <f t="shared" si="50"/>
        <v>275</v>
      </c>
      <c r="M302" s="77">
        <v>760</v>
      </c>
      <c r="N302" s="87">
        <f t="shared" si="47"/>
        <v>1772.5000000000002</v>
      </c>
      <c r="O302" s="87"/>
      <c r="P302" s="87">
        <f t="shared" si="48"/>
        <v>1477.5</v>
      </c>
      <c r="Q302" s="87">
        <f t="shared" si="45"/>
        <v>1502.5</v>
      </c>
      <c r="R302" s="87">
        <f t="shared" si="46"/>
        <v>3822.5</v>
      </c>
      <c r="S302" s="87">
        <f t="shared" si="51"/>
        <v>23497.5</v>
      </c>
      <c r="T302" s="88" t="s">
        <v>41</v>
      </c>
    </row>
    <row r="303" spans="1:20" s="27" customFormat="1" x14ac:dyDescent="0.25">
      <c r="A303" s="83">
        <v>297</v>
      </c>
      <c r="B303" s="84" t="s">
        <v>829</v>
      </c>
      <c r="C303" s="84" t="s">
        <v>798</v>
      </c>
      <c r="D303" s="84" t="s">
        <v>251</v>
      </c>
      <c r="E303" s="84" t="s">
        <v>35</v>
      </c>
      <c r="F303" s="85" t="s">
        <v>804</v>
      </c>
      <c r="G303" s="86">
        <v>25000</v>
      </c>
      <c r="H303" s="84">
        <v>0</v>
      </c>
      <c r="I303" s="87">
        <v>25</v>
      </c>
      <c r="J303" s="50">
        <v>717.5</v>
      </c>
      <c r="K303" s="52">
        <f t="shared" si="49"/>
        <v>1774.9999999999998</v>
      </c>
      <c r="L303" s="37">
        <f t="shared" si="50"/>
        <v>275</v>
      </c>
      <c r="M303" s="77">
        <v>760</v>
      </c>
      <c r="N303" s="87">
        <f t="shared" si="47"/>
        <v>1772.5000000000002</v>
      </c>
      <c r="O303" s="87"/>
      <c r="P303" s="87">
        <f t="shared" si="48"/>
        <v>1477.5</v>
      </c>
      <c r="Q303" s="87">
        <f t="shared" si="45"/>
        <v>1502.5</v>
      </c>
      <c r="R303" s="87">
        <f t="shared" si="46"/>
        <v>3822.5</v>
      </c>
      <c r="S303" s="87">
        <f t="shared" si="51"/>
        <v>23497.5</v>
      </c>
      <c r="T303" s="88" t="s">
        <v>41</v>
      </c>
    </row>
    <row r="304" spans="1:20" s="27" customFormat="1" x14ac:dyDescent="0.25">
      <c r="A304" s="83">
        <v>298</v>
      </c>
      <c r="B304" s="84" t="s">
        <v>864</v>
      </c>
      <c r="C304" s="84" t="s">
        <v>798</v>
      </c>
      <c r="D304" s="84" t="s">
        <v>251</v>
      </c>
      <c r="E304" s="84" t="s">
        <v>35</v>
      </c>
      <c r="F304" s="85" t="s">
        <v>804</v>
      </c>
      <c r="G304" s="86">
        <v>25000</v>
      </c>
      <c r="H304" s="84">
        <v>0</v>
      </c>
      <c r="I304" s="87">
        <v>25</v>
      </c>
      <c r="J304" s="50">
        <v>717.5</v>
      </c>
      <c r="K304" s="52">
        <f t="shared" si="49"/>
        <v>1774.9999999999998</v>
      </c>
      <c r="L304" s="37">
        <f t="shared" si="50"/>
        <v>275</v>
      </c>
      <c r="M304" s="77">
        <v>760</v>
      </c>
      <c r="N304" s="87">
        <f t="shared" si="47"/>
        <v>1772.5000000000002</v>
      </c>
      <c r="O304" s="87"/>
      <c r="P304" s="87">
        <f t="shared" si="48"/>
        <v>1477.5</v>
      </c>
      <c r="Q304" s="87">
        <f t="shared" si="45"/>
        <v>1502.5</v>
      </c>
      <c r="R304" s="87">
        <f t="shared" si="46"/>
        <v>3822.5</v>
      </c>
      <c r="S304" s="87">
        <f t="shared" si="51"/>
        <v>23497.5</v>
      </c>
      <c r="T304" s="88" t="s">
        <v>41</v>
      </c>
    </row>
    <row r="305" spans="1:20" s="27" customFormat="1" x14ac:dyDescent="0.25">
      <c r="A305" s="83">
        <v>299</v>
      </c>
      <c r="B305" s="84" t="s">
        <v>943</v>
      </c>
      <c r="C305" s="84" t="s">
        <v>799</v>
      </c>
      <c r="D305" s="84" t="s">
        <v>251</v>
      </c>
      <c r="E305" s="84" t="s">
        <v>63</v>
      </c>
      <c r="F305" s="85" t="s">
        <v>802</v>
      </c>
      <c r="G305" s="86">
        <v>25000</v>
      </c>
      <c r="H305" s="84">
        <v>0</v>
      </c>
      <c r="I305" s="87">
        <v>25</v>
      </c>
      <c r="J305" s="50">
        <v>717.5</v>
      </c>
      <c r="K305" s="52">
        <f t="shared" si="49"/>
        <v>1774.9999999999998</v>
      </c>
      <c r="L305" s="37">
        <f t="shared" si="50"/>
        <v>275</v>
      </c>
      <c r="M305" s="77">
        <v>760</v>
      </c>
      <c r="N305" s="87">
        <f t="shared" si="47"/>
        <v>1772.5000000000002</v>
      </c>
      <c r="O305" s="87"/>
      <c r="P305" s="87">
        <f t="shared" si="48"/>
        <v>1477.5</v>
      </c>
      <c r="Q305" s="87">
        <f t="shared" si="45"/>
        <v>1502.5</v>
      </c>
      <c r="R305" s="87">
        <f t="shared" si="46"/>
        <v>3822.5</v>
      </c>
      <c r="S305" s="87">
        <f t="shared" si="51"/>
        <v>23497.5</v>
      </c>
      <c r="T305" s="88" t="s">
        <v>41</v>
      </c>
    </row>
    <row r="306" spans="1:20" s="27" customFormat="1" x14ac:dyDescent="0.25">
      <c r="A306" s="83">
        <v>300</v>
      </c>
      <c r="B306" s="84" t="s">
        <v>1087</v>
      </c>
      <c r="C306" s="84" t="s">
        <v>799</v>
      </c>
      <c r="D306" s="84" t="s">
        <v>251</v>
      </c>
      <c r="E306" s="84" t="s">
        <v>63</v>
      </c>
      <c r="F306" s="85" t="s">
        <v>802</v>
      </c>
      <c r="G306" s="86">
        <v>40000</v>
      </c>
      <c r="H306" s="84">
        <v>442.65</v>
      </c>
      <c r="I306" s="87">
        <v>25</v>
      </c>
      <c r="J306" s="50">
        <v>1148</v>
      </c>
      <c r="K306" s="52">
        <f t="shared" si="49"/>
        <v>2839.9999999999995</v>
      </c>
      <c r="L306" s="37">
        <f t="shared" si="50"/>
        <v>440.00000000000006</v>
      </c>
      <c r="M306" s="77">
        <v>1216</v>
      </c>
      <c r="N306" s="87">
        <f t="shared" si="47"/>
        <v>2836</v>
      </c>
      <c r="O306" s="87"/>
      <c r="P306" s="87">
        <f t="shared" si="48"/>
        <v>2364</v>
      </c>
      <c r="Q306" s="87">
        <f t="shared" si="45"/>
        <v>2831.65</v>
      </c>
      <c r="R306" s="87">
        <f t="shared" si="46"/>
        <v>6116</v>
      </c>
      <c r="S306" s="87">
        <f t="shared" si="51"/>
        <v>37168.35</v>
      </c>
      <c r="T306" s="88" t="s">
        <v>41</v>
      </c>
    </row>
    <row r="307" spans="1:20" s="27" customFormat="1" x14ac:dyDescent="0.25">
      <c r="A307" s="83">
        <v>301</v>
      </c>
      <c r="B307" s="84" t="s">
        <v>254</v>
      </c>
      <c r="C307" s="84" t="s">
        <v>799</v>
      </c>
      <c r="D307" s="84" t="s">
        <v>251</v>
      </c>
      <c r="E307" s="84" t="s">
        <v>59</v>
      </c>
      <c r="F307" s="85" t="s">
        <v>802</v>
      </c>
      <c r="G307" s="86">
        <v>18000</v>
      </c>
      <c r="H307" s="84">
        <v>0</v>
      </c>
      <c r="I307" s="87">
        <v>25</v>
      </c>
      <c r="J307" s="50">
        <v>516.6</v>
      </c>
      <c r="K307" s="52">
        <f t="shared" si="49"/>
        <v>1277.9999999999998</v>
      </c>
      <c r="L307" s="37">
        <f t="shared" si="50"/>
        <v>198.00000000000003</v>
      </c>
      <c r="M307" s="77">
        <v>547.20000000000005</v>
      </c>
      <c r="N307" s="87">
        <f t="shared" si="47"/>
        <v>1276.2</v>
      </c>
      <c r="O307" s="87"/>
      <c r="P307" s="87">
        <f t="shared" si="48"/>
        <v>1063.8000000000002</v>
      </c>
      <c r="Q307" s="87">
        <f t="shared" si="45"/>
        <v>1088.8000000000002</v>
      </c>
      <c r="R307" s="87">
        <f t="shared" si="46"/>
        <v>2752.2</v>
      </c>
      <c r="S307" s="87">
        <f t="shared" si="51"/>
        <v>16911.2</v>
      </c>
      <c r="T307" s="88" t="s">
        <v>41</v>
      </c>
    </row>
    <row r="308" spans="1:20" s="27" customFormat="1" x14ac:dyDescent="0.25">
      <c r="A308" s="83">
        <v>302</v>
      </c>
      <c r="B308" s="84" t="s">
        <v>908</v>
      </c>
      <c r="C308" s="84" t="s">
        <v>799</v>
      </c>
      <c r="D308" s="84" t="s">
        <v>251</v>
      </c>
      <c r="E308" s="84" t="s">
        <v>94</v>
      </c>
      <c r="F308" s="85" t="s">
        <v>802</v>
      </c>
      <c r="G308" s="86">
        <v>28000</v>
      </c>
      <c r="H308" s="84">
        <v>0</v>
      </c>
      <c r="I308" s="87">
        <v>25</v>
      </c>
      <c r="J308" s="50">
        <v>803.6</v>
      </c>
      <c r="K308" s="52">
        <f t="shared" si="49"/>
        <v>1987.9999999999998</v>
      </c>
      <c r="L308" s="37">
        <f t="shared" si="50"/>
        <v>308.00000000000006</v>
      </c>
      <c r="M308" s="77">
        <v>851.2</v>
      </c>
      <c r="N308" s="87">
        <f t="shared" si="47"/>
        <v>1985.2</v>
      </c>
      <c r="O308" s="87"/>
      <c r="P308" s="87">
        <f t="shared" si="48"/>
        <v>1654.8000000000002</v>
      </c>
      <c r="Q308" s="87">
        <f t="shared" si="45"/>
        <v>1679.8000000000002</v>
      </c>
      <c r="R308" s="87">
        <f t="shared" si="46"/>
        <v>4281.2</v>
      </c>
      <c r="S308" s="87">
        <f t="shared" si="51"/>
        <v>26320.2</v>
      </c>
      <c r="T308" s="88" t="s">
        <v>41</v>
      </c>
    </row>
    <row r="309" spans="1:20" s="27" customFormat="1" x14ac:dyDescent="0.25">
      <c r="A309" s="83">
        <v>303</v>
      </c>
      <c r="B309" s="84" t="s">
        <v>295</v>
      </c>
      <c r="C309" s="84" t="s">
        <v>799</v>
      </c>
      <c r="D309" s="84" t="s">
        <v>293</v>
      </c>
      <c r="E309" s="84" t="s">
        <v>326</v>
      </c>
      <c r="F309" s="85" t="s">
        <v>805</v>
      </c>
      <c r="G309" s="86">
        <v>46000</v>
      </c>
      <c r="H309" s="50">
        <v>1289.46</v>
      </c>
      <c r="I309" s="87">
        <v>25</v>
      </c>
      <c r="J309" s="50">
        <v>1320.2</v>
      </c>
      <c r="K309" s="52">
        <f t="shared" si="49"/>
        <v>3265.9999999999995</v>
      </c>
      <c r="L309" s="37">
        <f t="shared" si="50"/>
        <v>506.00000000000006</v>
      </c>
      <c r="M309" s="77">
        <v>1398.4</v>
      </c>
      <c r="N309" s="87">
        <f t="shared" si="47"/>
        <v>3261.4</v>
      </c>
      <c r="O309" s="87"/>
      <c r="P309" s="87">
        <f t="shared" si="48"/>
        <v>2718.6000000000004</v>
      </c>
      <c r="Q309" s="87">
        <f t="shared" si="45"/>
        <v>4033.06</v>
      </c>
      <c r="R309" s="87">
        <f t="shared" si="46"/>
        <v>7033.4</v>
      </c>
      <c r="S309" s="87">
        <f t="shared" si="51"/>
        <v>41966.94</v>
      </c>
      <c r="T309" s="88" t="s">
        <v>41</v>
      </c>
    </row>
    <row r="310" spans="1:20" s="27" customFormat="1" x14ac:dyDescent="0.25">
      <c r="A310" s="83">
        <v>304</v>
      </c>
      <c r="B310" s="84" t="s">
        <v>294</v>
      </c>
      <c r="C310" s="84" t="s">
        <v>798</v>
      </c>
      <c r="D310" s="84" t="s">
        <v>293</v>
      </c>
      <c r="E310" s="84" t="s">
        <v>85</v>
      </c>
      <c r="F310" s="85" t="s">
        <v>804</v>
      </c>
      <c r="G310" s="86">
        <v>35000</v>
      </c>
      <c r="H310" s="84">
        <v>0</v>
      </c>
      <c r="I310" s="87">
        <v>25</v>
      </c>
      <c r="J310" s="50">
        <v>1004.5</v>
      </c>
      <c r="K310" s="52">
        <f t="shared" si="49"/>
        <v>2485</v>
      </c>
      <c r="L310" s="37">
        <f t="shared" si="50"/>
        <v>385.00000000000006</v>
      </c>
      <c r="M310" s="77">
        <v>1064</v>
      </c>
      <c r="N310" s="87">
        <f t="shared" si="47"/>
        <v>2481.5</v>
      </c>
      <c r="O310" s="87"/>
      <c r="P310" s="87">
        <f t="shared" si="48"/>
        <v>2068.5</v>
      </c>
      <c r="Q310" s="87">
        <f t="shared" si="45"/>
        <v>2093.5</v>
      </c>
      <c r="R310" s="87">
        <f t="shared" si="46"/>
        <v>5351.5</v>
      </c>
      <c r="S310" s="87">
        <f t="shared" si="51"/>
        <v>32906.5</v>
      </c>
      <c r="T310" s="88" t="s">
        <v>41</v>
      </c>
    </row>
    <row r="311" spans="1:20" s="27" customFormat="1" x14ac:dyDescent="0.25">
      <c r="A311" s="83">
        <v>305</v>
      </c>
      <c r="B311" s="84" t="s">
        <v>285</v>
      </c>
      <c r="C311" s="84" t="s">
        <v>799</v>
      </c>
      <c r="D311" s="84" t="s">
        <v>282</v>
      </c>
      <c r="E311" s="84" t="s">
        <v>117</v>
      </c>
      <c r="F311" s="85" t="s">
        <v>804</v>
      </c>
      <c r="G311" s="86">
        <v>155000</v>
      </c>
      <c r="H311" s="86">
        <v>24613.88</v>
      </c>
      <c r="I311" s="87">
        <v>25</v>
      </c>
      <c r="J311" s="50">
        <v>4448.5</v>
      </c>
      <c r="K311" s="52">
        <f t="shared" si="49"/>
        <v>11004.999999999998</v>
      </c>
      <c r="L311" s="37">
        <v>953.69</v>
      </c>
      <c r="M311" s="77">
        <v>4712</v>
      </c>
      <c r="N311" s="87">
        <f t="shared" si="47"/>
        <v>10989.5</v>
      </c>
      <c r="O311" s="87"/>
      <c r="P311" s="87">
        <f t="shared" si="48"/>
        <v>9160.5</v>
      </c>
      <c r="Q311" s="87">
        <f t="shared" si="45"/>
        <v>33799.380000000005</v>
      </c>
      <c r="R311" s="87">
        <f t="shared" si="46"/>
        <v>22948.19</v>
      </c>
      <c r="S311" s="87">
        <f t="shared" si="51"/>
        <v>121200.62</v>
      </c>
      <c r="T311" s="88" t="s">
        <v>41</v>
      </c>
    </row>
    <row r="312" spans="1:20" s="27" customFormat="1" x14ac:dyDescent="0.25">
      <c r="A312" s="83">
        <v>306</v>
      </c>
      <c r="B312" s="84" t="s">
        <v>286</v>
      </c>
      <c r="C312" s="84" t="s">
        <v>799</v>
      </c>
      <c r="D312" s="84" t="s">
        <v>282</v>
      </c>
      <c r="E312" s="84" t="s">
        <v>128</v>
      </c>
      <c r="F312" s="85" t="s">
        <v>804</v>
      </c>
      <c r="G312" s="86">
        <v>35000</v>
      </c>
      <c r="H312" s="84">
        <v>0</v>
      </c>
      <c r="I312" s="87">
        <v>25</v>
      </c>
      <c r="J312" s="50">
        <v>1004.5</v>
      </c>
      <c r="K312" s="52">
        <f t="shared" si="49"/>
        <v>2485</v>
      </c>
      <c r="L312" s="37">
        <f t="shared" si="50"/>
        <v>385.00000000000006</v>
      </c>
      <c r="M312" s="77">
        <v>1064</v>
      </c>
      <c r="N312" s="87">
        <f t="shared" si="47"/>
        <v>2481.5</v>
      </c>
      <c r="O312" s="87"/>
      <c r="P312" s="87">
        <f t="shared" si="48"/>
        <v>2068.5</v>
      </c>
      <c r="Q312" s="87">
        <f t="shared" si="45"/>
        <v>2093.5</v>
      </c>
      <c r="R312" s="87">
        <f t="shared" si="46"/>
        <v>5351.5</v>
      </c>
      <c r="S312" s="87">
        <f t="shared" si="51"/>
        <v>32906.5</v>
      </c>
      <c r="T312" s="88" t="s">
        <v>41</v>
      </c>
    </row>
    <row r="313" spans="1:20" s="27" customFormat="1" x14ac:dyDescent="0.25">
      <c r="A313" s="83">
        <v>307</v>
      </c>
      <c r="B313" s="84" t="s">
        <v>1024</v>
      </c>
      <c r="C313" s="84" t="s">
        <v>798</v>
      </c>
      <c r="D313" s="84" t="s">
        <v>282</v>
      </c>
      <c r="E313" s="84" t="s">
        <v>63</v>
      </c>
      <c r="F313" s="85" t="s">
        <v>804</v>
      </c>
      <c r="G313" s="86">
        <v>25000</v>
      </c>
      <c r="H313" s="84">
        <v>0</v>
      </c>
      <c r="I313" s="87">
        <v>25</v>
      </c>
      <c r="J313" s="50">
        <v>717.5</v>
      </c>
      <c r="K313" s="52">
        <f t="shared" si="49"/>
        <v>1774.9999999999998</v>
      </c>
      <c r="L313" s="37">
        <f t="shared" si="50"/>
        <v>275</v>
      </c>
      <c r="M313" s="77">
        <v>760</v>
      </c>
      <c r="N313" s="87">
        <f t="shared" si="47"/>
        <v>1772.5000000000002</v>
      </c>
      <c r="O313" s="87"/>
      <c r="P313" s="87">
        <f t="shared" si="48"/>
        <v>1477.5</v>
      </c>
      <c r="Q313" s="87">
        <f t="shared" si="45"/>
        <v>1502.5</v>
      </c>
      <c r="R313" s="87">
        <f t="shared" si="46"/>
        <v>3822.5</v>
      </c>
      <c r="S313" s="87">
        <f t="shared" si="51"/>
        <v>23497.5</v>
      </c>
      <c r="T313" s="88" t="s">
        <v>41</v>
      </c>
    </row>
    <row r="314" spans="1:20" s="27" customFormat="1" x14ac:dyDescent="0.25">
      <c r="A314" s="83">
        <v>308</v>
      </c>
      <c r="B314" s="84" t="s">
        <v>1022</v>
      </c>
      <c r="C314" s="84" t="s">
        <v>798</v>
      </c>
      <c r="D314" s="84" t="s">
        <v>282</v>
      </c>
      <c r="E314" s="84" t="s">
        <v>103</v>
      </c>
      <c r="F314" s="85" t="s">
        <v>804</v>
      </c>
      <c r="G314" s="86">
        <v>25000</v>
      </c>
      <c r="H314" s="84">
        <v>0</v>
      </c>
      <c r="I314" s="87">
        <v>25</v>
      </c>
      <c r="J314" s="50">
        <v>717.5</v>
      </c>
      <c r="K314" s="52">
        <f t="shared" si="49"/>
        <v>1774.9999999999998</v>
      </c>
      <c r="L314" s="37">
        <f t="shared" si="50"/>
        <v>275</v>
      </c>
      <c r="M314" s="77">
        <v>760</v>
      </c>
      <c r="N314" s="87">
        <f t="shared" si="47"/>
        <v>1772.5000000000002</v>
      </c>
      <c r="O314" s="87"/>
      <c r="P314" s="87">
        <f t="shared" si="48"/>
        <v>1477.5</v>
      </c>
      <c r="Q314" s="87">
        <f t="shared" si="45"/>
        <v>1502.5</v>
      </c>
      <c r="R314" s="87">
        <f t="shared" si="46"/>
        <v>3822.5</v>
      </c>
      <c r="S314" s="87">
        <f t="shared" si="51"/>
        <v>23497.5</v>
      </c>
      <c r="T314" s="88" t="s">
        <v>41</v>
      </c>
    </row>
    <row r="315" spans="1:20" s="27" customFormat="1" x14ac:dyDescent="0.25">
      <c r="A315" s="83">
        <v>309</v>
      </c>
      <c r="B315" s="84" t="s">
        <v>255</v>
      </c>
      <c r="C315" s="84" t="s">
        <v>799</v>
      </c>
      <c r="D315" s="84" t="s">
        <v>1</v>
      </c>
      <c r="E315" s="84" t="s">
        <v>1011</v>
      </c>
      <c r="F315" s="85" t="s">
        <v>805</v>
      </c>
      <c r="G315" s="86">
        <v>130000</v>
      </c>
      <c r="H315" s="50">
        <v>19162.12</v>
      </c>
      <c r="I315" s="87">
        <v>25</v>
      </c>
      <c r="J315" s="50">
        <v>3731</v>
      </c>
      <c r="K315" s="52">
        <f>+G315*7.1%</f>
        <v>9230</v>
      </c>
      <c r="L315" s="37">
        <v>953.69</v>
      </c>
      <c r="M315" s="77">
        <v>3952</v>
      </c>
      <c r="N315" s="87">
        <f t="shared" si="47"/>
        <v>9217</v>
      </c>
      <c r="O315" s="87"/>
      <c r="P315" s="87">
        <f t="shared" si="48"/>
        <v>7683</v>
      </c>
      <c r="Q315" s="87">
        <f t="shared" si="45"/>
        <v>26870.12</v>
      </c>
      <c r="R315" s="87">
        <f t="shared" si="46"/>
        <v>19400.690000000002</v>
      </c>
      <c r="S315" s="87">
        <f t="shared" si="51"/>
        <v>103129.88</v>
      </c>
      <c r="T315" s="88" t="s">
        <v>41</v>
      </c>
    </row>
    <row r="316" spans="1:20" s="27" customFormat="1" x14ac:dyDescent="0.25">
      <c r="A316" s="83">
        <v>310</v>
      </c>
      <c r="B316" s="84" t="s">
        <v>311</v>
      </c>
      <c r="C316" s="84" t="s">
        <v>799</v>
      </c>
      <c r="D316" s="84" t="s">
        <v>1</v>
      </c>
      <c r="E316" s="84" t="s">
        <v>194</v>
      </c>
      <c r="F316" s="85" t="s">
        <v>804</v>
      </c>
      <c r="G316" s="90">
        <v>46000</v>
      </c>
      <c r="H316" s="90">
        <v>1289.46</v>
      </c>
      <c r="I316" s="87">
        <v>25</v>
      </c>
      <c r="J316" s="69">
        <v>1320.2</v>
      </c>
      <c r="K316" s="54">
        <f t="shared" si="49"/>
        <v>3265.9999999999995</v>
      </c>
      <c r="L316" s="37">
        <f t="shared" si="50"/>
        <v>506.00000000000006</v>
      </c>
      <c r="M316" s="79">
        <v>1398.4</v>
      </c>
      <c r="N316" s="92">
        <f t="shared" si="47"/>
        <v>3261.4</v>
      </c>
      <c r="O316" s="92"/>
      <c r="P316" s="92">
        <f t="shared" si="48"/>
        <v>2718.6000000000004</v>
      </c>
      <c r="Q316" s="87">
        <f t="shared" si="45"/>
        <v>4033.06</v>
      </c>
      <c r="R316" s="87">
        <f t="shared" si="46"/>
        <v>7033.4</v>
      </c>
      <c r="S316" s="92">
        <f t="shared" si="51"/>
        <v>41966.94</v>
      </c>
      <c r="T316" s="88" t="s">
        <v>41</v>
      </c>
    </row>
    <row r="317" spans="1:20" s="27" customFormat="1" x14ac:dyDescent="0.25">
      <c r="A317" s="83">
        <v>311</v>
      </c>
      <c r="B317" s="84" t="s">
        <v>307</v>
      </c>
      <c r="C317" s="84" t="s">
        <v>799</v>
      </c>
      <c r="D317" s="84" t="s">
        <v>1</v>
      </c>
      <c r="E317" s="84" t="s">
        <v>327</v>
      </c>
      <c r="F317" s="85" t="s">
        <v>804</v>
      </c>
      <c r="G317" s="90">
        <v>46000</v>
      </c>
      <c r="H317" s="90">
        <v>1289.46</v>
      </c>
      <c r="I317" s="87">
        <v>25</v>
      </c>
      <c r="J317" s="69">
        <v>1320.2</v>
      </c>
      <c r="K317" s="54">
        <f t="shared" si="49"/>
        <v>3265.9999999999995</v>
      </c>
      <c r="L317" s="37">
        <f t="shared" si="50"/>
        <v>506.00000000000006</v>
      </c>
      <c r="M317" s="79">
        <v>1398.4</v>
      </c>
      <c r="N317" s="92">
        <f t="shared" si="47"/>
        <v>3261.4</v>
      </c>
      <c r="O317" s="92"/>
      <c r="P317" s="92">
        <f t="shared" si="48"/>
        <v>2718.6000000000004</v>
      </c>
      <c r="Q317" s="87">
        <f t="shared" si="45"/>
        <v>4033.06</v>
      </c>
      <c r="R317" s="87">
        <f t="shared" si="46"/>
        <v>7033.4</v>
      </c>
      <c r="S317" s="92">
        <f t="shared" si="51"/>
        <v>41966.94</v>
      </c>
      <c r="T317" s="88" t="s">
        <v>41</v>
      </c>
    </row>
    <row r="318" spans="1:20" s="27" customFormat="1" x14ac:dyDescent="0.25">
      <c r="A318" s="83">
        <v>312</v>
      </c>
      <c r="B318" s="84" t="s">
        <v>310</v>
      </c>
      <c r="C318" s="84" t="s">
        <v>798</v>
      </c>
      <c r="D318" s="84" t="s">
        <v>1</v>
      </c>
      <c r="E318" s="84" t="s">
        <v>329</v>
      </c>
      <c r="F318" s="85" t="s">
        <v>804</v>
      </c>
      <c r="G318" s="90">
        <v>32000</v>
      </c>
      <c r="H318" s="91">
        <v>0</v>
      </c>
      <c r="I318" s="87">
        <v>25</v>
      </c>
      <c r="J318" s="69">
        <v>918.4</v>
      </c>
      <c r="K318" s="54">
        <f t="shared" si="49"/>
        <v>2272</v>
      </c>
      <c r="L318" s="37">
        <f t="shared" si="50"/>
        <v>352.00000000000006</v>
      </c>
      <c r="M318" s="79">
        <v>972.8</v>
      </c>
      <c r="N318" s="92">
        <f t="shared" si="47"/>
        <v>2268.8000000000002</v>
      </c>
      <c r="O318" s="92"/>
      <c r="P318" s="92">
        <f t="shared" si="48"/>
        <v>1891.1999999999998</v>
      </c>
      <c r="Q318" s="87">
        <f t="shared" si="45"/>
        <v>1916.1999999999998</v>
      </c>
      <c r="R318" s="87">
        <f t="shared" si="46"/>
        <v>4892.8</v>
      </c>
      <c r="S318" s="92">
        <f t="shared" si="51"/>
        <v>30083.8</v>
      </c>
      <c r="T318" s="88" t="s">
        <v>41</v>
      </c>
    </row>
    <row r="319" spans="1:20" s="27" customFormat="1" x14ac:dyDescent="0.25">
      <c r="A319" s="83">
        <v>313</v>
      </c>
      <c r="B319" s="84" t="s">
        <v>314</v>
      </c>
      <c r="C319" s="84" t="s">
        <v>799</v>
      </c>
      <c r="D319" s="84" t="s">
        <v>1</v>
      </c>
      <c r="E319" s="84" t="s">
        <v>330</v>
      </c>
      <c r="F319" s="85" t="s">
        <v>804</v>
      </c>
      <c r="G319" s="90">
        <v>32000</v>
      </c>
      <c r="H319" s="91">
        <v>0</v>
      </c>
      <c r="I319" s="87">
        <v>25</v>
      </c>
      <c r="J319" s="69">
        <v>918.4</v>
      </c>
      <c r="K319" s="54">
        <f t="shared" si="49"/>
        <v>2272</v>
      </c>
      <c r="L319" s="37">
        <f t="shared" si="50"/>
        <v>352.00000000000006</v>
      </c>
      <c r="M319" s="79">
        <v>972.8</v>
      </c>
      <c r="N319" s="92">
        <f t="shared" si="47"/>
        <v>2268.8000000000002</v>
      </c>
      <c r="O319" s="92"/>
      <c r="P319" s="92">
        <f t="shared" si="48"/>
        <v>1891.1999999999998</v>
      </c>
      <c r="Q319" s="87">
        <f t="shared" si="45"/>
        <v>1916.1999999999998</v>
      </c>
      <c r="R319" s="87">
        <f t="shared" si="46"/>
        <v>4892.8</v>
      </c>
      <c r="S319" s="92">
        <f t="shared" si="51"/>
        <v>30083.8</v>
      </c>
      <c r="T319" s="88" t="s">
        <v>41</v>
      </c>
    </row>
    <row r="320" spans="1:20" s="27" customFormat="1" x14ac:dyDescent="0.25">
      <c r="A320" s="83">
        <v>314</v>
      </c>
      <c r="B320" s="84" t="s">
        <v>315</v>
      </c>
      <c r="C320" s="84" t="s">
        <v>799</v>
      </c>
      <c r="D320" s="84" t="s">
        <v>1</v>
      </c>
      <c r="E320" s="84" t="s">
        <v>331</v>
      </c>
      <c r="F320" s="85" t="s">
        <v>804</v>
      </c>
      <c r="G320" s="90">
        <v>32000</v>
      </c>
      <c r="H320" s="91">
        <v>0</v>
      </c>
      <c r="I320" s="87">
        <v>25</v>
      </c>
      <c r="J320" s="69">
        <v>918.4</v>
      </c>
      <c r="K320" s="54">
        <f t="shared" si="49"/>
        <v>2272</v>
      </c>
      <c r="L320" s="37">
        <f t="shared" si="50"/>
        <v>352.00000000000006</v>
      </c>
      <c r="M320" s="79">
        <v>972.8</v>
      </c>
      <c r="N320" s="92">
        <f t="shared" si="47"/>
        <v>2268.8000000000002</v>
      </c>
      <c r="O320" s="92"/>
      <c r="P320" s="92">
        <f t="shared" si="48"/>
        <v>1891.1999999999998</v>
      </c>
      <c r="Q320" s="87">
        <f t="shared" si="45"/>
        <v>1916.1999999999998</v>
      </c>
      <c r="R320" s="87">
        <f t="shared" si="46"/>
        <v>4892.8</v>
      </c>
      <c r="S320" s="92">
        <f t="shared" si="51"/>
        <v>30083.8</v>
      </c>
      <c r="T320" s="88" t="s">
        <v>41</v>
      </c>
    </row>
    <row r="321" spans="1:20" s="27" customFormat="1" x14ac:dyDescent="0.25">
      <c r="A321" s="83">
        <v>315</v>
      </c>
      <c r="B321" s="84" t="s">
        <v>316</v>
      </c>
      <c r="C321" s="84" t="s">
        <v>799</v>
      </c>
      <c r="D321" s="84" t="s">
        <v>1</v>
      </c>
      <c r="E321" s="84" t="s">
        <v>332</v>
      </c>
      <c r="F321" s="85" t="s">
        <v>804</v>
      </c>
      <c r="G321" s="90">
        <v>35000</v>
      </c>
      <c r="H321" s="91">
        <v>0</v>
      </c>
      <c r="I321" s="87">
        <v>25</v>
      </c>
      <c r="J321" s="69">
        <v>1004.5</v>
      </c>
      <c r="K321" s="54">
        <f t="shared" si="49"/>
        <v>2485</v>
      </c>
      <c r="L321" s="37">
        <f t="shared" si="50"/>
        <v>385.00000000000006</v>
      </c>
      <c r="M321" s="79">
        <v>1064</v>
      </c>
      <c r="N321" s="92">
        <f t="shared" si="47"/>
        <v>2481.5</v>
      </c>
      <c r="O321" s="92"/>
      <c r="P321" s="92">
        <f t="shared" si="48"/>
        <v>2068.5</v>
      </c>
      <c r="Q321" s="87">
        <f t="shared" si="45"/>
        <v>2093.5</v>
      </c>
      <c r="R321" s="87">
        <f t="shared" si="46"/>
        <v>5351.5</v>
      </c>
      <c r="S321" s="92">
        <f t="shared" si="51"/>
        <v>32906.5</v>
      </c>
      <c r="T321" s="88" t="s">
        <v>41</v>
      </c>
    </row>
    <row r="322" spans="1:20" s="27" customFormat="1" x14ac:dyDescent="0.25">
      <c r="A322" s="83">
        <v>316</v>
      </c>
      <c r="B322" s="84" t="s">
        <v>308</v>
      </c>
      <c r="C322" s="84" t="s">
        <v>798</v>
      </c>
      <c r="D322" s="84" t="s">
        <v>1</v>
      </c>
      <c r="E322" s="84" t="s">
        <v>328</v>
      </c>
      <c r="F322" s="85" t="s">
        <v>804</v>
      </c>
      <c r="G322" s="90">
        <v>18000</v>
      </c>
      <c r="H322" s="91">
        <v>0</v>
      </c>
      <c r="I322" s="87">
        <v>25</v>
      </c>
      <c r="J322" s="69">
        <v>516.6</v>
      </c>
      <c r="K322" s="54">
        <f t="shared" si="49"/>
        <v>1277.9999999999998</v>
      </c>
      <c r="L322" s="37">
        <f t="shared" si="50"/>
        <v>198.00000000000003</v>
      </c>
      <c r="M322" s="79">
        <v>547.20000000000005</v>
      </c>
      <c r="N322" s="92">
        <f t="shared" si="47"/>
        <v>1276.2</v>
      </c>
      <c r="O322" s="92"/>
      <c r="P322" s="92">
        <f t="shared" si="48"/>
        <v>1063.8000000000002</v>
      </c>
      <c r="Q322" s="87">
        <f t="shared" si="45"/>
        <v>1088.8000000000002</v>
      </c>
      <c r="R322" s="87">
        <f t="shared" si="46"/>
        <v>2752.2</v>
      </c>
      <c r="S322" s="92">
        <f t="shared" si="51"/>
        <v>16911.2</v>
      </c>
      <c r="T322" s="88" t="s">
        <v>41</v>
      </c>
    </row>
    <row r="323" spans="1:20" s="27" customFormat="1" x14ac:dyDescent="0.25">
      <c r="A323" s="83">
        <v>317</v>
      </c>
      <c r="B323" s="84" t="s">
        <v>320</v>
      </c>
      <c r="C323" s="84" t="s">
        <v>799</v>
      </c>
      <c r="D323" s="84" t="s">
        <v>1</v>
      </c>
      <c r="E323" s="84" t="s">
        <v>325</v>
      </c>
      <c r="F323" s="85" t="s">
        <v>804</v>
      </c>
      <c r="G323" s="90">
        <v>25000</v>
      </c>
      <c r="H323" s="91">
        <v>0</v>
      </c>
      <c r="I323" s="87">
        <v>25</v>
      </c>
      <c r="J323" s="69">
        <v>717.5</v>
      </c>
      <c r="K323" s="54">
        <f t="shared" si="49"/>
        <v>1774.9999999999998</v>
      </c>
      <c r="L323" s="37">
        <f t="shared" si="50"/>
        <v>275</v>
      </c>
      <c r="M323" s="79">
        <v>760</v>
      </c>
      <c r="N323" s="92">
        <f t="shared" si="47"/>
        <v>1772.5000000000002</v>
      </c>
      <c r="O323" s="92"/>
      <c r="P323" s="92">
        <f t="shared" si="48"/>
        <v>1477.5</v>
      </c>
      <c r="Q323" s="87">
        <f t="shared" si="45"/>
        <v>1502.5</v>
      </c>
      <c r="R323" s="87">
        <f t="shared" si="46"/>
        <v>3822.5</v>
      </c>
      <c r="S323" s="92">
        <f t="shared" si="51"/>
        <v>23497.5</v>
      </c>
      <c r="T323" s="88" t="s">
        <v>41</v>
      </c>
    </row>
    <row r="324" spans="1:20" s="27" customFormat="1" x14ac:dyDescent="0.25">
      <c r="A324" s="83">
        <v>318</v>
      </c>
      <c r="B324" s="84" t="s">
        <v>283</v>
      </c>
      <c r="C324" s="84" t="s">
        <v>799</v>
      </c>
      <c r="D324" s="84" t="s">
        <v>1</v>
      </c>
      <c r="E324" s="84" t="s">
        <v>158</v>
      </c>
      <c r="F324" s="85" t="s">
        <v>804</v>
      </c>
      <c r="G324" s="86">
        <v>75000</v>
      </c>
      <c r="H324" s="86">
        <v>6309.38</v>
      </c>
      <c r="I324" s="87">
        <v>25</v>
      </c>
      <c r="J324" s="50">
        <v>2152.5</v>
      </c>
      <c r="K324" s="52">
        <f t="shared" si="49"/>
        <v>5324.9999999999991</v>
      </c>
      <c r="L324" s="37">
        <f t="shared" si="50"/>
        <v>825.00000000000011</v>
      </c>
      <c r="M324" s="77">
        <v>2280</v>
      </c>
      <c r="N324" s="87">
        <f t="shared" si="47"/>
        <v>5317.5</v>
      </c>
      <c r="O324" s="87"/>
      <c r="P324" s="87">
        <f t="shared" si="48"/>
        <v>4432.5</v>
      </c>
      <c r="Q324" s="87">
        <f t="shared" si="45"/>
        <v>10766.880000000001</v>
      </c>
      <c r="R324" s="87">
        <f t="shared" si="46"/>
        <v>11467.5</v>
      </c>
      <c r="S324" s="87">
        <f t="shared" si="51"/>
        <v>64233.119999999995</v>
      </c>
      <c r="T324" s="88" t="s">
        <v>41</v>
      </c>
    </row>
    <row r="325" spans="1:20" s="27" customFormat="1" x14ac:dyDescent="0.25">
      <c r="A325" s="83">
        <v>319</v>
      </c>
      <c r="B325" s="84" t="s">
        <v>861</v>
      </c>
      <c r="C325" s="84" t="s">
        <v>799</v>
      </c>
      <c r="D325" s="84" t="s">
        <v>1</v>
      </c>
      <c r="E325" s="84" t="s">
        <v>35</v>
      </c>
      <c r="F325" s="85" t="s">
        <v>804</v>
      </c>
      <c r="G325" s="90">
        <v>40000</v>
      </c>
      <c r="H325" s="91">
        <v>185.33</v>
      </c>
      <c r="I325" s="87">
        <v>25</v>
      </c>
      <c r="J325" s="69">
        <v>1148</v>
      </c>
      <c r="K325" s="54">
        <f t="shared" si="49"/>
        <v>2839.9999999999995</v>
      </c>
      <c r="L325" s="37">
        <f t="shared" si="50"/>
        <v>440.00000000000006</v>
      </c>
      <c r="M325" s="79">
        <v>1216</v>
      </c>
      <c r="N325" s="92">
        <f t="shared" si="47"/>
        <v>2836</v>
      </c>
      <c r="O325" s="92"/>
      <c r="P325" s="92">
        <f t="shared" si="48"/>
        <v>2364</v>
      </c>
      <c r="Q325" s="87">
        <f t="shared" si="45"/>
        <v>2574.33</v>
      </c>
      <c r="R325" s="87">
        <f t="shared" si="46"/>
        <v>6116</v>
      </c>
      <c r="S325" s="92">
        <f t="shared" si="51"/>
        <v>37425.67</v>
      </c>
      <c r="T325" s="88" t="s">
        <v>41</v>
      </c>
    </row>
    <row r="326" spans="1:20" s="27" customFormat="1" x14ac:dyDescent="0.25">
      <c r="A326" s="83">
        <v>320</v>
      </c>
      <c r="B326" s="84" t="s">
        <v>312</v>
      </c>
      <c r="C326" s="84" t="s">
        <v>798</v>
      </c>
      <c r="D326" s="84" t="s">
        <v>1</v>
      </c>
      <c r="E326" s="84" t="s">
        <v>56</v>
      </c>
      <c r="F326" s="85" t="s">
        <v>804</v>
      </c>
      <c r="G326" s="90">
        <v>45000</v>
      </c>
      <c r="H326" s="50">
        <v>1148.33</v>
      </c>
      <c r="I326" s="87">
        <v>25</v>
      </c>
      <c r="J326" s="69">
        <v>1291.5</v>
      </c>
      <c r="K326" s="54">
        <f t="shared" si="49"/>
        <v>3194.9999999999995</v>
      </c>
      <c r="L326" s="37">
        <f t="shared" si="50"/>
        <v>495.00000000000006</v>
      </c>
      <c r="M326" s="79">
        <v>1368</v>
      </c>
      <c r="N326" s="92">
        <f t="shared" si="47"/>
        <v>3190.5</v>
      </c>
      <c r="O326" s="92"/>
      <c r="P326" s="92">
        <f t="shared" si="48"/>
        <v>2659.5</v>
      </c>
      <c r="Q326" s="87">
        <f t="shared" si="45"/>
        <v>3832.83</v>
      </c>
      <c r="R326" s="87">
        <f t="shared" si="46"/>
        <v>6880.5</v>
      </c>
      <c r="S326" s="92">
        <f t="shared" si="51"/>
        <v>41167.17</v>
      </c>
      <c r="T326" s="88" t="s">
        <v>41</v>
      </c>
    </row>
    <row r="327" spans="1:20" s="27" customFormat="1" x14ac:dyDescent="0.25">
      <c r="A327" s="83">
        <v>321</v>
      </c>
      <c r="B327" s="84" t="s">
        <v>313</v>
      </c>
      <c r="C327" s="84" t="s">
        <v>798</v>
      </c>
      <c r="D327" s="84" t="s">
        <v>1</v>
      </c>
      <c r="E327" s="84" t="s">
        <v>38</v>
      </c>
      <c r="F327" s="85" t="s">
        <v>804</v>
      </c>
      <c r="G327" s="90">
        <v>25000</v>
      </c>
      <c r="H327" s="91">
        <v>0</v>
      </c>
      <c r="I327" s="87">
        <v>25</v>
      </c>
      <c r="J327" s="69">
        <v>717.5</v>
      </c>
      <c r="K327" s="54">
        <f t="shared" si="49"/>
        <v>1774.9999999999998</v>
      </c>
      <c r="L327" s="37">
        <f t="shared" si="50"/>
        <v>275</v>
      </c>
      <c r="M327" s="79">
        <v>760</v>
      </c>
      <c r="N327" s="92">
        <f t="shared" si="47"/>
        <v>1772.5000000000002</v>
      </c>
      <c r="O327" s="92"/>
      <c r="P327" s="92">
        <f t="shared" si="48"/>
        <v>1477.5</v>
      </c>
      <c r="Q327" s="87">
        <f t="shared" si="45"/>
        <v>1502.5</v>
      </c>
      <c r="R327" s="87">
        <f t="shared" si="46"/>
        <v>3822.5</v>
      </c>
      <c r="S327" s="92">
        <f t="shared" si="51"/>
        <v>23497.5</v>
      </c>
      <c r="T327" s="88" t="s">
        <v>41</v>
      </c>
    </row>
    <row r="328" spans="1:20" s="27" customFormat="1" x14ac:dyDescent="0.25">
      <c r="A328" s="83">
        <v>322</v>
      </c>
      <c r="B328" s="84" t="s">
        <v>317</v>
      </c>
      <c r="C328" s="84" t="s">
        <v>799</v>
      </c>
      <c r="D328" s="84" t="s">
        <v>1</v>
      </c>
      <c r="E328" s="84" t="s">
        <v>333</v>
      </c>
      <c r="F328" s="85" t="s">
        <v>804</v>
      </c>
      <c r="G328" s="90">
        <v>20900</v>
      </c>
      <c r="H328" s="91">
        <v>0</v>
      </c>
      <c r="I328" s="87">
        <v>25</v>
      </c>
      <c r="J328" s="69">
        <v>599.83000000000004</v>
      </c>
      <c r="K328" s="54">
        <f t="shared" si="49"/>
        <v>1483.8999999999999</v>
      </c>
      <c r="L328" s="37">
        <f t="shared" si="50"/>
        <v>229.90000000000003</v>
      </c>
      <c r="M328" s="79">
        <v>635.36</v>
      </c>
      <c r="N328" s="92">
        <f t="shared" si="47"/>
        <v>1481.8100000000002</v>
      </c>
      <c r="O328" s="92"/>
      <c r="P328" s="92">
        <f t="shared" si="48"/>
        <v>1235.19</v>
      </c>
      <c r="Q328" s="87">
        <f t="shared" si="45"/>
        <v>1260.19</v>
      </c>
      <c r="R328" s="87">
        <f t="shared" si="46"/>
        <v>3195.61</v>
      </c>
      <c r="S328" s="92">
        <f t="shared" si="51"/>
        <v>19639.810000000001</v>
      </c>
      <c r="T328" s="88" t="s">
        <v>41</v>
      </c>
    </row>
    <row r="329" spans="1:20" s="27" customFormat="1" x14ac:dyDescent="0.25">
      <c r="A329" s="83">
        <v>323</v>
      </c>
      <c r="B329" s="84" t="s">
        <v>318</v>
      </c>
      <c r="C329" s="84" t="s">
        <v>799</v>
      </c>
      <c r="D329" s="84" t="s">
        <v>1</v>
      </c>
      <c r="E329" s="84" t="s">
        <v>334</v>
      </c>
      <c r="F329" s="85" t="s">
        <v>804</v>
      </c>
      <c r="G329" s="90">
        <v>25000</v>
      </c>
      <c r="H329" s="91">
        <v>0</v>
      </c>
      <c r="I329" s="87">
        <v>25</v>
      </c>
      <c r="J329" s="69">
        <v>717.5</v>
      </c>
      <c r="K329" s="54">
        <f t="shared" si="49"/>
        <v>1774.9999999999998</v>
      </c>
      <c r="L329" s="37">
        <f t="shared" si="50"/>
        <v>275</v>
      </c>
      <c r="M329" s="79">
        <v>760</v>
      </c>
      <c r="N329" s="92">
        <f t="shared" si="47"/>
        <v>1772.5000000000002</v>
      </c>
      <c r="O329" s="92"/>
      <c r="P329" s="92">
        <f t="shared" si="48"/>
        <v>1477.5</v>
      </c>
      <c r="Q329" s="87">
        <f t="shared" si="45"/>
        <v>1502.5</v>
      </c>
      <c r="R329" s="87">
        <f t="shared" si="46"/>
        <v>3822.5</v>
      </c>
      <c r="S329" s="92">
        <f t="shared" si="51"/>
        <v>23497.5</v>
      </c>
      <c r="T329" s="88" t="s">
        <v>41</v>
      </c>
    </row>
    <row r="330" spans="1:20" s="27" customFormat="1" x14ac:dyDescent="0.25">
      <c r="A330" s="83">
        <v>324</v>
      </c>
      <c r="B330" s="84" t="s">
        <v>319</v>
      </c>
      <c r="C330" s="84" t="s">
        <v>799</v>
      </c>
      <c r="D330" s="84" t="s">
        <v>1</v>
      </c>
      <c r="E330" s="84" t="s">
        <v>334</v>
      </c>
      <c r="F330" s="85" t="s">
        <v>804</v>
      </c>
      <c r="G330" s="90">
        <v>25000</v>
      </c>
      <c r="H330" s="91">
        <v>0</v>
      </c>
      <c r="I330" s="87">
        <v>25</v>
      </c>
      <c r="J330" s="69">
        <v>717.5</v>
      </c>
      <c r="K330" s="54">
        <f t="shared" si="49"/>
        <v>1774.9999999999998</v>
      </c>
      <c r="L330" s="37">
        <f t="shared" si="50"/>
        <v>275</v>
      </c>
      <c r="M330" s="79">
        <v>760</v>
      </c>
      <c r="N330" s="92">
        <f t="shared" si="47"/>
        <v>1772.5000000000002</v>
      </c>
      <c r="O330" s="92"/>
      <c r="P330" s="92">
        <f t="shared" si="48"/>
        <v>1477.5</v>
      </c>
      <c r="Q330" s="87">
        <f t="shared" si="45"/>
        <v>1502.5</v>
      </c>
      <c r="R330" s="87">
        <f t="shared" si="46"/>
        <v>3822.5</v>
      </c>
      <c r="S330" s="92">
        <f t="shared" si="51"/>
        <v>23497.5</v>
      </c>
      <c r="T330" s="88" t="s">
        <v>41</v>
      </c>
    </row>
    <row r="331" spans="1:20" s="27" customFormat="1" x14ac:dyDescent="0.25">
      <c r="A331" s="83">
        <v>325</v>
      </c>
      <c r="B331" s="84" t="s">
        <v>321</v>
      </c>
      <c r="C331" s="84" t="s">
        <v>799</v>
      </c>
      <c r="D331" s="84" t="s">
        <v>1</v>
      </c>
      <c r="E331" s="84" t="s">
        <v>159</v>
      </c>
      <c r="F331" s="85" t="s">
        <v>804</v>
      </c>
      <c r="G331" s="90">
        <v>24000</v>
      </c>
      <c r="H331" s="91">
        <v>0</v>
      </c>
      <c r="I331" s="87">
        <v>25</v>
      </c>
      <c r="J331" s="69">
        <v>688.8</v>
      </c>
      <c r="K331" s="54">
        <f t="shared" si="49"/>
        <v>1703.9999999999998</v>
      </c>
      <c r="L331" s="37">
        <f t="shared" si="50"/>
        <v>264</v>
      </c>
      <c r="M331" s="79">
        <v>729.6</v>
      </c>
      <c r="N331" s="92">
        <f t="shared" si="47"/>
        <v>1701.6000000000001</v>
      </c>
      <c r="O331" s="92"/>
      <c r="P331" s="92">
        <f t="shared" si="48"/>
        <v>1418.4</v>
      </c>
      <c r="Q331" s="87">
        <f t="shared" si="45"/>
        <v>1443.4</v>
      </c>
      <c r="R331" s="87">
        <f t="shared" si="46"/>
        <v>3669.6</v>
      </c>
      <c r="S331" s="92">
        <f t="shared" si="51"/>
        <v>22556.6</v>
      </c>
      <c r="T331" s="88" t="s">
        <v>41</v>
      </c>
    </row>
    <row r="332" spans="1:20" s="27" customFormat="1" x14ac:dyDescent="0.25">
      <c r="A332" s="83">
        <v>326</v>
      </c>
      <c r="B332" s="84" t="s">
        <v>309</v>
      </c>
      <c r="C332" s="84" t="s">
        <v>799</v>
      </c>
      <c r="D332" s="84" t="s">
        <v>1</v>
      </c>
      <c r="E332" s="84" t="s">
        <v>189</v>
      </c>
      <c r="F332" s="85" t="s">
        <v>802</v>
      </c>
      <c r="G332" s="90">
        <v>24000</v>
      </c>
      <c r="H332" s="91">
        <v>0</v>
      </c>
      <c r="I332" s="87">
        <v>25</v>
      </c>
      <c r="J332" s="69">
        <v>688.8</v>
      </c>
      <c r="K332" s="54">
        <f t="shared" si="49"/>
        <v>1703.9999999999998</v>
      </c>
      <c r="L332" s="37">
        <f t="shared" si="50"/>
        <v>264</v>
      </c>
      <c r="M332" s="79">
        <v>729.6</v>
      </c>
      <c r="N332" s="92">
        <f t="shared" si="47"/>
        <v>1701.6000000000001</v>
      </c>
      <c r="O332" s="92"/>
      <c r="P332" s="92">
        <f t="shared" si="48"/>
        <v>1418.4</v>
      </c>
      <c r="Q332" s="87">
        <f t="shared" si="45"/>
        <v>1443.4</v>
      </c>
      <c r="R332" s="87">
        <f t="shared" si="46"/>
        <v>3669.6</v>
      </c>
      <c r="S332" s="92">
        <f t="shared" si="51"/>
        <v>22556.6</v>
      </c>
      <c r="T332" s="88" t="s">
        <v>41</v>
      </c>
    </row>
    <row r="333" spans="1:20" s="27" customFormat="1" x14ac:dyDescent="0.25">
      <c r="A333" s="83">
        <v>327</v>
      </c>
      <c r="B333" s="84" t="s">
        <v>306</v>
      </c>
      <c r="C333" s="84" t="s">
        <v>798</v>
      </c>
      <c r="D333" s="84" t="s">
        <v>1</v>
      </c>
      <c r="E333" s="84" t="s">
        <v>157</v>
      </c>
      <c r="F333" s="85" t="s">
        <v>802</v>
      </c>
      <c r="G333" s="90">
        <v>16000</v>
      </c>
      <c r="H333" s="91">
        <v>0</v>
      </c>
      <c r="I333" s="87">
        <v>25</v>
      </c>
      <c r="J333" s="69">
        <v>459.2</v>
      </c>
      <c r="K333" s="54">
        <f t="shared" si="49"/>
        <v>1136</v>
      </c>
      <c r="L333" s="37">
        <f t="shared" si="50"/>
        <v>176.00000000000003</v>
      </c>
      <c r="M333" s="79">
        <v>486.4</v>
      </c>
      <c r="N333" s="92">
        <f t="shared" si="47"/>
        <v>1134.4000000000001</v>
      </c>
      <c r="O333" s="92"/>
      <c r="P333" s="92">
        <f t="shared" si="48"/>
        <v>945.59999999999991</v>
      </c>
      <c r="Q333" s="87">
        <f t="shared" si="45"/>
        <v>970.59999999999991</v>
      </c>
      <c r="R333" s="87">
        <f t="shared" si="46"/>
        <v>2446.4</v>
      </c>
      <c r="S333" s="92">
        <f t="shared" si="51"/>
        <v>15029.4</v>
      </c>
      <c r="T333" s="88" t="s">
        <v>41</v>
      </c>
    </row>
    <row r="334" spans="1:20" s="27" customFormat="1" x14ac:dyDescent="0.25">
      <c r="A334" s="83">
        <v>328</v>
      </c>
      <c r="B334" s="84" t="s">
        <v>759</v>
      </c>
      <c r="C334" s="84" t="s">
        <v>799</v>
      </c>
      <c r="D334" s="84" t="s">
        <v>296</v>
      </c>
      <c r="E334" s="84" t="s">
        <v>94</v>
      </c>
      <c r="F334" s="85" t="s">
        <v>802</v>
      </c>
      <c r="G334" s="86">
        <v>24000</v>
      </c>
      <c r="H334" s="84">
        <v>0</v>
      </c>
      <c r="I334" s="87">
        <v>25</v>
      </c>
      <c r="J334" s="50">
        <v>688.8</v>
      </c>
      <c r="K334" s="52">
        <f t="shared" si="49"/>
        <v>1703.9999999999998</v>
      </c>
      <c r="L334" s="37">
        <f t="shared" si="50"/>
        <v>264</v>
      </c>
      <c r="M334" s="77">
        <v>729.6</v>
      </c>
      <c r="N334" s="87">
        <f t="shared" si="47"/>
        <v>1701.6000000000001</v>
      </c>
      <c r="O334" s="87"/>
      <c r="P334" s="87">
        <f t="shared" si="48"/>
        <v>1418.4</v>
      </c>
      <c r="Q334" s="87">
        <f t="shared" si="45"/>
        <v>1443.4</v>
      </c>
      <c r="R334" s="87">
        <f t="shared" si="46"/>
        <v>3669.6</v>
      </c>
      <c r="S334" s="87">
        <f t="shared" si="51"/>
        <v>22556.6</v>
      </c>
      <c r="T334" s="88" t="s">
        <v>41</v>
      </c>
    </row>
    <row r="335" spans="1:20" s="27" customFormat="1" x14ac:dyDescent="0.25">
      <c r="A335" s="83">
        <v>329</v>
      </c>
      <c r="B335" s="84" t="s">
        <v>787</v>
      </c>
      <c r="C335" s="84" t="s">
        <v>798</v>
      </c>
      <c r="D335" s="84" t="s">
        <v>296</v>
      </c>
      <c r="E335" s="84" t="s">
        <v>118</v>
      </c>
      <c r="F335" s="85" t="s">
        <v>804</v>
      </c>
      <c r="G335" s="90">
        <v>25000</v>
      </c>
      <c r="H335" s="91">
        <v>0</v>
      </c>
      <c r="I335" s="87">
        <v>25</v>
      </c>
      <c r="J335" s="69">
        <v>717.5</v>
      </c>
      <c r="K335" s="54">
        <f t="shared" si="49"/>
        <v>1774.9999999999998</v>
      </c>
      <c r="L335" s="37">
        <f t="shared" si="50"/>
        <v>275</v>
      </c>
      <c r="M335" s="79">
        <v>760</v>
      </c>
      <c r="N335" s="92">
        <f t="shared" si="47"/>
        <v>1772.5000000000002</v>
      </c>
      <c r="O335" s="92"/>
      <c r="P335" s="92">
        <f t="shared" si="48"/>
        <v>1477.5</v>
      </c>
      <c r="Q335" s="87">
        <f t="shared" si="45"/>
        <v>1502.5</v>
      </c>
      <c r="R335" s="87">
        <f t="shared" si="46"/>
        <v>3822.5</v>
      </c>
      <c r="S335" s="92">
        <f t="shared" si="51"/>
        <v>23497.5</v>
      </c>
      <c r="T335" s="88" t="s">
        <v>41</v>
      </c>
    </row>
    <row r="336" spans="1:20" s="27" customFormat="1" x14ac:dyDescent="0.25">
      <c r="A336" s="83">
        <v>330</v>
      </c>
      <c r="B336" s="84" t="s">
        <v>887</v>
      </c>
      <c r="C336" s="84" t="s">
        <v>798</v>
      </c>
      <c r="D336" s="84" t="s">
        <v>296</v>
      </c>
      <c r="E336" s="84" t="s">
        <v>103</v>
      </c>
      <c r="F336" s="85" t="s">
        <v>804</v>
      </c>
      <c r="G336" s="90">
        <v>25000</v>
      </c>
      <c r="H336" s="84">
        <v>0</v>
      </c>
      <c r="I336" s="87">
        <v>25</v>
      </c>
      <c r="J336" s="69">
        <v>717.5</v>
      </c>
      <c r="K336" s="54">
        <f t="shared" si="49"/>
        <v>1774.9999999999998</v>
      </c>
      <c r="L336" s="37">
        <f t="shared" si="50"/>
        <v>275</v>
      </c>
      <c r="M336" s="79">
        <v>760</v>
      </c>
      <c r="N336" s="92">
        <f t="shared" si="47"/>
        <v>1772.5000000000002</v>
      </c>
      <c r="O336" s="92"/>
      <c r="P336" s="92">
        <f t="shared" si="48"/>
        <v>1477.5</v>
      </c>
      <c r="Q336" s="87">
        <f t="shared" si="45"/>
        <v>1502.5</v>
      </c>
      <c r="R336" s="87">
        <f t="shared" si="46"/>
        <v>3822.5</v>
      </c>
      <c r="S336" s="92">
        <f t="shared" si="51"/>
        <v>23497.5</v>
      </c>
      <c r="T336" s="88" t="s">
        <v>41</v>
      </c>
    </row>
    <row r="337" spans="1:20" s="27" customFormat="1" x14ac:dyDescent="0.25">
      <c r="A337" s="83">
        <v>331</v>
      </c>
      <c r="B337" s="84" t="s">
        <v>297</v>
      </c>
      <c r="C337" s="84" t="s">
        <v>798</v>
      </c>
      <c r="D337" s="84" t="s">
        <v>296</v>
      </c>
      <c r="E337" s="84" t="s">
        <v>92</v>
      </c>
      <c r="F337" s="85" t="s">
        <v>805</v>
      </c>
      <c r="G337" s="86">
        <v>25000</v>
      </c>
      <c r="H337" s="84">
        <v>0</v>
      </c>
      <c r="I337" s="87">
        <v>25</v>
      </c>
      <c r="J337" s="50">
        <v>717.5</v>
      </c>
      <c r="K337" s="52">
        <f t="shared" si="49"/>
        <v>1774.9999999999998</v>
      </c>
      <c r="L337" s="37">
        <f t="shared" si="50"/>
        <v>275</v>
      </c>
      <c r="M337" s="77">
        <v>760</v>
      </c>
      <c r="N337" s="87">
        <f t="shared" si="47"/>
        <v>1772.5000000000002</v>
      </c>
      <c r="O337" s="87"/>
      <c r="P337" s="87">
        <f t="shared" si="48"/>
        <v>1477.5</v>
      </c>
      <c r="Q337" s="87">
        <f t="shared" si="45"/>
        <v>1502.5</v>
      </c>
      <c r="R337" s="87">
        <f t="shared" si="46"/>
        <v>3822.5</v>
      </c>
      <c r="S337" s="87">
        <f t="shared" si="51"/>
        <v>23497.5</v>
      </c>
      <c r="T337" s="88" t="s">
        <v>41</v>
      </c>
    </row>
    <row r="338" spans="1:20" s="27" customFormat="1" x14ac:dyDescent="0.25">
      <c r="A338" s="83">
        <v>332</v>
      </c>
      <c r="B338" s="84" t="s">
        <v>1086</v>
      </c>
      <c r="C338" s="84" t="s">
        <v>799</v>
      </c>
      <c r="D338" s="84" t="s">
        <v>296</v>
      </c>
      <c r="E338" s="84" t="s">
        <v>63</v>
      </c>
      <c r="F338" s="85" t="s">
        <v>802</v>
      </c>
      <c r="G338" s="86">
        <v>40000</v>
      </c>
      <c r="H338" s="84">
        <v>442.65</v>
      </c>
      <c r="I338" s="87">
        <v>25</v>
      </c>
      <c r="J338" s="50">
        <v>1148</v>
      </c>
      <c r="K338" s="52">
        <f t="shared" si="49"/>
        <v>2839.9999999999995</v>
      </c>
      <c r="L338" s="37">
        <f t="shared" si="50"/>
        <v>440.00000000000006</v>
      </c>
      <c r="M338" s="77">
        <v>1216</v>
      </c>
      <c r="N338" s="87">
        <f t="shared" si="47"/>
        <v>2836</v>
      </c>
      <c r="O338" s="87"/>
      <c r="P338" s="87">
        <f t="shared" si="48"/>
        <v>2364</v>
      </c>
      <c r="Q338" s="87">
        <f t="shared" si="45"/>
        <v>2831.65</v>
      </c>
      <c r="R338" s="87">
        <f t="shared" si="46"/>
        <v>6116</v>
      </c>
      <c r="S338" s="87">
        <f t="shared" si="51"/>
        <v>37168.35</v>
      </c>
      <c r="T338" s="88" t="s">
        <v>41</v>
      </c>
    </row>
    <row r="339" spans="1:20" s="27" customFormat="1" x14ac:dyDescent="0.25">
      <c r="A339" s="83">
        <v>333</v>
      </c>
      <c r="B339" s="84" t="s">
        <v>396</v>
      </c>
      <c r="C339" s="84" t="s">
        <v>798</v>
      </c>
      <c r="D339" s="84" t="s">
        <v>296</v>
      </c>
      <c r="E339" s="84" t="s">
        <v>63</v>
      </c>
      <c r="F339" s="85" t="s">
        <v>804</v>
      </c>
      <c r="G339" s="86">
        <v>25000</v>
      </c>
      <c r="H339" s="84">
        <v>0</v>
      </c>
      <c r="I339" s="87">
        <v>25</v>
      </c>
      <c r="J339" s="50">
        <v>717.5</v>
      </c>
      <c r="K339" s="52">
        <f t="shared" si="49"/>
        <v>1774.9999999999998</v>
      </c>
      <c r="L339" s="37">
        <f t="shared" si="50"/>
        <v>275</v>
      </c>
      <c r="M339" s="77">
        <v>760</v>
      </c>
      <c r="N339" s="87">
        <f t="shared" si="47"/>
        <v>1772.5000000000002</v>
      </c>
      <c r="O339" s="87"/>
      <c r="P339" s="87">
        <f t="shared" si="48"/>
        <v>1477.5</v>
      </c>
      <c r="Q339" s="87">
        <f t="shared" si="45"/>
        <v>1502.5</v>
      </c>
      <c r="R339" s="87">
        <f t="shared" si="46"/>
        <v>3822.5</v>
      </c>
      <c r="S339" s="87">
        <f t="shared" si="51"/>
        <v>23497.5</v>
      </c>
      <c r="T339" s="88" t="s">
        <v>41</v>
      </c>
    </row>
    <row r="340" spans="1:20" s="27" customFormat="1" x14ac:dyDescent="0.25">
      <c r="A340" s="83">
        <v>334</v>
      </c>
      <c r="B340" s="84" t="s">
        <v>776</v>
      </c>
      <c r="C340" s="84" t="s">
        <v>799</v>
      </c>
      <c r="D340" s="84" t="s">
        <v>296</v>
      </c>
      <c r="E340" s="84" t="s">
        <v>154</v>
      </c>
      <c r="F340" s="85" t="s">
        <v>804</v>
      </c>
      <c r="G340" s="86">
        <v>24000</v>
      </c>
      <c r="H340" s="84">
        <v>0</v>
      </c>
      <c r="I340" s="87">
        <v>25</v>
      </c>
      <c r="J340" s="50">
        <v>688.8</v>
      </c>
      <c r="K340" s="52">
        <f t="shared" si="49"/>
        <v>1703.9999999999998</v>
      </c>
      <c r="L340" s="37">
        <f t="shared" si="50"/>
        <v>264</v>
      </c>
      <c r="M340" s="77">
        <v>729.6</v>
      </c>
      <c r="N340" s="87">
        <f t="shared" si="47"/>
        <v>1701.6000000000001</v>
      </c>
      <c r="O340" s="87"/>
      <c r="P340" s="87">
        <f t="shared" si="48"/>
        <v>1418.4</v>
      </c>
      <c r="Q340" s="87">
        <f t="shared" si="45"/>
        <v>1443.4</v>
      </c>
      <c r="R340" s="87">
        <f t="shared" si="46"/>
        <v>3669.6</v>
      </c>
      <c r="S340" s="87">
        <f t="shared" si="51"/>
        <v>22556.6</v>
      </c>
      <c r="T340" s="88" t="s">
        <v>41</v>
      </c>
    </row>
    <row r="341" spans="1:20" s="27" customFormat="1" x14ac:dyDescent="0.25">
      <c r="A341" s="83">
        <v>335</v>
      </c>
      <c r="B341" s="84" t="s">
        <v>300</v>
      </c>
      <c r="C341" s="84" t="s">
        <v>798</v>
      </c>
      <c r="D341" s="84" t="s">
        <v>298</v>
      </c>
      <c r="E341" s="84" t="s">
        <v>85</v>
      </c>
      <c r="F341" s="85" t="s">
        <v>805</v>
      </c>
      <c r="G341" s="86">
        <v>55000</v>
      </c>
      <c r="H341" s="86">
        <v>2559.6799999999998</v>
      </c>
      <c r="I341" s="87">
        <v>25</v>
      </c>
      <c r="J341" s="50">
        <v>1578.5</v>
      </c>
      <c r="K341" s="52">
        <f t="shared" si="49"/>
        <v>3904.9999999999995</v>
      </c>
      <c r="L341" s="37">
        <f t="shared" si="50"/>
        <v>605.00000000000011</v>
      </c>
      <c r="M341" s="77">
        <v>1672</v>
      </c>
      <c r="N341" s="87">
        <f t="shared" si="47"/>
        <v>3899.5000000000005</v>
      </c>
      <c r="O341" s="87"/>
      <c r="P341" s="87">
        <f t="shared" si="48"/>
        <v>3250.5</v>
      </c>
      <c r="Q341" s="87">
        <f t="shared" si="45"/>
        <v>5835.18</v>
      </c>
      <c r="R341" s="87">
        <f t="shared" si="46"/>
        <v>8409.5</v>
      </c>
      <c r="S341" s="87">
        <f t="shared" si="51"/>
        <v>49164.82</v>
      </c>
      <c r="T341" s="88" t="s">
        <v>41</v>
      </c>
    </row>
    <row r="342" spans="1:20" s="27" customFormat="1" x14ac:dyDescent="0.25">
      <c r="A342" s="83">
        <v>336</v>
      </c>
      <c r="B342" s="84" t="s">
        <v>299</v>
      </c>
      <c r="C342" s="84" t="s">
        <v>798</v>
      </c>
      <c r="D342" s="84" t="s">
        <v>298</v>
      </c>
      <c r="E342" s="84" t="s">
        <v>85</v>
      </c>
      <c r="F342" s="85" t="s">
        <v>805</v>
      </c>
      <c r="G342" s="86">
        <v>35000</v>
      </c>
      <c r="H342" s="84">
        <v>0</v>
      </c>
      <c r="I342" s="87">
        <v>25</v>
      </c>
      <c r="J342" s="50">
        <v>1004.5</v>
      </c>
      <c r="K342" s="52">
        <f t="shared" si="49"/>
        <v>2485</v>
      </c>
      <c r="L342" s="37">
        <f t="shared" si="50"/>
        <v>385.00000000000006</v>
      </c>
      <c r="M342" s="77">
        <v>1064</v>
      </c>
      <c r="N342" s="87">
        <f t="shared" si="47"/>
        <v>2481.5</v>
      </c>
      <c r="O342" s="87"/>
      <c r="P342" s="87">
        <f t="shared" si="48"/>
        <v>2068.5</v>
      </c>
      <c r="Q342" s="87">
        <f t="shared" si="45"/>
        <v>2093.5</v>
      </c>
      <c r="R342" s="87">
        <f t="shared" si="46"/>
        <v>5351.5</v>
      </c>
      <c r="S342" s="87">
        <f t="shared" si="51"/>
        <v>32906.5</v>
      </c>
      <c r="T342" s="88" t="s">
        <v>41</v>
      </c>
    </row>
    <row r="343" spans="1:20" s="27" customFormat="1" x14ac:dyDescent="0.25">
      <c r="A343" s="83">
        <v>337</v>
      </c>
      <c r="B343" s="84" t="s">
        <v>301</v>
      </c>
      <c r="C343" s="84" t="s">
        <v>799</v>
      </c>
      <c r="D343" s="84" t="s">
        <v>298</v>
      </c>
      <c r="E343" s="84" t="s">
        <v>35</v>
      </c>
      <c r="F343" s="85" t="s">
        <v>805</v>
      </c>
      <c r="G343" s="86">
        <v>25000</v>
      </c>
      <c r="H343" s="84">
        <v>0</v>
      </c>
      <c r="I343" s="87">
        <v>25</v>
      </c>
      <c r="J343" s="50">
        <v>717.5</v>
      </c>
      <c r="K343" s="52">
        <f t="shared" si="49"/>
        <v>1774.9999999999998</v>
      </c>
      <c r="L343" s="37">
        <f t="shared" si="50"/>
        <v>275</v>
      </c>
      <c r="M343" s="77">
        <v>760</v>
      </c>
      <c r="N343" s="87">
        <f t="shared" si="47"/>
        <v>1772.5000000000002</v>
      </c>
      <c r="O343" s="87"/>
      <c r="P343" s="87">
        <f t="shared" si="48"/>
        <v>1477.5</v>
      </c>
      <c r="Q343" s="87">
        <f t="shared" si="45"/>
        <v>1502.5</v>
      </c>
      <c r="R343" s="87">
        <f t="shared" si="46"/>
        <v>3822.5</v>
      </c>
      <c r="S343" s="87">
        <f t="shared" si="51"/>
        <v>23497.5</v>
      </c>
      <c r="T343" s="88" t="s">
        <v>41</v>
      </c>
    </row>
    <row r="344" spans="1:20" s="27" customFormat="1" x14ac:dyDescent="0.25">
      <c r="A344" s="83">
        <v>338</v>
      </c>
      <c r="B344" s="84" t="s">
        <v>1114</v>
      </c>
      <c r="C344" s="84" t="s">
        <v>798</v>
      </c>
      <c r="D344" s="84" t="s">
        <v>298</v>
      </c>
      <c r="E344" s="84" t="s">
        <v>1062</v>
      </c>
      <c r="F344" s="85" t="s">
        <v>802</v>
      </c>
      <c r="G344" s="86">
        <v>46000</v>
      </c>
      <c r="H344" s="81">
        <v>1289.46</v>
      </c>
      <c r="I344" s="87">
        <v>25</v>
      </c>
      <c r="J344" s="50">
        <v>1320.2</v>
      </c>
      <c r="K344" s="52">
        <f t="shared" si="49"/>
        <v>3265.9999999999995</v>
      </c>
      <c r="L344" s="37">
        <f t="shared" si="50"/>
        <v>506.00000000000006</v>
      </c>
      <c r="M344" s="77">
        <v>1398.4</v>
      </c>
      <c r="N344" s="87">
        <f t="shared" si="47"/>
        <v>3261.4</v>
      </c>
      <c r="O344" s="87"/>
      <c r="P344" s="87">
        <f t="shared" si="48"/>
        <v>2718.6000000000004</v>
      </c>
      <c r="Q344" s="87">
        <f t="shared" ref="Q344:Q409" si="52">+H344+I344+J344+M344+O344</f>
        <v>4033.06</v>
      </c>
      <c r="R344" s="87">
        <f t="shared" ref="R344:R409" si="53">+K344+L344+N344</f>
        <v>7033.4</v>
      </c>
      <c r="S344" s="87">
        <f t="shared" si="51"/>
        <v>41966.94</v>
      </c>
      <c r="T344" s="88" t="s">
        <v>41</v>
      </c>
    </row>
    <row r="345" spans="1:20" s="27" customFormat="1" x14ac:dyDescent="0.25">
      <c r="A345" s="83">
        <v>339</v>
      </c>
      <c r="B345" s="84" t="s">
        <v>304</v>
      </c>
      <c r="C345" s="84" t="s">
        <v>798</v>
      </c>
      <c r="D345" s="84" t="s">
        <v>281</v>
      </c>
      <c r="E345" s="84" t="s">
        <v>158</v>
      </c>
      <c r="F345" s="85" t="s">
        <v>805</v>
      </c>
      <c r="G345" s="86">
        <v>85000</v>
      </c>
      <c r="H345" s="86">
        <v>7719.26</v>
      </c>
      <c r="I345" s="87">
        <v>25</v>
      </c>
      <c r="J345" s="50">
        <v>2439.5</v>
      </c>
      <c r="K345" s="52">
        <f t="shared" si="49"/>
        <v>6034.9999999999991</v>
      </c>
      <c r="L345" s="37">
        <v>953.69</v>
      </c>
      <c r="M345" s="77">
        <v>2584</v>
      </c>
      <c r="N345" s="87">
        <f t="shared" si="47"/>
        <v>6026.5</v>
      </c>
      <c r="O345" s="87"/>
      <c r="P345" s="87">
        <f t="shared" si="48"/>
        <v>5023.5</v>
      </c>
      <c r="Q345" s="87">
        <f t="shared" si="52"/>
        <v>12767.76</v>
      </c>
      <c r="R345" s="87">
        <f t="shared" si="53"/>
        <v>13015.189999999999</v>
      </c>
      <c r="S345" s="87">
        <f t="shared" si="51"/>
        <v>72232.240000000005</v>
      </c>
      <c r="T345" s="88" t="s">
        <v>41</v>
      </c>
    </row>
    <row r="346" spans="1:20" s="27" customFormat="1" x14ac:dyDescent="0.25">
      <c r="A346" s="83">
        <v>340</v>
      </c>
      <c r="B346" s="84" t="s">
        <v>303</v>
      </c>
      <c r="C346" s="84" t="s">
        <v>798</v>
      </c>
      <c r="D346" s="84" t="s">
        <v>281</v>
      </c>
      <c r="E346" s="84" t="s">
        <v>322</v>
      </c>
      <c r="F346" s="85" t="s">
        <v>805</v>
      </c>
      <c r="G346" s="86">
        <v>60000</v>
      </c>
      <c r="H346" s="86">
        <v>3486.68</v>
      </c>
      <c r="I346" s="87">
        <v>25</v>
      </c>
      <c r="J346" s="50">
        <v>1722</v>
      </c>
      <c r="K346" s="52">
        <f t="shared" si="49"/>
        <v>4260</v>
      </c>
      <c r="L346" s="37">
        <f t="shared" si="50"/>
        <v>660.00000000000011</v>
      </c>
      <c r="M346" s="77">
        <v>1824</v>
      </c>
      <c r="N346" s="87">
        <f t="shared" si="47"/>
        <v>4254</v>
      </c>
      <c r="O346" s="87"/>
      <c r="P346" s="87">
        <f t="shared" si="48"/>
        <v>3546</v>
      </c>
      <c r="Q346" s="87">
        <f t="shared" si="52"/>
        <v>7057.68</v>
      </c>
      <c r="R346" s="87">
        <f t="shared" si="53"/>
        <v>9174</v>
      </c>
      <c r="S346" s="87">
        <f t="shared" si="51"/>
        <v>52942.32</v>
      </c>
      <c r="T346" s="88" t="s">
        <v>41</v>
      </c>
    </row>
    <row r="347" spans="1:20" s="27" customFormat="1" x14ac:dyDescent="0.25">
      <c r="A347" s="83">
        <v>341</v>
      </c>
      <c r="B347" s="84" t="s">
        <v>302</v>
      </c>
      <c r="C347" s="84" t="s">
        <v>798</v>
      </c>
      <c r="D347" s="84" t="s">
        <v>281</v>
      </c>
      <c r="E347" s="84" t="s">
        <v>324</v>
      </c>
      <c r="F347" s="85" t="s">
        <v>805</v>
      </c>
      <c r="G347" s="86">
        <v>46000</v>
      </c>
      <c r="H347" s="50">
        <v>1289.46</v>
      </c>
      <c r="I347" s="87">
        <v>25</v>
      </c>
      <c r="J347" s="50">
        <v>1320.2</v>
      </c>
      <c r="K347" s="52">
        <f t="shared" si="49"/>
        <v>3265.9999999999995</v>
      </c>
      <c r="L347" s="37">
        <f t="shared" si="50"/>
        <v>506.00000000000006</v>
      </c>
      <c r="M347" s="77">
        <v>1398.4</v>
      </c>
      <c r="N347" s="87">
        <f t="shared" si="47"/>
        <v>3261.4</v>
      </c>
      <c r="O347" s="87"/>
      <c r="P347" s="87">
        <f t="shared" si="48"/>
        <v>2718.6000000000004</v>
      </c>
      <c r="Q347" s="87">
        <f t="shared" si="52"/>
        <v>4033.06</v>
      </c>
      <c r="R347" s="87">
        <f t="shared" si="53"/>
        <v>7033.4</v>
      </c>
      <c r="S347" s="87">
        <f t="shared" si="51"/>
        <v>41966.94</v>
      </c>
      <c r="T347" s="88" t="s">
        <v>41</v>
      </c>
    </row>
    <row r="348" spans="1:20" s="27" customFormat="1" x14ac:dyDescent="0.25">
      <c r="A348" s="83">
        <v>342</v>
      </c>
      <c r="B348" s="84" t="s">
        <v>1012</v>
      </c>
      <c r="C348" s="84" t="s">
        <v>798</v>
      </c>
      <c r="D348" s="84" t="s">
        <v>281</v>
      </c>
      <c r="E348" s="84" t="s">
        <v>63</v>
      </c>
      <c r="F348" s="85" t="s">
        <v>802</v>
      </c>
      <c r="G348" s="86">
        <v>35000</v>
      </c>
      <c r="H348" s="84">
        <v>0</v>
      </c>
      <c r="I348" s="87">
        <v>25</v>
      </c>
      <c r="J348" s="50">
        <v>1004.5</v>
      </c>
      <c r="K348" s="52">
        <f t="shared" si="49"/>
        <v>2485</v>
      </c>
      <c r="L348" s="37">
        <f t="shared" si="50"/>
        <v>385.00000000000006</v>
      </c>
      <c r="M348" s="77">
        <v>1064</v>
      </c>
      <c r="N348" s="87">
        <f t="shared" si="47"/>
        <v>2481.5</v>
      </c>
      <c r="O348" s="87"/>
      <c r="P348" s="87">
        <f t="shared" si="48"/>
        <v>2068.5</v>
      </c>
      <c r="Q348" s="87">
        <f t="shared" si="52"/>
        <v>2093.5</v>
      </c>
      <c r="R348" s="87">
        <f t="shared" si="53"/>
        <v>5351.5</v>
      </c>
      <c r="S348" s="87">
        <f t="shared" si="51"/>
        <v>32906.5</v>
      </c>
      <c r="T348" s="88" t="s">
        <v>41</v>
      </c>
    </row>
    <row r="349" spans="1:20" s="27" customFormat="1" x14ac:dyDescent="0.25">
      <c r="A349" s="83">
        <v>343</v>
      </c>
      <c r="B349" s="84" t="s">
        <v>1013</v>
      </c>
      <c r="C349" s="84" t="s">
        <v>799</v>
      </c>
      <c r="D349" s="84" t="s">
        <v>281</v>
      </c>
      <c r="E349" s="84" t="s">
        <v>63</v>
      </c>
      <c r="F349" s="85" t="s">
        <v>802</v>
      </c>
      <c r="G349" s="86">
        <v>25000</v>
      </c>
      <c r="H349" s="84">
        <v>0</v>
      </c>
      <c r="I349" s="87">
        <v>25</v>
      </c>
      <c r="J349" s="50">
        <v>717.5</v>
      </c>
      <c r="K349" s="52">
        <f t="shared" si="49"/>
        <v>1774.9999999999998</v>
      </c>
      <c r="L349" s="37">
        <f t="shared" si="50"/>
        <v>275</v>
      </c>
      <c r="M349" s="77">
        <v>760</v>
      </c>
      <c r="N349" s="87">
        <f t="shared" si="47"/>
        <v>1772.5000000000002</v>
      </c>
      <c r="O349" s="87"/>
      <c r="P349" s="87">
        <f t="shared" si="48"/>
        <v>1477.5</v>
      </c>
      <c r="Q349" s="87">
        <f t="shared" si="52"/>
        <v>1502.5</v>
      </c>
      <c r="R349" s="87">
        <f t="shared" si="53"/>
        <v>3822.5</v>
      </c>
      <c r="S349" s="87">
        <f t="shared" si="51"/>
        <v>23497.5</v>
      </c>
      <c r="T349" s="88" t="s">
        <v>41</v>
      </c>
    </row>
    <row r="350" spans="1:20" s="27" customFormat="1" x14ac:dyDescent="0.25">
      <c r="A350" s="83">
        <v>344</v>
      </c>
      <c r="B350" s="84" t="s">
        <v>1014</v>
      </c>
      <c r="C350" s="84" t="s">
        <v>798</v>
      </c>
      <c r="D350" s="84" t="s">
        <v>281</v>
      </c>
      <c r="E350" s="84" t="s">
        <v>63</v>
      </c>
      <c r="F350" s="85" t="s">
        <v>802</v>
      </c>
      <c r="G350" s="86">
        <v>25000</v>
      </c>
      <c r="H350" s="84">
        <v>0</v>
      </c>
      <c r="I350" s="87">
        <v>25</v>
      </c>
      <c r="J350" s="50">
        <v>717.5</v>
      </c>
      <c r="K350" s="52">
        <f t="shared" si="49"/>
        <v>1774.9999999999998</v>
      </c>
      <c r="L350" s="37">
        <f t="shared" si="50"/>
        <v>275</v>
      </c>
      <c r="M350" s="77">
        <v>760</v>
      </c>
      <c r="N350" s="87">
        <f t="shared" si="47"/>
        <v>1772.5000000000002</v>
      </c>
      <c r="O350" s="87"/>
      <c r="P350" s="87">
        <f t="shared" si="48"/>
        <v>1477.5</v>
      </c>
      <c r="Q350" s="87">
        <f t="shared" si="52"/>
        <v>1502.5</v>
      </c>
      <c r="R350" s="87">
        <f t="shared" si="53"/>
        <v>3822.5</v>
      </c>
      <c r="S350" s="87">
        <f t="shared" si="51"/>
        <v>23497.5</v>
      </c>
      <c r="T350" s="88" t="s">
        <v>41</v>
      </c>
    </row>
    <row r="351" spans="1:20" s="27" customFormat="1" x14ac:dyDescent="0.25">
      <c r="A351" s="83">
        <v>345</v>
      </c>
      <c r="B351" s="84" t="s">
        <v>259</v>
      </c>
      <c r="C351" s="84" t="s">
        <v>798</v>
      </c>
      <c r="D351" s="84" t="s">
        <v>257</v>
      </c>
      <c r="E351" s="84" t="s">
        <v>324</v>
      </c>
      <c r="F351" s="85" t="s">
        <v>804</v>
      </c>
      <c r="G351" s="86">
        <v>46000</v>
      </c>
      <c r="H351" s="50">
        <v>1032.1400000000001</v>
      </c>
      <c r="I351" s="87">
        <v>25</v>
      </c>
      <c r="J351" s="50">
        <v>1320.2</v>
      </c>
      <c r="K351" s="52">
        <f t="shared" si="49"/>
        <v>3265.9999999999995</v>
      </c>
      <c r="L351" s="37">
        <f t="shared" si="50"/>
        <v>506.00000000000006</v>
      </c>
      <c r="M351" s="77">
        <v>1398.4</v>
      </c>
      <c r="N351" s="87">
        <f t="shared" si="47"/>
        <v>3261.4</v>
      </c>
      <c r="O351" s="87"/>
      <c r="P351" s="87">
        <f t="shared" si="48"/>
        <v>2718.6000000000004</v>
      </c>
      <c r="Q351" s="87">
        <f t="shared" si="52"/>
        <v>3775.7400000000002</v>
      </c>
      <c r="R351" s="87">
        <f t="shared" si="53"/>
        <v>7033.4</v>
      </c>
      <c r="S351" s="87">
        <f t="shared" si="51"/>
        <v>42224.26</v>
      </c>
      <c r="T351" s="88" t="s">
        <v>41</v>
      </c>
    </row>
    <row r="352" spans="1:20" s="34" customFormat="1" x14ac:dyDescent="0.25">
      <c r="A352" s="83">
        <v>346</v>
      </c>
      <c r="B352" s="84" t="s">
        <v>112</v>
      </c>
      <c r="C352" s="84" t="s">
        <v>798</v>
      </c>
      <c r="D352" s="84" t="s">
        <v>257</v>
      </c>
      <c r="E352" s="84" t="s">
        <v>322</v>
      </c>
      <c r="F352" s="85" t="s">
        <v>804</v>
      </c>
      <c r="G352" s="86">
        <v>25000</v>
      </c>
      <c r="H352" s="84">
        <v>0</v>
      </c>
      <c r="I352" s="87">
        <v>25</v>
      </c>
      <c r="J352" s="50">
        <v>717.5</v>
      </c>
      <c r="K352" s="52">
        <f t="shared" si="49"/>
        <v>1774.9999999999998</v>
      </c>
      <c r="L352" s="37">
        <f t="shared" si="50"/>
        <v>275</v>
      </c>
      <c r="M352" s="77">
        <v>760</v>
      </c>
      <c r="N352" s="87">
        <f t="shared" ref="N352:N417" si="54">+G352*7.09%</f>
        <v>1772.5000000000002</v>
      </c>
      <c r="O352" s="87"/>
      <c r="P352" s="87">
        <f t="shared" si="48"/>
        <v>1477.5</v>
      </c>
      <c r="Q352" s="87">
        <f t="shared" si="52"/>
        <v>1502.5</v>
      </c>
      <c r="R352" s="87">
        <f t="shared" si="53"/>
        <v>3822.5</v>
      </c>
      <c r="S352" s="87">
        <v>14372.87</v>
      </c>
      <c r="T352" s="88" t="s">
        <v>41</v>
      </c>
    </row>
    <row r="353" spans="1:20" s="27" customFormat="1" x14ac:dyDescent="0.25">
      <c r="A353" s="83">
        <v>347</v>
      </c>
      <c r="B353" s="84" t="s">
        <v>845</v>
      </c>
      <c r="C353" s="84" t="s">
        <v>798</v>
      </c>
      <c r="D353" s="84" t="s">
        <v>257</v>
      </c>
      <c r="E353" s="84" t="s">
        <v>846</v>
      </c>
      <c r="F353" s="85" t="s">
        <v>804</v>
      </c>
      <c r="G353" s="86">
        <v>25000</v>
      </c>
      <c r="H353" s="84">
        <v>0</v>
      </c>
      <c r="I353" s="87">
        <v>25</v>
      </c>
      <c r="J353" s="50">
        <v>717.5</v>
      </c>
      <c r="K353" s="52">
        <f t="shared" si="49"/>
        <v>1774.9999999999998</v>
      </c>
      <c r="L353" s="37">
        <f t="shared" si="50"/>
        <v>275</v>
      </c>
      <c r="M353" s="77">
        <v>760</v>
      </c>
      <c r="N353" s="87">
        <f t="shared" si="54"/>
        <v>1772.5000000000002</v>
      </c>
      <c r="O353" s="87"/>
      <c r="P353" s="87">
        <f t="shared" si="48"/>
        <v>1477.5</v>
      </c>
      <c r="Q353" s="87">
        <f t="shared" si="52"/>
        <v>1502.5</v>
      </c>
      <c r="R353" s="87">
        <f t="shared" si="53"/>
        <v>3822.5</v>
      </c>
      <c r="S353" s="87">
        <f t="shared" ref="S353:S418" si="55">+G353-Q353</f>
        <v>23497.5</v>
      </c>
      <c r="T353" s="88" t="s">
        <v>41</v>
      </c>
    </row>
    <row r="354" spans="1:20" s="27" customFormat="1" x14ac:dyDescent="0.25">
      <c r="A354" s="83">
        <v>348</v>
      </c>
      <c r="B354" s="84" t="s">
        <v>260</v>
      </c>
      <c r="C354" s="84" t="s">
        <v>798</v>
      </c>
      <c r="D354" s="84" t="s">
        <v>257</v>
      </c>
      <c r="E354" s="84" t="s">
        <v>322</v>
      </c>
      <c r="F354" s="85" t="s">
        <v>804</v>
      </c>
      <c r="G354" s="86">
        <v>46000</v>
      </c>
      <c r="H354" s="50">
        <v>774.82</v>
      </c>
      <c r="I354" s="87">
        <v>25</v>
      </c>
      <c r="J354" s="50">
        <v>1320.2</v>
      </c>
      <c r="K354" s="52">
        <f t="shared" si="49"/>
        <v>3265.9999999999995</v>
      </c>
      <c r="L354" s="37">
        <f t="shared" si="50"/>
        <v>506.00000000000006</v>
      </c>
      <c r="M354" s="77">
        <v>1398.4</v>
      </c>
      <c r="N354" s="87">
        <f t="shared" si="54"/>
        <v>3261.4</v>
      </c>
      <c r="O354" s="87"/>
      <c r="P354" s="87">
        <f t="shared" si="48"/>
        <v>2718.6000000000004</v>
      </c>
      <c r="Q354" s="87">
        <f t="shared" si="52"/>
        <v>3518.42</v>
      </c>
      <c r="R354" s="87">
        <f t="shared" si="53"/>
        <v>7033.4</v>
      </c>
      <c r="S354" s="87">
        <f t="shared" si="55"/>
        <v>42481.58</v>
      </c>
      <c r="T354" s="88" t="s">
        <v>41</v>
      </c>
    </row>
    <row r="355" spans="1:20" s="27" customFormat="1" x14ac:dyDescent="0.25">
      <c r="A355" s="83">
        <v>349</v>
      </c>
      <c r="B355" s="84" t="s">
        <v>276</v>
      </c>
      <c r="C355" s="84" t="s">
        <v>798</v>
      </c>
      <c r="D355" s="84" t="s">
        <v>275</v>
      </c>
      <c r="E355" s="84" t="s">
        <v>137</v>
      </c>
      <c r="F355" s="85" t="s">
        <v>805</v>
      </c>
      <c r="G355" s="86">
        <v>46000</v>
      </c>
      <c r="H355" s="86">
        <v>1289.46</v>
      </c>
      <c r="I355" s="87">
        <v>25</v>
      </c>
      <c r="J355" s="50">
        <v>1320.2</v>
      </c>
      <c r="K355" s="52">
        <f t="shared" si="49"/>
        <v>3265.9999999999995</v>
      </c>
      <c r="L355" s="37">
        <f t="shared" si="50"/>
        <v>506.00000000000006</v>
      </c>
      <c r="M355" s="77">
        <v>1398.4</v>
      </c>
      <c r="N355" s="87">
        <f t="shared" si="54"/>
        <v>3261.4</v>
      </c>
      <c r="O355" s="87"/>
      <c r="P355" s="87">
        <f t="shared" ref="P355:P421" si="56">+J355+M355</f>
        <v>2718.6000000000004</v>
      </c>
      <c r="Q355" s="87">
        <f t="shared" si="52"/>
        <v>4033.06</v>
      </c>
      <c r="R355" s="87">
        <f t="shared" si="53"/>
        <v>7033.4</v>
      </c>
      <c r="S355" s="87">
        <f t="shared" si="55"/>
        <v>41966.94</v>
      </c>
      <c r="T355" s="88" t="s">
        <v>41</v>
      </c>
    </row>
    <row r="356" spans="1:20" s="27" customFormat="1" x14ac:dyDescent="0.25">
      <c r="A356" s="83">
        <v>350</v>
      </c>
      <c r="B356" s="84" t="s">
        <v>277</v>
      </c>
      <c r="C356" s="84" t="s">
        <v>799</v>
      </c>
      <c r="D356" s="84" t="s">
        <v>275</v>
      </c>
      <c r="E356" s="84" t="s">
        <v>35</v>
      </c>
      <c r="F356" s="85" t="s">
        <v>805</v>
      </c>
      <c r="G356" s="86">
        <v>25000</v>
      </c>
      <c r="H356" s="84">
        <v>0</v>
      </c>
      <c r="I356" s="87">
        <v>25</v>
      </c>
      <c r="J356" s="50">
        <v>717.5</v>
      </c>
      <c r="K356" s="52">
        <f t="shared" ref="K356:K419" si="57">+G356*7.1%</f>
        <v>1774.9999999999998</v>
      </c>
      <c r="L356" s="37">
        <f t="shared" ref="L356:L419" si="58">+G356*1.1%</f>
        <v>275</v>
      </c>
      <c r="M356" s="77">
        <v>760</v>
      </c>
      <c r="N356" s="87">
        <f t="shared" si="54"/>
        <v>1772.5000000000002</v>
      </c>
      <c r="O356" s="87"/>
      <c r="P356" s="87">
        <f t="shared" si="56"/>
        <v>1477.5</v>
      </c>
      <c r="Q356" s="87">
        <f t="shared" si="52"/>
        <v>1502.5</v>
      </c>
      <c r="R356" s="87">
        <f t="shared" si="53"/>
        <v>3822.5</v>
      </c>
      <c r="S356" s="87">
        <f t="shared" si="55"/>
        <v>23497.5</v>
      </c>
      <c r="T356" s="88" t="s">
        <v>41</v>
      </c>
    </row>
    <row r="357" spans="1:20" s="27" customFormat="1" x14ac:dyDescent="0.25">
      <c r="A357" s="83">
        <v>351</v>
      </c>
      <c r="B357" s="84" t="s">
        <v>278</v>
      </c>
      <c r="C357" s="84" t="s">
        <v>798</v>
      </c>
      <c r="D357" s="84" t="s">
        <v>275</v>
      </c>
      <c r="E357" s="84" t="s">
        <v>324</v>
      </c>
      <c r="F357" s="85" t="s">
        <v>805</v>
      </c>
      <c r="G357" s="86">
        <v>90000</v>
      </c>
      <c r="H357" s="86">
        <v>8895.39</v>
      </c>
      <c r="I357" s="87">
        <v>25</v>
      </c>
      <c r="J357" s="50">
        <v>2583</v>
      </c>
      <c r="K357" s="52">
        <f t="shared" si="57"/>
        <v>6389.9999999999991</v>
      </c>
      <c r="L357" s="37">
        <v>953.69</v>
      </c>
      <c r="M357" s="77">
        <v>2736</v>
      </c>
      <c r="N357" s="87">
        <f t="shared" si="54"/>
        <v>6381</v>
      </c>
      <c r="O357" s="87"/>
      <c r="P357" s="87">
        <f t="shared" si="56"/>
        <v>5319</v>
      </c>
      <c r="Q357" s="87">
        <f t="shared" si="52"/>
        <v>14239.39</v>
      </c>
      <c r="R357" s="87">
        <f t="shared" si="53"/>
        <v>13724.689999999999</v>
      </c>
      <c r="S357" s="87">
        <f t="shared" si="55"/>
        <v>75760.61</v>
      </c>
      <c r="T357" s="88" t="s">
        <v>41</v>
      </c>
    </row>
    <row r="358" spans="1:20" s="27" customFormat="1" x14ac:dyDescent="0.25">
      <c r="A358" s="83">
        <v>352</v>
      </c>
      <c r="B358" s="84" t="s">
        <v>266</v>
      </c>
      <c r="C358" s="84" t="s">
        <v>798</v>
      </c>
      <c r="D358" s="84" t="s">
        <v>265</v>
      </c>
      <c r="E358" s="84" t="s">
        <v>324</v>
      </c>
      <c r="F358" s="85" t="s">
        <v>805</v>
      </c>
      <c r="G358" s="86">
        <v>46000</v>
      </c>
      <c r="H358" s="86">
        <v>1289.46</v>
      </c>
      <c r="I358" s="87">
        <v>25</v>
      </c>
      <c r="J358" s="50">
        <v>1320.2</v>
      </c>
      <c r="K358" s="52">
        <f t="shared" si="57"/>
        <v>3265.9999999999995</v>
      </c>
      <c r="L358" s="37">
        <f t="shared" si="58"/>
        <v>506.00000000000006</v>
      </c>
      <c r="M358" s="77">
        <v>1398.4</v>
      </c>
      <c r="N358" s="87">
        <f t="shared" si="54"/>
        <v>3261.4</v>
      </c>
      <c r="O358" s="87"/>
      <c r="P358" s="87">
        <f t="shared" si="56"/>
        <v>2718.6000000000004</v>
      </c>
      <c r="Q358" s="87">
        <f t="shared" si="52"/>
        <v>4033.06</v>
      </c>
      <c r="R358" s="87">
        <f t="shared" si="53"/>
        <v>7033.4</v>
      </c>
      <c r="S358" s="87">
        <f t="shared" si="55"/>
        <v>41966.94</v>
      </c>
      <c r="T358" s="88" t="s">
        <v>41</v>
      </c>
    </row>
    <row r="359" spans="1:20" s="27" customFormat="1" x14ac:dyDescent="0.25">
      <c r="A359" s="83">
        <v>353</v>
      </c>
      <c r="B359" s="84" t="s">
        <v>1021</v>
      </c>
      <c r="C359" s="84" t="s">
        <v>798</v>
      </c>
      <c r="D359" s="84" t="s">
        <v>265</v>
      </c>
      <c r="E359" s="84" t="s">
        <v>322</v>
      </c>
      <c r="F359" s="85" t="s">
        <v>804</v>
      </c>
      <c r="G359" s="86">
        <v>46000</v>
      </c>
      <c r="H359" s="84">
        <v>774.82</v>
      </c>
      <c r="I359" s="87">
        <v>25</v>
      </c>
      <c r="J359" s="50">
        <v>1320.2</v>
      </c>
      <c r="K359" s="52">
        <f t="shared" si="57"/>
        <v>3265.9999999999995</v>
      </c>
      <c r="L359" s="37">
        <f t="shared" si="58"/>
        <v>506.00000000000006</v>
      </c>
      <c r="M359" s="77">
        <v>1398.4</v>
      </c>
      <c r="N359" s="87">
        <f t="shared" si="54"/>
        <v>3261.4</v>
      </c>
      <c r="O359" s="87"/>
      <c r="P359" s="87">
        <f t="shared" si="56"/>
        <v>2718.6000000000004</v>
      </c>
      <c r="Q359" s="87">
        <f t="shared" si="52"/>
        <v>3518.42</v>
      </c>
      <c r="R359" s="87">
        <f t="shared" si="53"/>
        <v>7033.4</v>
      </c>
      <c r="S359" s="87">
        <f t="shared" si="55"/>
        <v>42481.58</v>
      </c>
      <c r="T359" s="88" t="s">
        <v>41</v>
      </c>
    </row>
    <row r="360" spans="1:20" s="27" customFormat="1" x14ac:dyDescent="0.25">
      <c r="A360" s="83">
        <v>354</v>
      </c>
      <c r="B360" s="84" t="s">
        <v>267</v>
      </c>
      <c r="C360" s="84" t="s">
        <v>798</v>
      </c>
      <c r="D360" s="84" t="s">
        <v>265</v>
      </c>
      <c r="E360" s="84" t="s">
        <v>322</v>
      </c>
      <c r="F360" s="85" t="s">
        <v>805</v>
      </c>
      <c r="G360" s="86">
        <v>46000</v>
      </c>
      <c r="H360" s="50">
        <v>1289.46</v>
      </c>
      <c r="I360" s="87">
        <v>25</v>
      </c>
      <c r="J360" s="50">
        <v>1320.2</v>
      </c>
      <c r="K360" s="52">
        <f t="shared" si="57"/>
        <v>3265.9999999999995</v>
      </c>
      <c r="L360" s="37">
        <f t="shared" si="58"/>
        <v>506.00000000000006</v>
      </c>
      <c r="M360" s="77">
        <v>1398.4</v>
      </c>
      <c r="N360" s="87">
        <f t="shared" si="54"/>
        <v>3261.4</v>
      </c>
      <c r="O360" s="87"/>
      <c r="P360" s="87">
        <f t="shared" si="56"/>
        <v>2718.6000000000004</v>
      </c>
      <c r="Q360" s="87">
        <f t="shared" si="52"/>
        <v>4033.06</v>
      </c>
      <c r="R360" s="87">
        <f t="shared" si="53"/>
        <v>7033.4</v>
      </c>
      <c r="S360" s="87">
        <f t="shared" si="55"/>
        <v>41966.94</v>
      </c>
      <c r="T360" s="88" t="s">
        <v>41</v>
      </c>
    </row>
    <row r="361" spans="1:20" s="27" customFormat="1" x14ac:dyDescent="0.25">
      <c r="A361" s="83">
        <v>355</v>
      </c>
      <c r="B361" s="84" t="s">
        <v>268</v>
      </c>
      <c r="C361" s="84" t="s">
        <v>798</v>
      </c>
      <c r="D361" s="84" t="s">
        <v>265</v>
      </c>
      <c r="E361" s="84" t="s">
        <v>322</v>
      </c>
      <c r="F361" s="85" t="s">
        <v>805</v>
      </c>
      <c r="G361" s="86">
        <v>46000</v>
      </c>
      <c r="H361" s="84">
        <v>774.82</v>
      </c>
      <c r="I361" s="87">
        <v>25</v>
      </c>
      <c r="J361" s="50">
        <v>1320.2</v>
      </c>
      <c r="K361" s="52">
        <f t="shared" si="57"/>
        <v>3265.9999999999995</v>
      </c>
      <c r="L361" s="37">
        <f t="shared" si="58"/>
        <v>506.00000000000006</v>
      </c>
      <c r="M361" s="77">
        <v>1398.4</v>
      </c>
      <c r="N361" s="87">
        <f t="shared" si="54"/>
        <v>3261.4</v>
      </c>
      <c r="O361" s="87"/>
      <c r="P361" s="87">
        <f t="shared" si="56"/>
        <v>2718.6000000000004</v>
      </c>
      <c r="Q361" s="87">
        <f t="shared" si="52"/>
        <v>3518.42</v>
      </c>
      <c r="R361" s="87">
        <f t="shared" si="53"/>
        <v>7033.4</v>
      </c>
      <c r="S361" s="87">
        <f t="shared" si="55"/>
        <v>42481.58</v>
      </c>
      <c r="T361" s="88" t="s">
        <v>41</v>
      </c>
    </row>
    <row r="362" spans="1:20" s="27" customFormat="1" x14ac:dyDescent="0.25">
      <c r="A362" s="83">
        <v>356</v>
      </c>
      <c r="B362" s="84" t="s">
        <v>269</v>
      </c>
      <c r="C362" s="84" t="s">
        <v>798</v>
      </c>
      <c r="D362" s="84" t="s">
        <v>265</v>
      </c>
      <c r="E362" s="84" t="s">
        <v>118</v>
      </c>
      <c r="F362" s="85" t="s">
        <v>804</v>
      </c>
      <c r="G362" s="86">
        <v>25000</v>
      </c>
      <c r="H362" s="84">
        <v>0</v>
      </c>
      <c r="I362" s="87">
        <v>25</v>
      </c>
      <c r="J362" s="50">
        <v>717.5</v>
      </c>
      <c r="K362" s="52">
        <f t="shared" si="57"/>
        <v>1774.9999999999998</v>
      </c>
      <c r="L362" s="37">
        <f t="shared" si="58"/>
        <v>275</v>
      </c>
      <c r="M362" s="77">
        <v>760</v>
      </c>
      <c r="N362" s="87">
        <f t="shared" si="54"/>
        <v>1772.5000000000002</v>
      </c>
      <c r="O362" s="87"/>
      <c r="P362" s="87">
        <f t="shared" si="56"/>
        <v>1477.5</v>
      </c>
      <c r="Q362" s="87">
        <f t="shared" si="52"/>
        <v>1502.5</v>
      </c>
      <c r="R362" s="87">
        <f t="shared" si="53"/>
        <v>3822.5</v>
      </c>
      <c r="S362" s="87">
        <f t="shared" si="55"/>
        <v>23497.5</v>
      </c>
      <c r="T362" s="88" t="s">
        <v>41</v>
      </c>
    </row>
    <row r="363" spans="1:20" s="27" customFormat="1" x14ac:dyDescent="0.25">
      <c r="A363" s="83">
        <v>357</v>
      </c>
      <c r="B363" s="84" t="s">
        <v>270</v>
      </c>
      <c r="C363" s="84" t="s">
        <v>798</v>
      </c>
      <c r="D363" s="84" t="s">
        <v>265</v>
      </c>
      <c r="E363" s="84" t="s">
        <v>118</v>
      </c>
      <c r="F363" s="85" t="s">
        <v>804</v>
      </c>
      <c r="G363" s="86">
        <v>25000</v>
      </c>
      <c r="H363" s="84">
        <v>0</v>
      </c>
      <c r="I363" s="87">
        <v>25</v>
      </c>
      <c r="J363" s="50">
        <v>717.5</v>
      </c>
      <c r="K363" s="52">
        <f t="shared" si="57"/>
        <v>1774.9999999999998</v>
      </c>
      <c r="L363" s="37">
        <f t="shared" si="58"/>
        <v>275</v>
      </c>
      <c r="M363" s="77">
        <v>760</v>
      </c>
      <c r="N363" s="87">
        <f t="shared" si="54"/>
        <v>1772.5000000000002</v>
      </c>
      <c r="O363" s="87"/>
      <c r="P363" s="87">
        <f t="shared" si="56"/>
        <v>1477.5</v>
      </c>
      <c r="Q363" s="87">
        <f t="shared" si="52"/>
        <v>1502.5</v>
      </c>
      <c r="R363" s="87">
        <f t="shared" si="53"/>
        <v>3822.5</v>
      </c>
      <c r="S363" s="87">
        <f t="shared" si="55"/>
        <v>23497.5</v>
      </c>
      <c r="T363" s="88" t="s">
        <v>41</v>
      </c>
    </row>
    <row r="364" spans="1:20" s="27" customFormat="1" x14ac:dyDescent="0.25">
      <c r="A364" s="83">
        <v>358</v>
      </c>
      <c r="B364" s="84" t="s">
        <v>857</v>
      </c>
      <c r="C364" s="84" t="s">
        <v>798</v>
      </c>
      <c r="D364" s="84" t="s">
        <v>265</v>
      </c>
      <c r="E364" s="84" t="s">
        <v>157</v>
      </c>
      <c r="F364" s="85" t="s">
        <v>804</v>
      </c>
      <c r="G364" s="86">
        <v>533.33000000000004</v>
      </c>
      <c r="H364" s="84">
        <v>0</v>
      </c>
      <c r="I364" s="87">
        <v>25</v>
      </c>
      <c r="J364" s="50">
        <v>15.31</v>
      </c>
      <c r="K364" s="52">
        <f t="shared" si="57"/>
        <v>37.866430000000001</v>
      </c>
      <c r="L364" s="37">
        <f t="shared" si="58"/>
        <v>5.8666300000000007</v>
      </c>
      <c r="M364" s="77">
        <v>16.21</v>
      </c>
      <c r="N364" s="87">
        <f t="shared" si="54"/>
        <v>37.813097000000006</v>
      </c>
      <c r="O364" s="87"/>
      <c r="P364" s="87">
        <f t="shared" si="56"/>
        <v>31.520000000000003</v>
      </c>
      <c r="Q364" s="87">
        <f t="shared" si="52"/>
        <v>56.52</v>
      </c>
      <c r="R364" s="87">
        <f t="shared" si="53"/>
        <v>81.546157000000008</v>
      </c>
      <c r="S364" s="87">
        <f t="shared" si="55"/>
        <v>476.81000000000006</v>
      </c>
      <c r="T364" s="88" t="s">
        <v>41</v>
      </c>
    </row>
    <row r="365" spans="1:20" s="27" customFormat="1" x14ac:dyDescent="0.25">
      <c r="A365" s="83">
        <v>359</v>
      </c>
      <c r="B365" s="84" t="s">
        <v>271</v>
      </c>
      <c r="C365" s="84" t="s">
        <v>798</v>
      </c>
      <c r="D365" s="84" t="s">
        <v>265</v>
      </c>
      <c r="E365" s="84" t="s">
        <v>324</v>
      </c>
      <c r="F365" s="85" t="s">
        <v>805</v>
      </c>
      <c r="G365" s="86">
        <v>46000</v>
      </c>
      <c r="H365" s="50">
        <v>1289.46</v>
      </c>
      <c r="I365" s="87">
        <v>25</v>
      </c>
      <c r="J365" s="50">
        <v>1320.2</v>
      </c>
      <c r="K365" s="52">
        <f t="shared" si="57"/>
        <v>3265.9999999999995</v>
      </c>
      <c r="L365" s="37">
        <f t="shared" si="58"/>
        <v>506.00000000000006</v>
      </c>
      <c r="M365" s="77">
        <v>1398.4</v>
      </c>
      <c r="N365" s="87">
        <f t="shared" si="54"/>
        <v>3261.4</v>
      </c>
      <c r="O365" s="87"/>
      <c r="P365" s="87">
        <f t="shared" si="56"/>
        <v>2718.6000000000004</v>
      </c>
      <c r="Q365" s="87">
        <f t="shared" si="52"/>
        <v>4033.06</v>
      </c>
      <c r="R365" s="87">
        <f t="shared" si="53"/>
        <v>7033.4</v>
      </c>
      <c r="S365" s="87">
        <f t="shared" si="55"/>
        <v>41966.94</v>
      </c>
      <c r="T365" s="88" t="s">
        <v>41</v>
      </c>
    </row>
    <row r="366" spans="1:20" s="27" customFormat="1" x14ac:dyDescent="0.25">
      <c r="A366" s="83">
        <v>360</v>
      </c>
      <c r="B366" s="84" t="s">
        <v>272</v>
      </c>
      <c r="C366" s="84" t="s">
        <v>798</v>
      </c>
      <c r="D366" s="84" t="s">
        <v>265</v>
      </c>
      <c r="E366" s="84" t="s">
        <v>118</v>
      </c>
      <c r="F366" s="85" t="s">
        <v>804</v>
      </c>
      <c r="G366" s="86">
        <v>25000</v>
      </c>
      <c r="H366" s="84">
        <v>0</v>
      </c>
      <c r="I366" s="87">
        <v>25</v>
      </c>
      <c r="J366" s="50">
        <v>717.5</v>
      </c>
      <c r="K366" s="52">
        <f t="shared" si="57"/>
        <v>1774.9999999999998</v>
      </c>
      <c r="L366" s="37">
        <f t="shared" si="58"/>
        <v>275</v>
      </c>
      <c r="M366" s="77">
        <v>760</v>
      </c>
      <c r="N366" s="87">
        <f t="shared" si="54"/>
        <v>1772.5000000000002</v>
      </c>
      <c r="O366" s="87"/>
      <c r="P366" s="87">
        <f t="shared" si="56"/>
        <v>1477.5</v>
      </c>
      <c r="Q366" s="87">
        <f t="shared" si="52"/>
        <v>1502.5</v>
      </c>
      <c r="R366" s="87">
        <f t="shared" si="53"/>
        <v>3822.5</v>
      </c>
      <c r="S366" s="87">
        <f t="shared" si="55"/>
        <v>23497.5</v>
      </c>
      <c r="T366" s="88" t="s">
        <v>41</v>
      </c>
    </row>
    <row r="367" spans="1:20" s="27" customFormat="1" x14ac:dyDescent="0.25">
      <c r="A367" s="83">
        <v>361</v>
      </c>
      <c r="B367" s="84" t="s">
        <v>274</v>
      </c>
      <c r="C367" s="84" t="s">
        <v>798</v>
      </c>
      <c r="D367" s="84" t="s">
        <v>273</v>
      </c>
      <c r="E367" s="84" t="s">
        <v>118</v>
      </c>
      <c r="F367" s="85" t="s">
        <v>804</v>
      </c>
      <c r="G367" s="86">
        <v>25000</v>
      </c>
      <c r="H367" s="84">
        <v>0</v>
      </c>
      <c r="I367" s="87">
        <v>25</v>
      </c>
      <c r="J367" s="50">
        <v>717.5</v>
      </c>
      <c r="K367" s="52">
        <f t="shared" si="57"/>
        <v>1774.9999999999998</v>
      </c>
      <c r="L367" s="37">
        <f t="shared" si="58"/>
        <v>275</v>
      </c>
      <c r="M367" s="77">
        <v>760</v>
      </c>
      <c r="N367" s="87">
        <f t="shared" si="54"/>
        <v>1772.5000000000002</v>
      </c>
      <c r="O367" s="87"/>
      <c r="P367" s="87">
        <f t="shared" si="56"/>
        <v>1477.5</v>
      </c>
      <c r="Q367" s="87">
        <f t="shared" si="52"/>
        <v>1502.5</v>
      </c>
      <c r="R367" s="87">
        <f t="shared" si="53"/>
        <v>3822.5</v>
      </c>
      <c r="S367" s="87">
        <f t="shared" si="55"/>
        <v>23497.5</v>
      </c>
      <c r="T367" s="88" t="s">
        <v>41</v>
      </c>
    </row>
    <row r="368" spans="1:20" s="27" customFormat="1" x14ac:dyDescent="0.25">
      <c r="A368" s="83">
        <v>362</v>
      </c>
      <c r="B368" s="84" t="s">
        <v>280</v>
      </c>
      <c r="C368" s="84" t="s">
        <v>799</v>
      </c>
      <c r="D368" s="84" t="s">
        <v>279</v>
      </c>
      <c r="E368" s="84" t="s">
        <v>63</v>
      </c>
      <c r="F368" s="85" t="s">
        <v>804</v>
      </c>
      <c r="G368" s="86">
        <v>25000</v>
      </c>
      <c r="H368" s="84">
        <v>0</v>
      </c>
      <c r="I368" s="87">
        <v>25</v>
      </c>
      <c r="J368" s="50">
        <v>717.5</v>
      </c>
      <c r="K368" s="52">
        <f t="shared" si="57"/>
        <v>1774.9999999999998</v>
      </c>
      <c r="L368" s="37">
        <f t="shared" si="58"/>
        <v>275</v>
      </c>
      <c r="M368" s="77">
        <v>760</v>
      </c>
      <c r="N368" s="87">
        <f t="shared" si="54"/>
        <v>1772.5000000000002</v>
      </c>
      <c r="O368" s="87"/>
      <c r="P368" s="87">
        <f t="shared" si="56"/>
        <v>1477.5</v>
      </c>
      <c r="Q368" s="87">
        <f t="shared" si="52"/>
        <v>1502.5</v>
      </c>
      <c r="R368" s="87">
        <f t="shared" si="53"/>
        <v>3822.5</v>
      </c>
      <c r="S368" s="87">
        <f t="shared" si="55"/>
        <v>23497.5</v>
      </c>
      <c r="T368" s="88" t="s">
        <v>41</v>
      </c>
    </row>
    <row r="369" spans="1:20" s="27" customFormat="1" x14ac:dyDescent="0.25">
      <c r="A369" s="83">
        <v>363</v>
      </c>
      <c r="B369" s="84" t="s">
        <v>336</v>
      </c>
      <c r="C369" s="84" t="s">
        <v>799</v>
      </c>
      <c r="D369" s="84" t="s">
        <v>335</v>
      </c>
      <c r="E369" s="84" t="s">
        <v>63</v>
      </c>
      <c r="F369" s="85" t="s">
        <v>804</v>
      </c>
      <c r="G369" s="86">
        <v>25000</v>
      </c>
      <c r="H369" s="84">
        <v>0</v>
      </c>
      <c r="I369" s="87">
        <v>25</v>
      </c>
      <c r="J369" s="50">
        <v>717.5</v>
      </c>
      <c r="K369" s="52">
        <f t="shared" si="57"/>
        <v>1774.9999999999998</v>
      </c>
      <c r="L369" s="37">
        <f t="shared" si="58"/>
        <v>275</v>
      </c>
      <c r="M369" s="77">
        <v>760</v>
      </c>
      <c r="N369" s="87">
        <f t="shared" si="54"/>
        <v>1772.5000000000002</v>
      </c>
      <c r="O369" s="87"/>
      <c r="P369" s="87">
        <f t="shared" si="56"/>
        <v>1477.5</v>
      </c>
      <c r="Q369" s="87">
        <f t="shared" si="52"/>
        <v>1502.5</v>
      </c>
      <c r="R369" s="87">
        <f t="shared" si="53"/>
        <v>3822.5</v>
      </c>
      <c r="S369" s="87">
        <f t="shared" si="55"/>
        <v>23497.5</v>
      </c>
      <c r="T369" s="88" t="s">
        <v>41</v>
      </c>
    </row>
    <row r="370" spans="1:20" s="27" customFormat="1" x14ac:dyDescent="0.25">
      <c r="A370" s="83">
        <v>364</v>
      </c>
      <c r="B370" s="84" t="s">
        <v>262</v>
      </c>
      <c r="C370" s="84" t="s">
        <v>798</v>
      </c>
      <c r="D370" s="84" t="s">
        <v>261</v>
      </c>
      <c r="E370" s="84" t="s">
        <v>324</v>
      </c>
      <c r="F370" s="85" t="s">
        <v>804</v>
      </c>
      <c r="G370" s="86">
        <v>46000</v>
      </c>
      <c r="H370" s="50">
        <v>1289.46</v>
      </c>
      <c r="I370" s="87">
        <v>25</v>
      </c>
      <c r="J370" s="50">
        <v>1320.2</v>
      </c>
      <c r="K370" s="52">
        <f t="shared" si="57"/>
        <v>3265.9999999999995</v>
      </c>
      <c r="L370" s="37">
        <f t="shared" si="58"/>
        <v>506.00000000000006</v>
      </c>
      <c r="M370" s="77">
        <v>1398.4</v>
      </c>
      <c r="N370" s="87">
        <f t="shared" si="54"/>
        <v>3261.4</v>
      </c>
      <c r="O370" s="87"/>
      <c r="P370" s="87">
        <f t="shared" si="56"/>
        <v>2718.6000000000004</v>
      </c>
      <c r="Q370" s="87">
        <f t="shared" si="52"/>
        <v>4033.06</v>
      </c>
      <c r="R370" s="87">
        <f t="shared" si="53"/>
        <v>7033.4</v>
      </c>
      <c r="S370" s="87">
        <f t="shared" si="55"/>
        <v>41966.94</v>
      </c>
      <c r="T370" s="88" t="s">
        <v>41</v>
      </c>
    </row>
    <row r="371" spans="1:20" s="27" customFormat="1" x14ac:dyDescent="0.25">
      <c r="A371" s="83">
        <v>365</v>
      </c>
      <c r="B371" s="84" t="s">
        <v>843</v>
      </c>
      <c r="C371" s="84" t="s">
        <v>798</v>
      </c>
      <c r="D371" s="84" t="s">
        <v>261</v>
      </c>
      <c r="E371" s="84" t="s">
        <v>844</v>
      </c>
      <c r="F371" s="85" t="s">
        <v>804</v>
      </c>
      <c r="G371" s="86">
        <v>25000</v>
      </c>
      <c r="H371" s="84">
        <v>0</v>
      </c>
      <c r="I371" s="87">
        <v>25</v>
      </c>
      <c r="J371" s="50">
        <v>717.5</v>
      </c>
      <c r="K371" s="52">
        <f t="shared" si="57"/>
        <v>1774.9999999999998</v>
      </c>
      <c r="L371" s="37">
        <f t="shared" si="58"/>
        <v>275</v>
      </c>
      <c r="M371" s="77">
        <v>760</v>
      </c>
      <c r="N371" s="87">
        <f t="shared" si="54"/>
        <v>1772.5000000000002</v>
      </c>
      <c r="O371" s="87"/>
      <c r="P371" s="87">
        <f t="shared" si="56"/>
        <v>1477.5</v>
      </c>
      <c r="Q371" s="87">
        <f t="shared" si="52"/>
        <v>1502.5</v>
      </c>
      <c r="R371" s="87">
        <f t="shared" si="53"/>
        <v>3822.5</v>
      </c>
      <c r="S371" s="87">
        <f t="shared" si="55"/>
        <v>23497.5</v>
      </c>
      <c r="T371" s="88" t="s">
        <v>41</v>
      </c>
    </row>
    <row r="372" spans="1:20" s="27" customFormat="1" x14ac:dyDescent="0.25">
      <c r="A372" s="83">
        <v>366</v>
      </c>
      <c r="B372" s="84" t="s">
        <v>865</v>
      </c>
      <c r="C372" s="84" t="s">
        <v>798</v>
      </c>
      <c r="D372" s="84" t="s">
        <v>866</v>
      </c>
      <c r="E372" s="84" t="s">
        <v>844</v>
      </c>
      <c r="F372" s="85" t="s">
        <v>804</v>
      </c>
      <c r="G372" s="86">
        <v>25000</v>
      </c>
      <c r="H372" s="84">
        <v>0</v>
      </c>
      <c r="I372" s="87">
        <v>25</v>
      </c>
      <c r="J372" s="50">
        <v>717.5</v>
      </c>
      <c r="K372" s="52">
        <f t="shared" si="57"/>
        <v>1774.9999999999998</v>
      </c>
      <c r="L372" s="37">
        <f t="shared" si="58"/>
        <v>275</v>
      </c>
      <c r="M372" s="77">
        <v>760</v>
      </c>
      <c r="N372" s="87">
        <f t="shared" si="54"/>
        <v>1772.5000000000002</v>
      </c>
      <c r="O372" s="87"/>
      <c r="P372" s="87">
        <f t="shared" si="56"/>
        <v>1477.5</v>
      </c>
      <c r="Q372" s="87">
        <f t="shared" si="52"/>
        <v>1502.5</v>
      </c>
      <c r="R372" s="87">
        <f t="shared" si="53"/>
        <v>3822.5</v>
      </c>
      <c r="S372" s="87">
        <f t="shared" si="55"/>
        <v>23497.5</v>
      </c>
      <c r="T372" s="88" t="s">
        <v>41</v>
      </c>
    </row>
    <row r="373" spans="1:20" s="27" customFormat="1" x14ac:dyDescent="0.25">
      <c r="A373" s="83">
        <v>367</v>
      </c>
      <c r="B373" s="84" t="s">
        <v>921</v>
      </c>
      <c r="C373" s="84" t="s">
        <v>799</v>
      </c>
      <c r="D373" s="84" t="s">
        <v>866</v>
      </c>
      <c r="E373" s="84" t="s">
        <v>844</v>
      </c>
      <c r="F373" s="85" t="s">
        <v>804</v>
      </c>
      <c r="G373" s="86">
        <v>25000</v>
      </c>
      <c r="H373" s="84">
        <v>0</v>
      </c>
      <c r="I373" s="87">
        <v>25</v>
      </c>
      <c r="J373" s="50">
        <v>717.5</v>
      </c>
      <c r="K373" s="52">
        <f t="shared" si="57"/>
        <v>1774.9999999999998</v>
      </c>
      <c r="L373" s="37">
        <f t="shared" si="58"/>
        <v>275</v>
      </c>
      <c r="M373" s="77">
        <v>760</v>
      </c>
      <c r="N373" s="87">
        <f t="shared" si="54"/>
        <v>1772.5000000000002</v>
      </c>
      <c r="O373" s="87"/>
      <c r="P373" s="87">
        <f t="shared" si="56"/>
        <v>1477.5</v>
      </c>
      <c r="Q373" s="87">
        <f t="shared" si="52"/>
        <v>1502.5</v>
      </c>
      <c r="R373" s="87">
        <f t="shared" si="53"/>
        <v>3822.5</v>
      </c>
      <c r="S373" s="87">
        <f t="shared" si="55"/>
        <v>23497.5</v>
      </c>
      <c r="T373" s="88" t="s">
        <v>41</v>
      </c>
    </row>
    <row r="374" spans="1:20" s="27" customFormat="1" x14ac:dyDescent="0.25">
      <c r="A374" s="83">
        <v>368</v>
      </c>
      <c r="B374" s="84" t="s">
        <v>925</v>
      </c>
      <c r="C374" s="84" t="s">
        <v>798</v>
      </c>
      <c r="D374" s="84" t="s">
        <v>866</v>
      </c>
      <c r="E374" s="84" t="s">
        <v>157</v>
      </c>
      <c r="F374" s="85" t="s">
        <v>802</v>
      </c>
      <c r="G374" s="86">
        <v>16000</v>
      </c>
      <c r="H374" s="84">
        <v>0</v>
      </c>
      <c r="I374" s="87">
        <v>25</v>
      </c>
      <c r="J374" s="50">
        <v>459.2</v>
      </c>
      <c r="K374" s="52">
        <f t="shared" si="57"/>
        <v>1136</v>
      </c>
      <c r="L374" s="37">
        <f t="shared" si="58"/>
        <v>176.00000000000003</v>
      </c>
      <c r="M374" s="77">
        <v>486.4</v>
      </c>
      <c r="N374" s="87">
        <f t="shared" si="54"/>
        <v>1134.4000000000001</v>
      </c>
      <c r="O374" s="87"/>
      <c r="P374" s="87">
        <f t="shared" si="56"/>
        <v>945.59999999999991</v>
      </c>
      <c r="Q374" s="87">
        <f t="shared" si="52"/>
        <v>970.59999999999991</v>
      </c>
      <c r="R374" s="87">
        <f t="shared" si="53"/>
        <v>2446.4</v>
      </c>
      <c r="S374" s="87">
        <f t="shared" si="55"/>
        <v>15029.4</v>
      </c>
      <c r="T374" s="88" t="s">
        <v>41</v>
      </c>
    </row>
    <row r="375" spans="1:20" s="27" customFormat="1" x14ac:dyDescent="0.25">
      <c r="A375" s="83">
        <v>369</v>
      </c>
      <c r="B375" s="84" t="s">
        <v>264</v>
      </c>
      <c r="C375" s="84" t="s">
        <v>798</v>
      </c>
      <c r="D375" s="84" t="s">
        <v>263</v>
      </c>
      <c r="E375" s="84" t="s">
        <v>63</v>
      </c>
      <c r="F375" s="85" t="s">
        <v>804</v>
      </c>
      <c r="G375" s="86">
        <v>25000</v>
      </c>
      <c r="H375" s="84">
        <v>0</v>
      </c>
      <c r="I375" s="87">
        <v>25</v>
      </c>
      <c r="J375" s="50">
        <v>717.5</v>
      </c>
      <c r="K375" s="52">
        <f t="shared" si="57"/>
        <v>1774.9999999999998</v>
      </c>
      <c r="L375" s="37">
        <f t="shared" si="58"/>
        <v>275</v>
      </c>
      <c r="M375" s="77">
        <v>760</v>
      </c>
      <c r="N375" s="87">
        <f t="shared" si="54"/>
        <v>1772.5000000000002</v>
      </c>
      <c r="O375" s="87"/>
      <c r="P375" s="87">
        <f t="shared" si="56"/>
        <v>1477.5</v>
      </c>
      <c r="Q375" s="87">
        <f t="shared" si="52"/>
        <v>1502.5</v>
      </c>
      <c r="R375" s="87">
        <f t="shared" si="53"/>
        <v>3822.5</v>
      </c>
      <c r="S375" s="87">
        <f t="shared" si="55"/>
        <v>23497.5</v>
      </c>
      <c r="T375" s="88" t="s">
        <v>41</v>
      </c>
    </row>
    <row r="376" spans="1:20" s="27" customFormat="1" x14ac:dyDescent="0.25">
      <c r="A376" s="83">
        <v>370</v>
      </c>
      <c r="B376" s="84" t="s">
        <v>899</v>
      </c>
      <c r="C376" s="84" t="s">
        <v>798</v>
      </c>
      <c r="D376" s="84" t="s">
        <v>898</v>
      </c>
      <c r="E376" s="84" t="s">
        <v>63</v>
      </c>
      <c r="F376" s="85" t="s">
        <v>804</v>
      </c>
      <c r="G376" s="86">
        <v>25000</v>
      </c>
      <c r="H376" s="84">
        <v>0</v>
      </c>
      <c r="I376" s="87">
        <v>25</v>
      </c>
      <c r="J376" s="50">
        <v>717.5</v>
      </c>
      <c r="K376" s="52">
        <f t="shared" si="57"/>
        <v>1774.9999999999998</v>
      </c>
      <c r="L376" s="37">
        <f t="shared" si="58"/>
        <v>275</v>
      </c>
      <c r="M376" s="77">
        <v>760</v>
      </c>
      <c r="N376" s="87">
        <f t="shared" si="54"/>
        <v>1772.5000000000002</v>
      </c>
      <c r="O376" s="87"/>
      <c r="P376" s="87">
        <f t="shared" si="56"/>
        <v>1477.5</v>
      </c>
      <c r="Q376" s="87">
        <f t="shared" si="52"/>
        <v>1502.5</v>
      </c>
      <c r="R376" s="87">
        <f t="shared" si="53"/>
        <v>3822.5</v>
      </c>
      <c r="S376" s="87">
        <f t="shared" si="55"/>
        <v>23497.5</v>
      </c>
      <c r="T376" s="88" t="s">
        <v>41</v>
      </c>
    </row>
    <row r="377" spans="1:20" s="27" customFormat="1" x14ac:dyDescent="0.25">
      <c r="A377" s="83">
        <v>371</v>
      </c>
      <c r="B377" s="84" t="s">
        <v>932</v>
      </c>
      <c r="C377" s="84" t="s">
        <v>799</v>
      </c>
      <c r="D377" s="84" t="s">
        <v>944</v>
      </c>
      <c r="E377" s="84" t="s">
        <v>63</v>
      </c>
      <c r="F377" s="85" t="s">
        <v>802</v>
      </c>
      <c r="G377" s="90">
        <v>25000</v>
      </c>
      <c r="H377" s="91">
        <v>0</v>
      </c>
      <c r="I377" s="87">
        <v>25</v>
      </c>
      <c r="J377" s="69">
        <v>717.5</v>
      </c>
      <c r="K377" s="54">
        <f t="shared" si="57"/>
        <v>1774.9999999999998</v>
      </c>
      <c r="L377" s="37">
        <f t="shared" si="58"/>
        <v>275</v>
      </c>
      <c r="M377" s="79">
        <v>760</v>
      </c>
      <c r="N377" s="92">
        <f t="shared" si="54"/>
        <v>1772.5000000000002</v>
      </c>
      <c r="O377" s="92"/>
      <c r="P377" s="92">
        <f t="shared" si="56"/>
        <v>1477.5</v>
      </c>
      <c r="Q377" s="87">
        <f t="shared" si="52"/>
        <v>1502.5</v>
      </c>
      <c r="R377" s="87">
        <f t="shared" si="53"/>
        <v>3822.5</v>
      </c>
      <c r="S377" s="92">
        <f t="shared" si="55"/>
        <v>23497.5</v>
      </c>
      <c r="T377" s="88" t="s">
        <v>41</v>
      </c>
    </row>
    <row r="378" spans="1:20" s="27" customFormat="1" x14ac:dyDescent="0.25">
      <c r="A378" s="83">
        <v>372</v>
      </c>
      <c r="B378" s="84" t="s">
        <v>953</v>
      </c>
      <c r="C378" s="84" t="s">
        <v>798</v>
      </c>
      <c r="D378" s="84" t="s">
        <v>952</v>
      </c>
      <c r="E378" s="84" t="s">
        <v>103</v>
      </c>
      <c r="F378" s="85" t="s">
        <v>802</v>
      </c>
      <c r="G378" s="90">
        <v>25000</v>
      </c>
      <c r="H378" s="91">
        <v>0</v>
      </c>
      <c r="I378" s="87">
        <v>25</v>
      </c>
      <c r="J378" s="69">
        <v>717.5</v>
      </c>
      <c r="K378" s="54">
        <f t="shared" si="57"/>
        <v>1774.9999999999998</v>
      </c>
      <c r="L378" s="37">
        <f t="shared" si="58"/>
        <v>275</v>
      </c>
      <c r="M378" s="79">
        <v>760</v>
      </c>
      <c r="N378" s="92">
        <f t="shared" si="54"/>
        <v>1772.5000000000002</v>
      </c>
      <c r="O378" s="92"/>
      <c r="P378" s="92">
        <f t="shared" si="56"/>
        <v>1477.5</v>
      </c>
      <c r="Q378" s="87">
        <f t="shared" si="52"/>
        <v>1502.5</v>
      </c>
      <c r="R378" s="87">
        <f t="shared" si="53"/>
        <v>3822.5</v>
      </c>
      <c r="S378" s="92">
        <f t="shared" si="55"/>
        <v>23497.5</v>
      </c>
      <c r="T378" s="88" t="s">
        <v>41</v>
      </c>
    </row>
    <row r="379" spans="1:20" s="27" customFormat="1" x14ac:dyDescent="0.25">
      <c r="A379" s="83">
        <v>373</v>
      </c>
      <c r="B379" s="84" t="s">
        <v>52</v>
      </c>
      <c r="C379" s="84" t="s">
        <v>798</v>
      </c>
      <c r="D379" s="84" t="s">
        <v>127</v>
      </c>
      <c r="E379" s="84" t="s">
        <v>61</v>
      </c>
      <c r="F379" s="85" t="s">
        <v>805</v>
      </c>
      <c r="G379" s="86">
        <v>45000</v>
      </c>
      <c r="H379" s="50">
        <v>1148.33</v>
      </c>
      <c r="I379" s="87">
        <v>25</v>
      </c>
      <c r="J379" s="50">
        <v>1291.5</v>
      </c>
      <c r="K379" s="52">
        <f t="shared" si="57"/>
        <v>3194.9999999999995</v>
      </c>
      <c r="L379" s="37">
        <f t="shared" si="58"/>
        <v>495.00000000000006</v>
      </c>
      <c r="M379" s="77">
        <v>1368</v>
      </c>
      <c r="N379" s="87">
        <f t="shared" si="54"/>
        <v>3190.5</v>
      </c>
      <c r="O379" s="87"/>
      <c r="P379" s="87">
        <f t="shared" si="56"/>
        <v>2659.5</v>
      </c>
      <c r="Q379" s="87">
        <f t="shared" si="52"/>
        <v>3832.83</v>
      </c>
      <c r="R379" s="87">
        <f t="shared" si="53"/>
        <v>6880.5</v>
      </c>
      <c r="S379" s="87">
        <f t="shared" si="55"/>
        <v>41167.17</v>
      </c>
      <c r="T379" s="88" t="s">
        <v>41</v>
      </c>
    </row>
    <row r="380" spans="1:20" s="27" customFormat="1" x14ac:dyDescent="0.25">
      <c r="A380" s="83">
        <v>374</v>
      </c>
      <c r="B380" s="84" t="s">
        <v>747</v>
      </c>
      <c r="C380" s="84" t="s">
        <v>798</v>
      </c>
      <c r="D380" s="84" t="s">
        <v>127</v>
      </c>
      <c r="E380" s="84" t="s">
        <v>92</v>
      </c>
      <c r="F380" s="85" t="s">
        <v>805</v>
      </c>
      <c r="G380" s="86">
        <v>25000</v>
      </c>
      <c r="H380" s="84">
        <v>0</v>
      </c>
      <c r="I380" s="87">
        <v>25</v>
      </c>
      <c r="J380" s="50">
        <v>717.5</v>
      </c>
      <c r="K380" s="52">
        <f t="shared" si="57"/>
        <v>1774.9999999999998</v>
      </c>
      <c r="L380" s="37">
        <f t="shared" si="58"/>
        <v>275</v>
      </c>
      <c r="M380" s="77">
        <v>760</v>
      </c>
      <c r="N380" s="87">
        <f t="shared" si="54"/>
        <v>1772.5000000000002</v>
      </c>
      <c r="O380" s="87"/>
      <c r="P380" s="87">
        <f t="shared" si="56"/>
        <v>1477.5</v>
      </c>
      <c r="Q380" s="87">
        <f t="shared" si="52"/>
        <v>1502.5</v>
      </c>
      <c r="R380" s="87">
        <f t="shared" si="53"/>
        <v>3822.5</v>
      </c>
      <c r="S380" s="87">
        <f t="shared" si="55"/>
        <v>23497.5</v>
      </c>
      <c r="T380" s="88" t="s">
        <v>41</v>
      </c>
    </row>
    <row r="381" spans="1:20" s="27" customFormat="1" x14ac:dyDescent="0.25">
      <c r="A381" s="83">
        <v>375</v>
      </c>
      <c r="B381" s="84" t="s">
        <v>1088</v>
      </c>
      <c r="C381" s="84" t="s">
        <v>798</v>
      </c>
      <c r="D381" s="84" t="s">
        <v>127</v>
      </c>
      <c r="E381" s="84" t="s">
        <v>103</v>
      </c>
      <c r="F381" s="85" t="s">
        <v>804</v>
      </c>
      <c r="G381" s="86">
        <v>35000</v>
      </c>
      <c r="H381" s="84">
        <v>0</v>
      </c>
      <c r="I381" s="87">
        <v>25</v>
      </c>
      <c r="J381" s="50">
        <v>1004.5</v>
      </c>
      <c r="K381" s="52">
        <f>+G381*7.1%</f>
        <v>2485</v>
      </c>
      <c r="L381" s="37">
        <f>+G381*1.1%</f>
        <v>385.00000000000006</v>
      </c>
      <c r="M381" s="77">
        <v>1064</v>
      </c>
      <c r="N381" s="87">
        <f t="shared" si="54"/>
        <v>2481.5</v>
      </c>
      <c r="O381" s="87"/>
      <c r="P381" s="87">
        <f t="shared" si="56"/>
        <v>2068.5</v>
      </c>
      <c r="Q381" s="87">
        <f t="shared" si="52"/>
        <v>2093.5</v>
      </c>
      <c r="R381" s="87">
        <f t="shared" si="53"/>
        <v>5351.5</v>
      </c>
      <c r="S381" s="87">
        <f t="shared" si="55"/>
        <v>32906.5</v>
      </c>
      <c r="T381" s="88" t="s">
        <v>41</v>
      </c>
    </row>
    <row r="382" spans="1:20" s="27" customFormat="1" x14ac:dyDescent="0.25">
      <c r="A382" s="83">
        <v>376</v>
      </c>
      <c r="B382" s="84" t="s">
        <v>1166</v>
      </c>
      <c r="C382" s="84" t="s">
        <v>1167</v>
      </c>
      <c r="D382" s="84" t="s">
        <v>127</v>
      </c>
      <c r="E382" s="84" t="s">
        <v>103</v>
      </c>
      <c r="F382" s="85" t="s">
        <v>804</v>
      </c>
      <c r="G382" s="86">
        <v>35000</v>
      </c>
      <c r="H382" s="84">
        <v>0</v>
      </c>
      <c r="I382" s="87">
        <v>25</v>
      </c>
      <c r="J382" s="50">
        <v>1004.5</v>
      </c>
      <c r="K382" s="52">
        <f>+G382*7.1%</f>
        <v>2485</v>
      </c>
      <c r="L382" s="37">
        <f>+G382*1.1%</f>
        <v>385.00000000000006</v>
      </c>
      <c r="M382" s="77">
        <v>1064</v>
      </c>
      <c r="N382" s="87">
        <f t="shared" si="54"/>
        <v>2481.5</v>
      </c>
      <c r="O382" s="87"/>
      <c r="P382" s="87">
        <f t="shared" si="56"/>
        <v>2068.5</v>
      </c>
      <c r="Q382" s="87">
        <f t="shared" si="52"/>
        <v>2093.5</v>
      </c>
      <c r="R382" s="87">
        <f t="shared" si="53"/>
        <v>5351.5</v>
      </c>
      <c r="S382" s="87">
        <f t="shared" si="55"/>
        <v>32906.5</v>
      </c>
      <c r="T382" s="88" t="s">
        <v>41</v>
      </c>
    </row>
    <row r="383" spans="1:20" s="27" customFormat="1" x14ac:dyDescent="0.25">
      <c r="A383" s="83">
        <v>377</v>
      </c>
      <c r="B383" s="84" t="s">
        <v>1093</v>
      </c>
      <c r="C383" s="84" t="s">
        <v>798</v>
      </c>
      <c r="D383" s="84" t="s">
        <v>127</v>
      </c>
      <c r="E383" s="84" t="s">
        <v>63</v>
      </c>
      <c r="F383" s="85" t="s">
        <v>802</v>
      </c>
      <c r="G383" s="86">
        <v>35000</v>
      </c>
      <c r="H383" s="84">
        <v>0</v>
      </c>
      <c r="I383" s="87">
        <v>25</v>
      </c>
      <c r="J383" s="50">
        <v>1004.5</v>
      </c>
      <c r="K383" s="52">
        <f>+G383*7.1%</f>
        <v>2485</v>
      </c>
      <c r="L383" s="37">
        <f>+G383*1.1%</f>
        <v>385.00000000000006</v>
      </c>
      <c r="M383" s="77">
        <v>1064</v>
      </c>
      <c r="N383" s="87">
        <f t="shared" si="54"/>
        <v>2481.5</v>
      </c>
      <c r="O383" s="87"/>
      <c r="P383" s="87">
        <f t="shared" si="56"/>
        <v>2068.5</v>
      </c>
      <c r="Q383" s="87">
        <f t="shared" si="52"/>
        <v>2093.5</v>
      </c>
      <c r="R383" s="87">
        <f t="shared" si="53"/>
        <v>5351.5</v>
      </c>
      <c r="S383" s="87">
        <f t="shared" si="55"/>
        <v>32906.5</v>
      </c>
      <c r="T383" s="88" t="s">
        <v>41</v>
      </c>
    </row>
    <row r="384" spans="1:20" s="27" customFormat="1" x14ac:dyDescent="0.25">
      <c r="A384" s="83">
        <v>378</v>
      </c>
      <c r="B384" s="84" t="s">
        <v>748</v>
      </c>
      <c r="C384" s="84" t="s">
        <v>798</v>
      </c>
      <c r="D384" s="84" t="s">
        <v>751</v>
      </c>
      <c r="E384" s="84" t="s">
        <v>143</v>
      </c>
      <c r="F384" s="85" t="s">
        <v>805</v>
      </c>
      <c r="G384" s="86">
        <v>50000</v>
      </c>
      <c r="H384" s="86">
        <v>1596.68</v>
      </c>
      <c r="I384" s="87">
        <v>25</v>
      </c>
      <c r="J384" s="50">
        <v>1435</v>
      </c>
      <c r="K384" s="52">
        <f t="shared" si="57"/>
        <v>3549.9999999999995</v>
      </c>
      <c r="L384" s="37">
        <f t="shared" si="58"/>
        <v>550</v>
      </c>
      <c r="M384" s="77">
        <v>1520</v>
      </c>
      <c r="N384" s="87">
        <f t="shared" si="54"/>
        <v>3545.0000000000005</v>
      </c>
      <c r="O384" s="87"/>
      <c r="P384" s="87">
        <f t="shared" si="56"/>
        <v>2955</v>
      </c>
      <c r="Q384" s="87">
        <f t="shared" si="52"/>
        <v>4576.68</v>
      </c>
      <c r="R384" s="87">
        <f t="shared" si="53"/>
        <v>7645</v>
      </c>
      <c r="S384" s="87">
        <f t="shared" si="55"/>
        <v>45423.32</v>
      </c>
      <c r="T384" s="88" t="s">
        <v>41</v>
      </c>
    </row>
    <row r="385" spans="1:20" s="27" customFormat="1" x14ac:dyDescent="0.25">
      <c r="A385" s="83">
        <v>379</v>
      </c>
      <c r="B385" s="84" t="s">
        <v>750</v>
      </c>
      <c r="C385" s="84" t="s">
        <v>798</v>
      </c>
      <c r="D385" s="84" t="s">
        <v>751</v>
      </c>
      <c r="E385" s="84" t="s">
        <v>136</v>
      </c>
      <c r="F385" s="85" t="s">
        <v>805</v>
      </c>
      <c r="G385" s="86">
        <v>61000</v>
      </c>
      <c r="H385" s="50">
        <v>3331.76</v>
      </c>
      <c r="I385" s="87">
        <v>25</v>
      </c>
      <c r="J385" s="50">
        <v>1750.7</v>
      </c>
      <c r="K385" s="52">
        <f t="shared" si="57"/>
        <v>4331</v>
      </c>
      <c r="L385" s="37">
        <f t="shared" si="58"/>
        <v>671.00000000000011</v>
      </c>
      <c r="M385" s="77">
        <v>1854.4</v>
      </c>
      <c r="N385" s="87">
        <f t="shared" si="54"/>
        <v>4324.9000000000005</v>
      </c>
      <c r="O385" s="87"/>
      <c r="P385" s="87">
        <f t="shared" si="56"/>
        <v>3605.1000000000004</v>
      </c>
      <c r="Q385" s="87">
        <f t="shared" si="52"/>
        <v>6961.8600000000006</v>
      </c>
      <c r="R385" s="87">
        <f t="shared" si="53"/>
        <v>9326.9000000000015</v>
      </c>
      <c r="S385" s="87">
        <f t="shared" si="55"/>
        <v>54038.14</v>
      </c>
      <c r="T385" s="88" t="s">
        <v>41</v>
      </c>
    </row>
    <row r="386" spans="1:20" s="27" customFormat="1" x14ac:dyDescent="0.25">
      <c r="A386" s="83">
        <v>380</v>
      </c>
      <c r="B386" s="84" t="s">
        <v>1115</v>
      </c>
      <c r="C386" s="84" t="s">
        <v>798</v>
      </c>
      <c r="D386" s="84" t="s">
        <v>751</v>
      </c>
      <c r="E386" s="84" t="s">
        <v>810</v>
      </c>
      <c r="F386" s="85" t="s">
        <v>804</v>
      </c>
      <c r="G386" s="86">
        <v>35000</v>
      </c>
      <c r="H386" s="84">
        <v>0</v>
      </c>
      <c r="I386" s="87">
        <v>25</v>
      </c>
      <c r="J386" s="50">
        <v>1004.5</v>
      </c>
      <c r="K386" s="52">
        <f t="shared" si="57"/>
        <v>2485</v>
      </c>
      <c r="L386" s="37">
        <f t="shared" si="58"/>
        <v>385.00000000000006</v>
      </c>
      <c r="M386" s="77">
        <v>1064</v>
      </c>
      <c r="N386" s="87">
        <f t="shared" si="54"/>
        <v>2481.5</v>
      </c>
      <c r="O386" s="87"/>
      <c r="P386" s="87">
        <f t="shared" si="56"/>
        <v>2068.5</v>
      </c>
      <c r="Q386" s="87">
        <f t="shared" si="52"/>
        <v>2093.5</v>
      </c>
      <c r="R386" s="87">
        <f t="shared" si="53"/>
        <v>5351.5</v>
      </c>
      <c r="S386" s="87">
        <f t="shared" si="55"/>
        <v>32906.5</v>
      </c>
      <c r="T386" s="88" t="s">
        <v>41</v>
      </c>
    </row>
    <row r="387" spans="1:20" s="27" customFormat="1" x14ac:dyDescent="0.25">
      <c r="A387" s="83">
        <v>381</v>
      </c>
      <c r="B387" s="84" t="s">
        <v>1163</v>
      </c>
      <c r="C387" s="84" t="s">
        <v>1162</v>
      </c>
      <c r="D387" s="84" t="s">
        <v>751</v>
      </c>
      <c r="E387" s="84" t="s">
        <v>63</v>
      </c>
      <c r="F387" s="85" t="s">
        <v>804</v>
      </c>
      <c r="G387" s="86">
        <v>45000</v>
      </c>
      <c r="H387" s="50">
        <v>1148.33</v>
      </c>
      <c r="I387" s="87">
        <v>25</v>
      </c>
      <c r="J387" s="50">
        <v>1291.5</v>
      </c>
      <c r="K387" s="52">
        <f t="shared" si="57"/>
        <v>3194.9999999999995</v>
      </c>
      <c r="L387" s="37">
        <f t="shared" si="58"/>
        <v>495.00000000000006</v>
      </c>
      <c r="M387" s="77">
        <v>1368</v>
      </c>
      <c r="N387" s="87">
        <f t="shared" si="54"/>
        <v>3190.5</v>
      </c>
      <c r="O387" s="87"/>
      <c r="P387" s="87">
        <f t="shared" si="56"/>
        <v>2659.5</v>
      </c>
      <c r="Q387" s="87">
        <f t="shared" si="52"/>
        <v>3832.83</v>
      </c>
      <c r="R387" s="87">
        <f t="shared" si="53"/>
        <v>6880.5</v>
      </c>
      <c r="S387" s="87">
        <f t="shared" si="55"/>
        <v>41167.17</v>
      </c>
      <c r="T387" s="88" t="s">
        <v>41</v>
      </c>
    </row>
    <row r="388" spans="1:20" s="27" customFormat="1" x14ac:dyDescent="0.25">
      <c r="A388" s="83">
        <v>382</v>
      </c>
      <c r="B388" s="84" t="s">
        <v>883</v>
      </c>
      <c r="C388" s="84" t="s">
        <v>798</v>
      </c>
      <c r="D388" s="84" t="s">
        <v>751</v>
      </c>
      <c r="E388" s="84" t="s">
        <v>157</v>
      </c>
      <c r="F388" s="85" t="s">
        <v>802</v>
      </c>
      <c r="G388" s="86">
        <v>16000</v>
      </c>
      <c r="H388" s="84">
        <v>0</v>
      </c>
      <c r="I388" s="87">
        <v>25</v>
      </c>
      <c r="J388" s="50">
        <v>459.2</v>
      </c>
      <c r="K388" s="52">
        <f>+G388*7.1%</f>
        <v>1136</v>
      </c>
      <c r="L388" s="37">
        <f>+G388*1.1%</f>
        <v>176.00000000000003</v>
      </c>
      <c r="M388" s="77">
        <v>486.4</v>
      </c>
      <c r="N388" s="87">
        <f t="shared" si="54"/>
        <v>1134.4000000000001</v>
      </c>
      <c r="O388" s="87"/>
      <c r="P388" s="87">
        <f t="shared" si="56"/>
        <v>945.59999999999991</v>
      </c>
      <c r="Q388" s="87">
        <f t="shared" si="52"/>
        <v>970.59999999999991</v>
      </c>
      <c r="R388" s="87">
        <f t="shared" si="53"/>
        <v>2446.4</v>
      </c>
      <c r="S388" s="87">
        <f t="shared" si="55"/>
        <v>15029.4</v>
      </c>
      <c r="T388" s="88" t="s">
        <v>41</v>
      </c>
    </row>
    <row r="389" spans="1:20" s="27" customFormat="1" x14ac:dyDescent="0.25">
      <c r="A389" s="83">
        <v>383</v>
      </c>
      <c r="B389" s="84" t="s">
        <v>1164</v>
      </c>
      <c r="C389" s="84" t="s">
        <v>799</v>
      </c>
      <c r="D389" s="84" t="s">
        <v>337</v>
      </c>
      <c r="E389" s="84" t="s">
        <v>323</v>
      </c>
      <c r="F389" s="85" t="s">
        <v>805</v>
      </c>
      <c r="G389" s="86">
        <v>190000</v>
      </c>
      <c r="H389" s="86">
        <v>32846.75</v>
      </c>
      <c r="I389" s="87">
        <v>25</v>
      </c>
      <c r="J389" s="50">
        <v>5453</v>
      </c>
      <c r="K389" s="52">
        <f t="shared" si="57"/>
        <v>13489.999999999998</v>
      </c>
      <c r="L389" s="37">
        <v>953.69</v>
      </c>
      <c r="M389" s="77">
        <v>5776</v>
      </c>
      <c r="N389" s="87">
        <f t="shared" si="54"/>
        <v>13471</v>
      </c>
      <c r="O389" s="87"/>
      <c r="P389" s="87">
        <f t="shared" si="56"/>
        <v>11229</v>
      </c>
      <c r="Q389" s="87">
        <f t="shared" si="52"/>
        <v>44100.75</v>
      </c>
      <c r="R389" s="87">
        <f t="shared" si="53"/>
        <v>27914.69</v>
      </c>
      <c r="S389" s="87">
        <f t="shared" si="55"/>
        <v>145899.25</v>
      </c>
      <c r="T389" s="88" t="s">
        <v>41</v>
      </c>
    </row>
    <row r="390" spans="1:20" s="27" customFormat="1" x14ac:dyDescent="0.25">
      <c r="A390" s="83">
        <v>384</v>
      </c>
      <c r="B390" s="84" t="s">
        <v>339</v>
      </c>
      <c r="C390" s="84" t="s">
        <v>799</v>
      </c>
      <c r="D390" s="84" t="s">
        <v>337</v>
      </c>
      <c r="E390" s="84" t="s">
        <v>736</v>
      </c>
      <c r="F390" s="85" t="s">
        <v>805</v>
      </c>
      <c r="G390" s="86">
        <v>90000</v>
      </c>
      <c r="H390" s="86">
        <v>9753.1200000000008</v>
      </c>
      <c r="I390" s="87">
        <v>25</v>
      </c>
      <c r="J390" s="50">
        <v>2583</v>
      </c>
      <c r="K390" s="52">
        <f t="shared" si="57"/>
        <v>6389.9999999999991</v>
      </c>
      <c r="L390" s="37">
        <v>953.69</v>
      </c>
      <c r="M390" s="77">
        <v>2736</v>
      </c>
      <c r="N390" s="87">
        <f t="shared" si="54"/>
        <v>6381</v>
      </c>
      <c r="O390" s="87"/>
      <c r="P390" s="87">
        <f t="shared" si="56"/>
        <v>5319</v>
      </c>
      <c r="Q390" s="87">
        <f t="shared" si="52"/>
        <v>15097.12</v>
      </c>
      <c r="R390" s="87">
        <f t="shared" si="53"/>
        <v>13724.689999999999</v>
      </c>
      <c r="S390" s="87">
        <f t="shared" si="55"/>
        <v>74902.880000000005</v>
      </c>
      <c r="T390" s="88" t="s">
        <v>41</v>
      </c>
    </row>
    <row r="391" spans="1:20" s="27" customFormat="1" x14ac:dyDescent="0.25">
      <c r="A391" s="83">
        <v>385</v>
      </c>
      <c r="B391" s="84" t="s">
        <v>341</v>
      </c>
      <c r="C391" s="84" t="s">
        <v>799</v>
      </c>
      <c r="D391" s="84" t="s">
        <v>337</v>
      </c>
      <c r="E391" s="84" t="s">
        <v>737</v>
      </c>
      <c r="F391" s="85" t="s">
        <v>805</v>
      </c>
      <c r="G391" s="86">
        <v>55000</v>
      </c>
      <c r="H391" s="50">
        <v>2302.36</v>
      </c>
      <c r="I391" s="87">
        <v>25</v>
      </c>
      <c r="J391" s="50">
        <v>1578.5</v>
      </c>
      <c r="K391" s="52">
        <f t="shared" si="57"/>
        <v>3904.9999999999995</v>
      </c>
      <c r="L391" s="37">
        <f t="shared" si="58"/>
        <v>605.00000000000011</v>
      </c>
      <c r="M391" s="77">
        <v>1672</v>
      </c>
      <c r="N391" s="87">
        <f t="shared" si="54"/>
        <v>3899.5000000000005</v>
      </c>
      <c r="O391" s="87"/>
      <c r="P391" s="87">
        <f t="shared" si="56"/>
        <v>3250.5</v>
      </c>
      <c r="Q391" s="87">
        <f t="shared" si="52"/>
        <v>5577.8600000000006</v>
      </c>
      <c r="R391" s="87">
        <f t="shared" si="53"/>
        <v>8409.5</v>
      </c>
      <c r="S391" s="87">
        <f t="shared" si="55"/>
        <v>49422.14</v>
      </c>
      <c r="T391" s="88" t="s">
        <v>41</v>
      </c>
    </row>
    <row r="392" spans="1:20" s="27" customFormat="1" x14ac:dyDescent="0.25">
      <c r="A392" s="83">
        <v>386</v>
      </c>
      <c r="B392" s="84" t="s">
        <v>583</v>
      </c>
      <c r="C392" s="84" t="s">
        <v>799</v>
      </c>
      <c r="D392" s="84" t="s">
        <v>337</v>
      </c>
      <c r="E392" s="84" t="s">
        <v>125</v>
      </c>
      <c r="F392" s="85" t="s">
        <v>805</v>
      </c>
      <c r="G392" s="90">
        <v>70000</v>
      </c>
      <c r="H392" s="90">
        <v>5025.38</v>
      </c>
      <c r="I392" s="87">
        <v>25</v>
      </c>
      <c r="J392" s="69">
        <v>2009</v>
      </c>
      <c r="K392" s="54">
        <f>+G392*7.1%</f>
        <v>4970</v>
      </c>
      <c r="L392" s="37">
        <f>+G392*1.1%</f>
        <v>770.00000000000011</v>
      </c>
      <c r="M392" s="79">
        <v>2128</v>
      </c>
      <c r="N392" s="92">
        <f t="shared" si="54"/>
        <v>4963</v>
      </c>
      <c r="O392" s="92"/>
      <c r="P392" s="92">
        <f t="shared" si="56"/>
        <v>4137</v>
      </c>
      <c r="Q392" s="87">
        <f t="shared" si="52"/>
        <v>9187.380000000001</v>
      </c>
      <c r="R392" s="87">
        <f t="shared" si="53"/>
        <v>10703</v>
      </c>
      <c r="S392" s="92">
        <f t="shared" si="55"/>
        <v>60812.619999999995</v>
      </c>
      <c r="T392" s="88" t="s">
        <v>41</v>
      </c>
    </row>
    <row r="393" spans="1:20" s="27" customFormat="1" x14ac:dyDescent="0.25">
      <c r="A393" s="83">
        <v>387</v>
      </c>
      <c r="B393" s="84" t="s">
        <v>99</v>
      </c>
      <c r="C393" s="53" t="s">
        <v>798</v>
      </c>
      <c r="D393" s="84" t="s">
        <v>337</v>
      </c>
      <c r="E393" s="84" t="s">
        <v>100</v>
      </c>
      <c r="F393" s="85" t="s">
        <v>805</v>
      </c>
      <c r="G393" s="86">
        <v>50000</v>
      </c>
      <c r="H393" s="86">
        <v>1596.68</v>
      </c>
      <c r="I393" s="87">
        <v>25</v>
      </c>
      <c r="J393" s="50">
        <v>1435</v>
      </c>
      <c r="K393" s="52">
        <f t="shared" si="57"/>
        <v>3549.9999999999995</v>
      </c>
      <c r="L393" s="37">
        <f t="shared" si="58"/>
        <v>550</v>
      </c>
      <c r="M393" s="77">
        <v>1520</v>
      </c>
      <c r="N393" s="87">
        <f t="shared" si="54"/>
        <v>3545.0000000000005</v>
      </c>
      <c r="O393" s="87"/>
      <c r="P393" s="87">
        <f t="shared" si="56"/>
        <v>2955</v>
      </c>
      <c r="Q393" s="87">
        <f t="shared" si="52"/>
        <v>4576.68</v>
      </c>
      <c r="R393" s="87">
        <f t="shared" si="53"/>
        <v>7645</v>
      </c>
      <c r="S393" s="87">
        <f t="shared" si="55"/>
        <v>45423.32</v>
      </c>
      <c r="T393" s="88" t="s">
        <v>41</v>
      </c>
    </row>
    <row r="394" spans="1:20" s="27" customFormat="1" x14ac:dyDescent="0.25">
      <c r="A394" s="83">
        <v>388</v>
      </c>
      <c r="B394" s="84" t="s">
        <v>340</v>
      </c>
      <c r="C394" s="84" t="s">
        <v>798</v>
      </c>
      <c r="D394" s="84" t="s">
        <v>337</v>
      </c>
      <c r="E394" s="84" t="s">
        <v>92</v>
      </c>
      <c r="F394" s="85" t="s">
        <v>804</v>
      </c>
      <c r="G394" s="86">
        <v>45000</v>
      </c>
      <c r="H394" s="50">
        <v>1148.33</v>
      </c>
      <c r="I394" s="87">
        <v>25</v>
      </c>
      <c r="J394" s="50">
        <v>1291.5</v>
      </c>
      <c r="K394" s="52">
        <f t="shared" si="57"/>
        <v>3194.9999999999995</v>
      </c>
      <c r="L394" s="37">
        <f t="shared" si="58"/>
        <v>495.00000000000006</v>
      </c>
      <c r="M394" s="77">
        <v>1368</v>
      </c>
      <c r="N394" s="87">
        <f t="shared" si="54"/>
        <v>3190.5</v>
      </c>
      <c r="O394" s="87"/>
      <c r="P394" s="87">
        <f t="shared" si="56"/>
        <v>2659.5</v>
      </c>
      <c r="Q394" s="87">
        <f t="shared" si="52"/>
        <v>3832.83</v>
      </c>
      <c r="R394" s="87">
        <f t="shared" si="53"/>
        <v>6880.5</v>
      </c>
      <c r="S394" s="87">
        <f t="shared" si="55"/>
        <v>41167.17</v>
      </c>
      <c r="T394" s="88" t="s">
        <v>41</v>
      </c>
    </row>
    <row r="395" spans="1:20" s="27" customFormat="1" x14ac:dyDescent="0.25">
      <c r="A395" s="83">
        <v>389</v>
      </c>
      <c r="B395" s="84" t="s">
        <v>148</v>
      </c>
      <c r="C395" s="84" t="s">
        <v>798</v>
      </c>
      <c r="D395" s="84" t="s">
        <v>337</v>
      </c>
      <c r="E395" s="84" t="s">
        <v>92</v>
      </c>
      <c r="F395" s="85" t="s">
        <v>805</v>
      </c>
      <c r="G395" s="86">
        <v>25000</v>
      </c>
      <c r="H395" s="84">
        <v>0</v>
      </c>
      <c r="I395" s="87">
        <v>25</v>
      </c>
      <c r="J395" s="50">
        <v>717.5</v>
      </c>
      <c r="K395" s="52">
        <f t="shared" si="57"/>
        <v>1774.9999999999998</v>
      </c>
      <c r="L395" s="37">
        <f t="shared" si="58"/>
        <v>275</v>
      </c>
      <c r="M395" s="77">
        <v>760</v>
      </c>
      <c r="N395" s="87">
        <f t="shared" si="54"/>
        <v>1772.5000000000002</v>
      </c>
      <c r="O395" s="87"/>
      <c r="P395" s="87">
        <f t="shared" si="56"/>
        <v>1477.5</v>
      </c>
      <c r="Q395" s="87">
        <f t="shared" si="52"/>
        <v>1502.5</v>
      </c>
      <c r="R395" s="87">
        <f t="shared" si="53"/>
        <v>3822.5</v>
      </c>
      <c r="S395" s="87">
        <f t="shared" si="55"/>
        <v>23497.5</v>
      </c>
      <c r="T395" s="88" t="s">
        <v>41</v>
      </c>
    </row>
    <row r="396" spans="1:20" s="27" customFormat="1" x14ac:dyDescent="0.25">
      <c r="A396" s="83">
        <v>390</v>
      </c>
      <c r="B396" s="84" t="s">
        <v>767</v>
      </c>
      <c r="C396" s="84" t="s">
        <v>799</v>
      </c>
      <c r="D396" s="84" t="s">
        <v>337</v>
      </c>
      <c r="E396" s="84" t="s">
        <v>156</v>
      </c>
      <c r="F396" s="85" t="s">
        <v>804</v>
      </c>
      <c r="G396" s="86">
        <v>25000</v>
      </c>
      <c r="H396" s="84">
        <v>0</v>
      </c>
      <c r="I396" s="87">
        <v>25</v>
      </c>
      <c r="J396" s="50">
        <v>717.5</v>
      </c>
      <c r="K396" s="52">
        <f t="shared" si="57"/>
        <v>1774.9999999999998</v>
      </c>
      <c r="L396" s="37">
        <f t="shared" si="58"/>
        <v>275</v>
      </c>
      <c r="M396" s="77">
        <v>760</v>
      </c>
      <c r="N396" s="87">
        <f t="shared" si="54"/>
        <v>1772.5000000000002</v>
      </c>
      <c r="O396" s="87"/>
      <c r="P396" s="87">
        <f t="shared" si="56"/>
        <v>1477.5</v>
      </c>
      <c r="Q396" s="87">
        <f t="shared" si="52"/>
        <v>1502.5</v>
      </c>
      <c r="R396" s="87">
        <f t="shared" si="53"/>
        <v>3822.5</v>
      </c>
      <c r="S396" s="87">
        <f t="shared" si="55"/>
        <v>23497.5</v>
      </c>
      <c r="T396" s="88" t="s">
        <v>41</v>
      </c>
    </row>
    <row r="397" spans="1:20" s="27" customFormat="1" x14ac:dyDescent="0.25">
      <c r="A397" s="83">
        <v>391</v>
      </c>
      <c r="B397" s="84" t="s">
        <v>338</v>
      </c>
      <c r="C397" s="84" t="s">
        <v>798</v>
      </c>
      <c r="D397" s="84" t="s">
        <v>337</v>
      </c>
      <c r="E397" s="84" t="s">
        <v>35</v>
      </c>
      <c r="F397" s="85" t="s">
        <v>805</v>
      </c>
      <c r="G397" s="86">
        <v>25000</v>
      </c>
      <c r="H397" s="84">
        <v>0</v>
      </c>
      <c r="I397" s="87">
        <v>25</v>
      </c>
      <c r="J397" s="50">
        <v>717.5</v>
      </c>
      <c r="K397" s="52">
        <f t="shared" si="57"/>
        <v>1774.9999999999998</v>
      </c>
      <c r="L397" s="37">
        <f t="shared" si="58"/>
        <v>275</v>
      </c>
      <c r="M397" s="77">
        <v>760</v>
      </c>
      <c r="N397" s="87">
        <f t="shared" si="54"/>
        <v>1772.5000000000002</v>
      </c>
      <c r="O397" s="87"/>
      <c r="P397" s="87">
        <f t="shared" si="56"/>
        <v>1477.5</v>
      </c>
      <c r="Q397" s="87">
        <f t="shared" si="52"/>
        <v>1502.5</v>
      </c>
      <c r="R397" s="87">
        <f t="shared" si="53"/>
        <v>3822.5</v>
      </c>
      <c r="S397" s="87">
        <f t="shared" si="55"/>
        <v>23497.5</v>
      </c>
      <c r="T397" s="88" t="s">
        <v>41</v>
      </c>
    </row>
    <row r="398" spans="1:20" s="27" customFormat="1" x14ac:dyDescent="0.25">
      <c r="A398" s="83">
        <v>392</v>
      </c>
      <c r="B398" s="84" t="s">
        <v>870</v>
      </c>
      <c r="C398" s="84" t="s">
        <v>798</v>
      </c>
      <c r="D398" s="84" t="s">
        <v>337</v>
      </c>
      <c r="E398" s="84" t="s">
        <v>810</v>
      </c>
      <c r="F398" s="85" t="s">
        <v>802</v>
      </c>
      <c r="G398" s="86">
        <v>30000</v>
      </c>
      <c r="H398" s="84">
        <v>0</v>
      </c>
      <c r="I398" s="87">
        <v>25</v>
      </c>
      <c r="J398" s="50">
        <v>861</v>
      </c>
      <c r="K398" s="52">
        <f t="shared" si="57"/>
        <v>2130</v>
      </c>
      <c r="L398" s="37">
        <f t="shared" si="58"/>
        <v>330.00000000000006</v>
      </c>
      <c r="M398" s="77">
        <v>912</v>
      </c>
      <c r="N398" s="87">
        <f t="shared" si="54"/>
        <v>2127</v>
      </c>
      <c r="O398" s="87"/>
      <c r="P398" s="87">
        <f t="shared" si="56"/>
        <v>1773</v>
      </c>
      <c r="Q398" s="87">
        <f t="shared" si="52"/>
        <v>1798</v>
      </c>
      <c r="R398" s="87">
        <f t="shared" si="53"/>
        <v>4587</v>
      </c>
      <c r="S398" s="87">
        <f t="shared" si="55"/>
        <v>28202</v>
      </c>
      <c r="T398" s="88" t="s">
        <v>41</v>
      </c>
    </row>
    <row r="399" spans="1:20" s="27" customFormat="1" x14ac:dyDescent="0.25">
      <c r="A399" s="83">
        <v>393</v>
      </c>
      <c r="B399" s="84" t="s">
        <v>871</v>
      </c>
      <c r="C399" s="84" t="s">
        <v>798</v>
      </c>
      <c r="D399" s="84" t="s">
        <v>337</v>
      </c>
      <c r="E399" s="84" t="s">
        <v>810</v>
      </c>
      <c r="F399" s="85" t="s">
        <v>802</v>
      </c>
      <c r="G399" s="86">
        <v>25000</v>
      </c>
      <c r="H399" s="84">
        <v>0</v>
      </c>
      <c r="I399" s="87">
        <v>25</v>
      </c>
      <c r="J399" s="50">
        <v>717.5</v>
      </c>
      <c r="K399" s="52">
        <f t="shared" si="57"/>
        <v>1774.9999999999998</v>
      </c>
      <c r="L399" s="37">
        <f t="shared" si="58"/>
        <v>275</v>
      </c>
      <c r="M399" s="77">
        <v>760</v>
      </c>
      <c r="N399" s="87">
        <f t="shared" si="54"/>
        <v>1772.5000000000002</v>
      </c>
      <c r="O399" s="87"/>
      <c r="P399" s="87">
        <f t="shared" si="56"/>
        <v>1477.5</v>
      </c>
      <c r="Q399" s="87">
        <f t="shared" si="52"/>
        <v>1502.5</v>
      </c>
      <c r="R399" s="87">
        <f t="shared" si="53"/>
        <v>3822.5</v>
      </c>
      <c r="S399" s="87">
        <f t="shared" si="55"/>
        <v>23497.5</v>
      </c>
      <c r="T399" s="88" t="s">
        <v>41</v>
      </c>
    </row>
    <row r="400" spans="1:20" s="27" customFormat="1" x14ac:dyDescent="0.25">
      <c r="A400" s="83">
        <v>394</v>
      </c>
      <c r="B400" s="84" t="s">
        <v>885</v>
      </c>
      <c r="C400" s="84" t="s">
        <v>798</v>
      </c>
      <c r="D400" s="84" t="s">
        <v>337</v>
      </c>
      <c r="E400" s="84" t="s">
        <v>810</v>
      </c>
      <c r="F400" s="85" t="s">
        <v>802</v>
      </c>
      <c r="G400" s="86">
        <v>25000</v>
      </c>
      <c r="H400" s="84">
        <v>0</v>
      </c>
      <c r="I400" s="87">
        <v>25</v>
      </c>
      <c r="J400" s="50">
        <v>717.5</v>
      </c>
      <c r="K400" s="52">
        <f t="shared" si="57"/>
        <v>1774.9999999999998</v>
      </c>
      <c r="L400" s="37">
        <f t="shared" si="58"/>
        <v>275</v>
      </c>
      <c r="M400" s="77">
        <v>760</v>
      </c>
      <c r="N400" s="87">
        <f t="shared" si="54"/>
        <v>1772.5000000000002</v>
      </c>
      <c r="O400" s="87"/>
      <c r="P400" s="87">
        <f t="shared" si="56"/>
        <v>1477.5</v>
      </c>
      <c r="Q400" s="87">
        <f t="shared" si="52"/>
        <v>1502.5</v>
      </c>
      <c r="R400" s="87">
        <f t="shared" si="53"/>
        <v>3822.5</v>
      </c>
      <c r="S400" s="87">
        <f t="shared" si="55"/>
        <v>23497.5</v>
      </c>
      <c r="T400" s="88" t="s">
        <v>41</v>
      </c>
    </row>
    <row r="401" spans="1:20" s="27" customFormat="1" x14ac:dyDescent="0.25">
      <c r="A401" s="83">
        <v>395</v>
      </c>
      <c r="B401" s="84" t="s">
        <v>1161</v>
      </c>
      <c r="C401" s="84" t="s">
        <v>1162</v>
      </c>
      <c r="D401" s="84" t="s">
        <v>337</v>
      </c>
      <c r="E401" s="84" t="s">
        <v>63</v>
      </c>
      <c r="F401" s="85" t="s">
        <v>802</v>
      </c>
      <c r="G401" s="86">
        <v>35000</v>
      </c>
      <c r="H401" s="84">
        <v>0</v>
      </c>
      <c r="I401" s="87">
        <v>25</v>
      </c>
      <c r="J401" s="50">
        <v>1004.5</v>
      </c>
      <c r="K401" s="52">
        <f t="shared" si="57"/>
        <v>2485</v>
      </c>
      <c r="L401" s="37">
        <f t="shared" si="58"/>
        <v>385.00000000000006</v>
      </c>
      <c r="M401" s="77">
        <v>1064</v>
      </c>
      <c r="N401" s="87">
        <f t="shared" si="54"/>
        <v>2481.5</v>
      </c>
      <c r="O401" s="87"/>
      <c r="P401" s="87">
        <f t="shared" si="56"/>
        <v>2068.5</v>
      </c>
      <c r="Q401" s="87">
        <f t="shared" si="52"/>
        <v>2093.5</v>
      </c>
      <c r="R401" s="87">
        <f t="shared" si="53"/>
        <v>5351.5</v>
      </c>
      <c r="S401" s="87">
        <f t="shared" si="55"/>
        <v>32906.5</v>
      </c>
      <c r="T401" s="88" t="s">
        <v>41</v>
      </c>
    </row>
    <row r="402" spans="1:20" s="27" customFormat="1" x14ac:dyDescent="0.25">
      <c r="A402" s="83">
        <v>396</v>
      </c>
      <c r="B402" s="84" t="s">
        <v>808</v>
      </c>
      <c r="C402" s="84" t="s">
        <v>798</v>
      </c>
      <c r="D402" s="84" t="s">
        <v>337</v>
      </c>
      <c r="E402" s="84" t="s">
        <v>63</v>
      </c>
      <c r="F402" s="85" t="s">
        <v>802</v>
      </c>
      <c r="G402" s="86">
        <v>41000</v>
      </c>
      <c r="H402" s="84">
        <v>326.47000000000003</v>
      </c>
      <c r="I402" s="87">
        <v>25</v>
      </c>
      <c r="J402" s="50">
        <v>1176.7</v>
      </c>
      <c r="K402" s="52">
        <f t="shared" si="57"/>
        <v>2910.9999999999995</v>
      </c>
      <c r="L402" s="37">
        <f t="shared" si="58"/>
        <v>451.00000000000006</v>
      </c>
      <c r="M402" s="77">
        <v>1246.4000000000001</v>
      </c>
      <c r="N402" s="87">
        <f t="shared" si="54"/>
        <v>2906.9</v>
      </c>
      <c r="O402" s="87"/>
      <c r="P402" s="87">
        <f t="shared" si="56"/>
        <v>2423.1000000000004</v>
      </c>
      <c r="Q402" s="87">
        <f t="shared" si="52"/>
        <v>2774.57</v>
      </c>
      <c r="R402" s="87">
        <f t="shared" si="53"/>
        <v>6268.9</v>
      </c>
      <c r="S402" s="87">
        <f t="shared" si="55"/>
        <v>38225.43</v>
      </c>
      <c r="T402" s="88" t="s">
        <v>41</v>
      </c>
    </row>
    <row r="403" spans="1:20" s="27" customFormat="1" x14ac:dyDescent="0.25">
      <c r="A403" s="83">
        <v>397</v>
      </c>
      <c r="B403" s="84" t="s">
        <v>1165</v>
      </c>
      <c r="C403" s="84" t="s">
        <v>799</v>
      </c>
      <c r="D403" s="84" t="s">
        <v>337</v>
      </c>
      <c r="E403" s="84" t="s">
        <v>63</v>
      </c>
      <c r="F403" s="85" t="s">
        <v>802</v>
      </c>
      <c r="G403" s="86">
        <v>35000</v>
      </c>
      <c r="H403" s="84">
        <v>0</v>
      </c>
      <c r="I403" s="87">
        <v>25</v>
      </c>
      <c r="J403" s="50">
        <v>1004.5</v>
      </c>
      <c r="K403" s="52">
        <f t="shared" si="57"/>
        <v>2485</v>
      </c>
      <c r="L403" s="37">
        <f t="shared" si="58"/>
        <v>385.00000000000006</v>
      </c>
      <c r="M403" s="77">
        <v>1064</v>
      </c>
      <c r="N403" s="87">
        <f t="shared" si="54"/>
        <v>2481.5</v>
      </c>
      <c r="O403" s="87"/>
      <c r="P403" s="87">
        <f t="shared" si="56"/>
        <v>2068.5</v>
      </c>
      <c r="Q403" s="87">
        <f t="shared" si="52"/>
        <v>2093.5</v>
      </c>
      <c r="R403" s="87">
        <f t="shared" si="53"/>
        <v>5351.5</v>
      </c>
      <c r="S403" s="87">
        <f t="shared" si="55"/>
        <v>32906.5</v>
      </c>
      <c r="T403" s="88" t="s">
        <v>41</v>
      </c>
    </row>
    <row r="404" spans="1:20" s="27" customFormat="1" x14ac:dyDescent="0.25">
      <c r="A404" s="83">
        <v>398</v>
      </c>
      <c r="B404" s="84" t="s">
        <v>1020</v>
      </c>
      <c r="C404" s="84" t="s">
        <v>799</v>
      </c>
      <c r="D404" s="84" t="s">
        <v>337</v>
      </c>
      <c r="E404" s="84" t="s">
        <v>38</v>
      </c>
      <c r="F404" s="85" t="s">
        <v>802</v>
      </c>
      <c r="G404" s="86">
        <v>25000</v>
      </c>
      <c r="H404" s="84">
        <v>0</v>
      </c>
      <c r="I404" s="87">
        <v>25</v>
      </c>
      <c r="J404" s="50">
        <v>717.5</v>
      </c>
      <c r="K404" s="52">
        <f t="shared" si="57"/>
        <v>1774.9999999999998</v>
      </c>
      <c r="L404" s="37">
        <f t="shared" si="58"/>
        <v>275</v>
      </c>
      <c r="M404" s="77">
        <v>760</v>
      </c>
      <c r="N404" s="87">
        <f t="shared" si="54"/>
        <v>1772.5000000000002</v>
      </c>
      <c r="O404" s="87"/>
      <c r="P404" s="87">
        <f t="shared" si="56"/>
        <v>1477.5</v>
      </c>
      <c r="Q404" s="87">
        <f t="shared" si="52"/>
        <v>1502.5</v>
      </c>
      <c r="R404" s="87">
        <f t="shared" si="53"/>
        <v>3822.5</v>
      </c>
      <c r="S404" s="87">
        <f t="shared" si="55"/>
        <v>23497.5</v>
      </c>
      <c r="T404" s="88" t="s">
        <v>41</v>
      </c>
    </row>
    <row r="405" spans="1:20" s="31" customFormat="1" x14ac:dyDescent="0.25">
      <c r="A405" s="83">
        <v>399</v>
      </c>
      <c r="B405" s="84" t="s">
        <v>115</v>
      </c>
      <c r="C405" s="84" t="s">
        <v>798</v>
      </c>
      <c r="D405" s="84" t="s">
        <v>337</v>
      </c>
      <c r="E405" s="84" t="s">
        <v>1064</v>
      </c>
      <c r="F405" s="85" t="s">
        <v>804</v>
      </c>
      <c r="G405" s="86">
        <v>25000</v>
      </c>
      <c r="H405" s="84">
        <v>0</v>
      </c>
      <c r="I405" s="87">
        <v>25</v>
      </c>
      <c r="J405" s="50">
        <v>717.5</v>
      </c>
      <c r="K405" s="52">
        <f>+G405*7.1%</f>
        <v>1774.9999999999998</v>
      </c>
      <c r="L405" s="37">
        <f>+G405*1.1%</f>
        <v>275</v>
      </c>
      <c r="M405" s="77">
        <v>760</v>
      </c>
      <c r="N405" s="87">
        <f t="shared" si="54"/>
        <v>1772.5000000000002</v>
      </c>
      <c r="O405" s="87"/>
      <c r="P405" s="87">
        <f t="shared" si="56"/>
        <v>1477.5</v>
      </c>
      <c r="Q405" s="87">
        <f t="shared" si="52"/>
        <v>1502.5</v>
      </c>
      <c r="R405" s="87">
        <f t="shared" si="53"/>
        <v>3822.5</v>
      </c>
      <c r="S405" s="87">
        <f t="shared" si="55"/>
        <v>23497.5</v>
      </c>
      <c r="T405" s="88" t="s">
        <v>41</v>
      </c>
    </row>
    <row r="406" spans="1:20" s="27" customFormat="1" x14ac:dyDescent="0.25">
      <c r="A406" s="83">
        <v>400</v>
      </c>
      <c r="B406" s="84" t="s">
        <v>915</v>
      </c>
      <c r="C406" s="84" t="s">
        <v>798</v>
      </c>
      <c r="D406" s="84" t="s">
        <v>337</v>
      </c>
      <c r="E406" s="84" t="s">
        <v>35</v>
      </c>
      <c r="F406" s="85" t="s">
        <v>804</v>
      </c>
      <c r="G406" s="90">
        <v>25000</v>
      </c>
      <c r="H406" s="84">
        <v>0</v>
      </c>
      <c r="I406" s="87">
        <v>25</v>
      </c>
      <c r="J406" s="69">
        <v>717.5</v>
      </c>
      <c r="K406" s="54">
        <f>+G406*7.1%</f>
        <v>1774.9999999999998</v>
      </c>
      <c r="L406" s="37">
        <f>+G406*1.1%</f>
        <v>275</v>
      </c>
      <c r="M406" s="79">
        <v>760</v>
      </c>
      <c r="N406" s="92">
        <f t="shared" si="54"/>
        <v>1772.5000000000002</v>
      </c>
      <c r="O406" s="92"/>
      <c r="P406" s="92">
        <f t="shared" si="56"/>
        <v>1477.5</v>
      </c>
      <c r="Q406" s="87">
        <f t="shared" si="52"/>
        <v>1502.5</v>
      </c>
      <c r="R406" s="87">
        <f t="shared" si="53"/>
        <v>3822.5</v>
      </c>
      <c r="S406" s="92">
        <f t="shared" si="55"/>
        <v>23497.5</v>
      </c>
      <c r="T406" s="88" t="s">
        <v>41</v>
      </c>
    </row>
    <row r="407" spans="1:20" s="27" customFormat="1" x14ac:dyDescent="0.25">
      <c r="A407" s="83">
        <v>401</v>
      </c>
      <c r="B407" s="84" t="s">
        <v>923</v>
      </c>
      <c r="C407" s="84" t="s">
        <v>798</v>
      </c>
      <c r="D407" s="84" t="s">
        <v>337</v>
      </c>
      <c r="E407" s="84" t="s">
        <v>157</v>
      </c>
      <c r="F407" s="85" t="s">
        <v>802</v>
      </c>
      <c r="G407" s="86">
        <v>16000</v>
      </c>
      <c r="H407" s="84">
        <v>0</v>
      </c>
      <c r="I407" s="87">
        <v>25</v>
      </c>
      <c r="J407" s="50">
        <v>459.2</v>
      </c>
      <c r="K407" s="52">
        <f t="shared" si="57"/>
        <v>1136</v>
      </c>
      <c r="L407" s="37">
        <f t="shared" si="58"/>
        <v>176.00000000000003</v>
      </c>
      <c r="M407" s="77">
        <v>486.4</v>
      </c>
      <c r="N407" s="87">
        <f t="shared" si="54"/>
        <v>1134.4000000000001</v>
      </c>
      <c r="O407" s="87"/>
      <c r="P407" s="87">
        <f t="shared" si="56"/>
        <v>945.59999999999991</v>
      </c>
      <c r="Q407" s="87">
        <f t="shared" si="52"/>
        <v>970.59999999999991</v>
      </c>
      <c r="R407" s="87">
        <f t="shared" si="53"/>
        <v>2446.4</v>
      </c>
      <c r="S407" s="87">
        <f t="shared" si="55"/>
        <v>15029.4</v>
      </c>
      <c r="T407" s="88" t="s">
        <v>41</v>
      </c>
    </row>
    <row r="408" spans="1:20" s="27" customFormat="1" x14ac:dyDescent="0.25">
      <c r="A408" s="83">
        <v>402</v>
      </c>
      <c r="B408" s="84" t="s">
        <v>734</v>
      </c>
      <c r="C408" s="84" t="s">
        <v>799</v>
      </c>
      <c r="D408" s="84" t="s">
        <v>698</v>
      </c>
      <c r="E408" s="84" t="s">
        <v>117</v>
      </c>
      <c r="F408" s="85" t="s">
        <v>805</v>
      </c>
      <c r="G408" s="86">
        <v>155000</v>
      </c>
      <c r="H408" s="86">
        <v>24185.01</v>
      </c>
      <c r="I408" s="87">
        <v>25</v>
      </c>
      <c r="J408" s="50">
        <v>4448.5</v>
      </c>
      <c r="K408" s="52">
        <f>+G408*7.1%</f>
        <v>11004.999999999998</v>
      </c>
      <c r="L408" s="37">
        <v>953.69</v>
      </c>
      <c r="M408" s="77">
        <v>4712</v>
      </c>
      <c r="N408" s="87">
        <f t="shared" si="54"/>
        <v>10989.5</v>
      </c>
      <c r="O408" s="87"/>
      <c r="P408" s="87">
        <f t="shared" si="56"/>
        <v>9160.5</v>
      </c>
      <c r="Q408" s="87">
        <f t="shared" si="52"/>
        <v>33370.509999999995</v>
      </c>
      <c r="R408" s="87">
        <f t="shared" si="53"/>
        <v>22948.19</v>
      </c>
      <c r="S408" s="87">
        <f t="shared" si="55"/>
        <v>121629.49</v>
      </c>
      <c r="T408" s="88" t="s">
        <v>41</v>
      </c>
    </row>
    <row r="409" spans="1:20" s="27" customFormat="1" x14ac:dyDescent="0.25">
      <c r="A409" s="83">
        <v>403</v>
      </c>
      <c r="B409" s="84" t="s">
        <v>703</v>
      </c>
      <c r="C409" s="84" t="s">
        <v>799</v>
      </c>
      <c r="D409" s="84" t="s">
        <v>698</v>
      </c>
      <c r="E409" s="84" t="s">
        <v>117</v>
      </c>
      <c r="F409" s="85" t="s">
        <v>805</v>
      </c>
      <c r="G409" s="86">
        <v>155000</v>
      </c>
      <c r="H409" s="86">
        <v>24613.88</v>
      </c>
      <c r="I409" s="87">
        <v>25</v>
      </c>
      <c r="J409" s="50">
        <v>4448.5</v>
      </c>
      <c r="K409" s="52">
        <f>+G409*7.1%</f>
        <v>11004.999999999998</v>
      </c>
      <c r="L409" s="37">
        <v>953.69</v>
      </c>
      <c r="M409" s="77">
        <v>4712</v>
      </c>
      <c r="N409" s="87">
        <f t="shared" si="54"/>
        <v>10989.5</v>
      </c>
      <c r="O409" s="87"/>
      <c r="P409" s="87">
        <f t="shared" si="56"/>
        <v>9160.5</v>
      </c>
      <c r="Q409" s="87">
        <f t="shared" si="52"/>
        <v>33799.380000000005</v>
      </c>
      <c r="R409" s="87">
        <f t="shared" si="53"/>
        <v>22948.19</v>
      </c>
      <c r="S409" s="87">
        <f t="shared" si="55"/>
        <v>121200.62</v>
      </c>
      <c r="T409" s="88" t="s">
        <v>41</v>
      </c>
    </row>
    <row r="410" spans="1:20" s="27" customFormat="1" x14ac:dyDescent="0.25">
      <c r="A410" s="83">
        <v>404</v>
      </c>
      <c r="B410" s="84" t="s">
        <v>701</v>
      </c>
      <c r="C410" s="84" t="s">
        <v>799</v>
      </c>
      <c r="D410" s="84" t="s">
        <v>698</v>
      </c>
      <c r="E410" s="84" t="s">
        <v>738</v>
      </c>
      <c r="F410" s="85" t="s">
        <v>805</v>
      </c>
      <c r="G410" s="86">
        <v>85000</v>
      </c>
      <c r="H410" s="86">
        <v>8576.99</v>
      </c>
      <c r="I410" s="87">
        <v>25</v>
      </c>
      <c r="J410" s="50">
        <v>2439.5</v>
      </c>
      <c r="K410" s="52">
        <f>+G410*7.1%</f>
        <v>6034.9999999999991</v>
      </c>
      <c r="L410" s="37">
        <v>953.69</v>
      </c>
      <c r="M410" s="77">
        <v>2584</v>
      </c>
      <c r="N410" s="87">
        <f t="shared" si="54"/>
        <v>6026.5</v>
      </c>
      <c r="O410" s="87"/>
      <c r="P410" s="87">
        <f t="shared" si="56"/>
        <v>5023.5</v>
      </c>
      <c r="Q410" s="87">
        <f t="shared" ref="Q410:Q472" si="59">+H410+I410+J410+M410+O410</f>
        <v>13625.49</v>
      </c>
      <c r="R410" s="87">
        <f t="shared" ref="R410:R472" si="60">+K410+L410+N410</f>
        <v>13015.189999999999</v>
      </c>
      <c r="S410" s="87">
        <f t="shared" si="55"/>
        <v>71374.509999999995</v>
      </c>
      <c r="T410" s="88" t="s">
        <v>41</v>
      </c>
    </row>
    <row r="411" spans="1:20" s="27" customFormat="1" x14ac:dyDescent="0.25">
      <c r="A411" s="83">
        <v>405</v>
      </c>
      <c r="B411" s="84" t="s">
        <v>702</v>
      </c>
      <c r="C411" s="84" t="s">
        <v>798</v>
      </c>
      <c r="D411" s="84" t="s">
        <v>698</v>
      </c>
      <c r="E411" s="84" t="s">
        <v>738</v>
      </c>
      <c r="F411" s="85" t="s">
        <v>805</v>
      </c>
      <c r="G411" s="86">
        <v>85000</v>
      </c>
      <c r="H411" s="86">
        <v>8576.99</v>
      </c>
      <c r="I411" s="87">
        <v>25</v>
      </c>
      <c r="J411" s="50">
        <v>2439.5</v>
      </c>
      <c r="K411" s="52">
        <f>+G411*7.1%</f>
        <v>6034.9999999999991</v>
      </c>
      <c r="L411" s="37">
        <v>953.69</v>
      </c>
      <c r="M411" s="77">
        <v>2584</v>
      </c>
      <c r="N411" s="87">
        <f t="shared" si="54"/>
        <v>6026.5</v>
      </c>
      <c r="O411" s="87"/>
      <c r="P411" s="87">
        <f t="shared" si="56"/>
        <v>5023.5</v>
      </c>
      <c r="Q411" s="87">
        <f t="shared" si="59"/>
        <v>13625.49</v>
      </c>
      <c r="R411" s="87">
        <f t="shared" si="60"/>
        <v>13015.189999999999</v>
      </c>
      <c r="S411" s="87">
        <f t="shared" si="55"/>
        <v>71374.509999999995</v>
      </c>
      <c r="T411" s="88" t="s">
        <v>41</v>
      </c>
    </row>
    <row r="412" spans="1:20" s="27" customFormat="1" x14ac:dyDescent="0.25">
      <c r="A412" s="83">
        <v>406</v>
      </c>
      <c r="B412" s="84" t="s">
        <v>424</v>
      </c>
      <c r="C412" s="84" t="s">
        <v>799</v>
      </c>
      <c r="D412" s="84" t="s">
        <v>698</v>
      </c>
      <c r="E412" s="84" t="s">
        <v>738</v>
      </c>
      <c r="F412" s="85" t="s">
        <v>805</v>
      </c>
      <c r="G412" s="86">
        <v>125000</v>
      </c>
      <c r="H412" s="86">
        <v>17985.990000000002</v>
      </c>
      <c r="I412" s="87">
        <v>25</v>
      </c>
      <c r="J412" s="50">
        <v>3587.5</v>
      </c>
      <c r="K412" s="52">
        <f>+G412*7.1%</f>
        <v>8875</v>
      </c>
      <c r="L412" s="37">
        <v>953.69</v>
      </c>
      <c r="M412" s="77">
        <v>3800</v>
      </c>
      <c r="N412" s="87">
        <f t="shared" si="54"/>
        <v>8862.5</v>
      </c>
      <c r="O412" s="87"/>
      <c r="P412" s="87">
        <f t="shared" si="56"/>
        <v>7387.5</v>
      </c>
      <c r="Q412" s="87">
        <f t="shared" si="59"/>
        <v>25398.49</v>
      </c>
      <c r="R412" s="87">
        <f t="shared" si="60"/>
        <v>18691.190000000002</v>
      </c>
      <c r="S412" s="87">
        <f t="shared" si="55"/>
        <v>99601.51</v>
      </c>
      <c r="T412" s="88" t="s">
        <v>41</v>
      </c>
    </row>
    <row r="413" spans="1:20" s="27" customFormat="1" x14ac:dyDescent="0.25">
      <c r="A413" s="83">
        <v>407</v>
      </c>
      <c r="B413" s="84" t="s">
        <v>827</v>
      </c>
      <c r="C413" s="84" t="s">
        <v>798</v>
      </c>
      <c r="D413" s="84" t="s">
        <v>698</v>
      </c>
      <c r="E413" s="84" t="s">
        <v>103</v>
      </c>
      <c r="F413" s="85" t="s">
        <v>805</v>
      </c>
      <c r="G413" s="86">
        <v>26250</v>
      </c>
      <c r="H413" s="84">
        <v>0</v>
      </c>
      <c r="I413" s="87">
        <v>25</v>
      </c>
      <c r="J413" s="50">
        <v>753.38</v>
      </c>
      <c r="K413" s="52">
        <f t="shared" si="57"/>
        <v>1863.7499999999998</v>
      </c>
      <c r="L413" s="37">
        <f t="shared" si="58"/>
        <v>288.75000000000006</v>
      </c>
      <c r="M413" s="77">
        <v>798</v>
      </c>
      <c r="N413" s="87">
        <f t="shared" si="54"/>
        <v>1861.1250000000002</v>
      </c>
      <c r="O413" s="87"/>
      <c r="P413" s="87">
        <f t="shared" si="56"/>
        <v>1551.38</v>
      </c>
      <c r="Q413" s="87">
        <f t="shared" si="59"/>
        <v>1576.38</v>
      </c>
      <c r="R413" s="87">
        <f t="shared" si="60"/>
        <v>4013.625</v>
      </c>
      <c r="S413" s="87">
        <f t="shared" si="55"/>
        <v>24673.62</v>
      </c>
      <c r="T413" s="88" t="s">
        <v>41</v>
      </c>
    </row>
    <row r="414" spans="1:20" s="27" customFormat="1" x14ac:dyDescent="0.25">
      <c r="A414" s="83">
        <v>408</v>
      </c>
      <c r="B414" s="84" t="s">
        <v>699</v>
      </c>
      <c r="C414" s="84" t="s">
        <v>798</v>
      </c>
      <c r="D414" s="84" t="s">
        <v>698</v>
      </c>
      <c r="E414" s="84" t="s">
        <v>84</v>
      </c>
      <c r="F414" s="85" t="s">
        <v>805</v>
      </c>
      <c r="G414" s="86">
        <v>55000</v>
      </c>
      <c r="H414" s="86">
        <v>2559.6799999999998</v>
      </c>
      <c r="I414" s="87">
        <v>25</v>
      </c>
      <c r="J414" s="50">
        <v>1578.5</v>
      </c>
      <c r="K414" s="52">
        <f t="shared" si="57"/>
        <v>3904.9999999999995</v>
      </c>
      <c r="L414" s="37">
        <f t="shared" si="58"/>
        <v>605.00000000000011</v>
      </c>
      <c r="M414" s="77">
        <v>1672</v>
      </c>
      <c r="N414" s="87">
        <f t="shared" si="54"/>
        <v>3899.5000000000005</v>
      </c>
      <c r="O414" s="87"/>
      <c r="P414" s="87">
        <f t="shared" si="56"/>
        <v>3250.5</v>
      </c>
      <c r="Q414" s="87">
        <f t="shared" si="59"/>
        <v>5835.18</v>
      </c>
      <c r="R414" s="87">
        <f t="shared" si="60"/>
        <v>8409.5</v>
      </c>
      <c r="S414" s="87">
        <f t="shared" si="55"/>
        <v>49164.82</v>
      </c>
      <c r="T414" s="88" t="s">
        <v>41</v>
      </c>
    </row>
    <row r="415" spans="1:20" s="27" customFormat="1" x14ac:dyDescent="0.25">
      <c r="A415" s="83">
        <v>409</v>
      </c>
      <c r="B415" s="84" t="s">
        <v>840</v>
      </c>
      <c r="C415" s="84" t="s">
        <v>798</v>
      </c>
      <c r="D415" s="84" t="s">
        <v>698</v>
      </c>
      <c r="E415" s="84" t="s">
        <v>841</v>
      </c>
      <c r="F415" s="85" t="s">
        <v>804</v>
      </c>
      <c r="G415" s="86">
        <v>25000</v>
      </c>
      <c r="H415" s="84">
        <v>0</v>
      </c>
      <c r="I415" s="87">
        <v>25</v>
      </c>
      <c r="J415" s="50">
        <v>717.5</v>
      </c>
      <c r="K415" s="52">
        <f t="shared" si="57"/>
        <v>1774.9999999999998</v>
      </c>
      <c r="L415" s="37">
        <f t="shared" si="58"/>
        <v>275</v>
      </c>
      <c r="M415" s="77">
        <v>760</v>
      </c>
      <c r="N415" s="87">
        <f t="shared" si="54"/>
        <v>1772.5000000000002</v>
      </c>
      <c r="O415" s="87"/>
      <c r="P415" s="87">
        <f t="shared" si="56"/>
        <v>1477.5</v>
      </c>
      <c r="Q415" s="87">
        <f t="shared" si="59"/>
        <v>1502.5</v>
      </c>
      <c r="R415" s="87">
        <f t="shared" si="60"/>
        <v>3822.5</v>
      </c>
      <c r="S415" s="87">
        <f t="shared" si="55"/>
        <v>23497.5</v>
      </c>
      <c r="T415" s="88" t="s">
        <v>41</v>
      </c>
    </row>
    <row r="416" spans="1:20" s="27" customFormat="1" x14ac:dyDescent="0.25">
      <c r="A416" s="83">
        <v>410</v>
      </c>
      <c r="B416" s="84" t="s">
        <v>213</v>
      </c>
      <c r="C416" s="84" t="s">
        <v>798</v>
      </c>
      <c r="D416" s="84" t="s">
        <v>698</v>
      </c>
      <c r="E416" s="84" t="s">
        <v>92</v>
      </c>
      <c r="F416" s="85" t="s">
        <v>805</v>
      </c>
      <c r="G416" s="86">
        <v>25000</v>
      </c>
      <c r="H416" s="84">
        <v>0</v>
      </c>
      <c r="I416" s="87">
        <v>25</v>
      </c>
      <c r="J416" s="50">
        <v>717.5</v>
      </c>
      <c r="K416" s="52">
        <f t="shared" si="57"/>
        <v>1774.9999999999998</v>
      </c>
      <c r="L416" s="37">
        <f t="shared" si="58"/>
        <v>275</v>
      </c>
      <c r="M416" s="77">
        <v>760</v>
      </c>
      <c r="N416" s="87">
        <f t="shared" si="54"/>
        <v>1772.5000000000002</v>
      </c>
      <c r="O416" s="87"/>
      <c r="P416" s="87">
        <f t="shared" si="56"/>
        <v>1477.5</v>
      </c>
      <c r="Q416" s="87">
        <f t="shared" si="59"/>
        <v>1502.5</v>
      </c>
      <c r="R416" s="87">
        <f t="shared" si="60"/>
        <v>3822.5</v>
      </c>
      <c r="S416" s="87">
        <f t="shared" si="55"/>
        <v>23497.5</v>
      </c>
      <c r="T416" s="88" t="s">
        <v>41</v>
      </c>
    </row>
    <row r="417" spans="1:20" s="27" customFormat="1" x14ac:dyDescent="0.25">
      <c r="A417" s="83">
        <v>411</v>
      </c>
      <c r="B417" s="84" t="s">
        <v>700</v>
      </c>
      <c r="C417" s="84" t="s">
        <v>798</v>
      </c>
      <c r="D417" s="84" t="s">
        <v>698</v>
      </c>
      <c r="E417" s="84" t="s">
        <v>103</v>
      </c>
      <c r="F417" s="85" t="s">
        <v>805</v>
      </c>
      <c r="G417" s="86">
        <v>30450</v>
      </c>
      <c r="H417" s="84">
        <v>0</v>
      </c>
      <c r="I417" s="87">
        <v>25</v>
      </c>
      <c r="J417" s="50">
        <v>873.92</v>
      </c>
      <c r="K417" s="52">
        <f t="shared" si="57"/>
        <v>2161.9499999999998</v>
      </c>
      <c r="L417" s="37">
        <f t="shared" si="58"/>
        <v>334.95000000000005</v>
      </c>
      <c r="M417" s="77">
        <v>925.68</v>
      </c>
      <c r="N417" s="87">
        <f t="shared" si="54"/>
        <v>2158.9050000000002</v>
      </c>
      <c r="O417" s="87"/>
      <c r="P417" s="87">
        <f t="shared" si="56"/>
        <v>1799.6</v>
      </c>
      <c r="Q417" s="87">
        <f t="shared" si="59"/>
        <v>1824.6</v>
      </c>
      <c r="R417" s="87">
        <f t="shared" si="60"/>
        <v>4655.8050000000003</v>
      </c>
      <c r="S417" s="87">
        <f t="shared" si="55"/>
        <v>28625.4</v>
      </c>
      <c r="T417" s="88" t="s">
        <v>41</v>
      </c>
    </row>
    <row r="418" spans="1:20" s="27" customFormat="1" x14ac:dyDescent="0.25">
      <c r="A418" s="83">
        <v>412</v>
      </c>
      <c r="B418" s="84" t="s">
        <v>343</v>
      </c>
      <c r="C418" s="84" t="s">
        <v>799</v>
      </c>
      <c r="D418" s="84" t="s">
        <v>342</v>
      </c>
      <c r="E418" s="84" t="s">
        <v>137</v>
      </c>
      <c r="F418" s="85" t="s">
        <v>804</v>
      </c>
      <c r="G418" s="86">
        <v>41000</v>
      </c>
      <c r="H418" s="84">
        <v>583.79</v>
      </c>
      <c r="I418" s="87">
        <v>25</v>
      </c>
      <c r="J418" s="50">
        <v>1176.7</v>
      </c>
      <c r="K418" s="52">
        <f t="shared" si="57"/>
        <v>2910.9999999999995</v>
      </c>
      <c r="L418" s="37">
        <f t="shared" si="58"/>
        <v>451.00000000000006</v>
      </c>
      <c r="M418" s="77">
        <v>1246.4000000000001</v>
      </c>
      <c r="N418" s="87">
        <f t="shared" ref="N418:N480" si="61">+G418*7.09%</f>
        <v>2906.9</v>
      </c>
      <c r="O418" s="87"/>
      <c r="P418" s="87">
        <f t="shared" si="56"/>
        <v>2423.1000000000004</v>
      </c>
      <c r="Q418" s="87">
        <f t="shared" si="59"/>
        <v>3031.8900000000003</v>
      </c>
      <c r="R418" s="87">
        <f t="shared" si="60"/>
        <v>6268.9</v>
      </c>
      <c r="S418" s="87">
        <f t="shared" si="55"/>
        <v>37968.11</v>
      </c>
      <c r="T418" s="88" t="s">
        <v>41</v>
      </c>
    </row>
    <row r="419" spans="1:20" s="27" customFormat="1" x14ac:dyDescent="0.25">
      <c r="A419" s="83">
        <v>413</v>
      </c>
      <c r="B419" s="84" t="s">
        <v>344</v>
      </c>
      <c r="C419" s="84" t="s">
        <v>799</v>
      </c>
      <c r="D419" s="84" t="s">
        <v>342</v>
      </c>
      <c r="E419" s="84" t="s">
        <v>102</v>
      </c>
      <c r="F419" s="85" t="s">
        <v>805</v>
      </c>
      <c r="G419" s="86">
        <v>42000</v>
      </c>
      <c r="H419" s="84">
        <v>724.92</v>
      </c>
      <c r="I419" s="87">
        <v>25</v>
      </c>
      <c r="J419" s="50">
        <v>1205.4000000000001</v>
      </c>
      <c r="K419" s="52">
        <f t="shared" si="57"/>
        <v>2981.9999999999995</v>
      </c>
      <c r="L419" s="37">
        <f t="shared" si="58"/>
        <v>462.00000000000006</v>
      </c>
      <c r="M419" s="77">
        <v>1276.8</v>
      </c>
      <c r="N419" s="87">
        <f t="shared" si="61"/>
        <v>2977.8</v>
      </c>
      <c r="O419" s="87"/>
      <c r="P419" s="87">
        <f t="shared" si="56"/>
        <v>2482.1999999999998</v>
      </c>
      <c r="Q419" s="87">
        <f t="shared" si="59"/>
        <v>3232.12</v>
      </c>
      <c r="R419" s="87">
        <f t="shared" si="60"/>
        <v>6421.7999999999993</v>
      </c>
      <c r="S419" s="87">
        <f t="shared" ref="S419:S481" si="62">+G419-Q419</f>
        <v>38767.879999999997</v>
      </c>
      <c r="T419" s="88" t="s">
        <v>41</v>
      </c>
    </row>
    <row r="420" spans="1:20" s="27" customFormat="1" x14ac:dyDescent="0.25">
      <c r="A420" s="83">
        <v>414</v>
      </c>
      <c r="B420" s="84" t="s">
        <v>353</v>
      </c>
      <c r="C420" s="84" t="s">
        <v>799</v>
      </c>
      <c r="D420" s="84" t="s">
        <v>345</v>
      </c>
      <c r="E420" s="84" t="s">
        <v>84</v>
      </c>
      <c r="F420" s="85" t="s">
        <v>805</v>
      </c>
      <c r="G420" s="86">
        <v>50000</v>
      </c>
      <c r="H420" s="50">
        <v>1854</v>
      </c>
      <c r="I420" s="87">
        <v>25</v>
      </c>
      <c r="J420" s="50">
        <v>1435</v>
      </c>
      <c r="K420" s="52">
        <f t="shared" ref="K420:K485" si="63">+G420*7.1%</f>
        <v>3549.9999999999995</v>
      </c>
      <c r="L420" s="37">
        <f t="shared" ref="L420:L485" si="64">+G420*1.1%</f>
        <v>550</v>
      </c>
      <c r="M420" s="77">
        <v>1520</v>
      </c>
      <c r="N420" s="87">
        <f t="shared" si="61"/>
        <v>3545.0000000000005</v>
      </c>
      <c r="O420" s="87"/>
      <c r="P420" s="87">
        <f t="shared" si="56"/>
        <v>2955</v>
      </c>
      <c r="Q420" s="87">
        <f t="shared" si="59"/>
        <v>4834</v>
      </c>
      <c r="R420" s="87">
        <f t="shared" si="60"/>
        <v>7645</v>
      </c>
      <c r="S420" s="87">
        <f t="shared" si="62"/>
        <v>45166</v>
      </c>
      <c r="T420" s="88" t="s">
        <v>41</v>
      </c>
    </row>
    <row r="421" spans="1:20" s="27" customFormat="1" x14ac:dyDescent="0.25">
      <c r="A421" s="83">
        <v>415</v>
      </c>
      <c r="B421" s="84" t="s">
        <v>350</v>
      </c>
      <c r="C421" s="84" t="s">
        <v>799</v>
      </c>
      <c r="D421" s="84" t="s">
        <v>345</v>
      </c>
      <c r="E421" s="84" t="s">
        <v>143</v>
      </c>
      <c r="F421" s="85" t="s">
        <v>805</v>
      </c>
      <c r="G421" s="86">
        <v>45000</v>
      </c>
      <c r="H421" s="50">
        <v>1148.33</v>
      </c>
      <c r="I421" s="87">
        <v>25</v>
      </c>
      <c r="J421" s="50">
        <v>1291.5</v>
      </c>
      <c r="K421" s="52">
        <f t="shared" si="63"/>
        <v>3194.9999999999995</v>
      </c>
      <c r="L421" s="37">
        <f t="shared" si="64"/>
        <v>495.00000000000006</v>
      </c>
      <c r="M421" s="77">
        <v>1368</v>
      </c>
      <c r="N421" s="87">
        <f t="shared" si="61"/>
        <v>3190.5</v>
      </c>
      <c r="O421" s="87"/>
      <c r="P421" s="87">
        <f t="shared" si="56"/>
        <v>2659.5</v>
      </c>
      <c r="Q421" s="87">
        <f t="shared" si="59"/>
        <v>3832.83</v>
      </c>
      <c r="R421" s="87">
        <f t="shared" si="60"/>
        <v>6880.5</v>
      </c>
      <c r="S421" s="87">
        <f t="shared" si="62"/>
        <v>41167.17</v>
      </c>
      <c r="T421" s="88" t="s">
        <v>41</v>
      </c>
    </row>
    <row r="422" spans="1:20" s="27" customFormat="1" x14ac:dyDescent="0.25">
      <c r="A422" s="83">
        <v>416</v>
      </c>
      <c r="B422" s="84" t="s">
        <v>352</v>
      </c>
      <c r="C422" s="84" t="s">
        <v>798</v>
      </c>
      <c r="D422" s="84" t="s">
        <v>345</v>
      </c>
      <c r="E422" s="84" t="s">
        <v>143</v>
      </c>
      <c r="F422" s="85" t="s">
        <v>805</v>
      </c>
      <c r="G422" s="86">
        <v>45000</v>
      </c>
      <c r="H422" s="84">
        <v>891.01</v>
      </c>
      <c r="I422" s="87">
        <v>25</v>
      </c>
      <c r="J422" s="50">
        <v>1291.5</v>
      </c>
      <c r="K422" s="52">
        <f t="shared" si="63"/>
        <v>3194.9999999999995</v>
      </c>
      <c r="L422" s="37">
        <f t="shared" si="64"/>
        <v>495.00000000000006</v>
      </c>
      <c r="M422" s="77">
        <v>1368</v>
      </c>
      <c r="N422" s="87">
        <f t="shared" si="61"/>
        <v>3190.5</v>
      </c>
      <c r="O422" s="87"/>
      <c r="P422" s="87">
        <f t="shared" ref="P422:P484" si="65">+J422+M422</f>
        <v>2659.5</v>
      </c>
      <c r="Q422" s="87">
        <f t="shared" si="59"/>
        <v>3575.51</v>
      </c>
      <c r="R422" s="87">
        <f t="shared" si="60"/>
        <v>6880.5</v>
      </c>
      <c r="S422" s="87">
        <f t="shared" si="62"/>
        <v>41424.49</v>
      </c>
      <c r="T422" s="88" t="s">
        <v>41</v>
      </c>
    </row>
    <row r="423" spans="1:20" s="27" customFormat="1" x14ac:dyDescent="0.25">
      <c r="A423" s="83">
        <v>417</v>
      </c>
      <c r="B423" s="84" t="s">
        <v>354</v>
      </c>
      <c r="C423" s="84" t="s">
        <v>798</v>
      </c>
      <c r="D423" s="84" t="s">
        <v>345</v>
      </c>
      <c r="E423" s="84" t="s">
        <v>143</v>
      </c>
      <c r="F423" s="85" t="s">
        <v>805</v>
      </c>
      <c r="G423" s="86">
        <v>45000</v>
      </c>
      <c r="H423" s="50">
        <v>1148.33</v>
      </c>
      <c r="I423" s="87">
        <v>25</v>
      </c>
      <c r="J423" s="50">
        <v>1291.5</v>
      </c>
      <c r="K423" s="52">
        <f t="shared" si="63"/>
        <v>3194.9999999999995</v>
      </c>
      <c r="L423" s="37">
        <f t="shared" si="64"/>
        <v>495.00000000000006</v>
      </c>
      <c r="M423" s="77">
        <v>1368</v>
      </c>
      <c r="N423" s="87">
        <f t="shared" si="61"/>
        <v>3190.5</v>
      </c>
      <c r="O423" s="87"/>
      <c r="P423" s="87">
        <f t="shared" si="65"/>
        <v>2659.5</v>
      </c>
      <c r="Q423" s="87">
        <f t="shared" si="59"/>
        <v>3832.83</v>
      </c>
      <c r="R423" s="87">
        <f t="shared" si="60"/>
        <v>6880.5</v>
      </c>
      <c r="S423" s="87">
        <f t="shared" si="62"/>
        <v>41167.17</v>
      </c>
      <c r="T423" s="88" t="s">
        <v>41</v>
      </c>
    </row>
    <row r="424" spans="1:20" s="27" customFormat="1" x14ac:dyDescent="0.25">
      <c r="A424" s="83">
        <v>418</v>
      </c>
      <c r="B424" s="84" t="s">
        <v>355</v>
      </c>
      <c r="C424" s="84" t="s">
        <v>799</v>
      </c>
      <c r="D424" s="84" t="s">
        <v>345</v>
      </c>
      <c r="E424" s="84" t="s">
        <v>143</v>
      </c>
      <c r="F424" s="85" t="s">
        <v>805</v>
      </c>
      <c r="G424" s="86">
        <v>45000</v>
      </c>
      <c r="H424" s="84">
        <v>891.01</v>
      </c>
      <c r="I424" s="87">
        <v>25</v>
      </c>
      <c r="J424" s="50">
        <v>1291.5</v>
      </c>
      <c r="K424" s="52">
        <f t="shared" si="63"/>
        <v>3194.9999999999995</v>
      </c>
      <c r="L424" s="37">
        <f t="shared" si="64"/>
        <v>495.00000000000006</v>
      </c>
      <c r="M424" s="77">
        <v>1368</v>
      </c>
      <c r="N424" s="87">
        <f t="shared" si="61"/>
        <v>3190.5</v>
      </c>
      <c r="O424" s="87"/>
      <c r="P424" s="87">
        <f t="shared" si="65"/>
        <v>2659.5</v>
      </c>
      <c r="Q424" s="87">
        <f t="shared" si="59"/>
        <v>3575.51</v>
      </c>
      <c r="R424" s="87">
        <f t="shared" si="60"/>
        <v>6880.5</v>
      </c>
      <c r="S424" s="87">
        <f t="shared" si="62"/>
        <v>41424.49</v>
      </c>
      <c r="T424" s="88" t="s">
        <v>41</v>
      </c>
    </row>
    <row r="425" spans="1:20" s="27" customFormat="1" x14ac:dyDescent="0.25">
      <c r="A425" s="83">
        <v>419</v>
      </c>
      <c r="B425" s="84" t="s">
        <v>356</v>
      </c>
      <c r="C425" s="84" t="s">
        <v>798</v>
      </c>
      <c r="D425" s="84" t="s">
        <v>345</v>
      </c>
      <c r="E425" s="84" t="s">
        <v>143</v>
      </c>
      <c r="F425" s="85" t="s">
        <v>805</v>
      </c>
      <c r="G425" s="86">
        <v>45000</v>
      </c>
      <c r="H425" s="50">
        <v>1148.33</v>
      </c>
      <c r="I425" s="87">
        <v>25</v>
      </c>
      <c r="J425" s="50">
        <v>1291.5</v>
      </c>
      <c r="K425" s="52">
        <f t="shared" si="63"/>
        <v>3194.9999999999995</v>
      </c>
      <c r="L425" s="37">
        <f t="shared" si="64"/>
        <v>495.00000000000006</v>
      </c>
      <c r="M425" s="77">
        <v>1368</v>
      </c>
      <c r="N425" s="87">
        <f t="shared" si="61"/>
        <v>3190.5</v>
      </c>
      <c r="O425" s="87"/>
      <c r="P425" s="87">
        <f t="shared" si="65"/>
        <v>2659.5</v>
      </c>
      <c r="Q425" s="87">
        <f t="shared" si="59"/>
        <v>3832.83</v>
      </c>
      <c r="R425" s="87">
        <f t="shared" si="60"/>
        <v>6880.5</v>
      </c>
      <c r="S425" s="87">
        <f t="shared" si="62"/>
        <v>41167.17</v>
      </c>
      <c r="T425" s="88" t="s">
        <v>41</v>
      </c>
    </row>
    <row r="426" spans="1:20" s="27" customFormat="1" x14ac:dyDescent="0.25">
      <c r="A426" s="83">
        <v>420</v>
      </c>
      <c r="B426" s="84" t="s">
        <v>357</v>
      </c>
      <c r="C426" s="84" t="s">
        <v>799</v>
      </c>
      <c r="D426" s="84" t="s">
        <v>345</v>
      </c>
      <c r="E426" s="84" t="s">
        <v>143</v>
      </c>
      <c r="F426" s="85" t="s">
        <v>805</v>
      </c>
      <c r="G426" s="86">
        <v>45000</v>
      </c>
      <c r="H426" s="84">
        <v>891.01</v>
      </c>
      <c r="I426" s="87">
        <v>25</v>
      </c>
      <c r="J426" s="50">
        <v>1291.5</v>
      </c>
      <c r="K426" s="52">
        <f t="shared" si="63"/>
        <v>3194.9999999999995</v>
      </c>
      <c r="L426" s="37">
        <f t="shared" si="64"/>
        <v>495.00000000000006</v>
      </c>
      <c r="M426" s="77">
        <v>1368</v>
      </c>
      <c r="N426" s="87">
        <f t="shared" si="61"/>
        <v>3190.5</v>
      </c>
      <c r="O426" s="87"/>
      <c r="P426" s="87">
        <f t="shared" si="65"/>
        <v>2659.5</v>
      </c>
      <c r="Q426" s="87">
        <f t="shared" si="59"/>
        <v>3575.51</v>
      </c>
      <c r="R426" s="87">
        <f t="shared" si="60"/>
        <v>6880.5</v>
      </c>
      <c r="S426" s="87">
        <f t="shared" si="62"/>
        <v>41424.49</v>
      </c>
      <c r="T426" s="88" t="s">
        <v>41</v>
      </c>
    </row>
    <row r="427" spans="1:20" s="27" customFormat="1" x14ac:dyDescent="0.25">
      <c r="A427" s="83">
        <v>421</v>
      </c>
      <c r="B427" s="84" t="s">
        <v>361</v>
      </c>
      <c r="C427" s="84" t="s">
        <v>799</v>
      </c>
      <c r="D427" s="84" t="s">
        <v>345</v>
      </c>
      <c r="E427" s="84" t="s">
        <v>102</v>
      </c>
      <c r="F427" s="85" t="s">
        <v>804</v>
      </c>
      <c r="G427" s="86">
        <v>42000</v>
      </c>
      <c r="H427" s="84">
        <v>724.92</v>
      </c>
      <c r="I427" s="87">
        <v>25</v>
      </c>
      <c r="J427" s="50">
        <v>1205.4000000000001</v>
      </c>
      <c r="K427" s="52">
        <f t="shared" si="63"/>
        <v>2981.9999999999995</v>
      </c>
      <c r="L427" s="37">
        <f t="shared" si="64"/>
        <v>462.00000000000006</v>
      </c>
      <c r="M427" s="77">
        <v>1276.8</v>
      </c>
      <c r="N427" s="87">
        <f t="shared" si="61"/>
        <v>2977.8</v>
      </c>
      <c r="O427" s="87"/>
      <c r="P427" s="87">
        <f t="shared" si="65"/>
        <v>2482.1999999999998</v>
      </c>
      <c r="Q427" s="87">
        <f t="shared" si="59"/>
        <v>3232.12</v>
      </c>
      <c r="R427" s="87">
        <f t="shared" si="60"/>
        <v>6421.7999999999993</v>
      </c>
      <c r="S427" s="87">
        <f t="shared" si="62"/>
        <v>38767.879999999997</v>
      </c>
      <c r="T427" s="88" t="s">
        <v>41</v>
      </c>
    </row>
    <row r="428" spans="1:20" s="27" customFormat="1" x14ac:dyDescent="0.25">
      <c r="A428" s="83">
        <v>422</v>
      </c>
      <c r="B428" s="84" t="s">
        <v>346</v>
      </c>
      <c r="C428" s="84" t="s">
        <v>798</v>
      </c>
      <c r="D428" s="84" t="s">
        <v>345</v>
      </c>
      <c r="E428" s="84" t="s">
        <v>85</v>
      </c>
      <c r="F428" s="85" t="s">
        <v>805</v>
      </c>
      <c r="G428" s="86">
        <v>35000</v>
      </c>
      <c r="H428" s="84">
        <v>0</v>
      </c>
      <c r="I428" s="87">
        <v>25</v>
      </c>
      <c r="J428" s="50">
        <v>1004.5</v>
      </c>
      <c r="K428" s="52">
        <f t="shared" si="63"/>
        <v>2485</v>
      </c>
      <c r="L428" s="37">
        <f t="shared" si="64"/>
        <v>385.00000000000006</v>
      </c>
      <c r="M428" s="77">
        <v>1064</v>
      </c>
      <c r="N428" s="87">
        <f t="shared" si="61"/>
        <v>2481.5</v>
      </c>
      <c r="O428" s="87"/>
      <c r="P428" s="87">
        <f t="shared" si="65"/>
        <v>2068.5</v>
      </c>
      <c r="Q428" s="87">
        <f t="shared" si="59"/>
        <v>2093.5</v>
      </c>
      <c r="R428" s="87">
        <f t="shared" si="60"/>
        <v>5351.5</v>
      </c>
      <c r="S428" s="87">
        <f t="shared" si="62"/>
        <v>32906.5</v>
      </c>
      <c r="T428" s="88" t="s">
        <v>41</v>
      </c>
    </row>
    <row r="429" spans="1:20" s="27" customFormat="1" x14ac:dyDescent="0.25">
      <c r="A429" s="83">
        <v>423</v>
      </c>
      <c r="B429" s="84" t="s">
        <v>347</v>
      </c>
      <c r="C429" s="84" t="s">
        <v>798</v>
      </c>
      <c r="D429" s="84" t="s">
        <v>345</v>
      </c>
      <c r="E429" s="84" t="s">
        <v>85</v>
      </c>
      <c r="F429" s="85" t="s">
        <v>805</v>
      </c>
      <c r="G429" s="86">
        <v>25000</v>
      </c>
      <c r="H429" s="84">
        <v>0</v>
      </c>
      <c r="I429" s="87">
        <v>25</v>
      </c>
      <c r="J429" s="50">
        <v>717.5</v>
      </c>
      <c r="K429" s="52">
        <f t="shared" si="63"/>
        <v>1774.9999999999998</v>
      </c>
      <c r="L429" s="37">
        <f t="shared" si="64"/>
        <v>275</v>
      </c>
      <c r="M429" s="77">
        <v>760</v>
      </c>
      <c r="N429" s="87">
        <f t="shared" si="61"/>
        <v>1772.5000000000002</v>
      </c>
      <c r="O429" s="87"/>
      <c r="P429" s="87">
        <f t="shared" si="65"/>
        <v>1477.5</v>
      </c>
      <c r="Q429" s="87">
        <f t="shared" si="59"/>
        <v>1502.5</v>
      </c>
      <c r="R429" s="87">
        <f t="shared" si="60"/>
        <v>3822.5</v>
      </c>
      <c r="S429" s="87">
        <f t="shared" si="62"/>
        <v>23497.5</v>
      </c>
      <c r="T429" s="88" t="s">
        <v>41</v>
      </c>
    </row>
    <row r="430" spans="1:20" s="27" customFormat="1" x14ac:dyDescent="0.25">
      <c r="A430" s="83">
        <v>424</v>
      </c>
      <c r="B430" s="84" t="s">
        <v>359</v>
      </c>
      <c r="C430" s="84" t="s">
        <v>799</v>
      </c>
      <c r="D430" s="84" t="s">
        <v>345</v>
      </c>
      <c r="E430" s="84" t="s">
        <v>35</v>
      </c>
      <c r="F430" s="85" t="s">
        <v>804</v>
      </c>
      <c r="G430" s="86">
        <v>25000</v>
      </c>
      <c r="H430" s="84">
        <v>0</v>
      </c>
      <c r="I430" s="87">
        <v>25</v>
      </c>
      <c r="J430" s="50">
        <v>717.5</v>
      </c>
      <c r="K430" s="52">
        <f t="shared" si="63"/>
        <v>1774.9999999999998</v>
      </c>
      <c r="L430" s="37">
        <f t="shared" si="64"/>
        <v>275</v>
      </c>
      <c r="M430" s="77">
        <v>760</v>
      </c>
      <c r="N430" s="87">
        <f t="shared" si="61"/>
        <v>1772.5000000000002</v>
      </c>
      <c r="O430" s="87"/>
      <c r="P430" s="87">
        <f t="shared" si="65"/>
        <v>1477.5</v>
      </c>
      <c r="Q430" s="87">
        <f t="shared" si="59"/>
        <v>1502.5</v>
      </c>
      <c r="R430" s="87">
        <f t="shared" si="60"/>
        <v>3822.5</v>
      </c>
      <c r="S430" s="87">
        <f t="shared" si="62"/>
        <v>23497.5</v>
      </c>
      <c r="T430" s="88" t="s">
        <v>41</v>
      </c>
    </row>
    <row r="431" spans="1:20" s="27" customFormat="1" x14ac:dyDescent="0.25">
      <c r="A431" s="83">
        <v>425</v>
      </c>
      <c r="B431" s="84" t="s">
        <v>348</v>
      </c>
      <c r="C431" s="84" t="s">
        <v>799</v>
      </c>
      <c r="D431" s="84" t="s">
        <v>345</v>
      </c>
      <c r="E431" s="84" t="s">
        <v>59</v>
      </c>
      <c r="F431" s="85" t="s">
        <v>805</v>
      </c>
      <c r="G431" s="86">
        <v>18000</v>
      </c>
      <c r="H431" s="84">
        <v>0</v>
      </c>
      <c r="I431" s="87">
        <v>25</v>
      </c>
      <c r="J431" s="50">
        <v>516.6</v>
      </c>
      <c r="K431" s="52">
        <f t="shared" si="63"/>
        <v>1277.9999999999998</v>
      </c>
      <c r="L431" s="37">
        <f t="shared" si="64"/>
        <v>198.00000000000003</v>
      </c>
      <c r="M431" s="77">
        <v>547.20000000000005</v>
      </c>
      <c r="N431" s="87">
        <f t="shared" si="61"/>
        <v>1276.2</v>
      </c>
      <c r="O431" s="87"/>
      <c r="P431" s="87">
        <f t="shared" si="65"/>
        <v>1063.8000000000002</v>
      </c>
      <c r="Q431" s="87">
        <f t="shared" si="59"/>
        <v>1088.8000000000002</v>
      </c>
      <c r="R431" s="87">
        <f t="shared" si="60"/>
        <v>2752.2</v>
      </c>
      <c r="S431" s="87">
        <f t="shared" si="62"/>
        <v>16911.2</v>
      </c>
      <c r="T431" s="88" t="s">
        <v>41</v>
      </c>
    </row>
    <row r="432" spans="1:20" s="27" customFormat="1" x14ac:dyDescent="0.25">
      <c r="A432" s="83">
        <v>426</v>
      </c>
      <c r="B432" s="84" t="s">
        <v>706</v>
      </c>
      <c r="C432" s="84" t="s">
        <v>799</v>
      </c>
      <c r="D432" s="84" t="s">
        <v>704</v>
      </c>
      <c r="E432" s="84" t="s">
        <v>117</v>
      </c>
      <c r="F432" s="85" t="s">
        <v>805</v>
      </c>
      <c r="G432" s="86">
        <v>155000</v>
      </c>
      <c r="H432" s="86">
        <v>23756.15</v>
      </c>
      <c r="I432" s="87">
        <v>25</v>
      </c>
      <c r="J432" s="50">
        <v>4448.5</v>
      </c>
      <c r="K432" s="52">
        <f>+G432*7.1%</f>
        <v>11004.999999999998</v>
      </c>
      <c r="L432" s="37">
        <v>953.69</v>
      </c>
      <c r="M432" s="77">
        <v>4712</v>
      </c>
      <c r="N432" s="87">
        <f t="shared" si="61"/>
        <v>10989.5</v>
      </c>
      <c r="O432" s="87"/>
      <c r="P432" s="87">
        <f t="shared" si="65"/>
        <v>9160.5</v>
      </c>
      <c r="Q432" s="87">
        <f t="shared" si="59"/>
        <v>32941.65</v>
      </c>
      <c r="R432" s="87">
        <f t="shared" si="60"/>
        <v>22948.19</v>
      </c>
      <c r="S432" s="87">
        <f t="shared" si="62"/>
        <v>122058.35</v>
      </c>
      <c r="T432" s="88" t="s">
        <v>41</v>
      </c>
    </row>
    <row r="433" spans="1:20" s="27" customFormat="1" x14ac:dyDescent="0.25">
      <c r="A433" s="83">
        <v>427</v>
      </c>
      <c r="B433" s="84" t="s">
        <v>705</v>
      </c>
      <c r="C433" s="84" t="s">
        <v>798</v>
      </c>
      <c r="D433" s="84" t="s">
        <v>704</v>
      </c>
      <c r="E433" s="84" t="s">
        <v>35</v>
      </c>
      <c r="F433" s="85" t="s">
        <v>804</v>
      </c>
      <c r="G433" s="86">
        <v>37000</v>
      </c>
      <c r="H433" s="84">
        <v>19.25</v>
      </c>
      <c r="I433" s="87">
        <v>25</v>
      </c>
      <c r="J433" s="50">
        <v>1061.9000000000001</v>
      </c>
      <c r="K433" s="52">
        <f t="shared" si="63"/>
        <v>2626.9999999999995</v>
      </c>
      <c r="L433" s="37">
        <f t="shared" si="64"/>
        <v>407.00000000000006</v>
      </c>
      <c r="M433" s="77">
        <v>1124.8</v>
      </c>
      <c r="N433" s="87">
        <f t="shared" si="61"/>
        <v>2623.3</v>
      </c>
      <c r="O433" s="87"/>
      <c r="P433" s="87">
        <f t="shared" si="65"/>
        <v>2186.6999999999998</v>
      </c>
      <c r="Q433" s="87">
        <f t="shared" si="59"/>
        <v>2230.9499999999998</v>
      </c>
      <c r="R433" s="87">
        <f t="shared" si="60"/>
        <v>5657.2999999999993</v>
      </c>
      <c r="S433" s="87">
        <f t="shared" si="62"/>
        <v>34769.050000000003</v>
      </c>
      <c r="T433" s="88" t="s">
        <v>41</v>
      </c>
    </row>
    <row r="434" spans="1:20" s="27" customFormat="1" x14ac:dyDescent="0.25">
      <c r="A434" s="83">
        <v>428</v>
      </c>
      <c r="B434" s="84" t="s">
        <v>349</v>
      </c>
      <c r="C434" s="84" t="s">
        <v>799</v>
      </c>
      <c r="D434" s="84" t="s">
        <v>704</v>
      </c>
      <c r="E434" s="84" t="s">
        <v>771</v>
      </c>
      <c r="F434" s="85" t="s">
        <v>805</v>
      </c>
      <c r="G434" s="86">
        <v>41000</v>
      </c>
      <c r="H434" s="84">
        <v>326.47000000000003</v>
      </c>
      <c r="I434" s="87">
        <v>25</v>
      </c>
      <c r="J434" s="50">
        <v>1176.7</v>
      </c>
      <c r="K434" s="52">
        <f t="shared" si="63"/>
        <v>2910.9999999999995</v>
      </c>
      <c r="L434" s="37">
        <f t="shared" si="64"/>
        <v>451.00000000000006</v>
      </c>
      <c r="M434" s="77">
        <v>1246.4000000000001</v>
      </c>
      <c r="N434" s="87">
        <f t="shared" si="61"/>
        <v>2906.9</v>
      </c>
      <c r="O434" s="87"/>
      <c r="P434" s="87">
        <f t="shared" si="65"/>
        <v>2423.1000000000004</v>
      </c>
      <c r="Q434" s="87">
        <f t="shared" si="59"/>
        <v>2774.57</v>
      </c>
      <c r="R434" s="87">
        <f t="shared" si="60"/>
        <v>6268.9</v>
      </c>
      <c r="S434" s="87">
        <f t="shared" si="62"/>
        <v>38225.43</v>
      </c>
      <c r="T434" s="88" t="s">
        <v>41</v>
      </c>
    </row>
    <row r="435" spans="1:20" s="27" customFormat="1" x14ac:dyDescent="0.25">
      <c r="A435" s="83">
        <v>429</v>
      </c>
      <c r="B435" s="84" t="s">
        <v>351</v>
      </c>
      <c r="C435" s="84" t="s">
        <v>799</v>
      </c>
      <c r="D435" s="84" t="s">
        <v>704</v>
      </c>
      <c r="E435" s="84" t="s">
        <v>771</v>
      </c>
      <c r="F435" s="85" t="s">
        <v>805</v>
      </c>
      <c r="G435" s="86">
        <v>41000</v>
      </c>
      <c r="H435" s="84">
        <v>583.79</v>
      </c>
      <c r="I435" s="87">
        <v>25</v>
      </c>
      <c r="J435" s="50">
        <v>1176.7</v>
      </c>
      <c r="K435" s="52">
        <f t="shared" si="63"/>
        <v>2910.9999999999995</v>
      </c>
      <c r="L435" s="37">
        <f t="shared" si="64"/>
        <v>451.00000000000006</v>
      </c>
      <c r="M435" s="77">
        <v>1246.4000000000001</v>
      </c>
      <c r="N435" s="87">
        <f t="shared" si="61"/>
        <v>2906.9</v>
      </c>
      <c r="O435" s="87"/>
      <c r="P435" s="87">
        <f t="shared" si="65"/>
        <v>2423.1000000000004</v>
      </c>
      <c r="Q435" s="87">
        <f t="shared" si="59"/>
        <v>3031.8900000000003</v>
      </c>
      <c r="R435" s="87">
        <f t="shared" si="60"/>
        <v>6268.9</v>
      </c>
      <c r="S435" s="87">
        <f t="shared" si="62"/>
        <v>37968.11</v>
      </c>
      <c r="T435" s="88" t="s">
        <v>41</v>
      </c>
    </row>
    <row r="436" spans="1:20" s="27" customFormat="1" x14ac:dyDescent="0.25">
      <c r="A436" s="83">
        <v>430</v>
      </c>
      <c r="B436" s="84" t="s">
        <v>358</v>
      </c>
      <c r="C436" s="84" t="s">
        <v>798</v>
      </c>
      <c r="D436" s="84" t="s">
        <v>704</v>
      </c>
      <c r="E436" s="84" t="s">
        <v>771</v>
      </c>
      <c r="F436" s="85" t="s">
        <v>805</v>
      </c>
      <c r="G436" s="86">
        <v>41000</v>
      </c>
      <c r="H436" s="84">
        <v>583.79</v>
      </c>
      <c r="I436" s="87">
        <v>25</v>
      </c>
      <c r="J436" s="50">
        <v>1176.7</v>
      </c>
      <c r="K436" s="52">
        <f t="shared" si="63"/>
        <v>2910.9999999999995</v>
      </c>
      <c r="L436" s="37">
        <f t="shared" si="64"/>
        <v>451.00000000000006</v>
      </c>
      <c r="M436" s="77">
        <v>1246.4000000000001</v>
      </c>
      <c r="N436" s="87">
        <f t="shared" si="61"/>
        <v>2906.9</v>
      </c>
      <c r="O436" s="87"/>
      <c r="P436" s="87">
        <f t="shared" si="65"/>
        <v>2423.1000000000004</v>
      </c>
      <c r="Q436" s="87">
        <f t="shared" si="59"/>
        <v>3031.8900000000003</v>
      </c>
      <c r="R436" s="87">
        <f t="shared" si="60"/>
        <v>6268.9</v>
      </c>
      <c r="S436" s="87">
        <f t="shared" si="62"/>
        <v>37968.11</v>
      </c>
      <c r="T436" s="88" t="s">
        <v>41</v>
      </c>
    </row>
    <row r="437" spans="1:20" s="27" customFormat="1" x14ac:dyDescent="0.25">
      <c r="A437" s="83">
        <v>431</v>
      </c>
      <c r="B437" s="84" t="s">
        <v>360</v>
      </c>
      <c r="C437" s="84" t="s">
        <v>798</v>
      </c>
      <c r="D437" s="84" t="s">
        <v>704</v>
      </c>
      <c r="E437" s="84" t="s">
        <v>771</v>
      </c>
      <c r="F437" s="85" t="s">
        <v>805</v>
      </c>
      <c r="G437" s="86">
        <v>41000</v>
      </c>
      <c r="H437" s="84">
        <v>583.79</v>
      </c>
      <c r="I437" s="87">
        <v>25</v>
      </c>
      <c r="J437" s="50">
        <v>1176.7</v>
      </c>
      <c r="K437" s="52">
        <f t="shared" si="63"/>
        <v>2910.9999999999995</v>
      </c>
      <c r="L437" s="37">
        <f t="shared" si="64"/>
        <v>451.00000000000006</v>
      </c>
      <c r="M437" s="77">
        <v>1246.4000000000001</v>
      </c>
      <c r="N437" s="87">
        <f t="shared" si="61"/>
        <v>2906.9</v>
      </c>
      <c r="O437" s="87"/>
      <c r="P437" s="87">
        <f t="shared" si="65"/>
        <v>2423.1000000000004</v>
      </c>
      <c r="Q437" s="87">
        <f t="shared" si="59"/>
        <v>3031.8900000000003</v>
      </c>
      <c r="R437" s="87">
        <f t="shared" si="60"/>
        <v>6268.9</v>
      </c>
      <c r="S437" s="87">
        <f t="shared" si="62"/>
        <v>37968.11</v>
      </c>
      <c r="T437" s="88" t="s">
        <v>41</v>
      </c>
    </row>
    <row r="438" spans="1:20" s="27" customFormat="1" x14ac:dyDescent="0.25">
      <c r="A438" s="83">
        <v>432</v>
      </c>
      <c r="B438" s="84" t="s">
        <v>793</v>
      </c>
      <c r="C438" s="84" t="s">
        <v>799</v>
      </c>
      <c r="D438" s="84" t="s">
        <v>704</v>
      </c>
      <c r="E438" s="84" t="s">
        <v>771</v>
      </c>
      <c r="F438" s="85" t="s">
        <v>805</v>
      </c>
      <c r="G438" s="86">
        <v>41000</v>
      </c>
      <c r="H438" s="84">
        <v>583.79</v>
      </c>
      <c r="I438" s="87">
        <v>25</v>
      </c>
      <c r="J438" s="50">
        <v>1176.7</v>
      </c>
      <c r="K438" s="52">
        <f t="shared" si="63"/>
        <v>2910.9999999999995</v>
      </c>
      <c r="L438" s="37">
        <f t="shared" si="64"/>
        <v>451.00000000000006</v>
      </c>
      <c r="M438" s="77">
        <v>1246.4000000000001</v>
      </c>
      <c r="N438" s="87">
        <f t="shared" si="61"/>
        <v>2906.9</v>
      </c>
      <c r="O438" s="87"/>
      <c r="P438" s="87">
        <f t="shared" si="65"/>
        <v>2423.1000000000004</v>
      </c>
      <c r="Q438" s="87">
        <f t="shared" si="59"/>
        <v>3031.8900000000003</v>
      </c>
      <c r="R438" s="87">
        <f t="shared" si="60"/>
        <v>6268.9</v>
      </c>
      <c r="S438" s="87">
        <f t="shared" si="62"/>
        <v>37968.11</v>
      </c>
      <c r="T438" s="88" t="s">
        <v>41</v>
      </c>
    </row>
    <row r="439" spans="1:20" s="27" customFormat="1" x14ac:dyDescent="0.25">
      <c r="A439" s="83">
        <v>433</v>
      </c>
      <c r="B439" s="84" t="s">
        <v>366</v>
      </c>
      <c r="C439" s="84" t="s">
        <v>799</v>
      </c>
      <c r="D439" s="84" t="s">
        <v>362</v>
      </c>
      <c r="E439" s="84" t="s">
        <v>102</v>
      </c>
      <c r="F439" s="85" t="s">
        <v>804</v>
      </c>
      <c r="G439" s="86">
        <v>42000</v>
      </c>
      <c r="H439" s="84">
        <v>724.92</v>
      </c>
      <c r="I439" s="87">
        <v>25</v>
      </c>
      <c r="J439" s="50">
        <v>1205.4000000000001</v>
      </c>
      <c r="K439" s="52">
        <f t="shared" si="63"/>
        <v>2981.9999999999995</v>
      </c>
      <c r="L439" s="37">
        <f t="shared" si="64"/>
        <v>462.00000000000006</v>
      </c>
      <c r="M439" s="77">
        <v>1276.8</v>
      </c>
      <c r="N439" s="87">
        <f t="shared" si="61"/>
        <v>2977.8</v>
      </c>
      <c r="O439" s="87"/>
      <c r="P439" s="87">
        <f t="shared" si="65"/>
        <v>2482.1999999999998</v>
      </c>
      <c r="Q439" s="87">
        <f t="shared" si="59"/>
        <v>3232.12</v>
      </c>
      <c r="R439" s="87">
        <f t="shared" si="60"/>
        <v>6421.7999999999993</v>
      </c>
      <c r="S439" s="87">
        <f t="shared" si="62"/>
        <v>38767.879999999997</v>
      </c>
      <c r="T439" s="88" t="s">
        <v>41</v>
      </c>
    </row>
    <row r="440" spans="1:20" s="27" customFormat="1" x14ac:dyDescent="0.25">
      <c r="A440" s="83">
        <v>434</v>
      </c>
      <c r="B440" s="84" t="s">
        <v>363</v>
      </c>
      <c r="C440" s="84" t="s">
        <v>799</v>
      </c>
      <c r="D440" s="84" t="s">
        <v>362</v>
      </c>
      <c r="E440" s="84" t="s">
        <v>35</v>
      </c>
      <c r="F440" s="85" t="s">
        <v>805</v>
      </c>
      <c r="G440" s="86">
        <v>29400</v>
      </c>
      <c r="H440" s="84">
        <v>0</v>
      </c>
      <c r="I440" s="87">
        <v>25</v>
      </c>
      <c r="J440" s="50">
        <v>843.78</v>
      </c>
      <c r="K440" s="52">
        <f t="shared" si="63"/>
        <v>2087.3999999999996</v>
      </c>
      <c r="L440" s="37">
        <f t="shared" si="64"/>
        <v>323.40000000000003</v>
      </c>
      <c r="M440" s="77">
        <v>893.76</v>
      </c>
      <c r="N440" s="87">
        <f t="shared" si="61"/>
        <v>2084.46</v>
      </c>
      <c r="O440" s="87"/>
      <c r="P440" s="87">
        <f t="shared" si="65"/>
        <v>1737.54</v>
      </c>
      <c r="Q440" s="87">
        <f t="shared" si="59"/>
        <v>1762.54</v>
      </c>
      <c r="R440" s="87">
        <f t="shared" si="60"/>
        <v>4495.26</v>
      </c>
      <c r="S440" s="87">
        <f t="shared" si="62"/>
        <v>27637.46</v>
      </c>
      <c r="T440" s="88" t="s">
        <v>41</v>
      </c>
    </row>
    <row r="441" spans="1:20" s="27" customFormat="1" x14ac:dyDescent="0.25">
      <c r="A441" s="83">
        <v>435</v>
      </c>
      <c r="B441" s="84" t="s">
        <v>364</v>
      </c>
      <c r="C441" s="84" t="s">
        <v>799</v>
      </c>
      <c r="D441" s="84" t="s">
        <v>362</v>
      </c>
      <c r="E441" s="84" t="s">
        <v>35</v>
      </c>
      <c r="F441" s="85" t="s">
        <v>805</v>
      </c>
      <c r="G441" s="86">
        <v>25000</v>
      </c>
      <c r="H441" s="84">
        <v>0</v>
      </c>
      <c r="I441" s="87">
        <v>25</v>
      </c>
      <c r="J441" s="50">
        <v>717.5</v>
      </c>
      <c r="K441" s="52">
        <f t="shared" si="63"/>
        <v>1774.9999999999998</v>
      </c>
      <c r="L441" s="37">
        <f t="shared" si="64"/>
        <v>275</v>
      </c>
      <c r="M441" s="77">
        <v>760</v>
      </c>
      <c r="N441" s="87">
        <f t="shared" si="61"/>
        <v>1772.5000000000002</v>
      </c>
      <c r="O441" s="87"/>
      <c r="P441" s="87">
        <f t="shared" si="65"/>
        <v>1477.5</v>
      </c>
      <c r="Q441" s="87">
        <f t="shared" si="59"/>
        <v>1502.5</v>
      </c>
      <c r="R441" s="87">
        <f t="shared" si="60"/>
        <v>3822.5</v>
      </c>
      <c r="S441" s="87">
        <f t="shared" si="62"/>
        <v>23497.5</v>
      </c>
      <c r="T441" s="88" t="s">
        <v>41</v>
      </c>
    </row>
    <row r="442" spans="1:20" s="27" customFormat="1" x14ac:dyDescent="0.25">
      <c r="A442" s="83">
        <v>436</v>
      </c>
      <c r="B442" s="84" t="s">
        <v>365</v>
      </c>
      <c r="C442" s="84" t="s">
        <v>798</v>
      </c>
      <c r="D442" s="84" t="s">
        <v>362</v>
      </c>
      <c r="E442" s="84" t="s">
        <v>35</v>
      </c>
      <c r="F442" s="85" t="s">
        <v>805</v>
      </c>
      <c r="G442" s="86">
        <v>25000</v>
      </c>
      <c r="H442" s="84">
        <v>0</v>
      </c>
      <c r="I442" s="87">
        <v>25</v>
      </c>
      <c r="J442" s="50">
        <v>717.5</v>
      </c>
      <c r="K442" s="52">
        <f t="shared" si="63"/>
        <v>1774.9999999999998</v>
      </c>
      <c r="L442" s="37">
        <f t="shared" si="64"/>
        <v>275</v>
      </c>
      <c r="M442" s="77">
        <v>760</v>
      </c>
      <c r="N442" s="87">
        <f t="shared" si="61"/>
        <v>1772.5000000000002</v>
      </c>
      <c r="O442" s="87"/>
      <c r="P442" s="87">
        <f t="shared" si="65"/>
        <v>1477.5</v>
      </c>
      <c r="Q442" s="87">
        <f t="shared" si="59"/>
        <v>1502.5</v>
      </c>
      <c r="R442" s="87">
        <f t="shared" si="60"/>
        <v>3822.5</v>
      </c>
      <c r="S442" s="87">
        <f t="shared" si="62"/>
        <v>23497.5</v>
      </c>
      <c r="T442" s="88" t="s">
        <v>41</v>
      </c>
    </row>
    <row r="443" spans="1:20" s="27" customFormat="1" x14ac:dyDescent="0.25">
      <c r="A443" s="83">
        <v>437</v>
      </c>
      <c r="B443" s="84" t="s">
        <v>368</v>
      </c>
      <c r="C443" s="84" t="s">
        <v>798</v>
      </c>
      <c r="D443" s="84" t="s">
        <v>362</v>
      </c>
      <c r="E443" s="84" t="s">
        <v>63</v>
      </c>
      <c r="F443" s="85" t="s">
        <v>804</v>
      </c>
      <c r="G443" s="86">
        <v>25000</v>
      </c>
      <c r="H443" s="84">
        <v>0</v>
      </c>
      <c r="I443" s="87">
        <v>25</v>
      </c>
      <c r="J443" s="50">
        <v>717.5</v>
      </c>
      <c r="K443" s="52">
        <f t="shared" si="63"/>
        <v>1774.9999999999998</v>
      </c>
      <c r="L443" s="37">
        <f t="shared" si="64"/>
        <v>275</v>
      </c>
      <c r="M443" s="77">
        <v>760</v>
      </c>
      <c r="N443" s="87">
        <f t="shared" si="61"/>
        <v>1772.5000000000002</v>
      </c>
      <c r="O443" s="87"/>
      <c r="P443" s="87">
        <f t="shared" si="65"/>
        <v>1477.5</v>
      </c>
      <c r="Q443" s="87">
        <f t="shared" si="59"/>
        <v>1502.5</v>
      </c>
      <c r="R443" s="87">
        <f t="shared" si="60"/>
        <v>3822.5</v>
      </c>
      <c r="S443" s="87">
        <f t="shared" si="62"/>
        <v>23497.5</v>
      </c>
      <c r="T443" s="88" t="s">
        <v>41</v>
      </c>
    </row>
    <row r="444" spans="1:20" s="27" customFormat="1" x14ac:dyDescent="0.25">
      <c r="A444" s="83">
        <v>438</v>
      </c>
      <c r="B444" s="84" t="s">
        <v>114</v>
      </c>
      <c r="C444" s="84" t="s">
        <v>798</v>
      </c>
      <c r="D444" s="84" t="s">
        <v>362</v>
      </c>
      <c r="E444" s="84" t="s">
        <v>116</v>
      </c>
      <c r="F444" s="85" t="s">
        <v>804</v>
      </c>
      <c r="G444" s="86">
        <v>25000</v>
      </c>
      <c r="H444" s="84">
        <v>0</v>
      </c>
      <c r="I444" s="87">
        <v>25</v>
      </c>
      <c r="J444" s="50">
        <v>717.5</v>
      </c>
      <c r="K444" s="52">
        <f t="shared" si="63"/>
        <v>1774.9999999999998</v>
      </c>
      <c r="L444" s="37">
        <f t="shared" si="64"/>
        <v>275</v>
      </c>
      <c r="M444" s="77">
        <v>760</v>
      </c>
      <c r="N444" s="87">
        <f t="shared" si="61"/>
        <v>1772.5000000000002</v>
      </c>
      <c r="O444" s="87"/>
      <c r="P444" s="87">
        <f t="shared" si="65"/>
        <v>1477.5</v>
      </c>
      <c r="Q444" s="87">
        <f t="shared" si="59"/>
        <v>1502.5</v>
      </c>
      <c r="R444" s="87">
        <f t="shared" si="60"/>
        <v>3822.5</v>
      </c>
      <c r="S444" s="87">
        <f t="shared" si="62"/>
        <v>23497.5</v>
      </c>
      <c r="T444" s="88" t="s">
        <v>41</v>
      </c>
    </row>
    <row r="445" spans="1:20" s="27" customFormat="1" x14ac:dyDescent="0.25">
      <c r="A445" s="83">
        <v>439</v>
      </c>
      <c r="B445" s="84" t="s">
        <v>539</v>
      </c>
      <c r="C445" s="84" t="s">
        <v>799</v>
      </c>
      <c r="D445" s="84" t="s">
        <v>434</v>
      </c>
      <c r="E445" s="84" t="s">
        <v>738</v>
      </c>
      <c r="F445" s="85" t="s">
        <v>805</v>
      </c>
      <c r="G445" s="86">
        <v>85000</v>
      </c>
      <c r="H445" s="86">
        <v>8576.99</v>
      </c>
      <c r="I445" s="87">
        <v>25</v>
      </c>
      <c r="J445" s="50">
        <v>2439.5</v>
      </c>
      <c r="K445" s="52">
        <f t="shared" si="63"/>
        <v>6034.9999999999991</v>
      </c>
      <c r="L445" s="37">
        <v>953.69</v>
      </c>
      <c r="M445" s="77">
        <v>2584</v>
      </c>
      <c r="N445" s="87">
        <f t="shared" si="61"/>
        <v>6026.5</v>
      </c>
      <c r="O445" s="87"/>
      <c r="P445" s="87">
        <f t="shared" si="65"/>
        <v>5023.5</v>
      </c>
      <c r="Q445" s="87">
        <f t="shared" si="59"/>
        <v>13625.49</v>
      </c>
      <c r="R445" s="87">
        <f t="shared" si="60"/>
        <v>13015.189999999999</v>
      </c>
      <c r="S445" s="87">
        <f t="shared" si="62"/>
        <v>71374.509999999995</v>
      </c>
      <c r="T445" s="88" t="s">
        <v>41</v>
      </c>
    </row>
    <row r="446" spans="1:20" s="27" customFormat="1" x14ac:dyDescent="0.25">
      <c r="A446" s="83">
        <v>440</v>
      </c>
      <c r="B446" s="84" t="s">
        <v>440</v>
      </c>
      <c r="C446" s="84" t="s">
        <v>799</v>
      </c>
      <c r="D446" s="84" t="s">
        <v>434</v>
      </c>
      <c r="E446" s="84" t="s">
        <v>741</v>
      </c>
      <c r="F446" s="85" t="s">
        <v>805</v>
      </c>
      <c r="G446" s="86">
        <v>75000</v>
      </c>
      <c r="H446" s="86">
        <v>6309.38</v>
      </c>
      <c r="I446" s="87">
        <v>25</v>
      </c>
      <c r="J446" s="50">
        <v>2152.5</v>
      </c>
      <c r="K446" s="52">
        <f t="shared" si="63"/>
        <v>5324.9999999999991</v>
      </c>
      <c r="L446" s="37">
        <f t="shared" si="64"/>
        <v>825.00000000000011</v>
      </c>
      <c r="M446" s="77">
        <v>2280</v>
      </c>
      <c r="N446" s="87">
        <f t="shared" si="61"/>
        <v>5317.5</v>
      </c>
      <c r="O446" s="87"/>
      <c r="P446" s="87">
        <f t="shared" si="65"/>
        <v>4432.5</v>
      </c>
      <c r="Q446" s="87">
        <f t="shared" si="59"/>
        <v>10766.880000000001</v>
      </c>
      <c r="R446" s="87">
        <f t="shared" si="60"/>
        <v>11467.5</v>
      </c>
      <c r="S446" s="87">
        <f t="shared" si="62"/>
        <v>64233.119999999995</v>
      </c>
      <c r="T446" s="88" t="s">
        <v>41</v>
      </c>
    </row>
    <row r="447" spans="1:20" s="27" customFormat="1" x14ac:dyDescent="0.25">
      <c r="A447" s="83">
        <v>441</v>
      </c>
      <c r="B447" s="84" t="s">
        <v>443</v>
      </c>
      <c r="C447" s="84" t="s">
        <v>798</v>
      </c>
      <c r="D447" s="84" t="s">
        <v>434</v>
      </c>
      <c r="E447" s="84" t="s">
        <v>741</v>
      </c>
      <c r="F447" s="85" t="s">
        <v>805</v>
      </c>
      <c r="G447" s="86">
        <v>75000</v>
      </c>
      <c r="H447" s="86">
        <v>5623.19</v>
      </c>
      <c r="I447" s="87">
        <v>25</v>
      </c>
      <c r="J447" s="50">
        <v>2152.5</v>
      </c>
      <c r="K447" s="52">
        <f t="shared" si="63"/>
        <v>5324.9999999999991</v>
      </c>
      <c r="L447" s="37">
        <f t="shared" si="64"/>
        <v>825.00000000000011</v>
      </c>
      <c r="M447" s="77">
        <v>2280</v>
      </c>
      <c r="N447" s="87">
        <f t="shared" si="61"/>
        <v>5317.5</v>
      </c>
      <c r="O447" s="87"/>
      <c r="P447" s="87">
        <f t="shared" si="65"/>
        <v>4432.5</v>
      </c>
      <c r="Q447" s="87">
        <f t="shared" si="59"/>
        <v>10080.689999999999</v>
      </c>
      <c r="R447" s="87">
        <f t="shared" si="60"/>
        <v>11467.5</v>
      </c>
      <c r="S447" s="87">
        <f t="shared" si="62"/>
        <v>64919.31</v>
      </c>
      <c r="T447" s="88" t="s">
        <v>41</v>
      </c>
    </row>
    <row r="448" spans="1:20" s="27" customFormat="1" x14ac:dyDescent="0.25">
      <c r="A448" s="83">
        <v>442</v>
      </c>
      <c r="B448" s="84" t="s">
        <v>455</v>
      </c>
      <c r="C448" s="84" t="s">
        <v>798</v>
      </c>
      <c r="D448" s="84" t="s">
        <v>434</v>
      </c>
      <c r="E448" s="84" t="s">
        <v>741</v>
      </c>
      <c r="F448" s="85" t="s">
        <v>805</v>
      </c>
      <c r="G448" s="86">
        <v>75000</v>
      </c>
      <c r="H448" s="86">
        <v>6309.38</v>
      </c>
      <c r="I448" s="87">
        <v>25</v>
      </c>
      <c r="J448" s="50">
        <v>2152.5</v>
      </c>
      <c r="K448" s="52">
        <f>+G448*7.1%</f>
        <v>5324.9999999999991</v>
      </c>
      <c r="L448" s="37">
        <f>+G448*1.1%</f>
        <v>825.00000000000011</v>
      </c>
      <c r="M448" s="77">
        <v>2280</v>
      </c>
      <c r="N448" s="87">
        <f t="shared" si="61"/>
        <v>5317.5</v>
      </c>
      <c r="O448" s="87"/>
      <c r="P448" s="87">
        <f t="shared" si="65"/>
        <v>4432.5</v>
      </c>
      <c r="Q448" s="87">
        <f t="shared" si="59"/>
        <v>10766.880000000001</v>
      </c>
      <c r="R448" s="87">
        <f t="shared" si="60"/>
        <v>11467.5</v>
      </c>
      <c r="S448" s="87">
        <f t="shared" si="62"/>
        <v>64233.119999999995</v>
      </c>
      <c r="T448" s="88" t="s">
        <v>41</v>
      </c>
    </row>
    <row r="449" spans="1:20" s="27" customFormat="1" x14ac:dyDescent="0.25">
      <c r="A449" s="83">
        <v>443</v>
      </c>
      <c r="B449" s="84" t="s">
        <v>404</v>
      </c>
      <c r="C449" s="84" t="s">
        <v>798</v>
      </c>
      <c r="D449" s="84" t="s">
        <v>434</v>
      </c>
      <c r="E449" s="84" t="s">
        <v>125</v>
      </c>
      <c r="F449" s="85" t="s">
        <v>805</v>
      </c>
      <c r="G449" s="86">
        <v>70000</v>
      </c>
      <c r="H449" s="86">
        <v>4682.29</v>
      </c>
      <c r="I449" s="87">
        <v>25</v>
      </c>
      <c r="J449" s="50">
        <v>2009</v>
      </c>
      <c r="K449" s="52">
        <f t="shared" si="63"/>
        <v>4970</v>
      </c>
      <c r="L449" s="37">
        <f t="shared" si="64"/>
        <v>770.00000000000011</v>
      </c>
      <c r="M449" s="77">
        <v>2128</v>
      </c>
      <c r="N449" s="87">
        <f t="shared" si="61"/>
        <v>4963</v>
      </c>
      <c r="O449" s="87"/>
      <c r="P449" s="87">
        <f t="shared" si="65"/>
        <v>4137</v>
      </c>
      <c r="Q449" s="87">
        <f t="shared" si="59"/>
        <v>8844.2900000000009</v>
      </c>
      <c r="R449" s="87">
        <f t="shared" si="60"/>
        <v>10703</v>
      </c>
      <c r="S449" s="87">
        <f t="shared" si="62"/>
        <v>61155.71</v>
      </c>
      <c r="T449" s="88" t="s">
        <v>41</v>
      </c>
    </row>
    <row r="450" spans="1:20" s="27" customFormat="1" x14ac:dyDescent="0.25">
      <c r="A450" s="83">
        <v>444</v>
      </c>
      <c r="B450" s="84" t="s">
        <v>435</v>
      </c>
      <c r="C450" s="84" t="s">
        <v>798</v>
      </c>
      <c r="D450" s="84" t="s">
        <v>434</v>
      </c>
      <c r="E450" s="84" t="s">
        <v>125</v>
      </c>
      <c r="F450" s="85" t="s">
        <v>804</v>
      </c>
      <c r="G450" s="86">
        <v>85000</v>
      </c>
      <c r="H450" s="86">
        <v>8148.13</v>
      </c>
      <c r="I450" s="87">
        <v>25</v>
      </c>
      <c r="J450" s="50">
        <v>2439.5</v>
      </c>
      <c r="K450" s="52">
        <f t="shared" si="63"/>
        <v>6034.9999999999991</v>
      </c>
      <c r="L450" s="37">
        <v>953.69</v>
      </c>
      <c r="M450" s="77">
        <v>2584</v>
      </c>
      <c r="N450" s="87">
        <f t="shared" si="61"/>
        <v>6026.5</v>
      </c>
      <c r="O450" s="87"/>
      <c r="P450" s="87">
        <f t="shared" si="65"/>
        <v>5023.5</v>
      </c>
      <c r="Q450" s="87">
        <f t="shared" si="59"/>
        <v>13196.630000000001</v>
      </c>
      <c r="R450" s="87">
        <f t="shared" si="60"/>
        <v>13015.189999999999</v>
      </c>
      <c r="S450" s="87">
        <f t="shared" si="62"/>
        <v>71803.37</v>
      </c>
      <c r="T450" s="88" t="s">
        <v>41</v>
      </c>
    </row>
    <row r="451" spans="1:20" s="27" customFormat="1" x14ac:dyDescent="0.25">
      <c r="A451" s="83">
        <v>445</v>
      </c>
      <c r="B451" s="84" t="s">
        <v>436</v>
      </c>
      <c r="C451" s="84" t="s">
        <v>799</v>
      </c>
      <c r="D451" s="84" t="s">
        <v>434</v>
      </c>
      <c r="E451" s="84" t="s">
        <v>125</v>
      </c>
      <c r="F451" s="85" t="s">
        <v>805</v>
      </c>
      <c r="G451" s="86">
        <v>70000</v>
      </c>
      <c r="H451" s="86">
        <v>5368.48</v>
      </c>
      <c r="I451" s="87">
        <v>25</v>
      </c>
      <c r="J451" s="50">
        <v>2009</v>
      </c>
      <c r="K451" s="52">
        <f t="shared" si="63"/>
        <v>4970</v>
      </c>
      <c r="L451" s="37">
        <f t="shared" si="64"/>
        <v>770.00000000000011</v>
      </c>
      <c r="M451" s="77">
        <v>2128</v>
      </c>
      <c r="N451" s="87">
        <f t="shared" si="61"/>
        <v>4963</v>
      </c>
      <c r="O451" s="87"/>
      <c r="P451" s="87">
        <f t="shared" si="65"/>
        <v>4137</v>
      </c>
      <c r="Q451" s="87">
        <f t="shared" si="59"/>
        <v>9530.48</v>
      </c>
      <c r="R451" s="87">
        <f t="shared" si="60"/>
        <v>10703</v>
      </c>
      <c r="S451" s="87">
        <f t="shared" si="62"/>
        <v>60469.520000000004</v>
      </c>
      <c r="T451" s="88" t="s">
        <v>41</v>
      </c>
    </row>
    <row r="452" spans="1:20" s="27" customFormat="1" x14ac:dyDescent="0.25">
      <c r="A452" s="83">
        <v>446</v>
      </c>
      <c r="B452" s="84" t="s">
        <v>437</v>
      </c>
      <c r="C452" s="84" t="s">
        <v>798</v>
      </c>
      <c r="D452" s="84" t="s">
        <v>434</v>
      </c>
      <c r="E452" s="84" t="s">
        <v>125</v>
      </c>
      <c r="F452" s="85" t="s">
        <v>805</v>
      </c>
      <c r="G452" s="86">
        <v>70000</v>
      </c>
      <c r="H452" s="86">
        <v>5368.48</v>
      </c>
      <c r="I452" s="87">
        <v>25</v>
      </c>
      <c r="J452" s="50">
        <v>2009</v>
      </c>
      <c r="K452" s="52">
        <f t="shared" si="63"/>
        <v>4970</v>
      </c>
      <c r="L452" s="37">
        <f t="shared" si="64"/>
        <v>770.00000000000011</v>
      </c>
      <c r="M452" s="77">
        <v>2128</v>
      </c>
      <c r="N452" s="87">
        <f t="shared" si="61"/>
        <v>4963</v>
      </c>
      <c r="O452" s="87"/>
      <c r="P452" s="87">
        <f t="shared" si="65"/>
        <v>4137</v>
      </c>
      <c r="Q452" s="87">
        <f t="shared" si="59"/>
        <v>9530.48</v>
      </c>
      <c r="R452" s="87">
        <f t="shared" si="60"/>
        <v>10703</v>
      </c>
      <c r="S452" s="87">
        <f t="shared" si="62"/>
        <v>60469.520000000004</v>
      </c>
      <c r="T452" s="88" t="s">
        <v>41</v>
      </c>
    </row>
    <row r="453" spans="1:20" s="27" customFormat="1" x14ac:dyDescent="0.25">
      <c r="A453" s="83">
        <v>447</v>
      </c>
      <c r="B453" s="84" t="s">
        <v>468</v>
      </c>
      <c r="C453" s="84" t="s">
        <v>799</v>
      </c>
      <c r="D453" s="84" t="s">
        <v>434</v>
      </c>
      <c r="E453" s="84" t="s">
        <v>125</v>
      </c>
      <c r="F453" s="85" t="s">
        <v>805</v>
      </c>
      <c r="G453" s="90">
        <v>70000</v>
      </c>
      <c r="H453" s="90">
        <v>5025.38</v>
      </c>
      <c r="I453" s="87">
        <v>25</v>
      </c>
      <c r="J453" s="69">
        <v>2009</v>
      </c>
      <c r="K453" s="54">
        <f t="shared" si="63"/>
        <v>4970</v>
      </c>
      <c r="L453" s="37">
        <f t="shared" si="64"/>
        <v>770.00000000000011</v>
      </c>
      <c r="M453" s="79">
        <v>2128</v>
      </c>
      <c r="N453" s="92">
        <f t="shared" si="61"/>
        <v>4963</v>
      </c>
      <c r="O453" s="92"/>
      <c r="P453" s="92">
        <f t="shared" si="65"/>
        <v>4137</v>
      </c>
      <c r="Q453" s="87">
        <f t="shared" si="59"/>
        <v>9187.380000000001</v>
      </c>
      <c r="R453" s="87">
        <f t="shared" si="60"/>
        <v>10703</v>
      </c>
      <c r="S453" s="92">
        <f t="shared" si="62"/>
        <v>60812.619999999995</v>
      </c>
      <c r="T453" s="88" t="s">
        <v>41</v>
      </c>
    </row>
    <row r="454" spans="1:20" s="27" customFormat="1" x14ac:dyDescent="0.25">
      <c r="A454" s="83">
        <v>448</v>
      </c>
      <c r="B454" s="84" t="s">
        <v>685</v>
      </c>
      <c r="C454" s="84" t="s">
        <v>798</v>
      </c>
      <c r="D454" s="84" t="s">
        <v>434</v>
      </c>
      <c r="E454" s="84" t="s">
        <v>125</v>
      </c>
      <c r="F454" s="85" t="s">
        <v>805</v>
      </c>
      <c r="G454" s="90">
        <v>70000</v>
      </c>
      <c r="H454" s="90">
        <v>5025.38</v>
      </c>
      <c r="I454" s="87">
        <v>25</v>
      </c>
      <c r="J454" s="69">
        <v>2009</v>
      </c>
      <c r="K454" s="54">
        <f t="shared" si="63"/>
        <v>4970</v>
      </c>
      <c r="L454" s="37">
        <f t="shared" si="64"/>
        <v>770.00000000000011</v>
      </c>
      <c r="M454" s="79">
        <v>2128</v>
      </c>
      <c r="N454" s="92">
        <f t="shared" si="61"/>
        <v>4963</v>
      </c>
      <c r="O454" s="92"/>
      <c r="P454" s="92">
        <f t="shared" si="65"/>
        <v>4137</v>
      </c>
      <c r="Q454" s="87">
        <f t="shared" si="59"/>
        <v>9187.380000000001</v>
      </c>
      <c r="R454" s="87">
        <f t="shared" si="60"/>
        <v>10703</v>
      </c>
      <c r="S454" s="92">
        <f t="shared" si="62"/>
        <v>60812.619999999995</v>
      </c>
      <c r="T454" s="88" t="s">
        <v>41</v>
      </c>
    </row>
    <row r="455" spans="1:20" s="27" customFormat="1" x14ac:dyDescent="0.25">
      <c r="A455" s="83">
        <v>449</v>
      </c>
      <c r="B455" s="84" t="s">
        <v>438</v>
      </c>
      <c r="C455" s="84" t="s">
        <v>799</v>
      </c>
      <c r="D455" s="84" t="s">
        <v>434</v>
      </c>
      <c r="E455" s="84" t="s">
        <v>125</v>
      </c>
      <c r="F455" s="85" t="s">
        <v>805</v>
      </c>
      <c r="G455" s="86">
        <v>70000</v>
      </c>
      <c r="H455" s="86">
        <v>5368.48</v>
      </c>
      <c r="I455" s="87">
        <v>25</v>
      </c>
      <c r="J455" s="50">
        <v>2009</v>
      </c>
      <c r="K455" s="52">
        <f t="shared" si="63"/>
        <v>4970</v>
      </c>
      <c r="L455" s="37">
        <f t="shared" si="64"/>
        <v>770.00000000000011</v>
      </c>
      <c r="M455" s="77">
        <v>2128</v>
      </c>
      <c r="N455" s="87">
        <f t="shared" si="61"/>
        <v>4963</v>
      </c>
      <c r="O455" s="87"/>
      <c r="P455" s="87">
        <f t="shared" si="65"/>
        <v>4137</v>
      </c>
      <c r="Q455" s="87">
        <f t="shared" si="59"/>
        <v>9530.48</v>
      </c>
      <c r="R455" s="87">
        <f t="shared" si="60"/>
        <v>10703</v>
      </c>
      <c r="S455" s="87">
        <f t="shared" si="62"/>
        <v>60469.520000000004</v>
      </c>
      <c r="T455" s="88" t="s">
        <v>41</v>
      </c>
    </row>
    <row r="456" spans="1:20" s="27" customFormat="1" x14ac:dyDescent="0.25">
      <c r="A456" s="83">
        <v>450</v>
      </c>
      <c r="B456" s="84" t="s">
        <v>439</v>
      </c>
      <c r="C456" s="84" t="s">
        <v>798</v>
      </c>
      <c r="D456" s="84" t="s">
        <v>434</v>
      </c>
      <c r="E456" s="84" t="s">
        <v>125</v>
      </c>
      <c r="F456" s="85" t="s">
        <v>805</v>
      </c>
      <c r="G456" s="86">
        <v>70000</v>
      </c>
      <c r="H456" s="86">
        <v>5368.48</v>
      </c>
      <c r="I456" s="87">
        <v>25</v>
      </c>
      <c r="J456" s="50">
        <v>2009</v>
      </c>
      <c r="K456" s="52">
        <f t="shared" si="63"/>
        <v>4970</v>
      </c>
      <c r="L456" s="37">
        <f t="shared" si="64"/>
        <v>770.00000000000011</v>
      </c>
      <c r="M456" s="77">
        <v>2128</v>
      </c>
      <c r="N456" s="87">
        <f t="shared" si="61"/>
        <v>4963</v>
      </c>
      <c r="O456" s="87"/>
      <c r="P456" s="87">
        <f t="shared" si="65"/>
        <v>4137</v>
      </c>
      <c r="Q456" s="87">
        <f t="shared" si="59"/>
        <v>9530.48</v>
      </c>
      <c r="R456" s="87">
        <f t="shared" si="60"/>
        <v>10703</v>
      </c>
      <c r="S456" s="87">
        <f t="shared" si="62"/>
        <v>60469.520000000004</v>
      </c>
      <c r="T456" s="88" t="s">
        <v>41</v>
      </c>
    </row>
    <row r="457" spans="1:20" s="27" customFormat="1" x14ac:dyDescent="0.25">
      <c r="A457" s="83">
        <v>451</v>
      </c>
      <c r="B457" s="84" t="s">
        <v>441</v>
      </c>
      <c r="C457" s="84" t="s">
        <v>798</v>
      </c>
      <c r="D457" s="84" t="s">
        <v>434</v>
      </c>
      <c r="E457" s="84" t="s">
        <v>125</v>
      </c>
      <c r="F457" s="85" t="s">
        <v>805</v>
      </c>
      <c r="G457" s="86">
        <v>70000</v>
      </c>
      <c r="H457" s="86">
        <v>5368.48</v>
      </c>
      <c r="I457" s="87">
        <v>25</v>
      </c>
      <c r="J457" s="50">
        <v>2009</v>
      </c>
      <c r="K457" s="52">
        <f t="shared" si="63"/>
        <v>4970</v>
      </c>
      <c r="L457" s="37">
        <f t="shared" si="64"/>
        <v>770.00000000000011</v>
      </c>
      <c r="M457" s="77">
        <v>2128</v>
      </c>
      <c r="N457" s="87">
        <f t="shared" si="61"/>
        <v>4963</v>
      </c>
      <c r="O457" s="87"/>
      <c r="P457" s="87">
        <f t="shared" si="65"/>
        <v>4137</v>
      </c>
      <c r="Q457" s="87">
        <f t="shared" si="59"/>
        <v>9530.48</v>
      </c>
      <c r="R457" s="87">
        <f t="shared" si="60"/>
        <v>10703</v>
      </c>
      <c r="S457" s="87">
        <f t="shared" si="62"/>
        <v>60469.520000000004</v>
      </c>
      <c r="T457" s="88" t="s">
        <v>41</v>
      </c>
    </row>
    <row r="458" spans="1:20" s="27" customFormat="1" x14ac:dyDescent="0.25">
      <c r="A458" s="83">
        <v>452</v>
      </c>
      <c r="B458" s="84" t="s">
        <v>442</v>
      </c>
      <c r="C458" s="84" t="s">
        <v>799</v>
      </c>
      <c r="D458" s="84" t="s">
        <v>434</v>
      </c>
      <c r="E458" s="84" t="s">
        <v>125</v>
      </c>
      <c r="F458" s="85" t="s">
        <v>805</v>
      </c>
      <c r="G458" s="86">
        <v>70000</v>
      </c>
      <c r="H458" s="86">
        <v>5368.48</v>
      </c>
      <c r="I458" s="87">
        <v>25</v>
      </c>
      <c r="J458" s="50">
        <v>2009</v>
      </c>
      <c r="K458" s="52">
        <f t="shared" si="63"/>
        <v>4970</v>
      </c>
      <c r="L458" s="37">
        <f t="shared" si="64"/>
        <v>770.00000000000011</v>
      </c>
      <c r="M458" s="77">
        <v>2128</v>
      </c>
      <c r="N458" s="87">
        <f t="shared" si="61"/>
        <v>4963</v>
      </c>
      <c r="O458" s="87"/>
      <c r="P458" s="87">
        <f t="shared" si="65"/>
        <v>4137</v>
      </c>
      <c r="Q458" s="87">
        <f t="shared" si="59"/>
        <v>9530.48</v>
      </c>
      <c r="R458" s="87">
        <f t="shared" si="60"/>
        <v>10703</v>
      </c>
      <c r="S458" s="87">
        <f t="shared" si="62"/>
        <v>60469.520000000004</v>
      </c>
      <c r="T458" s="88" t="s">
        <v>41</v>
      </c>
    </row>
    <row r="459" spans="1:20" s="27" customFormat="1" x14ac:dyDescent="0.25">
      <c r="A459" s="83">
        <v>453</v>
      </c>
      <c r="B459" s="84" t="s">
        <v>444</v>
      </c>
      <c r="C459" s="84" t="s">
        <v>798</v>
      </c>
      <c r="D459" s="84" t="s">
        <v>434</v>
      </c>
      <c r="E459" s="84" t="s">
        <v>125</v>
      </c>
      <c r="F459" s="85" t="s">
        <v>805</v>
      </c>
      <c r="G459" s="86">
        <v>70000</v>
      </c>
      <c r="H459" s="86">
        <v>4682.29</v>
      </c>
      <c r="I459" s="87">
        <v>25</v>
      </c>
      <c r="J459" s="50">
        <v>2009</v>
      </c>
      <c r="K459" s="52">
        <f t="shared" si="63"/>
        <v>4970</v>
      </c>
      <c r="L459" s="37">
        <f t="shared" si="64"/>
        <v>770.00000000000011</v>
      </c>
      <c r="M459" s="77">
        <v>2128</v>
      </c>
      <c r="N459" s="87">
        <f t="shared" si="61"/>
        <v>4963</v>
      </c>
      <c r="O459" s="87"/>
      <c r="P459" s="87">
        <f t="shared" si="65"/>
        <v>4137</v>
      </c>
      <c r="Q459" s="87">
        <f t="shared" si="59"/>
        <v>8844.2900000000009</v>
      </c>
      <c r="R459" s="87">
        <f t="shared" si="60"/>
        <v>10703</v>
      </c>
      <c r="S459" s="87">
        <f t="shared" si="62"/>
        <v>61155.71</v>
      </c>
      <c r="T459" s="88" t="s">
        <v>41</v>
      </c>
    </row>
    <row r="460" spans="1:20" s="27" customFormat="1" x14ac:dyDescent="0.25">
      <c r="A460" s="83">
        <v>454</v>
      </c>
      <c r="B460" s="84" t="s">
        <v>445</v>
      </c>
      <c r="C460" s="84" t="s">
        <v>798</v>
      </c>
      <c r="D460" s="84" t="s">
        <v>434</v>
      </c>
      <c r="E460" s="84" t="s">
        <v>125</v>
      </c>
      <c r="F460" s="85" t="s">
        <v>805</v>
      </c>
      <c r="G460" s="86">
        <v>70000</v>
      </c>
      <c r="H460" s="86">
        <v>5025.38</v>
      </c>
      <c r="I460" s="87">
        <v>25</v>
      </c>
      <c r="J460" s="50">
        <v>2009</v>
      </c>
      <c r="K460" s="52">
        <f t="shared" si="63"/>
        <v>4970</v>
      </c>
      <c r="L460" s="37">
        <f t="shared" si="64"/>
        <v>770.00000000000011</v>
      </c>
      <c r="M460" s="77">
        <v>2128</v>
      </c>
      <c r="N460" s="87">
        <f t="shared" si="61"/>
        <v>4963</v>
      </c>
      <c r="O460" s="87"/>
      <c r="P460" s="87">
        <f t="shared" si="65"/>
        <v>4137</v>
      </c>
      <c r="Q460" s="87">
        <f t="shared" si="59"/>
        <v>9187.380000000001</v>
      </c>
      <c r="R460" s="87">
        <f t="shared" si="60"/>
        <v>10703</v>
      </c>
      <c r="S460" s="87">
        <f t="shared" si="62"/>
        <v>60812.619999999995</v>
      </c>
      <c r="T460" s="88" t="s">
        <v>41</v>
      </c>
    </row>
    <row r="461" spans="1:20" s="27" customFormat="1" x14ac:dyDescent="0.25">
      <c r="A461" s="83">
        <v>455</v>
      </c>
      <c r="B461" s="84" t="s">
        <v>446</v>
      </c>
      <c r="C461" s="84" t="s">
        <v>798</v>
      </c>
      <c r="D461" s="84" t="s">
        <v>434</v>
      </c>
      <c r="E461" s="84" t="s">
        <v>125</v>
      </c>
      <c r="F461" s="85" t="s">
        <v>805</v>
      </c>
      <c r="G461" s="86">
        <v>70000</v>
      </c>
      <c r="H461" s="86">
        <v>5368.48</v>
      </c>
      <c r="I461" s="87">
        <v>25</v>
      </c>
      <c r="J461" s="50">
        <v>2009</v>
      </c>
      <c r="K461" s="52">
        <f t="shared" si="63"/>
        <v>4970</v>
      </c>
      <c r="L461" s="37">
        <f t="shared" si="64"/>
        <v>770.00000000000011</v>
      </c>
      <c r="M461" s="77">
        <v>2128</v>
      </c>
      <c r="N461" s="87">
        <f t="shared" si="61"/>
        <v>4963</v>
      </c>
      <c r="O461" s="87"/>
      <c r="P461" s="87">
        <f t="shared" si="65"/>
        <v>4137</v>
      </c>
      <c r="Q461" s="87">
        <f t="shared" si="59"/>
        <v>9530.48</v>
      </c>
      <c r="R461" s="87">
        <f t="shared" si="60"/>
        <v>10703</v>
      </c>
      <c r="S461" s="87">
        <f t="shared" si="62"/>
        <v>60469.520000000004</v>
      </c>
      <c r="T461" s="88" t="s">
        <v>41</v>
      </c>
    </row>
    <row r="462" spans="1:20" s="27" customFormat="1" x14ac:dyDescent="0.25">
      <c r="A462" s="83">
        <v>456</v>
      </c>
      <c r="B462" s="84" t="s">
        <v>392</v>
      </c>
      <c r="C462" s="84" t="s">
        <v>798</v>
      </c>
      <c r="D462" s="84" t="s">
        <v>434</v>
      </c>
      <c r="E462" s="84" t="s">
        <v>125</v>
      </c>
      <c r="F462" s="85" t="s">
        <v>805</v>
      </c>
      <c r="G462" s="86">
        <v>70000</v>
      </c>
      <c r="H462" s="86">
        <v>5025.38</v>
      </c>
      <c r="I462" s="87">
        <v>25</v>
      </c>
      <c r="J462" s="50">
        <v>2009</v>
      </c>
      <c r="K462" s="52">
        <f t="shared" si="63"/>
        <v>4970</v>
      </c>
      <c r="L462" s="37">
        <f t="shared" si="64"/>
        <v>770.00000000000011</v>
      </c>
      <c r="M462" s="77">
        <v>2128</v>
      </c>
      <c r="N462" s="87">
        <f t="shared" si="61"/>
        <v>4963</v>
      </c>
      <c r="O462" s="87"/>
      <c r="P462" s="87">
        <f t="shared" si="65"/>
        <v>4137</v>
      </c>
      <c r="Q462" s="87">
        <f t="shared" si="59"/>
        <v>9187.380000000001</v>
      </c>
      <c r="R462" s="87">
        <f t="shared" si="60"/>
        <v>10703</v>
      </c>
      <c r="S462" s="87">
        <f t="shared" si="62"/>
        <v>60812.619999999995</v>
      </c>
      <c r="T462" s="88" t="s">
        <v>41</v>
      </c>
    </row>
    <row r="463" spans="1:20" s="27" customFormat="1" x14ac:dyDescent="0.25">
      <c r="A463" s="83">
        <v>457</v>
      </c>
      <c r="B463" s="84" t="s">
        <v>448</v>
      </c>
      <c r="C463" s="84" t="s">
        <v>798</v>
      </c>
      <c r="D463" s="84" t="s">
        <v>434</v>
      </c>
      <c r="E463" s="84" t="s">
        <v>125</v>
      </c>
      <c r="F463" s="85" t="s">
        <v>805</v>
      </c>
      <c r="G463" s="86">
        <v>70000</v>
      </c>
      <c r="H463" s="86">
        <v>5368.48</v>
      </c>
      <c r="I463" s="87">
        <v>25</v>
      </c>
      <c r="J463" s="50">
        <v>2009</v>
      </c>
      <c r="K463" s="52">
        <f t="shared" si="63"/>
        <v>4970</v>
      </c>
      <c r="L463" s="37">
        <f t="shared" si="64"/>
        <v>770.00000000000011</v>
      </c>
      <c r="M463" s="77">
        <v>2128</v>
      </c>
      <c r="N463" s="87">
        <f t="shared" si="61"/>
        <v>4963</v>
      </c>
      <c r="O463" s="87"/>
      <c r="P463" s="87">
        <f t="shared" si="65"/>
        <v>4137</v>
      </c>
      <c r="Q463" s="87">
        <f t="shared" si="59"/>
        <v>9530.48</v>
      </c>
      <c r="R463" s="87">
        <f t="shared" si="60"/>
        <v>10703</v>
      </c>
      <c r="S463" s="87">
        <f t="shared" si="62"/>
        <v>60469.520000000004</v>
      </c>
      <c r="T463" s="88" t="s">
        <v>41</v>
      </c>
    </row>
    <row r="464" spans="1:20" s="27" customFormat="1" x14ac:dyDescent="0.25">
      <c r="A464" s="83">
        <v>458</v>
      </c>
      <c r="B464" s="84" t="s">
        <v>449</v>
      </c>
      <c r="C464" s="84" t="s">
        <v>798</v>
      </c>
      <c r="D464" s="84" t="s">
        <v>434</v>
      </c>
      <c r="E464" s="84" t="s">
        <v>125</v>
      </c>
      <c r="F464" s="85" t="s">
        <v>805</v>
      </c>
      <c r="G464" s="86">
        <v>70000</v>
      </c>
      <c r="H464" s="86">
        <v>5368.48</v>
      </c>
      <c r="I464" s="87">
        <v>25</v>
      </c>
      <c r="J464" s="50">
        <v>2009</v>
      </c>
      <c r="K464" s="52">
        <f t="shared" si="63"/>
        <v>4970</v>
      </c>
      <c r="L464" s="37">
        <f t="shared" si="64"/>
        <v>770.00000000000011</v>
      </c>
      <c r="M464" s="77">
        <v>2128</v>
      </c>
      <c r="N464" s="87">
        <f t="shared" si="61"/>
        <v>4963</v>
      </c>
      <c r="O464" s="87"/>
      <c r="P464" s="87">
        <f t="shared" si="65"/>
        <v>4137</v>
      </c>
      <c r="Q464" s="87">
        <f t="shared" si="59"/>
        <v>9530.48</v>
      </c>
      <c r="R464" s="87">
        <f t="shared" si="60"/>
        <v>10703</v>
      </c>
      <c r="S464" s="87">
        <f t="shared" si="62"/>
        <v>60469.520000000004</v>
      </c>
      <c r="T464" s="88" t="s">
        <v>41</v>
      </c>
    </row>
    <row r="465" spans="1:20" s="27" customFormat="1" x14ac:dyDescent="0.25">
      <c r="A465" s="83">
        <v>459</v>
      </c>
      <c r="B465" s="84" t="s">
        <v>451</v>
      </c>
      <c r="C465" s="84" t="s">
        <v>798</v>
      </c>
      <c r="D465" s="84" t="s">
        <v>434</v>
      </c>
      <c r="E465" s="84" t="s">
        <v>125</v>
      </c>
      <c r="F465" s="85" t="s">
        <v>805</v>
      </c>
      <c r="G465" s="86">
        <v>70000</v>
      </c>
      <c r="H465" s="86">
        <v>5368.48</v>
      </c>
      <c r="I465" s="87">
        <v>25</v>
      </c>
      <c r="J465" s="50">
        <v>2009</v>
      </c>
      <c r="K465" s="52">
        <f t="shared" si="63"/>
        <v>4970</v>
      </c>
      <c r="L465" s="37">
        <f t="shared" si="64"/>
        <v>770.00000000000011</v>
      </c>
      <c r="M465" s="77">
        <v>2128</v>
      </c>
      <c r="N465" s="87">
        <f t="shared" si="61"/>
        <v>4963</v>
      </c>
      <c r="O465" s="87"/>
      <c r="P465" s="87">
        <f t="shared" si="65"/>
        <v>4137</v>
      </c>
      <c r="Q465" s="87">
        <f t="shared" si="59"/>
        <v>9530.48</v>
      </c>
      <c r="R465" s="87">
        <f t="shared" si="60"/>
        <v>10703</v>
      </c>
      <c r="S465" s="87">
        <f t="shared" si="62"/>
        <v>60469.520000000004</v>
      </c>
      <c r="T465" s="88" t="s">
        <v>41</v>
      </c>
    </row>
    <row r="466" spans="1:20" s="27" customFormat="1" x14ac:dyDescent="0.25">
      <c r="A466" s="83">
        <v>460</v>
      </c>
      <c r="B466" s="84" t="s">
        <v>457</v>
      </c>
      <c r="C466" s="84" t="s">
        <v>798</v>
      </c>
      <c r="D466" s="84" t="s">
        <v>434</v>
      </c>
      <c r="E466" s="84" t="s">
        <v>125</v>
      </c>
      <c r="F466" s="85" t="s">
        <v>805</v>
      </c>
      <c r="G466" s="86">
        <v>70000</v>
      </c>
      <c r="H466" s="86">
        <v>5368.48</v>
      </c>
      <c r="I466" s="87">
        <v>25</v>
      </c>
      <c r="J466" s="50">
        <v>2009</v>
      </c>
      <c r="K466" s="52">
        <f t="shared" ref="K466:K478" si="66">+G466*7.1%</f>
        <v>4970</v>
      </c>
      <c r="L466" s="37">
        <f t="shared" ref="L466:L478" si="67">+G466*1.1%</f>
        <v>770.00000000000011</v>
      </c>
      <c r="M466" s="77">
        <v>2128</v>
      </c>
      <c r="N466" s="87">
        <f t="shared" si="61"/>
        <v>4963</v>
      </c>
      <c r="O466" s="87"/>
      <c r="P466" s="87">
        <f t="shared" si="65"/>
        <v>4137</v>
      </c>
      <c r="Q466" s="87">
        <f t="shared" si="59"/>
        <v>9530.48</v>
      </c>
      <c r="R466" s="87">
        <f t="shared" si="60"/>
        <v>10703</v>
      </c>
      <c r="S466" s="87">
        <f t="shared" si="62"/>
        <v>60469.520000000004</v>
      </c>
      <c r="T466" s="88" t="s">
        <v>41</v>
      </c>
    </row>
    <row r="467" spans="1:20" s="27" customFormat="1" x14ac:dyDescent="0.25">
      <c r="A467" s="83">
        <v>461</v>
      </c>
      <c r="B467" s="84" t="s">
        <v>459</v>
      </c>
      <c r="C467" s="84" t="s">
        <v>798</v>
      </c>
      <c r="D467" s="84" t="s">
        <v>434</v>
      </c>
      <c r="E467" s="84" t="s">
        <v>125</v>
      </c>
      <c r="F467" s="85" t="s">
        <v>805</v>
      </c>
      <c r="G467" s="86">
        <v>70000</v>
      </c>
      <c r="H467" s="86">
        <v>5368.48</v>
      </c>
      <c r="I467" s="87">
        <v>25</v>
      </c>
      <c r="J467" s="50">
        <v>2009</v>
      </c>
      <c r="K467" s="52">
        <f t="shared" si="66"/>
        <v>4970</v>
      </c>
      <c r="L467" s="37">
        <f t="shared" si="67"/>
        <v>770.00000000000011</v>
      </c>
      <c r="M467" s="77">
        <v>2128</v>
      </c>
      <c r="N467" s="87">
        <f t="shared" si="61"/>
        <v>4963</v>
      </c>
      <c r="O467" s="87"/>
      <c r="P467" s="87">
        <f t="shared" si="65"/>
        <v>4137</v>
      </c>
      <c r="Q467" s="87">
        <f t="shared" si="59"/>
        <v>9530.48</v>
      </c>
      <c r="R467" s="87">
        <f t="shared" si="60"/>
        <v>10703</v>
      </c>
      <c r="S467" s="87">
        <f t="shared" si="62"/>
        <v>60469.520000000004</v>
      </c>
      <c r="T467" s="88" t="s">
        <v>41</v>
      </c>
    </row>
    <row r="468" spans="1:20" s="27" customFormat="1" x14ac:dyDescent="0.25">
      <c r="A468" s="83">
        <v>462</v>
      </c>
      <c r="B468" s="84" t="s">
        <v>460</v>
      </c>
      <c r="C468" s="84" t="s">
        <v>798</v>
      </c>
      <c r="D468" s="84" t="s">
        <v>434</v>
      </c>
      <c r="E468" s="84" t="s">
        <v>125</v>
      </c>
      <c r="F468" s="85" t="s">
        <v>805</v>
      </c>
      <c r="G468" s="86">
        <v>70000</v>
      </c>
      <c r="H468" s="86">
        <v>5368.48</v>
      </c>
      <c r="I468" s="87">
        <v>25</v>
      </c>
      <c r="J468" s="50">
        <v>2009</v>
      </c>
      <c r="K468" s="52">
        <f t="shared" si="66"/>
        <v>4970</v>
      </c>
      <c r="L468" s="37">
        <f t="shared" si="67"/>
        <v>770.00000000000011</v>
      </c>
      <c r="M468" s="77">
        <v>2128</v>
      </c>
      <c r="N468" s="87">
        <f t="shared" si="61"/>
        <v>4963</v>
      </c>
      <c r="O468" s="87"/>
      <c r="P468" s="87">
        <f t="shared" si="65"/>
        <v>4137</v>
      </c>
      <c r="Q468" s="87">
        <f t="shared" si="59"/>
        <v>9530.48</v>
      </c>
      <c r="R468" s="87">
        <f t="shared" si="60"/>
        <v>10703</v>
      </c>
      <c r="S468" s="87">
        <f t="shared" si="62"/>
        <v>60469.520000000004</v>
      </c>
      <c r="T468" s="88" t="s">
        <v>41</v>
      </c>
    </row>
    <row r="469" spans="1:20" s="27" customFormat="1" x14ac:dyDescent="0.25">
      <c r="A469" s="83">
        <v>463</v>
      </c>
      <c r="B469" s="84" t="s">
        <v>461</v>
      </c>
      <c r="C469" s="84" t="s">
        <v>799</v>
      </c>
      <c r="D469" s="84" t="s">
        <v>434</v>
      </c>
      <c r="E469" s="84" t="s">
        <v>125</v>
      </c>
      <c r="F469" s="85" t="s">
        <v>804</v>
      </c>
      <c r="G469" s="86">
        <v>70000</v>
      </c>
      <c r="H469" s="86">
        <v>5368.48</v>
      </c>
      <c r="I469" s="87">
        <v>25</v>
      </c>
      <c r="J469" s="50">
        <v>2009</v>
      </c>
      <c r="K469" s="52">
        <f t="shared" si="66"/>
        <v>4970</v>
      </c>
      <c r="L469" s="37">
        <f t="shared" si="67"/>
        <v>770.00000000000011</v>
      </c>
      <c r="M469" s="77">
        <v>2128</v>
      </c>
      <c r="N469" s="87">
        <f t="shared" si="61"/>
        <v>4963</v>
      </c>
      <c r="O469" s="87"/>
      <c r="P469" s="87">
        <f t="shared" si="65"/>
        <v>4137</v>
      </c>
      <c r="Q469" s="87">
        <f t="shared" si="59"/>
        <v>9530.48</v>
      </c>
      <c r="R469" s="87">
        <f t="shared" si="60"/>
        <v>10703</v>
      </c>
      <c r="S469" s="87">
        <f t="shared" si="62"/>
        <v>60469.520000000004</v>
      </c>
      <c r="T469" s="88" t="s">
        <v>41</v>
      </c>
    </row>
    <row r="470" spans="1:20" s="27" customFormat="1" x14ac:dyDescent="0.25">
      <c r="A470" s="83">
        <v>464</v>
      </c>
      <c r="B470" s="84" t="s">
        <v>463</v>
      </c>
      <c r="C470" s="84" t="s">
        <v>798</v>
      </c>
      <c r="D470" s="84" t="s">
        <v>434</v>
      </c>
      <c r="E470" s="84" t="s">
        <v>125</v>
      </c>
      <c r="F470" s="85" t="s">
        <v>805</v>
      </c>
      <c r="G470" s="86">
        <v>70000</v>
      </c>
      <c r="H470" s="86">
        <v>4339.2</v>
      </c>
      <c r="I470" s="87">
        <v>25</v>
      </c>
      <c r="J470" s="50">
        <v>2009</v>
      </c>
      <c r="K470" s="52">
        <f t="shared" si="66"/>
        <v>4970</v>
      </c>
      <c r="L470" s="37">
        <f t="shared" si="67"/>
        <v>770.00000000000011</v>
      </c>
      <c r="M470" s="77">
        <v>2128</v>
      </c>
      <c r="N470" s="87">
        <f t="shared" si="61"/>
        <v>4963</v>
      </c>
      <c r="O470" s="87"/>
      <c r="P470" s="87">
        <f t="shared" si="65"/>
        <v>4137</v>
      </c>
      <c r="Q470" s="87">
        <f t="shared" si="59"/>
        <v>8501.2000000000007</v>
      </c>
      <c r="R470" s="87">
        <f t="shared" si="60"/>
        <v>10703</v>
      </c>
      <c r="S470" s="87">
        <f t="shared" si="62"/>
        <v>61498.8</v>
      </c>
      <c r="T470" s="88" t="s">
        <v>41</v>
      </c>
    </row>
    <row r="471" spans="1:20" s="27" customFormat="1" x14ac:dyDescent="0.25">
      <c r="A471" s="83">
        <v>465</v>
      </c>
      <c r="B471" s="84" t="s">
        <v>464</v>
      </c>
      <c r="C471" s="84" t="s">
        <v>798</v>
      </c>
      <c r="D471" s="84" t="s">
        <v>434</v>
      </c>
      <c r="E471" s="84" t="s">
        <v>125</v>
      </c>
      <c r="F471" s="85" t="s">
        <v>805</v>
      </c>
      <c r="G471" s="86">
        <v>70000</v>
      </c>
      <c r="H471" s="86">
        <v>5368.48</v>
      </c>
      <c r="I471" s="87">
        <v>25</v>
      </c>
      <c r="J471" s="50">
        <v>2009</v>
      </c>
      <c r="K471" s="52">
        <f t="shared" si="66"/>
        <v>4970</v>
      </c>
      <c r="L471" s="37">
        <f t="shared" si="67"/>
        <v>770.00000000000011</v>
      </c>
      <c r="M471" s="77">
        <v>2128</v>
      </c>
      <c r="N471" s="87">
        <f t="shared" si="61"/>
        <v>4963</v>
      </c>
      <c r="O471" s="87"/>
      <c r="P471" s="87">
        <f t="shared" si="65"/>
        <v>4137</v>
      </c>
      <c r="Q471" s="87">
        <f t="shared" si="59"/>
        <v>9530.48</v>
      </c>
      <c r="R471" s="87">
        <f t="shared" si="60"/>
        <v>10703</v>
      </c>
      <c r="S471" s="87">
        <f t="shared" si="62"/>
        <v>60469.520000000004</v>
      </c>
      <c r="T471" s="88" t="s">
        <v>41</v>
      </c>
    </row>
    <row r="472" spans="1:20" s="27" customFormat="1" x14ac:dyDescent="0.25">
      <c r="A472" s="83">
        <v>466</v>
      </c>
      <c r="B472" s="84" t="s">
        <v>465</v>
      </c>
      <c r="C472" s="84" t="s">
        <v>798</v>
      </c>
      <c r="D472" s="84" t="s">
        <v>434</v>
      </c>
      <c r="E472" s="84" t="s">
        <v>125</v>
      </c>
      <c r="F472" s="85" t="s">
        <v>805</v>
      </c>
      <c r="G472" s="86">
        <v>70000</v>
      </c>
      <c r="H472" s="86">
        <v>5025.38</v>
      </c>
      <c r="I472" s="87">
        <v>25</v>
      </c>
      <c r="J472" s="50">
        <v>2009</v>
      </c>
      <c r="K472" s="52">
        <f t="shared" si="66"/>
        <v>4970</v>
      </c>
      <c r="L472" s="37">
        <f t="shared" si="67"/>
        <v>770.00000000000011</v>
      </c>
      <c r="M472" s="77">
        <v>2128</v>
      </c>
      <c r="N472" s="87">
        <f t="shared" si="61"/>
        <v>4963</v>
      </c>
      <c r="O472" s="87"/>
      <c r="P472" s="87">
        <f t="shared" si="65"/>
        <v>4137</v>
      </c>
      <c r="Q472" s="87">
        <f t="shared" si="59"/>
        <v>9187.380000000001</v>
      </c>
      <c r="R472" s="87">
        <f t="shared" si="60"/>
        <v>10703</v>
      </c>
      <c r="S472" s="87">
        <f t="shared" si="62"/>
        <v>60812.619999999995</v>
      </c>
      <c r="T472" s="88" t="s">
        <v>41</v>
      </c>
    </row>
    <row r="473" spans="1:20" s="27" customFormat="1" x14ac:dyDescent="0.25">
      <c r="A473" s="83">
        <v>467</v>
      </c>
      <c r="B473" s="84" t="s">
        <v>466</v>
      </c>
      <c r="C473" s="84" t="s">
        <v>798</v>
      </c>
      <c r="D473" s="84" t="s">
        <v>434</v>
      </c>
      <c r="E473" s="84" t="s">
        <v>125</v>
      </c>
      <c r="F473" s="85" t="s">
        <v>805</v>
      </c>
      <c r="G473" s="86">
        <v>70000</v>
      </c>
      <c r="H473" s="86">
        <v>5368.48</v>
      </c>
      <c r="I473" s="87">
        <v>25</v>
      </c>
      <c r="J473" s="50">
        <v>2009</v>
      </c>
      <c r="K473" s="52">
        <f t="shared" si="66"/>
        <v>4970</v>
      </c>
      <c r="L473" s="37">
        <f t="shared" si="67"/>
        <v>770.00000000000011</v>
      </c>
      <c r="M473" s="77">
        <v>2128</v>
      </c>
      <c r="N473" s="87">
        <f t="shared" si="61"/>
        <v>4963</v>
      </c>
      <c r="O473" s="87"/>
      <c r="P473" s="87">
        <f t="shared" si="65"/>
        <v>4137</v>
      </c>
      <c r="Q473" s="87">
        <f t="shared" ref="Q473:Q537" si="68">+H473+I473+J473+M473+O473</f>
        <v>9530.48</v>
      </c>
      <c r="R473" s="87">
        <f t="shared" ref="R473:R537" si="69">+K473+L473+N473</f>
        <v>10703</v>
      </c>
      <c r="S473" s="87">
        <f t="shared" si="62"/>
        <v>60469.520000000004</v>
      </c>
      <c r="T473" s="88" t="s">
        <v>41</v>
      </c>
    </row>
    <row r="474" spans="1:20" s="27" customFormat="1" x14ac:dyDescent="0.25">
      <c r="A474" s="83">
        <v>468</v>
      </c>
      <c r="B474" s="84" t="s">
        <v>585</v>
      </c>
      <c r="C474" s="84" t="s">
        <v>799</v>
      </c>
      <c r="D474" s="84" t="s">
        <v>434</v>
      </c>
      <c r="E474" s="84" t="s">
        <v>125</v>
      </c>
      <c r="F474" s="85" t="s">
        <v>805</v>
      </c>
      <c r="G474" s="90">
        <v>70000</v>
      </c>
      <c r="H474" s="90">
        <v>5025.38</v>
      </c>
      <c r="I474" s="87">
        <v>25</v>
      </c>
      <c r="J474" s="69">
        <v>2009</v>
      </c>
      <c r="K474" s="54">
        <f t="shared" si="66"/>
        <v>4970</v>
      </c>
      <c r="L474" s="37">
        <f t="shared" si="67"/>
        <v>770.00000000000011</v>
      </c>
      <c r="M474" s="79">
        <v>2128</v>
      </c>
      <c r="N474" s="92">
        <f t="shared" si="61"/>
        <v>4963</v>
      </c>
      <c r="O474" s="92"/>
      <c r="P474" s="92">
        <f t="shared" si="65"/>
        <v>4137</v>
      </c>
      <c r="Q474" s="87">
        <f t="shared" si="68"/>
        <v>9187.380000000001</v>
      </c>
      <c r="R474" s="87">
        <f t="shared" si="69"/>
        <v>10703</v>
      </c>
      <c r="S474" s="92">
        <f t="shared" si="62"/>
        <v>60812.619999999995</v>
      </c>
      <c r="T474" s="88" t="s">
        <v>41</v>
      </c>
    </row>
    <row r="475" spans="1:20" s="27" customFormat="1" x14ac:dyDescent="0.25">
      <c r="A475" s="83">
        <v>469</v>
      </c>
      <c r="B475" s="84" t="s">
        <v>467</v>
      </c>
      <c r="C475" s="84" t="s">
        <v>798</v>
      </c>
      <c r="D475" s="84" t="s">
        <v>434</v>
      </c>
      <c r="E475" s="84" t="s">
        <v>125</v>
      </c>
      <c r="F475" s="85" t="s">
        <v>805</v>
      </c>
      <c r="G475" s="86">
        <v>70000</v>
      </c>
      <c r="H475" s="86">
        <v>5368.48</v>
      </c>
      <c r="I475" s="87">
        <v>25</v>
      </c>
      <c r="J475" s="50">
        <v>2009</v>
      </c>
      <c r="K475" s="52">
        <f t="shared" si="66"/>
        <v>4970</v>
      </c>
      <c r="L475" s="37">
        <f t="shared" si="67"/>
        <v>770.00000000000011</v>
      </c>
      <c r="M475" s="77">
        <v>2128</v>
      </c>
      <c r="N475" s="87">
        <f t="shared" si="61"/>
        <v>4963</v>
      </c>
      <c r="O475" s="87"/>
      <c r="P475" s="87">
        <f t="shared" si="65"/>
        <v>4137</v>
      </c>
      <c r="Q475" s="87">
        <f t="shared" si="68"/>
        <v>9530.48</v>
      </c>
      <c r="R475" s="87">
        <f t="shared" si="69"/>
        <v>10703</v>
      </c>
      <c r="S475" s="87">
        <f t="shared" si="62"/>
        <v>60469.520000000004</v>
      </c>
      <c r="T475" s="88" t="s">
        <v>41</v>
      </c>
    </row>
    <row r="476" spans="1:20" s="27" customFormat="1" x14ac:dyDescent="0.25">
      <c r="A476" s="83">
        <v>470</v>
      </c>
      <c r="B476" s="84" t="s">
        <v>877</v>
      </c>
      <c r="C476" s="84" t="s">
        <v>798</v>
      </c>
      <c r="D476" s="84" t="s">
        <v>434</v>
      </c>
      <c r="E476" s="84" t="s">
        <v>125</v>
      </c>
      <c r="F476" s="85" t="s">
        <v>805</v>
      </c>
      <c r="G476" s="86">
        <v>70000</v>
      </c>
      <c r="H476" s="86">
        <v>5368.48</v>
      </c>
      <c r="I476" s="87">
        <v>25</v>
      </c>
      <c r="J476" s="50">
        <v>2009</v>
      </c>
      <c r="K476" s="52">
        <f t="shared" si="66"/>
        <v>4970</v>
      </c>
      <c r="L476" s="37">
        <f t="shared" si="67"/>
        <v>770.00000000000011</v>
      </c>
      <c r="M476" s="77">
        <v>2128</v>
      </c>
      <c r="N476" s="87">
        <f t="shared" si="61"/>
        <v>4963</v>
      </c>
      <c r="O476" s="87"/>
      <c r="P476" s="87">
        <f t="shared" si="65"/>
        <v>4137</v>
      </c>
      <c r="Q476" s="87">
        <f t="shared" si="68"/>
        <v>9530.48</v>
      </c>
      <c r="R476" s="87">
        <f t="shared" si="69"/>
        <v>10703</v>
      </c>
      <c r="S476" s="87">
        <f t="shared" si="62"/>
        <v>60469.520000000004</v>
      </c>
      <c r="T476" s="88" t="s">
        <v>41</v>
      </c>
    </row>
    <row r="477" spans="1:20" s="27" customFormat="1" x14ac:dyDescent="0.25">
      <c r="A477" s="83">
        <v>471</v>
      </c>
      <c r="B477" s="84" t="s">
        <v>450</v>
      </c>
      <c r="C477" s="84" t="s">
        <v>799</v>
      </c>
      <c r="D477" s="84" t="s">
        <v>434</v>
      </c>
      <c r="E477" s="84" t="s">
        <v>125</v>
      </c>
      <c r="F477" s="85" t="s">
        <v>805</v>
      </c>
      <c r="G477" s="86">
        <v>70000</v>
      </c>
      <c r="H477" s="86">
        <v>5368.48</v>
      </c>
      <c r="I477" s="87">
        <v>25</v>
      </c>
      <c r="J477" s="50">
        <v>2009</v>
      </c>
      <c r="K477" s="52">
        <f t="shared" si="66"/>
        <v>4970</v>
      </c>
      <c r="L477" s="37">
        <f t="shared" si="67"/>
        <v>770.00000000000011</v>
      </c>
      <c r="M477" s="77">
        <v>2128</v>
      </c>
      <c r="N477" s="87">
        <f t="shared" si="61"/>
        <v>4963</v>
      </c>
      <c r="O477" s="87"/>
      <c r="P477" s="87">
        <f t="shared" si="65"/>
        <v>4137</v>
      </c>
      <c r="Q477" s="87">
        <f t="shared" si="68"/>
        <v>9530.48</v>
      </c>
      <c r="R477" s="87">
        <f t="shared" si="69"/>
        <v>10703</v>
      </c>
      <c r="S477" s="87">
        <f t="shared" si="62"/>
        <v>60469.520000000004</v>
      </c>
      <c r="T477" s="88" t="s">
        <v>41</v>
      </c>
    </row>
    <row r="478" spans="1:20" s="27" customFormat="1" x14ac:dyDescent="0.25">
      <c r="A478" s="83">
        <v>472</v>
      </c>
      <c r="B478" s="84" t="s">
        <v>458</v>
      </c>
      <c r="C478" s="84" t="s">
        <v>798</v>
      </c>
      <c r="D478" s="84" t="s">
        <v>434</v>
      </c>
      <c r="E478" s="84" t="s">
        <v>92</v>
      </c>
      <c r="F478" s="85" t="s">
        <v>805</v>
      </c>
      <c r="G478" s="86">
        <v>25000</v>
      </c>
      <c r="H478" s="84">
        <v>0</v>
      </c>
      <c r="I478" s="87">
        <v>25</v>
      </c>
      <c r="J478" s="50">
        <v>717.5</v>
      </c>
      <c r="K478" s="52">
        <f t="shared" si="66"/>
        <v>1774.9999999999998</v>
      </c>
      <c r="L478" s="37">
        <f t="shared" si="67"/>
        <v>275</v>
      </c>
      <c r="M478" s="77">
        <v>760</v>
      </c>
      <c r="N478" s="87">
        <f t="shared" si="61"/>
        <v>1772.5000000000002</v>
      </c>
      <c r="O478" s="87"/>
      <c r="P478" s="87">
        <f t="shared" si="65"/>
        <v>1477.5</v>
      </c>
      <c r="Q478" s="87">
        <f t="shared" si="68"/>
        <v>1502.5</v>
      </c>
      <c r="R478" s="87">
        <f t="shared" si="69"/>
        <v>3822.5</v>
      </c>
      <c r="S478" s="87">
        <f t="shared" si="62"/>
        <v>23497.5</v>
      </c>
      <c r="T478" s="88" t="s">
        <v>41</v>
      </c>
    </row>
    <row r="479" spans="1:20" s="27" customFormat="1" x14ac:dyDescent="0.25">
      <c r="A479" s="83">
        <v>473</v>
      </c>
      <c r="B479" s="84" t="s">
        <v>452</v>
      </c>
      <c r="C479" s="84" t="s">
        <v>798</v>
      </c>
      <c r="D479" s="84" t="s">
        <v>434</v>
      </c>
      <c r="E479" s="84" t="s">
        <v>35</v>
      </c>
      <c r="F479" s="85" t="s">
        <v>805</v>
      </c>
      <c r="G479" s="86">
        <v>25000</v>
      </c>
      <c r="H479" s="84">
        <v>0</v>
      </c>
      <c r="I479" s="87">
        <v>25</v>
      </c>
      <c r="J479" s="50">
        <v>717.5</v>
      </c>
      <c r="K479" s="52">
        <f t="shared" si="63"/>
        <v>1774.9999999999998</v>
      </c>
      <c r="L479" s="37">
        <f t="shared" si="64"/>
        <v>275</v>
      </c>
      <c r="M479" s="77">
        <v>760</v>
      </c>
      <c r="N479" s="87">
        <f t="shared" si="61"/>
        <v>1772.5000000000002</v>
      </c>
      <c r="O479" s="87"/>
      <c r="P479" s="87">
        <f t="shared" si="65"/>
        <v>1477.5</v>
      </c>
      <c r="Q479" s="87">
        <f t="shared" si="68"/>
        <v>1502.5</v>
      </c>
      <c r="R479" s="87">
        <f t="shared" si="69"/>
        <v>3822.5</v>
      </c>
      <c r="S479" s="87">
        <f t="shared" si="62"/>
        <v>23497.5</v>
      </c>
      <c r="T479" s="88" t="s">
        <v>41</v>
      </c>
    </row>
    <row r="480" spans="1:20" s="27" customFormat="1" x14ac:dyDescent="0.25">
      <c r="A480" s="83">
        <v>474</v>
      </c>
      <c r="B480" s="84" t="s">
        <v>456</v>
      </c>
      <c r="C480" s="84" t="s">
        <v>799</v>
      </c>
      <c r="D480" s="84" t="s">
        <v>434</v>
      </c>
      <c r="E480" s="84" t="s">
        <v>35</v>
      </c>
      <c r="F480" s="85" t="s">
        <v>804</v>
      </c>
      <c r="G480" s="86">
        <v>25000</v>
      </c>
      <c r="H480" s="84">
        <v>0</v>
      </c>
      <c r="I480" s="87">
        <v>25</v>
      </c>
      <c r="J480" s="50">
        <v>717.5</v>
      </c>
      <c r="K480" s="52">
        <f>+G480*7.1%</f>
        <v>1774.9999999999998</v>
      </c>
      <c r="L480" s="37">
        <f>+G480*1.1%</f>
        <v>275</v>
      </c>
      <c r="M480" s="77">
        <v>760</v>
      </c>
      <c r="N480" s="87">
        <f t="shared" si="61"/>
        <v>1772.5000000000002</v>
      </c>
      <c r="O480" s="87"/>
      <c r="P480" s="87">
        <f t="shared" si="65"/>
        <v>1477.5</v>
      </c>
      <c r="Q480" s="87">
        <f t="shared" si="68"/>
        <v>1502.5</v>
      </c>
      <c r="R480" s="87">
        <f t="shared" si="69"/>
        <v>3822.5</v>
      </c>
      <c r="S480" s="87">
        <f t="shared" si="62"/>
        <v>23497.5</v>
      </c>
      <c r="T480" s="88" t="s">
        <v>41</v>
      </c>
    </row>
    <row r="481" spans="1:20" s="27" customFormat="1" x14ac:dyDescent="0.25">
      <c r="A481" s="83">
        <v>475</v>
      </c>
      <c r="B481" s="84" t="s">
        <v>1025</v>
      </c>
      <c r="C481" s="84" t="s">
        <v>798</v>
      </c>
      <c r="D481" s="84" t="s">
        <v>434</v>
      </c>
      <c r="E481" s="84" t="s">
        <v>35</v>
      </c>
      <c r="F481" s="85" t="s">
        <v>804</v>
      </c>
      <c r="G481" s="86">
        <v>25000</v>
      </c>
      <c r="H481" s="84">
        <v>0</v>
      </c>
      <c r="I481" s="87">
        <v>25</v>
      </c>
      <c r="J481" s="50">
        <v>717.5</v>
      </c>
      <c r="K481" s="52">
        <f>+G481*7.1%</f>
        <v>1774.9999999999998</v>
      </c>
      <c r="L481" s="37">
        <f>+G481*1.1%</f>
        <v>275</v>
      </c>
      <c r="M481" s="77">
        <v>760</v>
      </c>
      <c r="N481" s="87">
        <f t="shared" ref="N481:N545" si="70">+G481*7.09%</f>
        <v>1772.5000000000002</v>
      </c>
      <c r="O481" s="87"/>
      <c r="P481" s="87">
        <f t="shared" si="65"/>
        <v>1477.5</v>
      </c>
      <c r="Q481" s="87">
        <f t="shared" si="68"/>
        <v>1502.5</v>
      </c>
      <c r="R481" s="87">
        <f t="shared" si="69"/>
        <v>3822.5</v>
      </c>
      <c r="S481" s="87">
        <f t="shared" si="62"/>
        <v>23497.5</v>
      </c>
      <c r="T481" s="88" t="s">
        <v>41</v>
      </c>
    </row>
    <row r="482" spans="1:20" s="27" customFormat="1" x14ac:dyDescent="0.25">
      <c r="A482" s="83">
        <v>476</v>
      </c>
      <c r="B482" s="84" t="s">
        <v>1026</v>
      </c>
      <c r="C482" s="84" t="s">
        <v>798</v>
      </c>
      <c r="D482" s="84" t="s">
        <v>434</v>
      </c>
      <c r="E482" s="84" t="s">
        <v>63</v>
      </c>
      <c r="F482" s="85" t="s">
        <v>804</v>
      </c>
      <c r="G482" s="86">
        <v>35000</v>
      </c>
      <c r="H482" s="84">
        <v>0</v>
      </c>
      <c r="I482" s="87">
        <v>25</v>
      </c>
      <c r="J482" s="50">
        <v>1004.5</v>
      </c>
      <c r="K482" s="52">
        <f>+G482*7.1%</f>
        <v>2485</v>
      </c>
      <c r="L482" s="37">
        <f>+G482*1.1%</f>
        <v>385.00000000000006</v>
      </c>
      <c r="M482" s="77">
        <v>1064</v>
      </c>
      <c r="N482" s="87">
        <f t="shared" si="70"/>
        <v>2481.5</v>
      </c>
      <c r="O482" s="87"/>
      <c r="P482" s="87">
        <f t="shared" si="65"/>
        <v>2068.5</v>
      </c>
      <c r="Q482" s="87">
        <f t="shared" si="68"/>
        <v>2093.5</v>
      </c>
      <c r="R482" s="87">
        <f t="shared" si="69"/>
        <v>5351.5</v>
      </c>
      <c r="S482" s="87">
        <f t="shared" ref="S482:S546" si="71">+G482-Q482</f>
        <v>32906.5</v>
      </c>
      <c r="T482" s="88" t="s">
        <v>41</v>
      </c>
    </row>
    <row r="483" spans="1:20" s="27" customFormat="1" x14ac:dyDescent="0.25">
      <c r="A483" s="83">
        <v>477</v>
      </c>
      <c r="B483" s="84" t="s">
        <v>453</v>
      </c>
      <c r="C483" s="84" t="s">
        <v>798</v>
      </c>
      <c r="D483" s="84" t="s">
        <v>434</v>
      </c>
      <c r="E483" s="84" t="s">
        <v>57</v>
      </c>
      <c r="F483" s="85" t="s">
        <v>805</v>
      </c>
      <c r="G483" s="86">
        <v>25000</v>
      </c>
      <c r="H483" s="84">
        <v>0</v>
      </c>
      <c r="I483" s="87">
        <v>25</v>
      </c>
      <c r="J483" s="50">
        <v>717.5</v>
      </c>
      <c r="K483" s="52">
        <f t="shared" si="63"/>
        <v>1774.9999999999998</v>
      </c>
      <c r="L483" s="37">
        <f t="shared" si="64"/>
        <v>275</v>
      </c>
      <c r="M483" s="77">
        <v>760</v>
      </c>
      <c r="N483" s="87">
        <f t="shared" si="70"/>
        <v>1772.5000000000002</v>
      </c>
      <c r="O483" s="87"/>
      <c r="P483" s="87">
        <f t="shared" si="65"/>
        <v>1477.5</v>
      </c>
      <c r="Q483" s="87">
        <f t="shared" si="68"/>
        <v>1502.5</v>
      </c>
      <c r="R483" s="87">
        <f t="shared" si="69"/>
        <v>3822.5</v>
      </c>
      <c r="S483" s="87">
        <f t="shared" si="71"/>
        <v>23497.5</v>
      </c>
      <c r="T483" s="88" t="s">
        <v>41</v>
      </c>
    </row>
    <row r="484" spans="1:20" s="27" customFormat="1" x14ac:dyDescent="0.25">
      <c r="A484" s="83">
        <v>478</v>
      </c>
      <c r="B484" s="84" t="s">
        <v>454</v>
      </c>
      <c r="C484" s="84" t="s">
        <v>798</v>
      </c>
      <c r="D484" s="84" t="s">
        <v>434</v>
      </c>
      <c r="E484" s="84" t="s">
        <v>57</v>
      </c>
      <c r="F484" s="85" t="s">
        <v>805</v>
      </c>
      <c r="G484" s="86">
        <v>25000</v>
      </c>
      <c r="H484" s="84">
        <v>0</v>
      </c>
      <c r="I484" s="87">
        <v>25</v>
      </c>
      <c r="J484" s="50">
        <v>717.5</v>
      </c>
      <c r="K484" s="52">
        <f t="shared" si="63"/>
        <v>1774.9999999999998</v>
      </c>
      <c r="L484" s="37">
        <f t="shared" si="64"/>
        <v>275</v>
      </c>
      <c r="M484" s="77">
        <v>760</v>
      </c>
      <c r="N484" s="87">
        <f t="shared" si="70"/>
        <v>1772.5000000000002</v>
      </c>
      <c r="O484" s="87"/>
      <c r="P484" s="87">
        <f t="shared" si="65"/>
        <v>1477.5</v>
      </c>
      <c r="Q484" s="87">
        <f t="shared" si="68"/>
        <v>1502.5</v>
      </c>
      <c r="R484" s="87">
        <f t="shared" si="69"/>
        <v>3822.5</v>
      </c>
      <c r="S484" s="87">
        <f t="shared" si="71"/>
        <v>23497.5</v>
      </c>
      <c r="T484" s="88" t="s">
        <v>41</v>
      </c>
    </row>
    <row r="485" spans="1:20" s="27" customFormat="1" x14ac:dyDescent="0.25">
      <c r="A485" s="83">
        <v>479</v>
      </c>
      <c r="B485" s="84" t="s">
        <v>858</v>
      </c>
      <c r="C485" s="84" t="s">
        <v>798</v>
      </c>
      <c r="D485" s="84" t="s">
        <v>434</v>
      </c>
      <c r="E485" s="84" t="s">
        <v>859</v>
      </c>
      <c r="F485" s="85" t="s">
        <v>805</v>
      </c>
      <c r="G485" s="86">
        <v>25000</v>
      </c>
      <c r="H485" s="84">
        <v>0</v>
      </c>
      <c r="I485" s="87">
        <v>25</v>
      </c>
      <c r="J485" s="50">
        <v>717.5</v>
      </c>
      <c r="K485" s="52">
        <f t="shared" si="63"/>
        <v>1774.9999999999998</v>
      </c>
      <c r="L485" s="37">
        <f t="shared" si="64"/>
        <v>275</v>
      </c>
      <c r="M485" s="77">
        <v>760</v>
      </c>
      <c r="N485" s="87">
        <f t="shared" si="70"/>
        <v>1772.5000000000002</v>
      </c>
      <c r="O485" s="87"/>
      <c r="P485" s="87">
        <f t="shared" ref="P485:P549" si="72">+J485+M485</f>
        <v>1477.5</v>
      </c>
      <c r="Q485" s="87">
        <f t="shared" si="68"/>
        <v>1502.5</v>
      </c>
      <c r="R485" s="87">
        <f t="shared" si="69"/>
        <v>3822.5</v>
      </c>
      <c r="S485" s="87">
        <f t="shared" si="71"/>
        <v>23497.5</v>
      </c>
      <c r="T485" s="88" t="s">
        <v>41</v>
      </c>
    </row>
    <row r="486" spans="1:20" s="27" customFormat="1" x14ac:dyDescent="0.25">
      <c r="A486" s="83">
        <v>480</v>
      </c>
      <c r="B486" s="84" t="s">
        <v>462</v>
      </c>
      <c r="C486" s="84" t="s">
        <v>798</v>
      </c>
      <c r="D486" s="84" t="s">
        <v>211</v>
      </c>
      <c r="E486" s="84" t="s">
        <v>738</v>
      </c>
      <c r="F486" s="85" t="s">
        <v>805</v>
      </c>
      <c r="G486" s="86">
        <v>85000</v>
      </c>
      <c r="H486" s="86">
        <v>6861.53</v>
      </c>
      <c r="I486" s="87">
        <v>25</v>
      </c>
      <c r="J486" s="50">
        <v>2439.5</v>
      </c>
      <c r="K486" s="52">
        <f t="shared" ref="K486:K538" si="73">+G486*7.1%</f>
        <v>6034.9999999999991</v>
      </c>
      <c r="L486" s="37">
        <v>953.69</v>
      </c>
      <c r="M486" s="77">
        <v>2584</v>
      </c>
      <c r="N486" s="87">
        <f t="shared" si="70"/>
        <v>6026.5</v>
      </c>
      <c r="O486" s="87"/>
      <c r="P486" s="87">
        <f t="shared" si="72"/>
        <v>5023.5</v>
      </c>
      <c r="Q486" s="87">
        <f t="shared" si="68"/>
        <v>11910.029999999999</v>
      </c>
      <c r="R486" s="87">
        <f t="shared" si="69"/>
        <v>13015.189999999999</v>
      </c>
      <c r="S486" s="87">
        <f t="shared" si="71"/>
        <v>73089.97</v>
      </c>
      <c r="T486" s="88" t="s">
        <v>41</v>
      </c>
    </row>
    <row r="487" spans="1:20" s="27" customFormat="1" x14ac:dyDescent="0.25">
      <c r="A487" s="83">
        <v>481</v>
      </c>
      <c r="B487" s="84" t="s">
        <v>632</v>
      </c>
      <c r="C487" s="84" t="s">
        <v>798</v>
      </c>
      <c r="D487" s="84" t="s">
        <v>211</v>
      </c>
      <c r="E487" s="84" t="s">
        <v>741</v>
      </c>
      <c r="F487" s="85" t="s">
        <v>805</v>
      </c>
      <c r="G487" s="86">
        <v>75000</v>
      </c>
      <c r="H487" s="86">
        <v>5623.19</v>
      </c>
      <c r="I487" s="87">
        <v>25</v>
      </c>
      <c r="J487" s="50">
        <v>2152.5</v>
      </c>
      <c r="K487" s="52">
        <f t="shared" si="73"/>
        <v>5324.9999999999991</v>
      </c>
      <c r="L487" s="37">
        <f t="shared" ref="L487:L538" si="74">+G487*1.1%</f>
        <v>825.00000000000011</v>
      </c>
      <c r="M487" s="77">
        <v>2280</v>
      </c>
      <c r="N487" s="87">
        <f t="shared" si="70"/>
        <v>5317.5</v>
      </c>
      <c r="O487" s="87"/>
      <c r="P487" s="87">
        <f t="shared" si="72"/>
        <v>4432.5</v>
      </c>
      <c r="Q487" s="87">
        <f t="shared" si="68"/>
        <v>10080.689999999999</v>
      </c>
      <c r="R487" s="87">
        <f t="shared" si="69"/>
        <v>11467.5</v>
      </c>
      <c r="S487" s="87">
        <f t="shared" si="71"/>
        <v>64919.31</v>
      </c>
      <c r="T487" s="88" t="s">
        <v>41</v>
      </c>
    </row>
    <row r="488" spans="1:20" s="27" customFormat="1" x14ac:dyDescent="0.25">
      <c r="A488" s="83">
        <v>482</v>
      </c>
      <c r="B488" s="84" t="s">
        <v>630</v>
      </c>
      <c r="C488" s="84" t="s">
        <v>798</v>
      </c>
      <c r="D488" s="84" t="s">
        <v>211</v>
      </c>
      <c r="E488" s="84" t="s">
        <v>125</v>
      </c>
      <c r="F488" s="85" t="s">
        <v>805</v>
      </c>
      <c r="G488" s="86">
        <v>70000</v>
      </c>
      <c r="H488" s="86">
        <v>5368.48</v>
      </c>
      <c r="I488" s="87">
        <v>25</v>
      </c>
      <c r="J488" s="50">
        <v>2009</v>
      </c>
      <c r="K488" s="52">
        <f t="shared" si="73"/>
        <v>4970</v>
      </c>
      <c r="L488" s="37">
        <f t="shared" si="74"/>
        <v>770.00000000000011</v>
      </c>
      <c r="M488" s="77">
        <v>2128</v>
      </c>
      <c r="N488" s="87">
        <f t="shared" si="70"/>
        <v>4963</v>
      </c>
      <c r="O488" s="87"/>
      <c r="P488" s="87">
        <f t="shared" si="72"/>
        <v>4137</v>
      </c>
      <c r="Q488" s="87">
        <f t="shared" si="68"/>
        <v>9530.48</v>
      </c>
      <c r="R488" s="87">
        <f t="shared" si="69"/>
        <v>10703</v>
      </c>
      <c r="S488" s="87">
        <f t="shared" si="71"/>
        <v>60469.520000000004</v>
      </c>
      <c r="T488" s="88" t="s">
        <v>41</v>
      </c>
    </row>
    <row r="489" spans="1:20" s="27" customFormat="1" x14ac:dyDescent="0.25">
      <c r="A489" s="83">
        <v>483</v>
      </c>
      <c r="B489" s="84" t="s">
        <v>631</v>
      </c>
      <c r="C489" s="84" t="s">
        <v>798</v>
      </c>
      <c r="D489" s="84" t="s">
        <v>211</v>
      </c>
      <c r="E489" s="84" t="s">
        <v>125</v>
      </c>
      <c r="F489" s="85" t="s">
        <v>805</v>
      </c>
      <c r="G489" s="86">
        <v>70000</v>
      </c>
      <c r="H489" s="86">
        <v>5368.48</v>
      </c>
      <c r="I489" s="87">
        <v>25</v>
      </c>
      <c r="J489" s="50">
        <v>2009</v>
      </c>
      <c r="K489" s="52">
        <f t="shared" si="73"/>
        <v>4970</v>
      </c>
      <c r="L489" s="37">
        <f t="shared" si="74"/>
        <v>770.00000000000011</v>
      </c>
      <c r="M489" s="77">
        <v>2128</v>
      </c>
      <c r="N489" s="87">
        <f t="shared" si="70"/>
        <v>4963</v>
      </c>
      <c r="O489" s="87"/>
      <c r="P489" s="87">
        <f t="shared" si="72"/>
        <v>4137</v>
      </c>
      <c r="Q489" s="87">
        <f t="shared" si="68"/>
        <v>9530.48</v>
      </c>
      <c r="R489" s="87">
        <f t="shared" si="69"/>
        <v>10703</v>
      </c>
      <c r="S489" s="87">
        <f t="shared" si="71"/>
        <v>60469.520000000004</v>
      </c>
      <c r="T489" s="88" t="s">
        <v>41</v>
      </c>
    </row>
    <row r="490" spans="1:20" s="27" customFormat="1" x14ac:dyDescent="0.25">
      <c r="A490" s="83">
        <v>484</v>
      </c>
      <c r="B490" s="84" t="s">
        <v>633</v>
      </c>
      <c r="C490" s="84" t="s">
        <v>799</v>
      </c>
      <c r="D490" s="84" t="s">
        <v>211</v>
      </c>
      <c r="E490" s="84" t="s">
        <v>125</v>
      </c>
      <c r="F490" s="85" t="s">
        <v>805</v>
      </c>
      <c r="G490" s="86">
        <v>70000</v>
      </c>
      <c r="H490" s="86">
        <v>5368.48</v>
      </c>
      <c r="I490" s="87">
        <v>25</v>
      </c>
      <c r="J490" s="50">
        <v>2009</v>
      </c>
      <c r="K490" s="52">
        <f t="shared" si="73"/>
        <v>4970</v>
      </c>
      <c r="L490" s="37">
        <f t="shared" si="74"/>
        <v>770.00000000000011</v>
      </c>
      <c r="M490" s="77">
        <v>2128</v>
      </c>
      <c r="N490" s="87">
        <f t="shared" si="70"/>
        <v>4963</v>
      </c>
      <c r="O490" s="87"/>
      <c r="P490" s="87">
        <f t="shared" si="72"/>
        <v>4137</v>
      </c>
      <c r="Q490" s="87">
        <f t="shared" si="68"/>
        <v>9530.48</v>
      </c>
      <c r="R490" s="87">
        <f t="shared" si="69"/>
        <v>10703</v>
      </c>
      <c r="S490" s="87">
        <f t="shared" si="71"/>
        <v>60469.520000000004</v>
      </c>
      <c r="T490" s="88" t="s">
        <v>41</v>
      </c>
    </row>
    <row r="491" spans="1:20" s="27" customFormat="1" x14ac:dyDescent="0.25">
      <c r="A491" s="83">
        <v>485</v>
      </c>
      <c r="B491" s="84" t="s">
        <v>635</v>
      </c>
      <c r="C491" s="84" t="s">
        <v>798</v>
      </c>
      <c r="D491" s="84" t="s">
        <v>211</v>
      </c>
      <c r="E491" s="84" t="s">
        <v>125</v>
      </c>
      <c r="F491" s="85" t="s">
        <v>805</v>
      </c>
      <c r="G491" s="86">
        <v>70000</v>
      </c>
      <c r="H491" s="86">
        <v>5368.48</v>
      </c>
      <c r="I491" s="87">
        <v>25</v>
      </c>
      <c r="J491" s="50">
        <v>2009</v>
      </c>
      <c r="K491" s="52">
        <f t="shared" si="73"/>
        <v>4970</v>
      </c>
      <c r="L491" s="37">
        <f t="shared" si="74"/>
        <v>770.00000000000011</v>
      </c>
      <c r="M491" s="77">
        <v>2128</v>
      </c>
      <c r="N491" s="87">
        <f t="shared" si="70"/>
        <v>4963</v>
      </c>
      <c r="O491" s="87"/>
      <c r="P491" s="87">
        <f t="shared" si="72"/>
        <v>4137</v>
      </c>
      <c r="Q491" s="87">
        <f t="shared" si="68"/>
        <v>9530.48</v>
      </c>
      <c r="R491" s="87">
        <f t="shared" si="69"/>
        <v>10703</v>
      </c>
      <c r="S491" s="87">
        <f t="shared" si="71"/>
        <v>60469.520000000004</v>
      </c>
      <c r="T491" s="88" t="s">
        <v>41</v>
      </c>
    </row>
    <row r="492" spans="1:20" s="27" customFormat="1" x14ac:dyDescent="0.25">
      <c r="A492" s="83">
        <v>486</v>
      </c>
      <c r="B492" s="84" t="s">
        <v>636</v>
      </c>
      <c r="C492" s="84" t="s">
        <v>798</v>
      </c>
      <c r="D492" s="84" t="s">
        <v>211</v>
      </c>
      <c r="E492" s="84" t="s">
        <v>125</v>
      </c>
      <c r="F492" s="85" t="s">
        <v>805</v>
      </c>
      <c r="G492" s="86">
        <v>70000</v>
      </c>
      <c r="H492" s="86">
        <v>5368.48</v>
      </c>
      <c r="I492" s="87">
        <v>25</v>
      </c>
      <c r="J492" s="50">
        <v>2009</v>
      </c>
      <c r="K492" s="52">
        <f t="shared" si="73"/>
        <v>4970</v>
      </c>
      <c r="L492" s="37">
        <f t="shared" si="74"/>
        <v>770.00000000000011</v>
      </c>
      <c r="M492" s="77">
        <v>2128</v>
      </c>
      <c r="N492" s="87">
        <f t="shared" si="70"/>
        <v>4963</v>
      </c>
      <c r="O492" s="87"/>
      <c r="P492" s="87">
        <f t="shared" si="72"/>
        <v>4137</v>
      </c>
      <c r="Q492" s="87">
        <f t="shared" si="68"/>
        <v>9530.48</v>
      </c>
      <c r="R492" s="87">
        <f t="shared" si="69"/>
        <v>10703</v>
      </c>
      <c r="S492" s="87">
        <f t="shared" si="71"/>
        <v>60469.520000000004</v>
      </c>
      <c r="T492" s="88" t="s">
        <v>41</v>
      </c>
    </row>
    <row r="493" spans="1:20" s="27" customFormat="1" x14ac:dyDescent="0.25">
      <c r="A493" s="83">
        <v>487</v>
      </c>
      <c r="B493" s="84" t="s">
        <v>637</v>
      </c>
      <c r="C493" s="84" t="s">
        <v>798</v>
      </c>
      <c r="D493" s="84" t="s">
        <v>211</v>
      </c>
      <c r="E493" s="84" t="s">
        <v>125</v>
      </c>
      <c r="F493" s="85" t="s">
        <v>805</v>
      </c>
      <c r="G493" s="86">
        <v>70000</v>
      </c>
      <c r="H493" s="86">
        <v>5368.48</v>
      </c>
      <c r="I493" s="87">
        <v>25</v>
      </c>
      <c r="J493" s="50">
        <v>2009</v>
      </c>
      <c r="K493" s="52">
        <f t="shared" si="73"/>
        <v>4970</v>
      </c>
      <c r="L493" s="37">
        <f t="shared" si="74"/>
        <v>770.00000000000011</v>
      </c>
      <c r="M493" s="77">
        <v>2128</v>
      </c>
      <c r="N493" s="87">
        <f t="shared" si="70"/>
        <v>4963</v>
      </c>
      <c r="O493" s="87"/>
      <c r="P493" s="87">
        <f t="shared" si="72"/>
        <v>4137</v>
      </c>
      <c r="Q493" s="87">
        <f t="shared" si="68"/>
        <v>9530.48</v>
      </c>
      <c r="R493" s="87">
        <f t="shared" si="69"/>
        <v>10703</v>
      </c>
      <c r="S493" s="87">
        <f t="shared" si="71"/>
        <v>60469.520000000004</v>
      </c>
      <c r="T493" s="88" t="s">
        <v>41</v>
      </c>
    </row>
    <row r="494" spans="1:20" s="27" customFormat="1" x14ac:dyDescent="0.25">
      <c r="A494" s="83">
        <v>488</v>
      </c>
      <c r="B494" s="84" t="s">
        <v>638</v>
      </c>
      <c r="C494" s="84" t="s">
        <v>799</v>
      </c>
      <c r="D494" s="84" t="s">
        <v>211</v>
      </c>
      <c r="E494" s="84" t="s">
        <v>125</v>
      </c>
      <c r="F494" s="85" t="s">
        <v>805</v>
      </c>
      <c r="G494" s="86">
        <v>70000</v>
      </c>
      <c r="H494" s="86">
        <v>5368.48</v>
      </c>
      <c r="I494" s="87">
        <v>25</v>
      </c>
      <c r="J494" s="50">
        <v>2009</v>
      </c>
      <c r="K494" s="52">
        <f t="shared" si="73"/>
        <v>4970</v>
      </c>
      <c r="L494" s="37">
        <f t="shared" si="74"/>
        <v>770.00000000000011</v>
      </c>
      <c r="M494" s="77">
        <v>2128</v>
      </c>
      <c r="N494" s="87">
        <f t="shared" si="70"/>
        <v>4963</v>
      </c>
      <c r="O494" s="87"/>
      <c r="P494" s="87">
        <f t="shared" si="72"/>
        <v>4137</v>
      </c>
      <c r="Q494" s="87">
        <f t="shared" si="68"/>
        <v>9530.48</v>
      </c>
      <c r="R494" s="87">
        <f t="shared" si="69"/>
        <v>10703</v>
      </c>
      <c r="S494" s="87">
        <f t="shared" si="71"/>
        <v>60469.520000000004</v>
      </c>
      <c r="T494" s="88" t="s">
        <v>41</v>
      </c>
    </row>
    <row r="495" spans="1:20" s="27" customFormat="1" x14ac:dyDescent="0.25">
      <c r="A495" s="83">
        <v>489</v>
      </c>
      <c r="B495" s="84" t="s">
        <v>622</v>
      </c>
      <c r="C495" s="84" t="s">
        <v>799</v>
      </c>
      <c r="D495" s="84" t="s">
        <v>211</v>
      </c>
      <c r="E495" s="84" t="s">
        <v>125</v>
      </c>
      <c r="F495" s="85" t="s">
        <v>805</v>
      </c>
      <c r="G495" s="90">
        <v>70000</v>
      </c>
      <c r="H495" s="90">
        <v>5368.48</v>
      </c>
      <c r="I495" s="87">
        <v>25</v>
      </c>
      <c r="J495" s="69">
        <v>2009</v>
      </c>
      <c r="K495" s="54">
        <f t="shared" si="73"/>
        <v>4970</v>
      </c>
      <c r="L495" s="37">
        <f t="shared" si="74"/>
        <v>770.00000000000011</v>
      </c>
      <c r="M495" s="79">
        <v>2128</v>
      </c>
      <c r="N495" s="87">
        <f t="shared" si="70"/>
        <v>4963</v>
      </c>
      <c r="O495" s="87"/>
      <c r="P495" s="87">
        <f t="shared" si="72"/>
        <v>4137</v>
      </c>
      <c r="Q495" s="87">
        <f t="shared" si="68"/>
        <v>9530.48</v>
      </c>
      <c r="R495" s="87">
        <f t="shared" si="69"/>
        <v>10703</v>
      </c>
      <c r="S495" s="87">
        <f t="shared" si="71"/>
        <v>60469.520000000004</v>
      </c>
      <c r="T495" s="88" t="s">
        <v>41</v>
      </c>
    </row>
    <row r="496" spans="1:20" s="27" customFormat="1" x14ac:dyDescent="0.25">
      <c r="A496" s="83">
        <v>490</v>
      </c>
      <c r="B496" s="84" t="s">
        <v>658</v>
      </c>
      <c r="C496" s="84" t="s">
        <v>799</v>
      </c>
      <c r="D496" s="84" t="s">
        <v>211</v>
      </c>
      <c r="E496" s="84" t="s">
        <v>741</v>
      </c>
      <c r="F496" s="85" t="s">
        <v>805</v>
      </c>
      <c r="G496" s="86">
        <v>75000</v>
      </c>
      <c r="H496" s="86">
        <v>5966.28</v>
      </c>
      <c r="I496" s="87">
        <v>25</v>
      </c>
      <c r="J496" s="50">
        <v>2152.5</v>
      </c>
      <c r="K496" s="52">
        <f t="shared" si="73"/>
        <v>5324.9999999999991</v>
      </c>
      <c r="L496" s="37">
        <f t="shared" si="74"/>
        <v>825.00000000000011</v>
      </c>
      <c r="M496" s="77">
        <v>2280</v>
      </c>
      <c r="N496" s="87">
        <f t="shared" si="70"/>
        <v>5317.5</v>
      </c>
      <c r="O496" s="87"/>
      <c r="P496" s="87">
        <f t="shared" si="72"/>
        <v>4432.5</v>
      </c>
      <c r="Q496" s="87">
        <f t="shared" si="68"/>
        <v>10423.779999999999</v>
      </c>
      <c r="R496" s="87">
        <f t="shared" si="69"/>
        <v>11467.5</v>
      </c>
      <c r="S496" s="87">
        <f t="shared" si="71"/>
        <v>64576.22</v>
      </c>
      <c r="T496" s="88" t="s">
        <v>41</v>
      </c>
    </row>
    <row r="497" spans="1:20" s="27" customFormat="1" x14ac:dyDescent="0.25">
      <c r="A497" s="83">
        <v>491</v>
      </c>
      <c r="B497" s="84" t="s">
        <v>640</v>
      </c>
      <c r="C497" s="84" t="s">
        <v>798</v>
      </c>
      <c r="D497" s="84" t="s">
        <v>211</v>
      </c>
      <c r="E497" s="84" t="s">
        <v>125</v>
      </c>
      <c r="F497" s="85" t="s">
        <v>805</v>
      </c>
      <c r="G497" s="86">
        <v>70000</v>
      </c>
      <c r="H497" s="86">
        <v>5368.48</v>
      </c>
      <c r="I497" s="87">
        <v>25</v>
      </c>
      <c r="J497" s="50">
        <v>2009</v>
      </c>
      <c r="K497" s="52">
        <f t="shared" si="73"/>
        <v>4970</v>
      </c>
      <c r="L497" s="37">
        <f t="shared" si="74"/>
        <v>770.00000000000011</v>
      </c>
      <c r="M497" s="77">
        <v>2128</v>
      </c>
      <c r="N497" s="87">
        <f t="shared" si="70"/>
        <v>4963</v>
      </c>
      <c r="O497" s="87"/>
      <c r="P497" s="87">
        <f t="shared" si="72"/>
        <v>4137</v>
      </c>
      <c r="Q497" s="87">
        <f t="shared" si="68"/>
        <v>9530.48</v>
      </c>
      <c r="R497" s="87">
        <f t="shared" si="69"/>
        <v>10703</v>
      </c>
      <c r="S497" s="87">
        <f t="shared" si="71"/>
        <v>60469.520000000004</v>
      </c>
      <c r="T497" s="88" t="s">
        <v>41</v>
      </c>
    </row>
    <row r="498" spans="1:20" s="27" customFormat="1" x14ac:dyDescent="0.25">
      <c r="A498" s="83">
        <v>492</v>
      </c>
      <c r="B498" s="84" t="s">
        <v>641</v>
      </c>
      <c r="C498" s="84" t="s">
        <v>799</v>
      </c>
      <c r="D498" s="84" t="s">
        <v>211</v>
      </c>
      <c r="E498" s="84" t="s">
        <v>125</v>
      </c>
      <c r="F498" s="85" t="s">
        <v>805</v>
      </c>
      <c r="G498" s="86">
        <v>70000</v>
      </c>
      <c r="H498" s="86">
        <v>5368.48</v>
      </c>
      <c r="I498" s="87">
        <v>25</v>
      </c>
      <c r="J498" s="50">
        <v>2009</v>
      </c>
      <c r="K498" s="52">
        <f t="shared" si="73"/>
        <v>4970</v>
      </c>
      <c r="L498" s="37">
        <f t="shared" si="74"/>
        <v>770.00000000000011</v>
      </c>
      <c r="M498" s="77">
        <v>2128</v>
      </c>
      <c r="N498" s="87">
        <f t="shared" si="70"/>
        <v>4963</v>
      </c>
      <c r="O498" s="87"/>
      <c r="P498" s="87">
        <f t="shared" si="72"/>
        <v>4137</v>
      </c>
      <c r="Q498" s="87">
        <f t="shared" si="68"/>
        <v>9530.48</v>
      </c>
      <c r="R498" s="87">
        <f t="shared" si="69"/>
        <v>10703</v>
      </c>
      <c r="S498" s="87">
        <f t="shared" si="71"/>
        <v>60469.520000000004</v>
      </c>
      <c r="T498" s="88" t="s">
        <v>41</v>
      </c>
    </row>
    <row r="499" spans="1:20" s="27" customFormat="1" x14ac:dyDescent="0.25">
      <c r="A499" s="83">
        <v>493</v>
      </c>
      <c r="B499" s="84" t="s">
        <v>649</v>
      </c>
      <c r="C499" s="84" t="s">
        <v>798</v>
      </c>
      <c r="D499" s="84" t="s">
        <v>211</v>
      </c>
      <c r="E499" s="84" t="s">
        <v>125</v>
      </c>
      <c r="F499" s="85" t="s">
        <v>805</v>
      </c>
      <c r="G499" s="86">
        <v>70000</v>
      </c>
      <c r="H499" s="86">
        <v>5368.48</v>
      </c>
      <c r="I499" s="87">
        <v>25</v>
      </c>
      <c r="J499" s="50">
        <v>2009</v>
      </c>
      <c r="K499" s="52">
        <f t="shared" si="73"/>
        <v>4970</v>
      </c>
      <c r="L499" s="37">
        <f t="shared" si="74"/>
        <v>770.00000000000011</v>
      </c>
      <c r="M499" s="77">
        <v>2128</v>
      </c>
      <c r="N499" s="87">
        <f t="shared" si="70"/>
        <v>4963</v>
      </c>
      <c r="O499" s="87"/>
      <c r="P499" s="87">
        <f t="shared" si="72"/>
        <v>4137</v>
      </c>
      <c r="Q499" s="87">
        <f t="shared" si="68"/>
        <v>9530.48</v>
      </c>
      <c r="R499" s="87">
        <f t="shared" si="69"/>
        <v>10703</v>
      </c>
      <c r="S499" s="87">
        <f t="shared" si="71"/>
        <v>60469.520000000004</v>
      </c>
      <c r="T499" s="88" t="s">
        <v>41</v>
      </c>
    </row>
    <row r="500" spans="1:20" s="27" customFormat="1" x14ac:dyDescent="0.25">
      <c r="A500" s="83">
        <v>494</v>
      </c>
      <c r="B500" s="84" t="s">
        <v>659</v>
      </c>
      <c r="C500" s="84" t="s">
        <v>799</v>
      </c>
      <c r="D500" s="84" t="s">
        <v>211</v>
      </c>
      <c r="E500" s="84" t="s">
        <v>125</v>
      </c>
      <c r="F500" s="85" t="s">
        <v>805</v>
      </c>
      <c r="G500" s="86">
        <v>70000</v>
      </c>
      <c r="H500" s="86">
        <v>5368.48</v>
      </c>
      <c r="I500" s="87">
        <v>25</v>
      </c>
      <c r="J500" s="50">
        <v>2009</v>
      </c>
      <c r="K500" s="52">
        <f t="shared" si="73"/>
        <v>4970</v>
      </c>
      <c r="L500" s="37">
        <f t="shared" si="74"/>
        <v>770.00000000000011</v>
      </c>
      <c r="M500" s="77">
        <v>2128</v>
      </c>
      <c r="N500" s="87">
        <f t="shared" si="70"/>
        <v>4963</v>
      </c>
      <c r="O500" s="87"/>
      <c r="P500" s="87">
        <f t="shared" si="72"/>
        <v>4137</v>
      </c>
      <c r="Q500" s="87">
        <f t="shared" si="68"/>
        <v>9530.48</v>
      </c>
      <c r="R500" s="87">
        <f t="shared" si="69"/>
        <v>10703</v>
      </c>
      <c r="S500" s="87">
        <f t="shared" si="71"/>
        <v>60469.520000000004</v>
      </c>
      <c r="T500" s="88" t="s">
        <v>41</v>
      </c>
    </row>
    <row r="501" spans="1:20" s="27" customFormat="1" x14ac:dyDescent="0.25">
      <c r="A501" s="83">
        <v>495</v>
      </c>
      <c r="B501" s="84" t="s">
        <v>653</v>
      </c>
      <c r="C501" s="84" t="s">
        <v>798</v>
      </c>
      <c r="D501" s="84" t="s">
        <v>211</v>
      </c>
      <c r="E501" s="84" t="s">
        <v>84</v>
      </c>
      <c r="F501" s="85" t="s">
        <v>805</v>
      </c>
      <c r="G501" s="86">
        <v>50000</v>
      </c>
      <c r="H501" s="50">
        <v>1854</v>
      </c>
      <c r="I501" s="87">
        <v>25</v>
      </c>
      <c r="J501" s="50">
        <v>1435</v>
      </c>
      <c r="K501" s="52">
        <f t="shared" si="73"/>
        <v>3549.9999999999995</v>
      </c>
      <c r="L501" s="37">
        <f t="shared" si="74"/>
        <v>550</v>
      </c>
      <c r="M501" s="77">
        <v>1520</v>
      </c>
      <c r="N501" s="87">
        <f t="shared" si="70"/>
        <v>3545.0000000000005</v>
      </c>
      <c r="O501" s="87"/>
      <c r="P501" s="87">
        <f t="shared" si="72"/>
        <v>2955</v>
      </c>
      <c r="Q501" s="87">
        <f t="shared" si="68"/>
        <v>4834</v>
      </c>
      <c r="R501" s="87">
        <f t="shared" si="69"/>
        <v>7645</v>
      </c>
      <c r="S501" s="87">
        <f t="shared" si="71"/>
        <v>45166</v>
      </c>
      <c r="T501" s="88" t="s">
        <v>41</v>
      </c>
    </row>
    <row r="502" spans="1:20" s="27" customFormat="1" x14ac:dyDescent="0.25">
      <c r="A502" s="83">
        <v>496</v>
      </c>
      <c r="B502" s="84" t="s">
        <v>652</v>
      </c>
      <c r="C502" s="84" t="s">
        <v>798</v>
      </c>
      <c r="D502" s="84" t="s">
        <v>211</v>
      </c>
      <c r="E502" s="84" t="s">
        <v>143</v>
      </c>
      <c r="F502" s="85" t="s">
        <v>805</v>
      </c>
      <c r="G502" s="86">
        <v>45000</v>
      </c>
      <c r="H502" s="50">
        <v>1148.33</v>
      </c>
      <c r="I502" s="87">
        <v>25</v>
      </c>
      <c r="J502" s="50">
        <v>1291.5</v>
      </c>
      <c r="K502" s="52">
        <f t="shared" si="73"/>
        <v>3194.9999999999995</v>
      </c>
      <c r="L502" s="37">
        <f t="shared" si="74"/>
        <v>495.00000000000006</v>
      </c>
      <c r="M502" s="77">
        <v>1368</v>
      </c>
      <c r="N502" s="87">
        <f t="shared" si="70"/>
        <v>3190.5</v>
      </c>
      <c r="O502" s="87"/>
      <c r="P502" s="87">
        <f t="shared" si="72"/>
        <v>2659.5</v>
      </c>
      <c r="Q502" s="87">
        <f t="shared" si="68"/>
        <v>3832.83</v>
      </c>
      <c r="R502" s="87">
        <f t="shared" si="69"/>
        <v>6880.5</v>
      </c>
      <c r="S502" s="87">
        <f t="shared" si="71"/>
        <v>41167.17</v>
      </c>
      <c r="T502" s="88" t="s">
        <v>41</v>
      </c>
    </row>
    <row r="503" spans="1:20" s="27" customFormat="1" x14ac:dyDescent="0.25">
      <c r="A503" s="83">
        <v>497</v>
      </c>
      <c r="B503" s="84" t="s">
        <v>654</v>
      </c>
      <c r="C503" s="84" t="s">
        <v>799</v>
      </c>
      <c r="D503" s="84" t="s">
        <v>211</v>
      </c>
      <c r="E503" s="84" t="s">
        <v>143</v>
      </c>
      <c r="F503" s="85" t="s">
        <v>805</v>
      </c>
      <c r="G503" s="86">
        <v>45000</v>
      </c>
      <c r="H503" s="50">
        <v>1148.33</v>
      </c>
      <c r="I503" s="87">
        <v>25</v>
      </c>
      <c r="J503" s="50">
        <v>1291.5</v>
      </c>
      <c r="K503" s="52">
        <f t="shared" si="73"/>
        <v>3194.9999999999995</v>
      </c>
      <c r="L503" s="37">
        <f t="shared" si="74"/>
        <v>495.00000000000006</v>
      </c>
      <c r="M503" s="77">
        <v>1368</v>
      </c>
      <c r="N503" s="87">
        <f t="shared" si="70"/>
        <v>3190.5</v>
      </c>
      <c r="O503" s="87"/>
      <c r="P503" s="87">
        <f t="shared" si="72"/>
        <v>2659.5</v>
      </c>
      <c r="Q503" s="87">
        <f t="shared" si="68"/>
        <v>3832.83</v>
      </c>
      <c r="R503" s="87">
        <f t="shared" si="69"/>
        <v>6880.5</v>
      </c>
      <c r="S503" s="87">
        <f t="shared" si="71"/>
        <v>41167.17</v>
      </c>
      <c r="T503" s="88" t="s">
        <v>41</v>
      </c>
    </row>
    <row r="504" spans="1:20" s="27" customFormat="1" x14ac:dyDescent="0.25">
      <c r="A504" s="83">
        <v>498</v>
      </c>
      <c r="B504" s="84" t="s">
        <v>655</v>
      </c>
      <c r="C504" s="84" t="s">
        <v>798</v>
      </c>
      <c r="D504" s="84" t="s">
        <v>211</v>
      </c>
      <c r="E504" s="84" t="s">
        <v>143</v>
      </c>
      <c r="F504" s="85" t="s">
        <v>805</v>
      </c>
      <c r="G504" s="86">
        <v>45000</v>
      </c>
      <c r="H504" s="50">
        <v>1148.33</v>
      </c>
      <c r="I504" s="87">
        <v>25</v>
      </c>
      <c r="J504" s="50">
        <v>1291.5</v>
      </c>
      <c r="K504" s="52">
        <f t="shared" si="73"/>
        <v>3194.9999999999995</v>
      </c>
      <c r="L504" s="37">
        <f t="shared" si="74"/>
        <v>495.00000000000006</v>
      </c>
      <c r="M504" s="77">
        <v>1368</v>
      </c>
      <c r="N504" s="87">
        <f t="shared" si="70"/>
        <v>3190.5</v>
      </c>
      <c r="O504" s="87"/>
      <c r="P504" s="87">
        <f t="shared" si="72"/>
        <v>2659.5</v>
      </c>
      <c r="Q504" s="87">
        <f t="shared" si="68"/>
        <v>3832.83</v>
      </c>
      <c r="R504" s="87">
        <f t="shared" si="69"/>
        <v>6880.5</v>
      </c>
      <c r="S504" s="87">
        <f t="shared" si="71"/>
        <v>41167.17</v>
      </c>
      <c r="T504" s="88" t="s">
        <v>41</v>
      </c>
    </row>
    <row r="505" spans="1:20" s="27" customFormat="1" x14ac:dyDescent="0.25">
      <c r="A505" s="83">
        <v>499</v>
      </c>
      <c r="B505" s="84" t="s">
        <v>656</v>
      </c>
      <c r="C505" s="84" t="s">
        <v>798</v>
      </c>
      <c r="D505" s="84" t="s">
        <v>211</v>
      </c>
      <c r="E505" s="84" t="s">
        <v>143</v>
      </c>
      <c r="F505" s="85" t="s">
        <v>805</v>
      </c>
      <c r="G505" s="86">
        <v>45000</v>
      </c>
      <c r="H505" s="50">
        <v>1148.33</v>
      </c>
      <c r="I505" s="87">
        <v>25</v>
      </c>
      <c r="J505" s="50">
        <v>1291.5</v>
      </c>
      <c r="K505" s="52">
        <f t="shared" si="73"/>
        <v>3194.9999999999995</v>
      </c>
      <c r="L505" s="37">
        <f t="shared" si="74"/>
        <v>495.00000000000006</v>
      </c>
      <c r="M505" s="77">
        <v>1368</v>
      </c>
      <c r="N505" s="87">
        <f t="shared" si="70"/>
        <v>3190.5</v>
      </c>
      <c r="O505" s="87"/>
      <c r="P505" s="87">
        <f t="shared" si="72"/>
        <v>2659.5</v>
      </c>
      <c r="Q505" s="87">
        <f t="shared" si="68"/>
        <v>3832.83</v>
      </c>
      <c r="R505" s="87">
        <f t="shared" si="69"/>
        <v>6880.5</v>
      </c>
      <c r="S505" s="87">
        <f t="shared" si="71"/>
        <v>41167.17</v>
      </c>
      <c r="T505" s="88" t="s">
        <v>41</v>
      </c>
    </row>
    <row r="506" spans="1:20" s="27" customFormat="1" x14ac:dyDescent="0.25">
      <c r="A506" s="83">
        <v>500</v>
      </c>
      <c r="B506" s="84" t="s">
        <v>708</v>
      </c>
      <c r="C506" s="84" t="s">
        <v>798</v>
      </c>
      <c r="D506" s="84" t="s">
        <v>211</v>
      </c>
      <c r="E506" s="84" t="s">
        <v>742</v>
      </c>
      <c r="F506" s="85" t="s">
        <v>805</v>
      </c>
      <c r="G506" s="86">
        <v>42000</v>
      </c>
      <c r="H506" s="84">
        <v>724.92</v>
      </c>
      <c r="I506" s="87">
        <v>25</v>
      </c>
      <c r="J506" s="50">
        <v>1205.4000000000001</v>
      </c>
      <c r="K506" s="52">
        <f t="shared" si="73"/>
        <v>2981.9999999999995</v>
      </c>
      <c r="L506" s="37">
        <f t="shared" si="74"/>
        <v>462.00000000000006</v>
      </c>
      <c r="M506" s="77">
        <v>1276.8</v>
      </c>
      <c r="N506" s="87">
        <f t="shared" si="70"/>
        <v>2977.8</v>
      </c>
      <c r="O506" s="87"/>
      <c r="P506" s="87">
        <f t="shared" si="72"/>
        <v>2482.1999999999998</v>
      </c>
      <c r="Q506" s="87">
        <f t="shared" si="68"/>
        <v>3232.12</v>
      </c>
      <c r="R506" s="87">
        <f t="shared" si="69"/>
        <v>6421.7999999999993</v>
      </c>
      <c r="S506" s="87">
        <f t="shared" si="71"/>
        <v>38767.879999999997</v>
      </c>
      <c r="T506" s="88" t="s">
        <v>41</v>
      </c>
    </row>
    <row r="507" spans="1:20" s="27" customFormat="1" x14ac:dyDescent="0.25">
      <c r="A507" s="83">
        <v>501</v>
      </c>
      <c r="B507" s="84" t="s">
        <v>648</v>
      </c>
      <c r="C507" s="84" t="s">
        <v>798</v>
      </c>
      <c r="D507" s="84" t="s">
        <v>211</v>
      </c>
      <c r="E507" s="84" t="s">
        <v>102</v>
      </c>
      <c r="F507" s="85" t="s">
        <v>805</v>
      </c>
      <c r="G507" s="86">
        <v>46000</v>
      </c>
      <c r="H507" s="50">
        <v>1289.46</v>
      </c>
      <c r="I507" s="87">
        <v>25</v>
      </c>
      <c r="J507" s="50">
        <v>1320.2</v>
      </c>
      <c r="K507" s="52">
        <f>+G507*7.1%</f>
        <v>3265.9999999999995</v>
      </c>
      <c r="L507" s="37">
        <f>+G507*1.1%</f>
        <v>506.00000000000006</v>
      </c>
      <c r="M507" s="77">
        <v>1398.4</v>
      </c>
      <c r="N507" s="87">
        <f t="shared" si="70"/>
        <v>3261.4</v>
      </c>
      <c r="O507" s="87"/>
      <c r="P507" s="87">
        <f t="shared" si="72"/>
        <v>2718.6000000000004</v>
      </c>
      <c r="Q507" s="87">
        <f t="shared" si="68"/>
        <v>4033.06</v>
      </c>
      <c r="R507" s="87">
        <f t="shared" si="69"/>
        <v>7033.4</v>
      </c>
      <c r="S507" s="87">
        <f t="shared" si="71"/>
        <v>41966.94</v>
      </c>
      <c r="T507" s="88" t="s">
        <v>41</v>
      </c>
    </row>
    <row r="508" spans="1:20" s="27" customFormat="1" x14ac:dyDescent="0.25">
      <c r="A508" s="83">
        <v>502</v>
      </c>
      <c r="B508" s="84" t="s">
        <v>643</v>
      </c>
      <c r="C508" s="84" t="s">
        <v>798</v>
      </c>
      <c r="D508" s="84" t="s">
        <v>211</v>
      </c>
      <c r="E508" s="84" t="s">
        <v>92</v>
      </c>
      <c r="F508" s="85" t="s">
        <v>805</v>
      </c>
      <c r="G508" s="86">
        <v>25000</v>
      </c>
      <c r="H508" s="84">
        <v>0</v>
      </c>
      <c r="I508" s="87">
        <v>25</v>
      </c>
      <c r="J508" s="50">
        <v>717.5</v>
      </c>
      <c r="K508" s="52">
        <f t="shared" si="73"/>
        <v>1774.9999999999998</v>
      </c>
      <c r="L508" s="37">
        <f t="shared" si="74"/>
        <v>275</v>
      </c>
      <c r="M508" s="77">
        <v>760</v>
      </c>
      <c r="N508" s="87">
        <f t="shared" si="70"/>
        <v>1772.5000000000002</v>
      </c>
      <c r="O508" s="87"/>
      <c r="P508" s="87">
        <f t="shared" si="72"/>
        <v>1477.5</v>
      </c>
      <c r="Q508" s="87">
        <f t="shared" si="68"/>
        <v>1502.5</v>
      </c>
      <c r="R508" s="87">
        <f t="shared" si="69"/>
        <v>3822.5</v>
      </c>
      <c r="S508" s="87">
        <f t="shared" si="71"/>
        <v>23497.5</v>
      </c>
      <c r="T508" s="88" t="s">
        <v>41</v>
      </c>
    </row>
    <row r="509" spans="1:20" s="27" customFormat="1" x14ac:dyDescent="0.25">
      <c r="A509" s="83">
        <v>503</v>
      </c>
      <c r="B509" s="84" t="s">
        <v>646</v>
      </c>
      <c r="C509" s="84" t="s">
        <v>798</v>
      </c>
      <c r="D509" s="84" t="s">
        <v>211</v>
      </c>
      <c r="E509" s="84" t="s">
        <v>92</v>
      </c>
      <c r="F509" s="85" t="s">
        <v>805</v>
      </c>
      <c r="G509" s="86">
        <v>30975</v>
      </c>
      <c r="H509" s="84">
        <v>0</v>
      </c>
      <c r="I509" s="87">
        <v>25</v>
      </c>
      <c r="J509" s="50">
        <v>888.98</v>
      </c>
      <c r="K509" s="52">
        <f t="shared" si="73"/>
        <v>2199.2249999999999</v>
      </c>
      <c r="L509" s="37">
        <f t="shared" si="74"/>
        <v>340.72500000000002</v>
      </c>
      <c r="M509" s="77">
        <v>941.64</v>
      </c>
      <c r="N509" s="87">
        <f t="shared" si="70"/>
        <v>2196.1275000000001</v>
      </c>
      <c r="O509" s="87"/>
      <c r="P509" s="87">
        <f t="shared" si="72"/>
        <v>1830.62</v>
      </c>
      <c r="Q509" s="87">
        <f t="shared" si="68"/>
        <v>1855.62</v>
      </c>
      <c r="R509" s="87">
        <f t="shared" si="69"/>
        <v>4736.0774999999994</v>
      </c>
      <c r="S509" s="87">
        <f t="shared" si="71"/>
        <v>29119.38</v>
      </c>
      <c r="T509" s="88" t="s">
        <v>41</v>
      </c>
    </row>
    <row r="510" spans="1:20" s="27" customFormat="1" x14ac:dyDescent="0.25">
      <c r="A510" s="83">
        <v>504</v>
      </c>
      <c r="B510" s="84" t="s">
        <v>642</v>
      </c>
      <c r="C510" s="84" t="s">
        <v>798</v>
      </c>
      <c r="D510" s="84" t="s">
        <v>211</v>
      </c>
      <c r="E510" s="84" t="s">
        <v>740</v>
      </c>
      <c r="F510" s="85" t="s">
        <v>805</v>
      </c>
      <c r="G510" s="86">
        <v>25000</v>
      </c>
      <c r="H510" s="84">
        <v>0</v>
      </c>
      <c r="I510" s="87">
        <v>25</v>
      </c>
      <c r="J510" s="50">
        <v>717.5</v>
      </c>
      <c r="K510" s="52">
        <f t="shared" si="73"/>
        <v>1774.9999999999998</v>
      </c>
      <c r="L510" s="37">
        <f t="shared" si="74"/>
        <v>275</v>
      </c>
      <c r="M510" s="77">
        <v>760</v>
      </c>
      <c r="N510" s="87">
        <f t="shared" si="70"/>
        <v>1772.5000000000002</v>
      </c>
      <c r="O510" s="87"/>
      <c r="P510" s="87">
        <f t="shared" si="72"/>
        <v>1477.5</v>
      </c>
      <c r="Q510" s="87">
        <f t="shared" si="68"/>
        <v>1502.5</v>
      </c>
      <c r="R510" s="87">
        <f t="shared" si="69"/>
        <v>3822.5</v>
      </c>
      <c r="S510" s="87">
        <f t="shared" si="71"/>
        <v>23497.5</v>
      </c>
      <c r="T510" s="88" t="s">
        <v>41</v>
      </c>
    </row>
    <row r="511" spans="1:20" s="27" customFormat="1" x14ac:dyDescent="0.25">
      <c r="A511" s="83">
        <v>505</v>
      </c>
      <c r="B511" s="84" t="s">
        <v>644</v>
      </c>
      <c r="C511" s="84" t="s">
        <v>798</v>
      </c>
      <c r="D511" s="84" t="s">
        <v>211</v>
      </c>
      <c r="E511" s="84" t="s">
        <v>35</v>
      </c>
      <c r="F511" s="85" t="s">
        <v>805</v>
      </c>
      <c r="G511" s="86">
        <v>25200</v>
      </c>
      <c r="H511" s="84">
        <v>0</v>
      </c>
      <c r="I511" s="87">
        <v>25</v>
      </c>
      <c r="J511" s="50">
        <v>723.24</v>
      </c>
      <c r="K511" s="52">
        <f t="shared" si="73"/>
        <v>1789.1999999999998</v>
      </c>
      <c r="L511" s="37">
        <f t="shared" si="74"/>
        <v>277.20000000000005</v>
      </c>
      <c r="M511" s="77">
        <v>766.08</v>
      </c>
      <c r="N511" s="87">
        <f t="shared" si="70"/>
        <v>1786.68</v>
      </c>
      <c r="O511" s="87"/>
      <c r="P511" s="87">
        <f t="shared" si="72"/>
        <v>1489.3200000000002</v>
      </c>
      <c r="Q511" s="87">
        <f t="shared" si="68"/>
        <v>1514.3200000000002</v>
      </c>
      <c r="R511" s="87">
        <f t="shared" si="69"/>
        <v>3853.08</v>
      </c>
      <c r="S511" s="87">
        <f t="shared" si="71"/>
        <v>23685.68</v>
      </c>
      <c r="T511" s="88" t="s">
        <v>41</v>
      </c>
    </row>
    <row r="512" spans="1:20" s="27" customFormat="1" x14ac:dyDescent="0.25">
      <c r="A512" s="83">
        <v>506</v>
      </c>
      <c r="B512" s="84" t="s">
        <v>645</v>
      </c>
      <c r="C512" s="84" t="s">
        <v>798</v>
      </c>
      <c r="D512" s="84" t="s">
        <v>211</v>
      </c>
      <c r="E512" s="84" t="s">
        <v>35</v>
      </c>
      <c r="F512" s="85" t="s">
        <v>805</v>
      </c>
      <c r="G512" s="86">
        <v>25000</v>
      </c>
      <c r="H512" s="84">
        <v>0</v>
      </c>
      <c r="I512" s="87">
        <v>25</v>
      </c>
      <c r="J512" s="50">
        <v>717.5</v>
      </c>
      <c r="K512" s="52">
        <f t="shared" si="73"/>
        <v>1774.9999999999998</v>
      </c>
      <c r="L512" s="37">
        <f t="shared" si="74"/>
        <v>275</v>
      </c>
      <c r="M512" s="77">
        <v>760</v>
      </c>
      <c r="N512" s="87">
        <f t="shared" si="70"/>
        <v>1772.5000000000002</v>
      </c>
      <c r="O512" s="87"/>
      <c r="P512" s="87">
        <f t="shared" si="72"/>
        <v>1477.5</v>
      </c>
      <c r="Q512" s="87">
        <f t="shared" si="68"/>
        <v>1502.5</v>
      </c>
      <c r="R512" s="87">
        <f t="shared" si="69"/>
        <v>3822.5</v>
      </c>
      <c r="S512" s="87">
        <f t="shared" si="71"/>
        <v>23497.5</v>
      </c>
      <c r="T512" s="88" t="s">
        <v>41</v>
      </c>
    </row>
    <row r="513" spans="1:20" s="27" customFormat="1" x14ac:dyDescent="0.25">
      <c r="A513" s="83">
        <v>507</v>
      </c>
      <c r="B513" s="84" t="s">
        <v>647</v>
      </c>
      <c r="C513" s="84" t="s">
        <v>798</v>
      </c>
      <c r="D513" s="84" t="s">
        <v>211</v>
      </c>
      <c r="E513" s="84" t="s">
        <v>35</v>
      </c>
      <c r="F513" s="85" t="s">
        <v>805</v>
      </c>
      <c r="G513" s="86">
        <v>25000</v>
      </c>
      <c r="H513" s="84">
        <v>0</v>
      </c>
      <c r="I513" s="87">
        <v>25</v>
      </c>
      <c r="J513" s="50">
        <v>717.5</v>
      </c>
      <c r="K513" s="52">
        <f t="shared" si="73"/>
        <v>1774.9999999999998</v>
      </c>
      <c r="L513" s="37">
        <f t="shared" si="74"/>
        <v>275</v>
      </c>
      <c r="M513" s="77">
        <v>760</v>
      </c>
      <c r="N513" s="87">
        <f t="shared" si="70"/>
        <v>1772.5000000000002</v>
      </c>
      <c r="O513" s="87"/>
      <c r="P513" s="87">
        <f t="shared" si="72"/>
        <v>1477.5</v>
      </c>
      <c r="Q513" s="87">
        <f t="shared" si="68"/>
        <v>1502.5</v>
      </c>
      <c r="R513" s="87">
        <f t="shared" si="69"/>
        <v>3822.5</v>
      </c>
      <c r="S513" s="87">
        <f t="shared" si="71"/>
        <v>23497.5</v>
      </c>
      <c r="T513" s="88" t="s">
        <v>41</v>
      </c>
    </row>
    <row r="514" spans="1:20" s="27" customFormat="1" x14ac:dyDescent="0.25">
      <c r="A514" s="83">
        <v>508</v>
      </c>
      <c r="B514" s="84" t="s">
        <v>650</v>
      </c>
      <c r="C514" s="84" t="s">
        <v>799</v>
      </c>
      <c r="D514" s="84" t="s">
        <v>211</v>
      </c>
      <c r="E514" s="84" t="s">
        <v>35</v>
      </c>
      <c r="F514" s="85" t="s">
        <v>805</v>
      </c>
      <c r="G514" s="86">
        <v>25000</v>
      </c>
      <c r="H514" s="84">
        <v>0</v>
      </c>
      <c r="I514" s="87">
        <v>25</v>
      </c>
      <c r="J514" s="50">
        <v>717.5</v>
      </c>
      <c r="K514" s="52">
        <f t="shared" si="73"/>
        <v>1774.9999999999998</v>
      </c>
      <c r="L514" s="37">
        <f t="shared" si="74"/>
        <v>275</v>
      </c>
      <c r="M514" s="77">
        <v>760</v>
      </c>
      <c r="N514" s="87">
        <f t="shared" si="70"/>
        <v>1772.5000000000002</v>
      </c>
      <c r="O514" s="87"/>
      <c r="P514" s="87">
        <f t="shared" si="72"/>
        <v>1477.5</v>
      </c>
      <c r="Q514" s="87">
        <f t="shared" si="68"/>
        <v>1502.5</v>
      </c>
      <c r="R514" s="87">
        <f t="shared" si="69"/>
        <v>3822.5</v>
      </c>
      <c r="S514" s="87">
        <f t="shared" si="71"/>
        <v>23497.5</v>
      </c>
      <c r="T514" s="88" t="s">
        <v>41</v>
      </c>
    </row>
    <row r="515" spans="1:20" s="27" customFormat="1" x14ac:dyDescent="0.25">
      <c r="A515" s="83">
        <v>509</v>
      </c>
      <c r="B515" s="84" t="s">
        <v>657</v>
      </c>
      <c r="C515" s="84" t="s">
        <v>798</v>
      </c>
      <c r="D515" s="84" t="s">
        <v>211</v>
      </c>
      <c r="E515" s="84" t="s">
        <v>35</v>
      </c>
      <c r="F515" s="85" t="s">
        <v>805</v>
      </c>
      <c r="G515" s="86">
        <v>45000</v>
      </c>
      <c r="H515" s="50">
        <v>1148.33</v>
      </c>
      <c r="I515" s="87">
        <v>25</v>
      </c>
      <c r="J515" s="50">
        <v>1291.5</v>
      </c>
      <c r="K515" s="52">
        <f t="shared" si="73"/>
        <v>3194.9999999999995</v>
      </c>
      <c r="L515" s="37">
        <f t="shared" si="74"/>
        <v>495.00000000000006</v>
      </c>
      <c r="M515" s="77">
        <v>1368</v>
      </c>
      <c r="N515" s="87">
        <f t="shared" si="70"/>
        <v>3190.5</v>
      </c>
      <c r="O515" s="87"/>
      <c r="P515" s="87">
        <f t="shared" si="72"/>
        <v>2659.5</v>
      </c>
      <c r="Q515" s="87">
        <f t="shared" si="68"/>
        <v>3832.83</v>
      </c>
      <c r="R515" s="87">
        <f t="shared" si="69"/>
        <v>6880.5</v>
      </c>
      <c r="S515" s="87">
        <f t="shared" si="71"/>
        <v>41167.17</v>
      </c>
      <c r="T515" s="88" t="s">
        <v>41</v>
      </c>
    </row>
    <row r="516" spans="1:20" s="27" customFormat="1" x14ac:dyDescent="0.25">
      <c r="A516" s="83">
        <v>510</v>
      </c>
      <c r="B516" s="84" t="s">
        <v>661</v>
      </c>
      <c r="C516" s="84" t="s">
        <v>798</v>
      </c>
      <c r="D516" s="84" t="s">
        <v>211</v>
      </c>
      <c r="E516" s="84" t="s">
        <v>63</v>
      </c>
      <c r="F516" s="85" t="s">
        <v>804</v>
      </c>
      <c r="G516" s="86">
        <v>25000</v>
      </c>
      <c r="H516" s="84">
        <v>0</v>
      </c>
      <c r="I516" s="87">
        <v>25</v>
      </c>
      <c r="J516" s="50">
        <v>717.5</v>
      </c>
      <c r="K516" s="52">
        <f t="shared" si="73"/>
        <v>1774.9999999999998</v>
      </c>
      <c r="L516" s="37">
        <f t="shared" si="74"/>
        <v>275</v>
      </c>
      <c r="M516" s="77">
        <v>760</v>
      </c>
      <c r="N516" s="87">
        <f t="shared" si="70"/>
        <v>1772.5000000000002</v>
      </c>
      <c r="O516" s="87"/>
      <c r="P516" s="87">
        <f t="shared" si="72"/>
        <v>1477.5</v>
      </c>
      <c r="Q516" s="87">
        <f t="shared" si="68"/>
        <v>1502.5</v>
      </c>
      <c r="R516" s="87">
        <f t="shared" si="69"/>
        <v>3822.5</v>
      </c>
      <c r="S516" s="87">
        <f t="shared" si="71"/>
        <v>23497.5</v>
      </c>
      <c r="T516" s="88" t="s">
        <v>41</v>
      </c>
    </row>
    <row r="517" spans="1:20" s="27" customFormat="1" x14ac:dyDescent="0.25">
      <c r="A517" s="83">
        <v>511</v>
      </c>
      <c r="B517" s="84" t="s">
        <v>662</v>
      </c>
      <c r="C517" s="84" t="s">
        <v>798</v>
      </c>
      <c r="D517" s="84" t="s">
        <v>211</v>
      </c>
      <c r="E517" s="84" t="s">
        <v>63</v>
      </c>
      <c r="F517" s="85" t="s">
        <v>804</v>
      </c>
      <c r="G517" s="86">
        <v>25000</v>
      </c>
      <c r="H517" s="84">
        <v>0</v>
      </c>
      <c r="I517" s="87">
        <v>25</v>
      </c>
      <c r="J517" s="50">
        <v>717.5</v>
      </c>
      <c r="K517" s="52">
        <f t="shared" si="73"/>
        <v>1774.9999999999998</v>
      </c>
      <c r="L517" s="37">
        <f t="shared" si="74"/>
        <v>275</v>
      </c>
      <c r="M517" s="77">
        <v>760</v>
      </c>
      <c r="N517" s="87">
        <f t="shared" si="70"/>
        <v>1772.5000000000002</v>
      </c>
      <c r="O517" s="87"/>
      <c r="P517" s="87">
        <f t="shared" si="72"/>
        <v>1477.5</v>
      </c>
      <c r="Q517" s="87">
        <f t="shared" si="68"/>
        <v>1502.5</v>
      </c>
      <c r="R517" s="87">
        <f t="shared" si="69"/>
        <v>3822.5</v>
      </c>
      <c r="S517" s="87">
        <f t="shared" si="71"/>
        <v>23497.5</v>
      </c>
      <c r="T517" s="88" t="s">
        <v>41</v>
      </c>
    </row>
    <row r="518" spans="1:20" s="27" customFormat="1" x14ac:dyDescent="0.25">
      <c r="A518" s="83">
        <v>512</v>
      </c>
      <c r="B518" s="84" t="s">
        <v>1160</v>
      </c>
      <c r="C518" s="84" t="s">
        <v>799</v>
      </c>
      <c r="D518" s="84" t="s">
        <v>211</v>
      </c>
      <c r="E518" s="84" t="s">
        <v>63</v>
      </c>
      <c r="F518" s="85" t="s">
        <v>804</v>
      </c>
      <c r="G518" s="86">
        <v>35000</v>
      </c>
      <c r="H518" s="84">
        <v>0</v>
      </c>
      <c r="I518" s="87">
        <v>25</v>
      </c>
      <c r="J518" s="50">
        <v>1004.5</v>
      </c>
      <c r="K518" s="52">
        <f t="shared" si="73"/>
        <v>2485</v>
      </c>
      <c r="L518" s="37">
        <f t="shared" si="74"/>
        <v>385.00000000000006</v>
      </c>
      <c r="M518" s="77">
        <v>1064</v>
      </c>
      <c r="N518" s="87">
        <f t="shared" si="70"/>
        <v>2481.5</v>
      </c>
      <c r="O518" s="87"/>
      <c r="P518" s="87">
        <f t="shared" si="72"/>
        <v>2068.5</v>
      </c>
      <c r="Q518" s="87">
        <f t="shared" si="68"/>
        <v>2093.5</v>
      </c>
      <c r="R518" s="87">
        <f t="shared" si="69"/>
        <v>5351.5</v>
      </c>
      <c r="S518" s="87">
        <f t="shared" si="71"/>
        <v>32906.5</v>
      </c>
      <c r="T518" s="88" t="s">
        <v>41</v>
      </c>
    </row>
    <row r="519" spans="1:20" s="27" customFormat="1" x14ac:dyDescent="0.25">
      <c r="A519" s="83">
        <v>513</v>
      </c>
      <c r="B519" s="84" t="s">
        <v>762</v>
      </c>
      <c r="C519" s="84" t="s">
        <v>798</v>
      </c>
      <c r="D519" s="84" t="s">
        <v>211</v>
      </c>
      <c r="E519" s="84" t="s">
        <v>63</v>
      </c>
      <c r="F519" s="85" t="s">
        <v>804</v>
      </c>
      <c r="G519" s="86">
        <v>25000</v>
      </c>
      <c r="H519" s="84">
        <v>0</v>
      </c>
      <c r="I519" s="87">
        <v>25</v>
      </c>
      <c r="J519" s="50">
        <v>717.5</v>
      </c>
      <c r="K519" s="52">
        <f t="shared" si="73"/>
        <v>1774.9999999999998</v>
      </c>
      <c r="L519" s="37">
        <f t="shared" si="74"/>
        <v>275</v>
      </c>
      <c r="M519" s="77">
        <v>760</v>
      </c>
      <c r="N519" s="87">
        <f t="shared" si="70"/>
        <v>1772.5000000000002</v>
      </c>
      <c r="O519" s="87"/>
      <c r="P519" s="87">
        <f t="shared" si="72"/>
        <v>1477.5</v>
      </c>
      <c r="Q519" s="87">
        <f t="shared" si="68"/>
        <v>1502.5</v>
      </c>
      <c r="R519" s="87">
        <f t="shared" si="69"/>
        <v>3822.5</v>
      </c>
      <c r="S519" s="87">
        <f t="shared" si="71"/>
        <v>23497.5</v>
      </c>
      <c r="T519" s="88" t="s">
        <v>41</v>
      </c>
    </row>
    <row r="520" spans="1:20" s="27" customFormat="1" x14ac:dyDescent="0.25">
      <c r="A520" s="83">
        <v>514</v>
      </c>
      <c r="B520" s="84" t="s">
        <v>651</v>
      </c>
      <c r="C520" s="84" t="s">
        <v>798</v>
      </c>
      <c r="D520" s="84" t="s">
        <v>211</v>
      </c>
      <c r="E520" s="84" t="s">
        <v>58</v>
      </c>
      <c r="F520" s="85" t="s">
        <v>804</v>
      </c>
      <c r="G520" s="86">
        <v>25000</v>
      </c>
      <c r="H520" s="84">
        <v>0</v>
      </c>
      <c r="I520" s="87">
        <v>25</v>
      </c>
      <c r="J520" s="50">
        <v>717.5</v>
      </c>
      <c r="K520" s="52">
        <f t="shared" si="73"/>
        <v>1774.9999999999998</v>
      </c>
      <c r="L520" s="37">
        <f t="shared" si="74"/>
        <v>275</v>
      </c>
      <c r="M520" s="77">
        <v>760</v>
      </c>
      <c r="N520" s="87">
        <f t="shared" si="70"/>
        <v>1772.5000000000002</v>
      </c>
      <c r="O520" s="87"/>
      <c r="P520" s="87">
        <f t="shared" si="72"/>
        <v>1477.5</v>
      </c>
      <c r="Q520" s="87">
        <f t="shared" si="68"/>
        <v>1502.5</v>
      </c>
      <c r="R520" s="87">
        <f t="shared" si="69"/>
        <v>3822.5</v>
      </c>
      <c r="S520" s="87">
        <f t="shared" si="71"/>
        <v>23497.5</v>
      </c>
      <c r="T520" s="88" t="s">
        <v>41</v>
      </c>
    </row>
    <row r="521" spans="1:20" s="27" customFormat="1" x14ac:dyDescent="0.25">
      <c r="A521" s="83">
        <v>515</v>
      </c>
      <c r="B521" s="84" t="s">
        <v>660</v>
      </c>
      <c r="C521" s="84" t="s">
        <v>799</v>
      </c>
      <c r="D521" s="84" t="s">
        <v>211</v>
      </c>
      <c r="E521" s="84" t="s">
        <v>39</v>
      </c>
      <c r="F521" s="85" t="s">
        <v>805</v>
      </c>
      <c r="G521" s="86">
        <v>24000</v>
      </c>
      <c r="H521" s="84">
        <v>0</v>
      </c>
      <c r="I521" s="87">
        <v>25</v>
      </c>
      <c r="J521" s="50">
        <v>688.8</v>
      </c>
      <c r="K521" s="52">
        <f t="shared" si="73"/>
        <v>1703.9999999999998</v>
      </c>
      <c r="L521" s="37">
        <f t="shared" si="74"/>
        <v>264</v>
      </c>
      <c r="M521" s="77">
        <v>729.6</v>
      </c>
      <c r="N521" s="87">
        <f t="shared" si="70"/>
        <v>1701.6000000000001</v>
      </c>
      <c r="O521" s="87"/>
      <c r="P521" s="87">
        <f t="shared" si="72"/>
        <v>1418.4</v>
      </c>
      <c r="Q521" s="87">
        <f t="shared" si="68"/>
        <v>1443.4</v>
      </c>
      <c r="R521" s="87">
        <f t="shared" si="69"/>
        <v>3669.6</v>
      </c>
      <c r="S521" s="87">
        <f t="shared" si="71"/>
        <v>22556.6</v>
      </c>
      <c r="T521" s="88" t="s">
        <v>41</v>
      </c>
    </row>
    <row r="522" spans="1:20" s="27" customFormat="1" x14ac:dyDescent="0.25">
      <c r="A522" s="83">
        <v>516</v>
      </c>
      <c r="B522" s="84" t="s">
        <v>765</v>
      </c>
      <c r="C522" s="84" t="s">
        <v>798</v>
      </c>
      <c r="D522" s="84" t="s">
        <v>211</v>
      </c>
      <c r="E522" s="84" t="s">
        <v>64</v>
      </c>
      <c r="F522" s="85" t="s">
        <v>802</v>
      </c>
      <c r="G522" s="86">
        <v>18000</v>
      </c>
      <c r="H522" s="84">
        <v>0</v>
      </c>
      <c r="I522" s="87">
        <v>25</v>
      </c>
      <c r="J522" s="50">
        <v>516.6</v>
      </c>
      <c r="K522" s="52">
        <f t="shared" si="73"/>
        <v>1277.9999999999998</v>
      </c>
      <c r="L522" s="37">
        <f t="shared" si="74"/>
        <v>198.00000000000003</v>
      </c>
      <c r="M522" s="77">
        <v>547.20000000000005</v>
      </c>
      <c r="N522" s="87">
        <f t="shared" si="70"/>
        <v>1276.2</v>
      </c>
      <c r="O522" s="87"/>
      <c r="P522" s="87">
        <f t="shared" si="72"/>
        <v>1063.8000000000002</v>
      </c>
      <c r="Q522" s="87">
        <f t="shared" si="68"/>
        <v>1088.8000000000002</v>
      </c>
      <c r="R522" s="87">
        <f t="shared" si="69"/>
        <v>2752.2</v>
      </c>
      <c r="S522" s="87">
        <f t="shared" si="71"/>
        <v>16911.2</v>
      </c>
      <c r="T522" s="88" t="s">
        <v>41</v>
      </c>
    </row>
    <row r="523" spans="1:20" s="27" customFormat="1" x14ac:dyDescent="0.25">
      <c r="A523" s="83">
        <v>517</v>
      </c>
      <c r="B523" s="84" t="s">
        <v>838</v>
      </c>
      <c r="C523" s="84" t="s">
        <v>798</v>
      </c>
      <c r="D523" s="84" t="s">
        <v>211</v>
      </c>
      <c r="E523" s="84" t="s">
        <v>63</v>
      </c>
      <c r="F523" s="85" t="s">
        <v>802</v>
      </c>
      <c r="G523" s="86">
        <v>25000</v>
      </c>
      <c r="H523" s="84">
        <v>0</v>
      </c>
      <c r="I523" s="87">
        <v>25</v>
      </c>
      <c r="J523" s="50">
        <v>717.5</v>
      </c>
      <c r="K523" s="52">
        <f t="shared" si="73"/>
        <v>1774.9999999999998</v>
      </c>
      <c r="L523" s="37">
        <f t="shared" si="74"/>
        <v>275</v>
      </c>
      <c r="M523" s="77">
        <v>760</v>
      </c>
      <c r="N523" s="87">
        <f t="shared" si="70"/>
        <v>1772.5000000000002</v>
      </c>
      <c r="O523" s="87"/>
      <c r="P523" s="87">
        <f t="shared" si="72"/>
        <v>1477.5</v>
      </c>
      <c r="Q523" s="87">
        <f t="shared" si="68"/>
        <v>1502.5</v>
      </c>
      <c r="R523" s="87">
        <f t="shared" si="69"/>
        <v>3822.5</v>
      </c>
      <c r="S523" s="87">
        <f t="shared" si="71"/>
        <v>23497.5</v>
      </c>
      <c r="T523" s="88" t="s">
        <v>41</v>
      </c>
    </row>
    <row r="524" spans="1:20" s="27" customFormat="1" x14ac:dyDescent="0.25">
      <c r="A524" s="83">
        <v>518</v>
      </c>
      <c r="B524" s="84" t="s">
        <v>839</v>
      </c>
      <c r="C524" s="84" t="s">
        <v>798</v>
      </c>
      <c r="D524" s="84" t="s">
        <v>211</v>
      </c>
      <c r="E524" s="84" t="s">
        <v>157</v>
      </c>
      <c r="F524" s="85" t="s">
        <v>802</v>
      </c>
      <c r="G524" s="86">
        <v>16000</v>
      </c>
      <c r="H524" s="84">
        <v>0</v>
      </c>
      <c r="I524" s="87">
        <v>25</v>
      </c>
      <c r="J524" s="50">
        <v>459.2</v>
      </c>
      <c r="K524" s="52">
        <f t="shared" si="73"/>
        <v>1136</v>
      </c>
      <c r="L524" s="37">
        <f t="shared" si="74"/>
        <v>176.00000000000003</v>
      </c>
      <c r="M524" s="77">
        <v>486.4</v>
      </c>
      <c r="N524" s="87">
        <f t="shared" si="70"/>
        <v>1134.4000000000001</v>
      </c>
      <c r="O524" s="87"/>
      <c r="P524" s="87">
        <f t="shared" si="72"/>
        <v>945.59999999999991</v>
      </c>
      <c r="Q524" s="87">
        <f t="shared" si="68"/>
        <v>970.59999999999991</v>
      </c>
      <c r="R524" s="87">
        <f t="shared" si="69"/>
        <v>2446.4</v>
      </c>
      <c r="S524" s="87">
        <f t="shared" si="71"/>
        <v>15029.4</v>
      </c>
      <c r="T524" s="88" t="s">
        <v>41</v>
      </c>
    </row>
    <row r="525" spans="1:20" s="27" customFormat="1" x14ac:dyDescent="0.25">
      <c r="A525" s="83">
        <v>519</v>
      </c>
      <c r="B525" s="84" t="s">
        <v>863</v>
      </c>
      <c r="C525" s="84" t="s">
        <v>798</v>
      </c>
      <c r="D525" s="84" t="s">
        <v>211</v>
      </c>
      <c r="E525" s="84" t="s">
        <v>63</v>
      </c>
      <c r="F525" s="85" t="s">
        <v>802</v>
      </c>
      <c r="G525" s="86">
        <v>25000</v>
      </c>
      <c r="H525" s="84">
        <v>0</v>
      </c>
      <c r="I525" s="87">
        <v>25</v>
      </c>
      <c r="J525" s="50">
        <v>717.5</v>
      </c>
      <c r="K525" s="52">
        <f t="shared" si="73"/>
        <v>1774.9999999999998</v>
      </c>
      <c r="L525" s="37">
        <f t="shared" si="74"/>
        <v>275</v>
      </c>
      <c r="M525" s="77">
        <v>760</v>
      </c>
      <c r="N525" s="87">
        <f t="shared" si="70"/>
        <v>1772.5000000000002</v>
      </c>
      <c r="O525" s="87"/>
      <c r="P525" s="87">
        <f t="shared" si="72"/>
        <v>1477.5</v>
      </c>
      <c r="Q525" s="87">
        <f t="shared" si="68"/>
        <v>1502.5</v>
      </c>
      <c r="R525" s="87">
        <f t="shared" si="69"/>
        <v>3822.5</v>
      </c>
      <c r="S525" s="87">
        <f t="shared" si="71"/>
        <v>23497.5</v>
      </c>
      <c r="T525" s="88" t="s">
        <v>41</v>
      </c>
    </row>
    <row r="526" spans="1:20" s="27" customFormat="1" x14ac:dyDescent="0.25">
      <c r="A526" s="83">
        <v>520</v>
      </c>
      <c r="B526" s="84" t="s">
        <v>889</v>
      </c>
      <c r="C526" s="84" t="s">
        <v>798</v>
      </c>
      <c r="D526" s="84" t="s">
        <v>211</v>
      </c>
      <c r="E526" s="84" t="s">
        <v>63</v>
      </c>
      <c r="F526" s="85" t="s">
        <v>802</v>
      </c>
      <c r="G526" s="86">
        <v>25000</v>
      </c>
      <c r="H526" s="84">
        <v>0</v>
      </c>
      <c r="I526" s="87">
        <v>25</v>
      </c>
      <c r="J526" s="50">
        <v>717.5</v>
      </c>
      <c r="K526" s="52">
        <f t="shared" si="73"/>
        <v>1774.9999999999998</v>
      </c>
      <c r="L526" s="37">
        <f t="shared" si="74"/>
        <v>275</v>
      </c>
      <c r="M526" s="77">
        <v>760</v>
      </c>
      <c r="N526" s="87">
        <f t="shared" si="70"/>
        <v>1772.5000000000002</v>
      </c>
      <c r="O526" s="87"/>
      <c r="P526" s="87">
        <f t="shared" si="72"/>
        <v>1477.5</v>
      </c>
      <c r="Q526" s="87">
        <f t="shared" si="68"/>
        <v>1502.5</v>
      </c>
      <c r="R526" s="87">
        <f t="shared" si="69"/>
        <v>3822.5</v>
      </c>
      <c r="S526" s="87">
        <f t="shared" si="71"/>
        <v>23497.5</v>
      </c>
      <c r="T526" s="88" t="s">
        <v>41</v>
      </c>
    </row>
    <row r="527" spans="1:20" s="27" customFormat="1" x14ac:dyDescent="0.25">
      <c r="A527" s="83">
        <v>521</v>
      </c>
      <c r="B527" s="84" t="s">
        <v>1091</v>
      </c>
      <c r="C527" s="84" t="s">
        <v>798</v>
      </c>
      <c r="D527" s="84" t="s">
        <v>211</v>
      </c>
      <c r="E527" s="84" t="s">
        <v>63</v>
      </c>
      <c r="F527" s="85" t="s">
        <v>802</v>
      </c>
      <c r="G527" s="86">
        <v>35000</v>
      </c>
      <c r="H527" s="84">
        <v>0</v>
      </c>
      <c r="I527" s="87">
        <v>25</v>
      </c>
      <c r="J527" s="50">
        <v>1004.5</v>
      </c>
      <c r="K527" s="52">
        <f t="shared" si="73"/>
        <v>2485</v>
      </c>
      <c r="L527" s="37">
        <f t="shared" si="74"/>
        <v>385.00000000000006</v>
      </c>
      <c r="M527" s="77">
        <v>1064</v>
      </c>
      <c r="N527" s="87">
        <f t="shared" si="70"/>
        <v>2481.5</v>
      </c>
      <c r="O527" s="87"/>
      <c r="P527" s="87">
        <f t="shared" si="72"/>
        <v>2068.5</v>
      </c>
      <c r="Q527" s="87">
        <f t="shared" si="68"/>
        <v>2093.5</v>
      </c>
      <c r="R527" s="87">
        <f t="shared" si="69"/>
        <v>5351.5</v>
      </c>
      <c r="S527" s="87">
        <f t="shared" si="71"/>
        <v>32906.5</v>
      </c>
      <c r="T527" s="88" t="s">
        <v>41</v>
      </c>
    </row>
    <row r="528" spans="1:20" s="27" customFormat="1" x14ac:dyDescent="0.25">
      <c r="A528" s="83">
        <v>522</v>
      </c>
      <c r="B528" s="84" t="s">
        <v>800</v>
      </c>
      <c r="C528" s="84" t="s">
        <v>798</v>
      </c>
      <c r="D528" s="84" t="s">
        <v>211</v>
      </c>
      <c r="E528" s="84" t="s">
        <v>157</v>
      </c>
      <c r="F528" s="85" t="s">
        <v>802</v>
      </c>
      <c r="G528" s="86">
        <v>16000</v>
      </c>
      <c r="H528" s="84">
        <v>0</v>
      </c>
      <c r="I528" s="87">
        <v>25</v>
      </c>
      <c r="J528" s="50">
        <v>459.2</v>
      </c>
      <c r="K528" s="52">
        <f t="shared" si="73"/>
        <v>1136</v>
      </c>
      <c r="L528" s="37">
        <f t="shared" si="74"/>
        <v>176.00000000000003</v>
      </c>
      <c r="M528" s="77">
        <v>486.4</v>
      </c>
      <c r="N528" s="87">
        <f t="shared" si="70"/>
        <v>1134.4000000000001</v>
      </c>
      <c r="O528" s="87"/>
      <c r="P528" s="87">
        <f t="shared" si="72"/>
        <v>945.59999999999991</v>
      </c>
      <c r="Q528" s="87">
        <f t="shared" si="68"/>
        <v>970.59999999999991</v>
      </c>
      <c r="R528" s="87">
        <f t="shared" si="69"/>
        <v>2446.4</v>
      </c>
      <c r="S528" s="87">
        <f t="shared" si="71"/>
        <v>15029.4</v>
      </c>
      <c r="T528" s="88" t="s">
        <v>41</v>
      </c>
    </row>
    <row r="529" spans="1:20" s="27" customFormat="1" x14ac:dyDescent="0.25">
      <c r="A529" s="83">
        <v>523</v>
      </c>
      <c r="B529" s="84" t="s">
        <v>1092</v>
      </c>
      <c r="C529" s="84" t="s">
        <v>798</v>
      </c>
      <c r="D529" s="84" t="s">
        <v>211</v>
      </c>
      <c r="E529" s="84" t="s">
        <v>157</v>
      </c>
      <c r="F529" s="85" t="s">
        <v>802</v>
      </c>
      <c r="G529" s="86">
        <v>20000</v>
      </c>
      <c r="H529" s="84">
        <v>0</v>
      </c>
      <c r="I529" s="87">
        <v>25</v>
      </c>
      <c r="J529" s="50">
        <v>574</v>
      </c>
      <c r="K529" s="52">
        <f t="shared" si="73"/>
        <v>1419.9999999999998</v>
      </c>
      <c r="L529" s="37">
        <f t="shared" si="74"/>
        <v>220.00000000000003</v>
      </c>
      <c r="M529" s="77">
        <v>608</v>
      </c>
      <c r="N529" s="87">
        <f t="shared" si="70"/>
        <v>1418</v>
      </c>
      <c r="O529" s="87"/>
      <c r="P529" s="87">
        <f t="shared" si="72"/>
        <v>1182</v>
      </c>
      <c r="Q529" s="87">
        <f t="shared" si="68"/>
        <v>1207</v>
      </c>
      <c r="R529" s="87">
        <f t="shared" si="69"/>
        <v>3058</v>
      </c>
      <c r="S529" s="87">
        <f t="shared" si="71"/>
        <v>18793</v>
      </c>
      <c r="T529" s="88" t="s">
        <v>41</v>
      </c>
    </row>
    <row r="530" spans="1:20" s="32" customFormat="1" x14ac:dyDescent="0.25">
      <c r="A530" s="83">
        <v>524</v>
      </c>
      <c r="B530" s="84" t="s">
        <v>676</v>
      </c>
      <c r="C530" s="84" t="s">
        <v>798</v>
      </c>
      <c r="D530" s="84" t="s">
        <v>663</v>
      </c>
      <c r="E530" s="84" t="s">
        <v>826</v>
      </c>
      <c r="F530" s="85" t="s">
        <v>805</v>
      </c>
      <c r="G530" s="90">
        <v>85000</v>
      </c>
      <c r="H530" s="90">
        <v>8148.13</v>
      </c>
      <c r="I530" s="87">
        <v>25</v>
      </c>
      <c r="J530" s="69">
        <v>2439.5</v>
      </c>
      <c r="K530" s="54">
        <f t="shared" si="73"/>
        <v>6034.9999999999991</v>
      </c>
      <c r="L530" s="37">
        <v>953.69</v>
      </c>
      <c r="M530" s="80">
        <v>2584</v>
      </c>
      <c r="N530" s="95">
        <f t="shared" si="70"/>
        <v>6026.5</v>
      </c>
      <c r="O530" s="95"/>
      <c r="P530" s="95">
        <f t="shared" si="72"/>
        <v>5023.5</v>
      </c>
      <c r="Q530" s="87">
        <f t="shared" si="68"/>
        <v>13196.630000000001</v>
      </c>
      <c r="R530" s="87">
        <f t="shared" si="69"/>
        <v>13015.189999999999</v>
      </c>
      <c r="S530" s="95">
        <f t="shared" si="71"/>
        <v>71803.37</v>
      </c>
      <c r="T530" s="88" t="s">
        <v>41</v>
      </c>
    </row>
    <row r="531" spans="1:20" s="27" customFormat="1" x14ac:dyDescent="0.25">
      <c r="A531" s="83">
        <v>525</v>
      </c>
      <c r="B531" s="84" t="s">
        <v>594</v>
      </c>
      <c r="C531" s="84" t="s">
        <v>798</v>
      </c>
      <c r="D531" s="84" t="s">
        <v>663</v>
      </c>
      <c r="E531" s="84" t="s">
        <v>738</v>
      </c>
      <c r="F531" s="85" t="s">
        <v>805</v>
      </c>
      <c r="G531" s="90">
        <v>85000</v>
      </c>
      <c r="H531" s="90">
        <v>8576.99</v>
      </c>
      <c r="I531" s="87">
        <v>25</v>
      </c>
      <c r="J531" s="69">
        <v>2439.5</v>
      </c>
      <c r="K531" s="54">
        <f t="shared" si="73"/>
        <v>6034.9999999999991</v>
      </c>
      <c r="L531" s="37">
        <v>953.69</v>
      </c>
      <c r="M531" s="79">
        <v>2584</v>
      </c>
      <c r="N531" s="92">
        <f t="shared" si="70"/>
        <v>6026.5</v>
      </c>
      <c r="O531" s="92"/>
      <c r="P531" s="92">
        <f t="shared" si="72"/>
        <v>5023.5</v>
      </c>
      <c r="Q531" s="87">
        <f t="shared" si="68"/>
        <v>13625.49</v>
      </c>
      <c r="R531" s="87">
        <f t="shared" si="69"/>
        <v>13015.189999999999</v>
      </c>
      <c r="S531" s="92">
        <f t="shared" si="71"/>
        <v>71374.509999999995</v>
      </c>
      <c r="T531" s="88" t="s">
        <v>41</v>
      </c>
    </row>
    <row r="532" spans="1:20" s="27" customFormat="1" x14ac:dyDescent="0.25">
      <c r="A532" s="83">
        <v>526</v>
      </c>
      <c r="B532" s="84" t="s">
        <v>978</v>
      </c>
      <c r="C532" s="84" t="s">
        <v>799</v>
      </c>
      <c r="D532" s="84" t="s">
        <v>663</v>
      </c>
      <c r="E532" s="84" t="s">
        <v>741</v>
      </c>
      <c r="F532" s="85" t="s">
        <v>805</v>
      </c>
      <c r="G532" s="90">
        <v>75000</v>
      </c>
      <c r="H532" s="90">
        <v>6309.38</v>
      </c>
      <c r="I532" s="87">
        <v>25</v>
      </c>
      <c r="J532" s="69">
        <v>2152.5</v>
      </c>
      <c r="K532" s="54">
        <f t="shared" si="73"/>
        <v>5324.9999999999991</v>
      </c>
      <c r="L532" s="37">
        <f t="shared" si="74"/>
        <v>825.00000000000011</v>
      </c>
      <c r="M532" s="79">
        <v>2280</v>
      </c>
      <c r="N532" s="92">
        <f t="shared" si="70"/>
        <v>5317.5</v>
      </c>
      <c r="O532" s="92"/>
      <c r="P532" s="92">
        <f t="shared" si="72"/>
        <v>4432.5</v>
      </c>
      <c r="Q532" s="87">
        <f t="shared" si="68"/>
        <v>10766.880000000001</v>
      </c>
      <c r="R532" s="87">
        <f t="shared" si="69"/>
        <v>11467.5</v>
      </c>
      <c r="S532" s="92">
        <f t="shared" si="71"/>
        <v>64233.119999999995</v>
      </c>
      <c r="T532" s="88" t="s">
        <v>41</v>
      </c>
    </row>
    <row r="533" spans="1:20" s="27" customFormat="1" x14ac:dyDescent="0.25">
      <c r="A533" s="83">
        <v>527</v>
      </c>
      <c r="B533" s="84" t="s">
        <v>670</v>
      </c>
      <c r="C533" s="84" t="s">
        <v>798</v>
      </c>
      <c r="D533" s="84" t="s">
        <v>663</v>
      </c>
      <c r="E533" s="84" t="s">
        <v>741</v>
      </c>
      <c r="F533" s="85" t="s">
        <v>805</v>
      </c>
      <c r="G533" s="90">
        <v>75000</v>
      </c>
      <c r="H533" s="90">
        <v>6309.38</v>
      </c>
      <c r="I533" s="87">
        <v>25</v>
      </c>
      <c r="J533" s="69">
        <v>2152.5</v>
      </c>
      <c r="K533" s="54">
        <f t="shared" si="73"/>
        <v>5324.9999999999991</v>
      </c>
      <c r="L533" s="37">
        <f t="shared" si="74"/>
        <v>825.00000000000011</v>
      </c>
      <c r="M533" s="79">
        <v>2280</v>
      </c>
      <c r="N533" s="92">
        <f t="shared" si="70"/>
        <v>5317.5</v>
      </c>
      <c r="O533" s="92"/>
      <c r="P533" s="92">
        <f t="shared" si="72"/>
        <v>4432.5</v>
      </c>
      <c r="Q533" s="87">
        <f t="shared" si="68"/>
        <v>10766.880000000001</v>
      </c>
      <c r="R533" s="87">
        <f t="shared" si="69"/>
        <v>11467.5</v>
      </c>
      <c r="S533" s="92">
        <f t="shared" si="71"/>
        <v>64233.119999999995</v>
      </c>
      <c r="T533" s="88" t="s">
        <v>41</v>
      </c>
    </row>
    <row r="534" spans="1:20" s="27" customFormat="1" x14ac:dyDescent="0.25">
      <c r="A534" s="83">
        <v>528</v>
      </c>
      <c r="B534" s="84" t="s">
        <v>689</v>
      </c>
      <c r="C534" s="84" t="s">
        <v>798</v>
      </c>
      <c r="D534" s="84" t="s">
        <v>663</v>
      </c>
      <c r="E534" s="84" t="s">
        <v>741</v>
      </c>
      <c r="F534" s="85" t="s">
        <v>805</v>
      </c>
      <c r="G534" s="90">
        <v>75000</v>
      </c>
      <c r="H534" s="90">
        <v>5966.28</v>
      </c>
      <c r="I534" s="87">
        <v>25</v>
      </c>
      <c r="J534" s="69">
        <v>2152.5</v>
      </c>
      <c r="K534" s="54">
        <f t="shared" si="73"/>
        <v>5324.9999999999991</v>
      </c>
      <c r="L534" s="37">
        <f t="shared" si="74"/>
        <v>825.00000000000011</v>
      </c>
      <c r="M534" s="79">
        <v>2280</v>
      </c>
      <c r="N534" s="92">
        <f t="shared" si="70"/>
        <v>5317.5</v>
      </c>
      <c r="O534" s="92"/>
      <c r="P534" s="92">
        <f t="shared" si="72"/>
        <v>4432.5</v>
      </c>
      <c r="Q534" s="87">
        <f t="shared" si="68"/>
        <v>10423.779999999999</v>
      </c>
      <c r="R534" s="87">
        <f t="shared" si="69"/>
        <v>11467.5</v>
      </c>
      <c r="S534" s="92">
        <f t="shared" si="71"/>
        <v>64576.22</v>
      </c>
      <c r="T534" s="88" t="s">
        <v>41</v>
      </c>
    </row>
    <row r="535" spans="1:20" s="27" customFormat="1" x14ac:dyDescent="0.25">
      <c r="A535" s="83">
        <v>529</v>
      </c>
      <c r="B535" s="84" t="s">
        <v>634</v>
      </c>
      <c r="C535" s="84" t="s">
        <v>798</v>
      </c>
      <c r="D535" s="84" t="s">
        <v>663</v>
      </c>
      <c r="E535" s="84" t="s">
        <v>125</v>
      </c>
      <c r="F535" s="85" t="s">
        <v>805</v>
      </c>
      <c r="G535" s="86">
        <v>70000</v>
      </c>
      <c r="H535" s="86">
        <v>5368.48</v>
      </c>
      <c r="I535" s="87">
        <v>25</v>
      </c>
      <c r="J535" s="50">
        <v>2009</v>
      </c>
      <c r="K535" s="52">
        <f>+G535*7.1%</f>
        <v>4970</v>
      </c>
      <c r="L535" s="37">
        <f>+G535*1.1%</f>
        <v>770.00000000000011</v>
      </c>
      <c r="M535" s="77">
        <v>2128</v>
      </c>
      <c r="N535" s="87">
        <f t="shared" si="70"/>
        <v>4963</v>
      </c>
      <c r="O535" s="87"/>
      <c r="P535" s="87">
        <f t="shared" si="72"/>
        <v>4137</v>
      </c>
      <c r="Q535" s="87">
        <f t="shared" si="68"/>
        <v>9530.48</v>
      </c>
      <c r="R535" s="87">
        <f t="shared" si="69"/>
        <v>10703</v>
      </c>
      <c r="S535" s="87">
        <f t="shared" si="71"/>
        <v>60469.520000000004</v>
      </c>
      <c r="T535" s="88" t="s">
        <v>41</v>
      </c>
    </row>
    <row r="536" spans="1:20" s="27" customFormat="1" x14ac:dyDescent="0.25">
      <c r="A536" s="83">
        <v>530</v>
      </c>
      <c r="B536" s="84" t="s">
        <v>669</v>
      </c>
      <c r="C536" s="84" t="s">
        <v>798</v>
      </c>
      <c r="D536" s="84" t="s">
        <v>663</v>
      </c>
      <c r="E536" s="84" t="s">
        <v>125</v>
      </c>
      <c r="F536" s="85" t="s">
        <v>805</v>
      </c>
      <c r="G536" s="90">
        <v>70000</v>
      </c>
      <c r="H536" s="90">
        <v>5368.48</v>
      </c>
      <c r="I536" s="87">
        <v>25</v>
      </c>
      <c r="J536" s="69">
        <v>2009</v>
      </c>
      <c r="K536" s="54">
        <f t="shared" si="73"/>
        <v>4970</v>
      </c>
      <c r="L536" s="37">
        <f t="shared" si="74"/>
        <v>770.00000000000011</v>
      </c>
      <c r="M536" s="79">
        <v>2128</v>
      </c>
      <c r="N536" s="92">
        <f t="shared" si="70"/>
        <v>4963</v>
      </c>
      <c r="O536" s="92"/>
      <c r="P536" s="92">
        <f t="shared" si="72"/>
        <v>4137</v>
      </c>
      <c r="Q536" s="87">
        <f t="shared" si="68"/>
        <v>9530.48</v>
      </c>
      <c r="R536" s="87">
        <f t="shared" si="69"/>
        <v>10703</v>
      </c>
      <c r="S536" s="92">
        <f t="shared" si="71"/>
        <v>60469.520000000004</v>
      </c>
      <c r="T536" s="88" t="s">
        <v>41</v>
      </c>
    </row>
    <row r="537" spans="1:20" s="27" customFormat="1" x14ac:dyDescent="0.25">
      <c r="A537" s="83">
        <v>531</v>
      </c>
      <c r="B537" s="84" t="s">
        <v>688</v>
      </c>
      <c r="C537" s="84" t="s">
        <v>799</v>
      </c>
      <c r="D537" s="84" t="s">
        <v>663</v>
      </c>
      <c r="E537" s="84" t="s">
        <v>125</v>
      </c>
      <c r="F537" s="85" t="s">
        <v>805</v>
      </c>
      <c r="G537" s="90">
        <v>70000</v>
      </c>
      <c r="H537" s="90">
        <v>5025.38</v>
      </c>
      <c r="I537" s="87">
        <v>25</v>
      </c>
      <c r="J537" s="69">
        <v>2009</v>
      </c>
      <c r="K537" s="54">
        <f t="shared" si="73"/>
        <v>4970</v>
      </c>
      <c r="L537" s="37">
        <f t="shared" si="74"/>
        <v>770.00000000000011</v>
      </c>
      <c r="M537" s="79">
        <v>2128</v>
      </c>
      <c r="N537" s="92">
        <f t="shared" si="70"/>
        <v>4963</v>
      </c>
      <c r="O537" s="92"/>
      <c r="P537" s="92">
        <f t="shared" si="72"/>
        <v>4137</v>
      </c>
      <c r="Q537" s="87">
        <f t="shared" si="68"/>
        <v>9187.380000000001</v>
      </c>
      <c r="R537" s="87">
        <f t="shared" si="69"/>
        <v>10703</v>
      </c>
      <c r="S537" s="92">
        <f t="shared" si="71"/>
        <v>60812.619999999995</v>
      </c>
      <c r="T537" s="88" t="s">
        <v>41</v>
      </c>
    </row>
    <row r="538" spans="1:20" s="27" customFormat="1" x14ac:dyDescent="0.25">
      <c r="A538" s="83">
        <v>532</v>
      </c>
      <c r="B538" s="84" t="s">
        <v>690</v>
      </c>
      <c r="C538" s="84" t="s">
        <v>798</v>
      </c>
      <c r="D538" s="84" t="s">
        <v>663</v>
      </c>
      <c r="E538" s="84" t="s">
        <v>125</v>
      </c>
      <c r="F538" s="85" t="s">
        <v>805</v>
      </c>
      <c r="G538" s="90">
        <v>70000</v>
      </c>
      <c r="H538" s="90">
        <v>5025.38</v>
      </c>
      <c r="I538" s="87">
        <v>25</v>
      </c>
      <c r="J538" s="69">
        <v>2009</v>
      </c>
      <c r="K538" s="54">
        <f t="shared" si="73"/>
        <v>4970</v>
      </c>
      <c r="L538" s="37">
        <f t="shared" si="74"/>
        <v>770.00000000000011</v>
      </c>
      <c r="M538" s="79">
        <v>2128</v>
      </c>
      <c r="N538" s="92">
        <f t="shared" si="70"/>
        <v>4963</v>
      </c>
      <c r="O538" s="92"/>
      <c r="P538" s="92">
        <f t="shared" si="72"/>
        <v>4137</v>
      </c>
      <c r="Q538" s="87">
        <f t="shared" ref="Q538:Q602" si="75">+H538+I538+J538+M538+O538</f>
        <v>9187.380000000001</v>
      </c>
      <c r="R538" s="87">
        <f t="shared" ref="R538:R602" si="76">+K538+L538+N538</f>
        <v>10703</v>
      </c>
      <c r="S538" s="92">
        <f t="shared" si="71"/>
        <v>60812.619999999995</v>
      </c>
      <c r="T538" s="88" t="s">
        <v>41</v>
      </c>
    </row>
    <row r="539" spans="1:20" s="27" customFormat="1" x14ac:dyDescent="0.25">
      <c r="A539" s="83">
        <v>533</v>
      </c>
      <c r="B539" s="84" t="s">
        <v>677</v>
      </c>
      <c r="C539" s="84" t="s">
        <v>798</v>
      </c>
      <c r="D539" s="84" t="s">
        <v>663</v>
      </c>
      <c r="E539" s="84" t="s">
        <v>125</v>
      </c>
      <c r="F539" s="85" t="s">
        <v>805</v>
      </c>
      <c r="G539" s="90">
        <v>70000</v>
      </c>
      <c r="H539" s="90">
        <v>5368.48</v>
      </c>
      <c r="I539" s="87">
        <v>25</v>
      </c>
      <c r="J539" s="69">
        <v>2009</v>
      </c>
      <c r="K539" s="54">
        <f t="shared" ref="K539:K598" si="77">+G539*7.1%</f>
        <v>4970</v>
      </c>
      <c r="L539" s="37">
        <f t="shared" ref="L539:L598" si="78">+G539*1.1%</f>
        <v>770.00000000000011</v>
      </c>
      <c r="M539" s="79">
        <v>2128</v>
      </c>
      <c r="N539" s="92">
        <f t="shared" si="70"/>
        <v>4963</v>
      </c>
      <c r="O539" s="92"/>
      <c r="P539" s="92">
        <f t="shared" si="72"/>
        <v>4137</v>
      </c>
      <c r="Q539" s="87">
        <f t="shared" si="75"/>
        <v>9530.48</v>
      </c>
      <c r="R539" s="87">
        <f t="shared" si="76"/>
        <v>10703</v>
      </c>
      <c r="S539" s="92">
        <f t="shared" si="71"/>
        <v>60469.520000000004</v>
      </c>
      <c r="T539" s="88" t="s">
        <v>41</v>
      </c>
    </row>
    <row r="540" spans="1:20" s="27" customFormat="1" x14ac:dyDescent="0.25">
      <c r="A540" s="83">
        <v>534</v>
      </c>
      <c r="B540" s="84" t="s">
        <v>681</v>
      </c>
      <c r="C540" s="84" t="s">
        <v>799</v>
      </c>
      <c r="D540" s="84" t="s">
        <v>663</v>
      </c>
      <c r="E540" s="84" t="s">
        <v>125</v>
      </c>
      <c r="F540" s="85" t="s">
        <v>805</v>
      </c>
      <c r="G540" s="90">
        <v>70000</v>
      </c>
      <c r="H540" s="90">
        <v>5368.48</v>
      </c>
      <c r="I540" s="87">
        <v>25</v>
      </c>
      <c r="J540" s="69">
        <v>2009</v>
      </c>
      <c r="K540" s="54">
        <f t="shared" si="77"/>
        <v>4970</v>
      </c>
      <c r="L540" s="37">
        <f t="shared" si="78"/>
        <v>770.00000000000011</v>
      </c>
      <c r="M540" s="79">
        <v>2128</v>
      </c>
      <c r="N540" s="92">
        <f t="shared" si="70"/>
        <v>4963</v>
      </c>
      <c r="O540" s="92"/>
      <c r="P540" s="92">
        <f t="shared" si="72"/>
        <v>4137</v>
      </c>
      <c r="Q540" s="87">
        <f t="shared" si="75"/>
        <v>9530.48</v>
      </c>
      <c r="R540" s="87">
        <f t="shared" si="76"/>
        <v>10703</v>
      </c>
      <c r="S540" s="92">
        <f t="shared" si="71"/>
        <v>60469.520000000004</v>
      </c>
      <c r="T540" s="88" t="s">
        <v>41</v>
      </c>
    </row>
    <row r="541" spans="1:20" s="27" customFormat="1" x14ac:dyDescent="0.25">
      <c r="A541" s="83">
        <v>535</v>
      </c>
      <c r="B541" s="84" t="s">
        <v>683</v>
      </c>
      <c r="C541" s="84" t="s">
        <v>799</v>
      </c>
      <c r="D541" s="84" t="s">
        <v>663</v>
      </c>
      <c r="E541" s="84" t="s">
        <v>125</v>
      </c>
      <c r="F541" s="85" t="s">
        <v>805</v>
      </c>
      <c r="G541" s="90">
        <v>70000</v>
      </c>
      <c r="H541" s="90">
        <v>5368.48</v>
      </c>
      <c r="I541" s="87">
        <v>25</v>
      </c>
      <c r="J541" s="69">
        <v>2009</v>
      </c>
      <c r="K541" s="54">
        <f t="shared" si="77"/>
        <v>4970</v>
      </c>
      <c r="L541" s="37">
        <f t="shared" si="78"/>
        <v>770.00000000000011</v>
      </c>
      <c r="M541" s="79">
        <v>2128</v>
      </c>
      <c r="N541" s="92">
        <f t="shared" si="70"/>
        <v>4963</v>
      </c>
      <c r="O541" s="92"/>
      <c r="P541" s="92">
        <f t="shared" si="72"/>
        <v>4137</v>
      </c>
      <c r="Q541" s="87">
        <f t="shared" si="75"/>
        <v>9530.48</v>
      </c>
      <c r="R541" s="87">
        <f t="shared" si="76"/>
        <v>10703</v>
      </c>
      <c r="S541" s="92">
        <f t="shared" si="71"/>
        <v>60469.520000000004</v>
      </c>
      <c r="T541" s="88" t="s">
        <v>41</v>
      </c>
    </row>
    <row r="542" spans="1:20" s="27" customFormat="1" x14ac:dyDescent="0.25">
      <c r="A542" s="83">
        <v>536</v>
      </c>
      <c r="B542" s="84" t="s">
        <v>599</v>
      </c>
      <c r="C542" s="84" t="s">
        <v>798</v>
      </c>
      <c r="D542" s="84" t="s">
        <v>663</v>
      </c>
      <c r="E542" s="84" t="s">
        <v>125</v>
      </c>
      <c r="F542" s="85" t="s">
        <v>805</v>
      </c>
      <c r="G542" s="90">
        <v>70000</v>
      </c>
      <c r="H542" s="90">
        <v>5368.48</v>
      </c>
      <c r="I542" s="87">
        <v>25</v>
      </c>
      <c r="J542" s="69">
        <v>2009</v>
      </c>
      <c r="K542" s="54">
        <f t="shared" si="77"/>
        <v>4970</v>
      </c>
      <c r="L542" s="37">
        <f t="shared" si="78"/>
        <v>770.00000000000011</v>
      </c>
      <c r="M542" s="79">
        <v>2128</v>
      </c>
      <c r="N542" s="92">
        <f t="shared" si="70"/>
        <v>4963</v>
      </c>
      <c r="O542" s="92"/>
      <c r="P542" s="92">
        <f t="shared" si="72"/>
        <v>4137</v>
      </c>
      <c r="Q542" s="87">
        <f t="shared" si="75"/>
        <v>9530.48</v>
      </c>
      <c r="R542" s="87">
        <f t="shared" si="76"/>
        <v>10703</v>
      </c>
      <c r="S542" s="92">
        <f t="shared" si="71"/>
        <v>60469.520000000004</v>
      </c>
      <c r="T542" s="88" t="s">
        <v>41</v>
      </c>
    </row>
    <row r="543" spans="1:20" s="27" customFormat="1" x14ac:dyDescent="0.25">
      <c r="A543" s="83">
        <v>537</v>
      </c>
      <c r="B543" s="84" t="s">
        <v>684</v>
      </c>
      <c r="C543" s="84" t="s">
        <v>798</v>
      </c>
      <c r="D543" s="84" t="s">
        <v>663</v>
      </c>
      <c r="E543" s="84" t="s">
        <v>125</v>
      </c>
      <c r="F543" s="85" t="s">
        <v>805</v>
      </c>
      <c r="G543" s="90">
        <v>70000</v>
      </c>
      <c r="H543" s="90">
        <v>5025.38</v>
      </c>
      <c r="I543" s="87">
        <v>25</v>
      </c>
      <c r="J543" s="69">
        <v>2009</v>
      </c>
      <c r="K543" s="54">
        <f t="shared" si="77"/>
        <v>4970</v>
      </c>
      <c r="L543" s="37">
        <f t="shared" si="78"/>
        <v>770.00000000000011</v>
      </c>
      <c r="M543" s="79">
        <v>2128</v>
      </c>
      <c r="N543" s="92">
        <f t="shared" si="70"/>
        <v>4963</v>
      </c>
      <c r="O543" s="92"/>
      <c r="P543" s="92">
        <f t="shared" si="72"/>
        <v>4137</v>
      </c>
      <c r="Q543" s="87">
        <f t="shared" si="75"/>
        <v>9187.380000000001</v>
      </c>
      <c r="R543" s="87">
        <f t="shared" si="76"/>
        <v>10703</v>
      </c>
      <c r="S543" s="92">
        <f t="shared" si="71"/>
        <v>60812.619999999995</v>
      </c>
      <c r="T543" s="88" t="s">
        <v>41</v>
      </c>
    </row>
    <row r="544" spans="1:20" s="27" customFormat="1" x14ac:dyDescent="0.25">
      <c r="A544" s="83">
        <v>538</v>
      </c>
      <c r="B544" s="84" t="s">
        <v>686</v>
      </c>
      <c r="C544" s="84" t="s">
        <v>798</v>
      </c>
      <c r="D544" s="84" t="s">
        <v>663</v>
      </c>
      <c r="E544" s="84" t="s">
        <v>125</v>
      </c>
      <c r="F544" s="85" t="s">
        <v>805</v>
      </c>
      <c r="G544" s="90">
        <v>70000</v>
      </c>
      <c r="H544" s="90">
        <v>5025.38</v>
      </c>
      <c r="I544" s="87">
        <v>25</v>
      </c>
      <c r="J544" s="69">
        <v>2009</v>
      </c>
      <c r="K544" s="54">
        <f t="shared" si="77"/>
        <v>4970</v>
      </c>
      <c r="L544" s="37">
        <f t="shared" si="78"/>
        <v>770.00000000000011</v>
      </c>
      <c r="M544" s="79">
        <v>2128</v>
      </c>
      <c r="N544" s="92">
        <f t="shared" si="70"/>
        <v>4963</v>
      </c>
      <c r="O544" s="92"/>
      <c r="P544" s="92">
        <f t="shared" si="72"/>
        <v>4137</v>
      </c>
      <c r="Q544" s="87">
        <f t="shared" si="75"/>
        <v>9187.380000000001</v>
      </c>
      <c r="R544" s="87">
        <f t="shared" si="76"/>
        <v>10703</v>
      </c>
      <c r="S544" s="92">
        <f t="shared" si="71"/>
        <v>60812.619999999995</v>
      </c>
      <c r="T544" s="88" t="s">
        <v>41</v>
      </c>
    </row>
    <row r="545" spans="1:20" s="27" customFormat="1" x14ac:dyDescent="0.25">
      <c r="A545" s="83">
        <v>539</v>
      </c>
      <c r="B545" s="84" t="s">
        <v>375</v>
      </c>
      <c r="C545" s="84" t="s">
        <v>799</v>
      </c>
      <c r="D545" s="84" t="s">
        <v>663</v>
      </c>
      <c r="E545" s="84" t="s">
        <v>125</v>
      </c>
      <c r="F545" s="85" t="s">
        <v>805</v>
      </c>
      <c r="G545" s="86">
        <v>70000</v>
      </c>
      <c r="H545" s="86">
        <v>5368.48</v>
      </c>
      <c r="I545" s="87">
        <v>25</v>
      </c>
      <c r="J545" s="50">
        <v>2009</v>
      </c>
      <c r="K545" s="52">
        <f t="shared" si="77"/>
        <v>4970</v>
      </c>
      <c r="L545" s="37">
        <f t="shared" si="78"/>
        <v>770.00000000000011</v>
      </c>
      <c r="M545" s="77">
        <v>2128</v>
      </c>
      <c r="N545" s="87">
        <f t="shared" si="70"/>
        <v>4963</v>
      </c>
      <c r="O545" s="87"/>
      <c r="P545" s="87">
        <f t="shared" si="72"/>
        <v>4137</v>
      </c>
      <c r="Q545" s="87">
        <f t="shared" si="75"/>
        <v>9530.48</v>
      </c>
      <c r="R545" s="87">
        <f t="shared" si="76"/>
        <v>10703</v>
      </c>
      <c r="S545" s="87">
        <f t="shared" si="71"/>
        <v>60469.520000000004</v>
      </c>
      <c r="T545" s="88" t="s">
        <v>41</v>
      </c>
    </row>
    <row r="546" spans="1:20" s="27" customFormat="1" x14ac:dyDescent="0.25">
      <c r="A546" s="83">
        <v>540</v>
      </c>
      <c r="B546" s="84" t="s">
        <v>672</v>
      </c>
      <c r="C546" s="84" t="s">
        <v>799</v>
      </c>
      <c r="D546" s="84" t="s">
        <v>663</v>
      </c>
      <c r="E546" s="84" t="s">
        <v>143</v>
      </c>
      <c r="F546" s="85" t="s">
        <v>805</v>
      </c>
      <c r="G546" s="90">
        <v>45000</v>
      </c>
      <c r="H546" s="69">
        <v>1148.33</v>
      </c>
      <c r="I546" s="87">
        <v>25</v>
      </c>
      <c r="J546" s="69">
        <v>1291.5</v>
      </c>
      <c r="K546" s="54">
        <f t="shared" si="77"/>
        <v>3194.9999999999995</v>
      </c>
      <c r="L546" s="37">
        <f t="shared" si="78"/>
        <v>495.00000000000006</v>
      </c>
      <c r="M546" s="79">
        <v>1368</v>
      </c>
      <c r="N546" s="92">
        <f t="shared" ref="N546:N611" si="79">+G546*7.09%</f>
        <v>3190.5</v>
      </c>
      <c r="O546" s="92"/>
      <c r="P546" s="92">
        <f t="shared" si="72"/>
        <v>2659.5</v>
      </c>
      <c r="Q546" s="87">
        <f t="shared" si="75"/>
        <v>3832.83</v>
      </c>
      <c r="R546" s="87">
        <f t="shared" si="76"/>
        <v>6880.5</v>
      </c>
      <c r="S546" s="92">
        <f t="shared" si="71"/>
        <v>41167.17</v>
      </c>
      <c r="T546" s="88" t="s">
        <v>41</v>
      </c>
    </row>
    <row r="547" spans="1:20" s="27" customFormat="1" x14ac:dyDescent="0.25">
      <c r="A547" s="83">
        <v>541</v>
      </c>
      <c r="B547" s="84" t="s">
        <v>687</v>
      </c>
      <c r="C547" s="84" t="s">
        <v>799</v>
      </c>
      <c r="D547" s="84" t="s">
        <v>663</v>
      </c>
      <c r="E547" s="84" t="s">
        <v>143</v>
      </c>
      <c r="F547" s="85" t="s">
        <v>805</v>
      </c>
      <c r="G547" s="90">
        <v>45000</v>
      </c>
      <c r="H547" s="69">
        <v>1148.33</v>
      </c>
      <c r="I547" s="87">
        <v>25</v>
      </c>
      <c r="J547" s="69">
        <v>1291.5</v>
      </c>
      <c r="K547" s="54">
        <f t="shared" si="77"/>
        <v>3194.9999999999995</v>
      </c>
      <c r="L547" s="37">
        <f t="shared" si="78"/>
        <v>495.00000000000006</v>
      </c>
      <c r="M547" s="79">
        <v>1368</v>
      </c>
      <c r="N547" s="92">
        <f t="shared" si="79"/>
        <v>3190.5</v>
      </c>
      <c r="O547" s="92"/>
      <c r="P547" s="92">
        <f t="shared" si="72"/>
        <v>2659.5</v>
      </c>
      <c r="Q547" s="87">
        <f t="shared" si="75"/>
        <v>3832.83</v>
      </c>
      <c r="R547" s="87">
        <f t="shared" si="76"/>
        <v>6880.5</v>
      </c>
      <c r="S547" s="92">
        <f t="shared" ref="S547:S612" si="80">+G547-Q547</f>
        <v>41167.17</v>
      </c>
      <c r="T547" s="88" t="s">
        <v>41</v>
      </c>
    </row>
    <row r="548" spans="1:20" s="27" customFormat="1" x14ac:dyDescent="0.25">
      <c r="A548" s="83">
        <v>542</v>
      </c>
      <c r="B548" s="84" t="s">
        <v>665</v>
      </c>
      <c r="C548" s="84" t="s">
        <v>799</v>
      </c>
      <c r="D548" s="84" t="s">
        <v>663</v>
      </c>
      <c r="E548" s="84" t="s">
        <v>771</v>
      </c>
      <c r="F548" s="85" t="s">
        <v>805</v>
      </c>
      <c r="G548" s="90">
        <v>41000</v>
      </c>
      <c r="H548" s="91">
        <v>583.79</v>
      </c>
      <c r="I548" s="87">
        <v>25</v>
      </c>
      <c r="J548" s="69">
        <v>1176.7</v>
      </c>
      <c r="K548" s="54">
        <f t="shared" si="77"/>
        <v>2910.9999999999995</v>
      </c>
      <c r="L548" s="37">
        <f t="shared" si="78"/>
        <v>451.00000000000006</v>
      </c>
      <c r="M548" s="79">
        <v>1246.4000000000001</v>
      </c>
      <c r="N548" s="92">
        <f t="shared" si="79"/>
        <v>2906.9</v>
      </c>
      <c r="O548" s="92"/>
      <c r="P548" s="92">
        <f t="shared" si="72"/>
        <v>2423.1000000000004</v>
      </c>
      <c r="Q548" s="87">
        <f t="shared" si="75"/>
        <v>3031.8900000000003</v>
      </c>
      <c r="R548" s="87">
        <f t="shared" si="76"/>
        <v>6268.9</v>
      </c>
      <c r="S548" s="92">
        <f t="shared" si="80"/>
        <v>37968.11</v>
      </c>
      <c r="T548" s="88" t="s">
        <v>41</v>
      </c>
    </row>
    <row r="549" spans="1:20" s="27" customFormat="1" x14ac:dyDescent="0.25">
      <c r="A549" s="83">
        <v>543</v>
      </c>
      <c r="B549" s="84" t="s">
        <v>674</v>
      </c>
      <c r="C549" s="84" t="s">
        <v>799</v>
      </c>
      <c r="D549" s="84" t="s">
        <v>663</v>
      </c>
      <c r="E549" s="84" t="s">
        <v>102</v>
      </c>
      <c r="F549" s="85" t="s">
        <v>804</v>
      </c>
      <c r="G549" s="90">
        <v>42000</v>
      </c>
      <c r="H549" s="90">
        <v>467.6</v>
      </c>
      <c r="I549" s="87">
        <v>25</v>
      </c>
      <c r="J549" s="69">
        <v>1205.4000000000001</v>
      </c>
      <c r="K549" s="54">
        <f t="shared" si="77"/>
        <v>2981.9999999999995</v>
      </c>
      <c r="L549" s="37">
        <f t="shared" si="78"/>
        <v>462.00000000000006</v>
      </c>
      <c r="M549" s="79">
        <v>1276.8</v>
      </c>
      <c r="N549" s="92">
        <f t="shared" si="79"/>
        <v>2977.8</v>
      </c>
      <c r="O549" s="92"/>
      <c r="P549" s="92">
        <f t="shared" si="72"/>
        <v>2482.1999999999998</v>
      </c>
      <c r="Q549" s="87">
        <f t="shared" si="75"/>
        <v>2974.8</v>
      </c>
      <c r="R549" s="87">
        <f t="shared" si="76"/>
        <v>6421.7999999999993</v>
      </c>
      <c r="S549" s="92">
        <f t="shared" si="80"/>
        <v>39025.199999999997</v>
      </c>
      <c r="T549" s="88" t="s">
        <v>41</v>
      </c>
    </row>
    <row r="550" spans="1:20" s="27" customFormat="1" x14ac:dyDescent="0.25">
      <c r="A550" s="83">
        <v>544</v>
      </c>
      <c r="B550" s="84" t="s">
        <v>664</v>
      </c>
      <c r="C550" s="84" t="s">
        <v>798</v>
      </c>
      <c r="D550" s="84" t="s">
        <v>663</v>
      </c>
      <c r="E550" s="84" t="s">
        <v>92</v>
      </c>
      <c r="F550" s="85" t="s">
        <v>805</v>
      </c>
      <c r="G550" s="90">
        <v>25000</v>
      </c>
      <c r="H550" s="91">
        <v>0</v>
      </c>
      <c r="I550" s="87">
        <v>25</v>
      </c>
      <c r="J550" s="69">
        <v>717.5</v>
      </c>
      <c r="K550" s="54">
        <f t="shared" si="77"/>
        <v>1774.9999999999998</v>
      </c>
      <c r="L550" s="37">
        <f t="shared" si="78"/>
        <v>275</v>
      </c>
      <c r="M550" s="79">
        <v>760</v>
      </c>
      <c r="N550" s="92">
        <f t="shared" si="79"/>
        <v>1772.5000000000002</v>
      </c>
      <c r="O550" s="92"/>
      <c r="P550" s="92">
        <f t="shared" ref="P550:P615" si="81">+J550+M550</f>
        <v>1477.5</v>
      </c>
      <c r="Q550" s="87">
        <f t="shared" si="75"/>
        <v>1502.5</v>
      </c>
      <c r="R550" s="87">
        <f t="shared" si="76"/>
        <v>3822.5</v>
      </c>
      <c r="S550" s="92">
        <f t="shared" si="80"/>
        <v>23497.5</v>
      </c>
      <c r="T550" s="88" t="s">
        <v>41</v>
      </c>
    </row>
    <row r="551" spans="1:20" s="27" customFormat="1" x14ac:dyDescent="0.25">
      <c r="A551" s="83">
        <v>545</v>
      </c>
      <c r="B551" s="84" t="s">
        <v>1130</v>
      </c>
      <c r="C551" s="84" t="s">
        <v>798</v>
      </c>
      <c r="D551" s="84" t="s">
        <v>663</v>
      </c>
      <c r="E551" s="84" t="s">
        <v>103</v>
      </c>
      <c r="F551" s="85" t="s">
        <v>805</v>
      </c>
      <c r="G551" s="90">
        <v>25000</v>
      </c>
      <c r="H551" s="91">
        <v>0</v>
      </c>
      <c r="I551" s="87">
        <v>25</v>
      </c>
      <c r="J551" s="69">
        <v>717.5</v>
      </c>
      <c r="K551" s="54">
        <f t="shared" si="77"/>
        <v>1774.9999999999998</v>
      </c>
      <c r="L551" s="37">
        <f t="shared" si="78"/>
        <v>275</v>
      </c>
      <c r="M551" s="79">
        <v>760</v>
      </c>
      <c r="N551" s="92">
        <f t="shared" si="79"/>
        <v>1772.5000000000002</v>
      </c>
      <c r="O551" s="92"/>
      <c r="P551" s="92">
        <f t="shared" si="81"/>
        <v>1477.5</v>
      </c>
      <c r="Q551" s="87">
        <f t="shared" si="75"/>
        <v>1502.5</v>
      </c>
      <c r="R551" s="87">
        <f t="shared" si="76"/>
        <v>3822.5</v>
      </c>
      <c r="S551" s="92">
        <f t="shared" si="80"/>
        <v>23497.5</v>
      </c>
      <c r="T551" s="88" t="s">
        <v>41</v>
      </c>
    </row>
    <row r="552" spans="1:20" s="27" customFormat="1" x14ac:dyDescent="0.25">
      <c r="A552" s="83">
        <v>546</v>
      </c>
      <c r="B552" s="84" t="s">
        <v>666</v>
      </c>
      <c r="C552" s="84" t="s">
        <v>798</v>
      </c>
      <c r="D552" s="84" t="s">
        <v>663</v>
      </c>
      <c r="E552" s="84" t="s">
        <v>35</v>
      </c>
      <c r="F552" s="85" t="s">
        <v>805</v>
      </c>
      <c r="G552" s="90">
        <v>25000</v>
      </c>
      <c r="H552" s="91">
        <v>0</v>
      </c>
      <c r="I552" s="87">
        <v>25</v>
      </c>
      <c r="J552" s="69">
        <v>717.5</v>
      </c>
      <c r="K552" s="54">
        <f t="shared" si="77"/>
        <v>1774.9999999999998</v>
      </c>
      <c r="L552" s="37">
        <f t="shared" si="78"/>
        <v>275</v>
      </c>
      <c r="M552" s="79">
        <v>760</v>
      </c>
      <c r="N552" s="92">
        <f t="shared" si="79"/>
        <v>1772.5000000000002</v>
      </c>
      <c r="O552" s="92"/>
      <c r="P552" s="92">
        <f t="shared" si="81"/>
        <v>1477.5</v>
      </c>
      <c r="Q552" s="87">
        <f t="shared" si="75"/>
        <v>1502.5</v>
      </c>
      <c r="R552" s="87">
        <f t="shared" si="76"/>
        <v>3822.5</v>
      </c>
      <c r="S552" s="92">
        <f t="shared" si="80"/>
        <v>23497.5</v>
      </c>
      <c r="T552" s="88" t="s">
        <v>41</v>
      </c>
    </row>
    <row r="553" spans="1:20" s="27" customFormat="1" x14ac:dyDescent="0.25">
      <c r="A553" s="83">
        <v>547</v>
      </c>
      <c r="B553" s="84" t="s">
        <v>668</v>
      </c>
      <c r="C553" s="84" t="s">
        <v>798</v>
      </c>
      <c r="D553" s="84" t="s">
        <v>663</v>
      </c>
      <c r="E553" s="84" t="s">
        <v>35</v>
      </c>
      <c r="F553" s="85" t="s">
        <v>805</v>
      </c>
      <c r="G553" s="90">
        <v>25000</v>
      </c>
      <c r="H553" s="91">
        <v>0</v>
      </c>
      <c r="I553" s="87">
        <v>25</v>
      </c>
      <c r="J553" s="69">
        <v>717.5</v>
      </c>
      <c r="K553" s="54">
        <f t="shared" si="77"/>
        <v>1774.9999999999998</v>
      </c>
      <c r="L553" s="37">
        <f t="shared" si="78"/>
        <v>275</v>
      </c>
      <c r="M553" s="79">
        <v>760</v>
      </c>
      <c r="N553" s="92">
        <f t="shared" si="79"/>
        <v>1772.5000000000002</v>
      </c>
      <c r="O553" s="92"/>
      <c r="P553" s="92">
        <f t="shared" si="81"/>
        <v>1477.5</v>
      </c>
      <c r="Q553" s="87">
        <f t="shared" si="75"/>
        <v>1502.5</v>
      </c>
      <c r="R553" s="87">
        <f t="shared" si="76"/>
        <v>3822.5</v>
      </c>
      <c r="S553" s="92">
        <f t="shared" si="80"/>
        <v>23497.5</v>
      </c>
      <c r="T553" s="88" t="s">
        <v>41</v>
      </c>
    </row>
    <row r="554" spans="1:20" s="27" customFormat="1" x14ac:dyDescent="0.25">
      <c r="A554" s="83">
        <v>548</v>
      </c>
      <c r="B554" s="84" t="s">
        <v>673</v>
      </c>
      <c r="C554" s="84" t="s">
        <v>799</v>
      </c>
      <c r="D554" s="84" t="s">
        <v>663</v>
      </c>
      <c r="E554" s="84" t="s">
        <v>35</v>
      </c>
      <c r="F554" s="85" t="s">
        <v>805</v>
      </c>
      <c r="G554" s="90">
        <v>25000</v>
      </c>
      <c r="H554" s="91">
        <v>0</v>
      </c>
      <c r="I554" s="87">
        <v>25</v>
      </c>
      <c r="J554" s="69">
        <v>717.5</v>
      </c>
      <c r="K554" s="54">
        <f t="shared" si="77"/>
        <v>1774.9999999999998</v>
      </c>
      <c r="L554" s="37">
        <f t="shared" si="78"/>
        <v>275</v>
      </c>
      <c r="M554" s="79">
        <v>760</v>
      </c>
      <c r="N554" s="92">
        <f t="shared" si="79"/>
        <v>1772.5000000000002</v>
      </c>
      <c r="O554" s="92"/>
      <c r="P554" s="92">
        <f t="shared" si="81"/>
        <v>1477.5</v>
      </c>
      <c r="Q554" s="87">
        <f t="shared" si="75"/>
        <v>1502.5</v>
      </c>
      <c r="R554" s="87">
        <f t="shared" si="76"/>
        <v>3822.5</v>
      </c>
      <c r="S554" s="92">
        <f t="shared" si="80"/>
        <v>23497.5</v>
      </c>
      <c r="T554" s="88" t="s">
        <v>41</v>
      </c>
    </row>
    <row r="555" spans="1:20" s="27" customFormat="1" x14ac:dyDescent="0.25">
      <c r="A555" s="83">
        <v>549</v>
      </c>
      <c r="B555" s="84" t="s">
        <v>679</v>
      </c>
      <c r="C555" s="84" t="s">
        <v>798</v>
      </c>
      <c r="D555" s="84" t="s">
        <v>663</v>
      </c>
      <c r="E555" s="84" t="s">
        <v>63</v>
      </c>
      <c r="F555" s="85" t="s">
        <v>804</v>
      </c>
      <c r="G555" s="90">
        <v>25000</v>
      </c>
      <c r="H555" s="91">
        <v>0</v>
      </c>
      <c r="I555" s="87">
        <v>25</v>
      </c>
      <c r="J555" s="69">
        <v>717.5</v>
      </c>
      <c r="K555" s="54">
        <f t="shared" si="77"/>
        <v>1774.9999999999998</v>
      </c>
      <c r="L555" s="37">
        <f t="shared" si="78"/>
        <v>275</v>
      </c>
      <c r="M555" s="79">
        <v>760</v>
      </c>
      <c r="N555" s="92">
        <f t="shared" si="79"/>
        <v>1772.5000000000002</v>
      </c>
      <c r="O555" s="92"/>
      <c r="P555" s="92">
        <f t="shared" si="81"/>
        <v>1477.5</v>
      </c>
      <c r="Q555" s="87">
        <f t="shared" si="75"/>
        <v>1502.5</v>
      </c>
      <c r="R555" s="87">
        <f t="shared" si="76"/>
        <v>3822.5</v>
      </c>
      <c r="S555" s="92">
        <f t="shared" si="80"/>
        <v>23497.5</v>
      </c>
      <c r="T555" s="88" t="s">
        <v>41</v>
      </c>
    </row>
    <row r="556" spans="1:20" s="27" customFormat="1" x14ac:dyDescent="0.25">
      <c r="A556" s="83">
        <v>550</v>
      </c>
      <c r="B556" s="84" t="s">
        <v>667</v>
      </c>
      <c r="C556" s="84" t="s">
        <v>798</v>
      </c>
      <c r="D556" s="84" t="s">
        <v>663</v>
      </c>
      <c r="E556" s="84" t="s">
        <v>60</v>
      </c>
      <c r="F556" s="85" t="s">
        <v>805</v>
      </c>
      <c r="G556" s="90">
        <v>25000</v>
      </c>
      <c r="H556" s="91">
        <v>0</v>
      </c>
      <c r="I556" s="87">
        <v>25</v>
      </c>
      <c r="J556" s="69">
        <v>717.5</v>
      </c>
      <c r="K556" s="54">
        <f t="shared" si="77"/>
        <v>1774.9999999999998</v>
      </c>
      <c r="L556" s="37">
        <f t="shared" si="78"/>
        <v>275</v>
      </c>
      <c r="M556" s="79">
        <v>760</v>
      </c>
      <c r="N556" s="92">
        <f t="shared" si="79"/>
        <v>1772.5000000000002</v>
      </c>
      <c r="O556" s="92"/>
      <c r="P556" s="92">
        <f t="shared" si="81"/>
        <v>1477.5</v>
      </c>
      <c r="Q556" s="87">
        <f t="shared" si="75"/>
        <v>1502.5</v>
      </c>
      <c r="R556" s="87">
        <f t="shared" si="76"/>
        <v>3822.5</v>
      </c>
      <c r="S556" s="92">
        <f t="shared" si="80"/>
        <v>23497.5</v>
      </c>
      <c r="T556" s="88" t="s">
        <v>41</v>
      </c>
    </row>
    <row r="557" spans="1:20" s="27" customFormat="1" x14ac:dyDescent="0.25">
      <c r="A557" s="83">
        <v>551</v>
      </c>
      <c r="B557" s="84" t="s">
        <v>675</v>
      </c>
      <c r="C557" s="84" t="s">
        <v>798</v>
      </c>
      <c r="D557" s="84" t="s">
        <v>663</v>
      </c>
      <c r="E557" s="84" t="s">
        <v>57</v>
      </c>
      <c r="F557" s="85" t="s">
        <v>805</v>
      </c>
      <c r="G557" s="90">
        <v>25000</v>
      </c>
      <c r="H557" s="91">
        <v>0</v>
      </c>
      <c r="I557" s="87">
        <v>25</v>
      </c>
      <c r="J557" s="69">
        <v>717.5</v>
      </c>
      <c r="K557" s="54">
        <f t="shared" si="77"/>
        <v>1774.9999999999998</v>
      </c>
      <c r="L557" s="37">
        <f t="shared" si="78"/>
        <v>275</v>
      </c>
      <c r="M557" s="79">
        <v>760</v>
      </c>
      <c r="N557" s="92">
        <f t="shared" si="79"/>
        <v>1772.5000000000002</v>
      </c>
      <c r="O557" s="92"/>
      <c r="P557" s="92">
        <f t="shared" si="81"/>
        <v>1477.5</v>
      </c>
      <c r="Q557" s="87">
        <f t="shared" si="75"/>
        <v>1502.5</v>
      </c>
      <c r="R557" s="87">
        <f t="shared" si="76"/>
        <v>3822.5</v>
      </c>
      <c r="S557" s="92">
        <f t="shared" si="80"/>
        <v>23497.5</v>
      </c>
      <c r="T557" s="88" t="s">
        <v>41</v>
      </c>
    </row>
    <row r="558" spans="1:20" s="27" customFormat="1" x14ac:dyDescent="0.25">
      <c r="A558" s="83">
        <v>552</v>
      </c>
      <c r="B558" s="84" t="s">
        <v>671</v>
      </c>
      <c r="C558" s="84" t="s">
        <v>798</v>
      </c>
      <c r="D558" s="84" t="s">
        <v>663</v>
      </c>
      <c r="E558" s="84" t="s">
        <v>118</v>
      </c>
      <c r="F558" s="85" t="s">
        <v>805</v>
      </c>
      <c r="G558" s="90">
        <v>25000</v>
      </c>
      <c r="H558" s="91">
        <v>0</v>
      </c>
      <c r="I558" s="87">
        <v>25</v>
      </c>
      <c r="J558" s="69">
        <v>717.5</v>
      </c>
      <c r="K558" s="54">
        <f t="shared" si="77"/>
        <v>1774.9999999999998</v>
      </c>
      <c r="L558" s="37">
        <f t="shared" si="78"/>
        <v>275</v>
      </c>
      <c r="M558" s="79">
        <v>760</v>
      </c>
      <c r="N558" s="92">
        <f t="shared" si="79"/>
        <v>1772.5000000000002</v>
      </c>
      <c r="O558" s="92"/>
      <c r="P558" s="92">
        <f t="shared" si="81"/>
        <v>1477.5</v>
      </c>
      <c r="Q558" s="87">
        <f t="shared" si="75"/>
        <v>1502.5</v>
      </c>
      <c r="R558" s="87">
        <f t="shared" si="76"/>
        <v>3822.5</v>
      </c>
      <c r="S558" s="92">
        <f t="shared" si="80"/>
        <v>23497.5</v>
      </c>
      <c r="T558" s="88" t="s">
        <v>41</v>
      </c>
    </row>
    <row r="559" spans="1:20" s="27" customFormat="1" x14ac:dyDescent="0.25">
      <c r="A559" s="83">
        <v>553</v>
      </c>
      <c r="B559" s="84" t="s">
        <v>880</v>
      </c>
      <c r="C559" s="84" t="s">
        <v>799</v>
      </c>
      <c r="D559" s="84" t="s">
        <v>663</v>
      </c>
      <c r="E559" s="84" t="s">
        <v>125</v>
      </c>
      <c r="F559" s="85" t="s">
        <v>805</v>
      </c>
      <c r="G559" s="90">
        <v>50500</v>
      </c>
      <c r="H559" s="69">
        <v>1924.57</v>
      </c>
      <c r="I559" s="87">
        <v>25</v>
      </c>
      <c r="J559" s="69">
        <v>1449.35</v>
      </c>
      <c r="K559" s="54">
        <f t="shared" si="77"/>
        <v>3585.4999999999995</v>
      </c>
      <c r="L559" s="37">
        <f t="shared" si="78"/>
        <v>555.5</v>
      </c>
      <c r="M559" s="79">
        <v>1535.2</v>
      </c>
      <c r="N559" s="92">
        <f t="shared" si="79"/>
        <v>3580.4500000000003</v>
      </c>
      <c r="O559" s="92"/>
      <c r="P559" s="92">
        <f t="shared" si="81"/>
        <v>2984.55</v>
      </c>
      <c r="Q559" s="87">
        <f t="shared" si="75"/>
        <v>4934.12</v>
      </c>
      <c r="R559" s="87">
        <f t="shared" si="76"/>
        <v>7721.4500000000007</v>
      </c>
      <c r="S559" s="92">
        <f t="shared" si="80"/>
        <v>45565.88</v>
      </c>
      <c r="T559" s="88" t="s">
        <v>41</v>
      </c>
    </row>
    <row r="560" spans="1:20" s="27" customFormat="1" x14ac:dyDescent="0.25">
      <c r="A560" s="83">
        <v>554</v>
      </c>
      <c r="B560" s="84" t="s">
        <v>678</v>
      </c>
      <c r="C560" s="84" t="s">
        <v>798</v>
      </c>
      <c r="D560" s="84" t="s">
        <v>663</v>
      </c>
      <c r="E560" s="84" t="s">
        <v>157</v>
      </c>
      <c r="F560" s="85" t="s">
        <v>802</v>
      </c>
      <c r="G560" s="90">
        <v>16000</v>
      </c>
      <c r="H560" s="91">
        <v>0</v>
      </c>
      <c r="I560" s="87">
        <v>25</v>
      </c>
      <c r="J560" s="69">
        <v>459.2</v>
      </c>
      <c r="K560" s="54">
        <f t="shared" si="77"/>
        <v>1136</v>
      </c>
      <c r="L560" s="37">
        <f t="shared" si="78"/>
        <v>176.00000000000003</v>
      </c>
      <c r="M560" s="79">
        <v>486.4</v>
      </c>
      <c r="N560" s="92">
        <f t="shared" si="79"/>
        <v>1134.4000000000001</v>
      </c>
      <c r="O560" s="92"/>
      <c r="P560" s="92">
        <f t="shared" si="81"/>
        <v>945.59999999999991</v>
      </c>
      <c r="Q560" s="87">
        <f t="shared" si="75"/>
        <v>970.59999999999991</v>
      </c>
      <c r="R560" s="87">
        <f t="shared" si="76"/>
        <v>2446.4</v>
      </c>
      <c r="S560" s="92">
        <f t="shared" si="80"/>
        <v>15029.4</v>
      </c>
      <c r="T560" s="88" t="s">
        <v>41</v>
      </c>
    </row>
    <row r="561" spans="1:20" s="27" customFormat="1" x14ac:dyDescent="0.25">
      <c r="A561" s="83">
        <v>555</v>
      </c>
      <c r="B561" s="84" t="s">
        <v>516</v>
      </c>
      <c r="C561" s="84" t="s">
        <v>798</v>
      </c>
      <c r="D561" s="84" t="s">
        <v>210</v>
      </c>
      <c r="E561" s="84" t="s">
        <v>738</v>
      </c>
      <c r="F561" s="85" t="s">
        <v>805</v>
      </c>
      <c r="G561" s="86">
        <v>85000</v>
      </c>
      <c r="H561" s="86">
        <v>8148.13</v>
      </c>
      <c r="I561" s="87">
        <v>25</v>
      </c>
      <c r="J561" s="50">
        <v>2439.5</v>
      </c>
      <c r="K561" s="52">
        <f t="shared" si="77"/>
        <v>6034.9999999999991</v>
      </c>
      <c r="L561" s="37">
        <v>953.69</v>
      </c>
      <c r="M561" s="77">
        <v>2584</v>
      </c>
      <c r="N561" s="87">
        <f t="shared" si="79"/>
        <v>6026.5</v>
      </c>
      <c r="O561" s="87"/>
      <c r="P561" s="87">
        <f t="shared" si="81"/>
        <v>5023.5</v>
      </c>
      <c r="Q561" s="87">
        <f t="shared" si="75"/>
        <v>13196.630000000001</v>
      </c>
      <c r="R561" s="87">
        <f t="shared" si="76"/>
        <v>13015.189999999999</v>
      </c>
      <c r="S561" s="87">
        <f t="shared" si="80"/>
        <v>71803.37</v>
      </c>
      <c r="T561" s="88" t="s">
        <v>41</v>
      </c>
    </row>
    <row r="562" spans="1:20" s="27" customFormat="1" x14ac:dyDescent="0.25">
      <c r="A562" s="83">
        <v>556</v>
      </c>
      <c r="B562" s="84" t="s">
        <v>627</v>
      </c>
      <c r="C562" s="84" t="s">
        <v>798</v>
      </c>
      <c r="D562" s="84" t="s">
        <v>210</v>
      </c>
      <c r="E562" s="84" t="s">
        <v>741</v>
      </c>
      <c r="F562" s="85" t="s">
        <v>805</v>
      </c>
      <c r="G562" s="86">
        <v>75000</v>
      </c>
      <c r="H562" s="86">
        <v>5966.28</v>
      </c>
      <c r="I562" s="87">
        <v>25</v>
      </c>
      <c r="J562" s="50">
        <v>2152.5</v>
      </c>
      <c r="K562" s="52">
        <f t="shared" si="77"/>
        <v>5324.9999999999991</v>
      </c>
      <c r="L562" s="37">
        <f t="shared" si="78"/>
        <v>825.00000000000011</v>
      </c>
      <c r="M562" s="77">
        <v>2280</v>
      </c>
      <c r="N562" s="87">
        <f t="shared" si="79"/>
        <v>5317.5</v>
      </c>
      <c r="O562" s="87"/>
      <c r="P562" s="87">
        <f t="shared" si="81"/>
        <v>4432.5</v>
      </c>
      <c r="Q562" s="87">
        <f t="shared" si="75"/>
        <v>10423.779999999999</v>
      </c>
      <c r="R562" s="87">
        <f t="shared" si="76"/>
        <v>11467.5</v>
      </c>
      <c r="S562" s="87">
        <f t="shared" si="80"/>
        <v>64576.22</v>
      </c>
      <c r="T562" s="88" t="s">
        <v>41</v>
      </c>
    </row>
    <row r="563" spans="1:20" s="27" customFormat="1" x14ac:dyDescent="0.25">
      <c r="A563" s="83">
        <v>557</v>
      </c>
      <c r="B563" s="84" t="s">
        <v>605</v>
      </c>
      <c r="C563" s="84" t="s">
        <v>799</v>
      </c>
      <c r="D563" s="84" t="s">
        <v>210</v>
      </c>
      <c r="E563" s="84" t="s">
        <v>125</v>
      </c>
      <c r="F563" s="85" t="s">
        <v>805</v>
      </c>
      <c r="G563" s="86">
        <v>70000</v>
      </c>
      <c r="H563" s="86">
        <v>5025.38</v>
      </c>
      <c r="I563" s="87">
        <v>25</v>
      </c>
      <c r="J563" s="50">
        <v>2009</v>
      </c>
      <c r="K563" s="52">
        <f t="shared" si="77"/>
        <v>4970</v>
      </c>
      <c r="L563" s="37">
        <f t="shared" si="78"/>
        <v>770.00000000000011</v>
      </c>
      <c r="M563" s="77">
        <v>2128</v>
      </c>
      <c r="N563" s="87">
        <f t="shared" si="79"/>
        <v>4963</v>
      </c>
      <c r="O563" s="87"/>
      <c r="P563" s="87">
        <f t="shared" si="81"/>
        <v>4137</v>
      </c>
      <c r="Q563" s="87">
        <f t="shared" si="75"/>
        <v>9187.380000000001</v>
      </c>
      <c r="R563" s="87">
        <f t="shared" si="76"/>
        <v>10703</v>
      </c>
      <c r="S563" s="87">
        <f t="shared" si="80"/>
        <v>60812.619999999995</v>
      </c>
      <c r="T563" s="88" t="s">
        <v>41</v>
      </c>
    </row>
    <row r="564" spans="1:20" s="27" customFormat="1" x14ac:dyDescent="0.25">
      <c r="A564" s="83">
        <v>558</v>
      </c>
      <c r="B564" s="84" t="s">
        <v>619</v>
      </c>
      <c r="C564" s="84" t="s">
        <v>798</v>
      </c>
      <c r="D564" s="84" t="s">
        <v>210</v>
      </c>
      <c r="E564" s="84" t="s">
        <v>125</v>
      </c>
      <c r="F564" s="85" t="s">
        <v>805</v>
      </c>
      <c r="G564" s="86">
        <v>70000</v>
      </c>
      <c r="H564" s="86">
        <v>5368.48</v>
      </c>
      <c r="I564" s="87">
        <v>25</v>
      </c>
      <c r="J564" s="50">
        <v>2009</v>
      </c>
      <c r="K564" s="52">
        <f t="shared" si="77"/>
        <v>4970</v>
      </c>
      <c r="L564" s="37">
        <f t="shared" si="78"/>
        <v>770.00000000000011</v>
      </c>
      <c r="M564" s="77">
        <v>2128</v>
      </c>
      <c r="N564" s="87">
        <f t="shared" si="79"/>
        <v>4963</v>
      </c>
      <c r="O564" s="87"/>
      <c r="P564" s="87">
        <f t="shared" si="81"/>
        <v>4137</v>
      </c>
      <c r="Q564" s="87">
        <f t="shared" si="75"/>
        <v>9530.48</v>
      </c>
      <c r="R564" s="87">
        <f t="shared" si="76"/>
        <v>10703</v>
      </c>
      <c r="S564" s="87">
        <f t="shared" si="80"/>
        <v>60469.520000000004</v>
      </c>
      <c r="T564" s="88" t="s">
        <v>41</v>
      </c>
    </row>
    <row r="565" spans="1:20" s="27" customFormat="1" x14ac:dyDescent="0.25">
      <c r="A565" s="83">
        <v>559</v>
      </c>
      <c r="B565" s="84" t="s">
        <v>621</v>
      </c>
      <c r="C565" s="84" t="s">
        <v>798</v>
      </c>
      <c r="D565" s="84" t="s">
        <v>210</v>
      </c>
      <c r="E565" s="84" t="s">
        <v>125</v>
      </c>
      <c r="F565" s="85" t="s">
        <v>805</v>
      </c>
      <c r="G565" s="86">
        <v>70000</v>
      </c>
      <c r="H565" s="86">
        <v>5368.48</v>
      </c>
      <c r="I565" s="87">
        <v>25</v>
      </c>
      <c r="J565" s="50">
        <v>2009</v>
      </c>
      <c r="K565" s="52">
        <f t="shared" si="77"/>
        <v>4970</v>
      </c>
      <c r="L565" s="37">
        <f t="shared" si="78"/>
        <v>770.00000000000011</v>
      </c>
      <c r="M565" s="77">
        <v>2128</v>
      </c>
      <c r="N565" s="87">
        <f t="shared" si="79"/>
        <v>4963</v>
      </c>
      <c r="O565" s="87"/>
      <c r="P565" s="87">
        <f t="shared" si="81"/>
        <v>4137</v>
      </c>
      <c r="Q565" s="87">
        <f t="shared" si="75"/>
        <v>9530.48</v>
      </c>
      <c r="R565" s="87">
        <f t="shared" si="76"/>
        <v>10703</v>
      </c>
      <c r="S565" s="87">
        <f t="shared" si="80"/>
        <v>60469.520000000004</v>
      </c>
      <c r="T565" s="88" t="s">
        <v>41</v>
      </c>
    </row>
    <row r="566" spans="1:20" s="27" customFormat="1" x14ac:dyDescent="0.25">
      <c r="A566" s="83">
        <v>560</v>
      </c>
      <c r="B566" s="84" t="s">
        <v>623</v>
      </c>
      <c r="C566" s="84" t="s">
        <v>799</v>
      </c>
      <c r="D566" s="84" t="s">
        <v>210</v>
      </c>
      <c r="E566" s="84" t="s">
        <v>125</v>
      </c>
      <c r="F566" s="85" t="s">
        <v>805</v>
      </c>
      <c r="G566" s="86">
        <v>70000</v>
      </c>
      <c r="H566" s="86">
        <v>5368.48</v>
      </c>
      <c r="I566" s="87">
        <v>25</v>
      </c>
      <c r="J566" s="50">
        <v>2009</v>
      </c>
      <c r="K566" s="52">
        <f t="shared" si="77"/>
        <v>4970</v>
      </c>
      <c r="L566" s="37">
        <f t="shared" si="78"/>
        <v>770.00000000000011</v>
      </c>
      <c r="M566" s="77">
        <v>2128</v>
      </c>
      <c r="N566" s="87">
        <f t="shared" si="79"/>
        <v>4963</v>
      </c>
      <c r="O566" s="87"/>
      <c r="P566" s="87">
        <f t="shared" si="81"/>
        <v>4137</v>
      </c>
      <c r="Q566" s="87">
        <f t="shared" si="75"/>
        <v>9530.48</v>
      </c>
      <c r="R566" s="87">
        <f t="shared" si="76"/>
        <v>10703</v>
      </c>
      <c r="S566" s="87">
        <f t="shared" si="80"/>
        <v>60469.520000000004</v>
      </c>
      <c r="T566" s="88" t="s">
        <v>41</v>
      </c>
    </row>
    <row r="567" spans="1:20" s="27" customFormat="1" x14ac:dyDescent="0.25">
      <c r="A567" s="83">
        <v>561</v>
      </c>
      <c r="B567" s="84" t="s">
        <v>626</v>
      </c>
      <c r="C567" s="84" t="s">
        <v>798</v>
      </c>
      <c r="D567" s="84" t="s">
        <v>210</v>
      </c>
      <c r="E567" s="84" t="s">
        <v>125</v>
      </c>
      <c r="F567" s="85" t="s">
        <v>805</v>
      </c>
      <c r="G567" s="86">
        <v>70000</v>
      </c>
      <c r="H567" s="86">
        <v>5368.48</v>
      </c>
      <c r="I567" s="87">
        <v>25</v>
      </c>
      <c r="J567" s="50">
        <v>2009</v>
      </c>
      <c r="K567" s="52">
        <f t="shared" si="77"/>
        <v>4970</v>
      </c>
      <c r="L567" s="37">
        <f t="shared" si="78"/>
        <v>770.00000000000011</v>
      </c>
      <c r="M567" s="77">
        <v>2128</v>
      </c>
      <c r="N567" s="87">
        <f t="shared" si="79"/>
        <v>4963</v>
      </c>
      <c r="O567" s="87"/>
      <c r="P567" s="87">
        <f t="shared" si="81"/>
        <v>4137</v>
      </c>
      <c r="Q567" s="87">
        <f t="shared" si="75"/>
        <v>9530.48</v>
      </c>
      <c r="R567" s="87">
        <f t="shared" si="76"/>
        <v>10703</v>
      </c>
      <c r="S567" s="87">
        <f t="shared" si="80"/>
        <v>60469.520000000004</v>
      </c>
      <c r="T567" s="88" t="s">
        <v>41</v>
      </c>
    </row>
    <row r="568" spans="1:20" s="27" customFormat="1" x14ac:dyDescent="0.25">
      <c r="A568" s="83">
        <v>562</v>
      </c>
      <c r="B568" s="84" t="s">
        <v>628</v>
      </c>
      <c r="C568" s="84" t="s">
        <v>798</v>
      </c>
      <c r="D568" s="84" t="s">
        <v>210</v>
      </c>
      <c r="E568" s="84" t="s">
        <v>125</v>
      </c>
      <c r="F568" s="85" t="s">
        <v>805</v>
      </c>
      <c r="G568" s="86">
        <v>70000</v>
      </c>
      <c r="H568" s="86">
        <v>5025.38</v>
      </c>
      <c r="I568" s="87">
        <v>25</v>
      </c>
      <c r="J568" s="50">
        <v>2009</v>
      </c>
      <c r="K568" s="52">
        <f t="shared" si="77"/>
        <v>4970</v>
      </c>
      <c r="L568" s="37">
        <f t="shared" si="78"/>
        <v>770.00000000000011</v>
      </c>
      <c r="M568" s="77">
        <v>2128</v>
      </c>
      <c r="N568" s="87">
        <f t="shared" si="79"/>
        <v>4963</v>
      </c>
      <c r="O568" s="87"/>
      <c r="P568" s="87">
        <f t="shared" si="81"/>
        <v>4137</v>
      </c>
      <c r="Q568" s="87">
        <f t="shared" si="75"/>
        <v>9187.380000000001</v>
      </c>
      <c r="R568" s="87">
        <f t="shared" si="76"/>
        <v>10703</v>
      </c>
      <c r="S568" s="87">
        <f t="shared" si="80"/>
        <v>60812.619999999995</v>
      </c>
      <c r="T568" s="88" t="s">
        <v>41</v>
      </c>
    </row>
    <row r="569" spans="1:20" s="27" customFormat="1" x14ac:dyDescent="0.25">
      <c r="A569" s="83">
        <v>563</v>
      </c>
      <c r="B569" s="84" t="s">
        <v>559</v>
      </c>
      <c r="C569" s="84" t="s">
        <v>798</v>
      </c>
      <c r="D569" s="84" t="s">
        <v>210</v>
      </c>
      <c r="E569" s="84" t="s">
        <v>125</v>
      </c>
      <c r="F569" s="85" t="s">
        <v>805</v>
      </c>
      <c r="G569" s="90">
        <v>70000</v>
      </c>
      <c r="H569" s="90">
        <v>5025.38</v>
      </c>
      <c r="I569" s="87">
        <v>25</v>
      </c>
      <c r="J569" s="69">
        <v>2009</v>
      </c>
      <c r="K569" s="54">
        <f t="shared" si="77"/>
        <v>4970</v>
      </c>
      <c r="L569" s="37">
        <f t="shared" si="78"/>
        <v>770.00000000000011</v>
      </c>
      <c r="M569" s="79">
        <v>2128</v>
      </c>
      <c r="N569" s="92">
        <f t="shared" si="79"/>
        <v>4963</v>
      </c>
      <c r="O569" s="92"/>
      <c r="P569" s="92">
        <f t="shared" si="81"/>
        <v>4137</v>
      </c>
      <c r="Q569" s="87">
        <f t="shared" si="75"/>
        <v>9187.380000000001</v>
      </c>
      <c r="R569" s="87">
        <f t="shared" si="76"/>
        <v>10703</v>
      </c>
      <c r="S569" s="92">
        <f t="shared" si="80"/>
        <v>60812.619999999995</v>
      </c>
      <c r="T569" s="88" t="s">
        <v>41</v>
      </c>
    </row>
    <row r="570" spans="1:20" s="27" customFormat="1" x14ac:dyDescent="0.25">
      <c r="A570" s="83">
        <v>564</v>
      </c>
      <c r="B570" s="84" t="s">
        <v>715</v>
      </c>
      <c r="C570" s="84" t="s">
        <v>799</v>
      </c>
      <c r="D570" s="84" t="s">
        <v>210</v>
      </c>
      <c r="E570" s="84" t="s">
        <v>84</v>
      </c>
      <c r="F570" s="85" t="s">
        <v>804</v>
      </c>
      <c r="G570" s="86">
        <v>50000</v>
      </c>
      <c r="H570" s="86">
        <v>1854</v>
      </c>
      <c r="I570" s="87">
        <v>25</v>
      </c>
      <c r="J570" s="50">
        <v>1435</v>
      </c>
      <c r="K570" s="52">
        <f t="shared" si="77"/>
        <v>3549.9999999999995</v>
      </c>
      <c r="L570" s="37">
        <f t="shared" si="78"/>
        <v>550</v>
      </c>
      <c r="M570" s="77">
        <v>1520</v>
      </c>
      <c r="N570" s="87">
        <f t="shared" si="79"/>
        <v>3545.0000000000005</v>
      </c>
      <c r="O570" s="87"/>
      <c r="P570" s="87">
        <f t="shared" si="81"/>
        <v>2955</v>
      </c>
      <c r="Q570" s="87">
        <f t="shared" si="75"/>
        <v>4834</v>
      </c>
      <c r="R570" s="87">
        <f t="shared" si="76"/>
        <v>7645</v>
      </c>
      <c r="S570" s="87">
        <f t="shared" si="80"/>
        <v>45166</v>
      </c>
      <c r="T570" s="88" t="s">
        <v>41</v>
      </c>
    </row>
    <row r="571" spans="1:20" s="27" customFormat="1" x14ac:dyDescent="0.25">
      <c r="A571" s="83">
        <v>565</v>
      </c>
      <c r="B571" s="84" t="s">
        <v>611</v>
      </c>
      <c r="C571" s="84" t="s">
        <v>799</v>
      </c>
      <c r="D571" s="84" t="s">
        <v>210</v>
      </c>
      <c r="E571" s="84" t="s">
        <v>143</v>
      </c>
      <c r="F571" s="85" t="s">
        <v>805</v>
      </c>
      <c r="G571" s="86">
        <v>45000</v>
      </c>
      <c r="H571" s="84">
        <v>891.01</v>
      </c>
      <c r="I571" s="87">
        <v>25</v>
      </c>
      <c r="J571" s="50">
        <v>1291.5</v>
      </c>
      <c r="K571" s="52">
        <f t="shared" si="77"/>
        <v>3194.9999999999995</v>
      </c>
      <c r="L571" s="37">
        <f t="shared" si="78"/>
        <v>495.00000000000006</v>
      </c>
      <c r="M571" s="77">
        <v>1368</v>
      </c>
      <c r="N571" s="87">
        <f t="shared" si="79"/>
        <v>3190.5</v>
      </c>
      <c r="O571" s="87"/>
      <c r="P571" s="87">
        <f t="shared" si="81"/>
        <v>2659.5</v>
      </c>
      <c r="Q571" s="87">
        <f t="shared" si="75"/>
        <v>3575.51</v>
      </c>
      <c r="R571" s="87">
        <f t="shared" si="76"/>
        <v>6880.5</v>
      </c>
      <c r="S571" s="87">
        <f t="shared" si="80"/>
        <v>41424.49</v>
      </c>
      <c r="T571" s="88" t="s">
        <v>41</v>
      </c>
    </row>
    <row r="572" spans="1:20" s="27" customFormat="1" x14ac:dyDescent="0.25">
      <c r="A572" s="83">
        <v>566</v>
      </c>
      <c r="B572" s="84" t="s">
        <v>612</v>
      </c>
      <c r="C572" s="84" t="s">
        <v>799</v>
      </c>
      <c r="D572" s="84" t="s">
        <v>210</v>
      </c>
      <c r="E572" s="84" t="s">
        <v>143</v>
      </c>
      <c r="F572" s="85" t="s">
        <v>805</v>
      </c>
      <c r="G572" s="86">
        <v>45000</v>
      </c>
      <c r="H572" s="50">
        <v>1148.33</v>
      </c>
      <c r="I572" s="87">
        <v>25</v>
      </c>
      <c r="J572" s="50">
        <v>1291.5</v>
      </c>
      <c r="K572" s="52">
        <f t="shared" si="77"/>
        <v>3194.9999999999995</v>
      </c>
      <c r="L572" s="37">
        <f t="shared" si="78"/>
        <v>495.00000000000006</v>
      </c>
      <c r="M572" s="77">
        <v>1368</v>
      </c>
      <c r="N572" s="87">
        <f t="shared" si="79"/>
        <v>3190.5</v>
      </c>
      <c r="O572" s="87"/>
      <c r="P572" s="87">
        <f t="shared" si="81"/>
        <v>2659.5</v>
      </c>
      <c r="Q572" s="87">
        <f t="shared" si="75"/>
        <v>3832.83</v>
      </c>
      <c r="R572" s="87">
        <f t="shared" si="76"/>
        <v>6880.5</v>
      </c>
      <c r="S572" s="87">
        <f t="shared" si="80"/>
        <v>41167.17</v>
      </c>
      <c r="T572" s="88" t="s">
        <v>41</v>
      </c>
    </row>
    <row r="573" spans="1:20" s="27" customFormat="1" x14ac:dyDescent="0.25">
      <c r="A573" s="83">
        <v>567</v>
      </c>
      <c r="B573" s="84" t="s">
        <v>613</v>
      </c>
      <c r="C573" s="84" t="s">
        <v>799</v>
      </c>
      <c r="D573" s="84" t="s">
        <v>210</v>
      </c>
      <c r="E573" s="84" t="s">
        <v>143</v>
      </c>
      <c r="F573" s="85" t="s">
        <v>805</v>
      </c>
      <c r="G573" s="86">
        <v>45000</v>
      </c>
      <c r="H573" s="50">
        <v>1148.33</v>
      </c>
      <c r="I573" s="87">
        <v>25</v>
      </c>
      <c r="J573" s="50">
        <v>1291.5</v>
      </c>
      <c r="K573" s="52">
        <f t="shared" si="77"/>
        <v>3194.9999999999995</v>
      </c>
      <c r="L573" s="37">
        <f t="shared" si="78"/>
        <v>495.00000000000006</v>
      </c>
      <c r="M573" s="77">
        <v>1368</v>
      </c>
      <c r="N573" s="87">
        <f t="shared" si="79"/>
        <v>3190.5</v>
      </c>
      <c r="O573" s="87"/>
      <c r="P573" s="87">
        <f t="shared" si="81"/>
        <v>2659.5</v>
      </c>
      <c r="Q573" s="87">
        <f t="shared" si="75"/>
        <v>3832.83</v>
      </c>
      <c r="R573" s="87">
        <f t="shared" si="76"/>
        <v>6880.5</v>
      </c>
      <c r="S573" s="87">
        <f t="shared" si="80"/>
        <v>41167.17</v>
      </c>
      <c r="T573" s="88" t="s">
        <v>41</v>
      </c>
    </row>
    <row r="574" spans="1:20" s="27" customFormat="1" x14ac:dyDescent="0.25">
      <c r="A574" s="83">
        <v>568</v>
      </c>
      <c r="B574" s="84" t="s">
        <v>942</v>
      </c>
      <c r="C574" s="84" t="s">
        <v>798</v>
      </c>
      <c r="D574" s="84" t="s">
        <v>210</v>
      </c>
      <c r="E574" s="84" t="s">
        <v>143</v>
      </c>
      <c r="F574" s="85" t="s">
        <v>805</v>
      </c>
      <c r="G574" s="86">
        <v>45000</v>
      </c>
      <c r="H574" s="50">
        <v>1148.33</v>
      </c>
      <c r="I574" s="87">
        <v>25</v>
      </c>
      <c r="J574" s="50">
        <v>1291.5</v>
      </c>
      <c r="K574" s="52">
        <f t="shared" si="77"/>
        <v>3194.9999999999995</v>
      </c>
      <c r="L574" s="37">
        <f t="shared" si="78"/>
        <v>495.00000000000006</v>
      </c>
      <c r="M574" s="77">
        <v>1368</v>
      </c>
      <c r="N574" s="87">
        <f t="shared" si="79"/>
        <v>3190.5</v>
      </c>
      <c r="O574" s="87"/>
      <c r="P574" s="87">
        <f t="shared" si="81"/>
        <v>2659.5</v>
      </c>
      <c r="Q574" s="87">
        <f t="shared" si="75"/>
        <v>3832.83</v>
      </c>
      <c r="R574" s="87">
        <f t="shared" si="76"/>
        <v>6880.5</v>
      </c>
      <c r="S574" s="87">
        <f t="shared" si="80"/>
        <v>41167.17</v>
      </c>
      <c r="T574" s="88" t="s">
        <v>41</v>
      </c>
    </row>
    <row r="575" spans="1:20" s="27" customFormat="1" x14ac:dyDescent="0.25">
      <c r="A575" s="83">
        <v>569</v>
      </c>
      <c r="B575" s="84" t="s">
        <v>615</v>
      </c>
      <c r="C575" s="84" t="s">
        <v>798</v>
      </c>
      <c r="D575" s="84" t="s">
        <v>210</v>
      </c>
      <c r="E575" s="84" t="s">
        <v>143</v>
      </c>
      <c r="F575" s="85" t="s">
        <v>805</v>
      </c>
      <c r="G575" s="86">
        <v>45000</v>
      </c>
      <c r="H575" s="50">
        <v>1148.33</v>
      </c>
      <c r="I575" s="87">
        <v>25</v>
      </c>
      <c r="J575" s="50">
        <v>1291.5</v>
      </c>
      <c r="K575" s="52">
        <f t="shared" si="77"/>
        <v>3194.9999999999995</v>
      </c>
      <c r="L575" s="37">
        <f t="shared" si="78"/>
        <v>495.00000000000006</v>
      </c>
      <c r="M575" s="77">
        <v>1368</v>
      </c>
      <c r="N575" s="87">
        <f t="shared" si="79"/>
        <v>3190.5</v>
      </c>
      <c r="O575" s="87"/>
      <c r="P575" s="87">
        <f t="shared" si="81"/>
        <v>2659.5</v>
      </c>
      <c r="Q575" s="87">
        <f t="shared" si="75"/>
        <v>3832.83</v>
      </c>
      <c r="R575" s="87">
        <f t="shared" si="76"/>
        <v>6880.5</v>
      </c>
      <c r="S575" s="87">
        <f t="shared" si="80"/>
        <v>41167.17</v>
      </c>
      <c r="T575" s="88" t="s">
        <v>41</v>
      </c>
    </row>
    <row r="576" spans="1:20" s="27" customFormat="1" x14ac:dyDescent="0.25">
      <c r="A576" s="83">
        <v>570</v>
      </c>
      <c r="B576" s="84" t="s">
        <v>515</v>
      </c>
      <c r="C576" s="84" t="s">
        <v>798</v>
      </c>
      <c r="D576" s="84" t="s">
        <v>210</v>
      </c>
      <c r="E576" s="84" t="s">
        <v>125</v>
      </c>
      <c r="F576" s="85" t="s">
        <v>805</v>
      </c>
      <c r="G576" s="86">
        <v>70000</v>
      </c>
      <c r="H576" s="86">
        <v>5025.38</v>
      </c>
      <c r="I576" s="87">
        <v>25</v>
      </c>
      <c r="J576" s="50">
        <v>2009</v>
      </c>
      <c r="K576" s="52">
        <f t="shared" si="77"/>
        <v>4970</v>
      </c>
      <c r="L576" s="37">
        <f t="shared" si="78"/>
        <v>770.00000000000011</v>
      </c>
      <c r="M576" s="77">
        <v>2128</v>
      </c>
      <c r="N576" s="87">
        <f t="shared" si="79"/>
        <v>4963</v>
      </c>
      <c r="O576" s="87"/>
      <c r="P576" s="87">
        <f t="shared" si="81"/>
        <v>4137</v>
      </c>
      <c r="Q576" s="87">
        <f t="shared" si="75"/>
        <v>9187.380000000001</v>
      </c>
      <c r="R576" s="87">
        <f t="shared" si="76"/>
        <v>10703</v>
      </c>
      <c r="S576" s="87">
        <f t="shared" si="80"/>
        <v>60812.619999999995</v>
      </c>
      <c r="T576" s="88" t="s">
        <v>41</v>
      </c>
    </row>
    <row r="577" spans="1:20" s="27" customFormat="1" x14ac:dyDescent="0.25">
      <c r="A577" s="83">
        <v>571</v>
      </c>
      <c r="B577" s="84" t="s">
        <v>614</v>
      </c>
      <c r="C577" s="84" t="s">
        <v>798</v>
      </c>
      <c r="D577" s="84" t="s">
        <v>210</v>
      </c>
      <c r="E577" s="84" t="s">
        <v>771</v>
      </c>
      <c r="F577" s="85" t="s">
        <v>805</v>
      </c>
      <c r="G577" s="86">
        <v>41000</v>
      </c>
      <c r="H577" s="84">
        <v>583.79</v>
      </c>
      <c r="I577" s="87">
        <v>25</v>
      </c>
      <c r="J577" s="50">
        <v>1176.7</v>
      </c>
      <c r="K577" s="52">
        <f t="shared" si="77"/>
        <v>2910.9999999999995</v>
      </c>
      <c r="L577" s="37">
        <f t="shared" si="78"/>
        <v>451.00000000000006</v>
      </c>
      <c r="M577" s="77">
        <v>1246.4000000000001</v>
      </c>
      <c r="N577" s="87">
        <f t="shared" si="79"/>
        <v>2906.9</v>
      </c>
      <c r="O577" s="87"/>
      <c r="P577" s="87">
        <f t="shared" si="81"/>
        <v>2423.1000000000004</v>
      </c>
      <c r="Q577" s="87">
        <f t="shared" si="75"/>
        <v>3031.8900000000003</v>
      </c>
      <c r="R577" s="87">
        <f t="shared" si="76"/>
        <v>6268.9</v>
      </c>
      <c r="S577" s="87">
        <f t="shared" si="80"/>
        <v>37968.11</v>
      </c>
      <c r="T577" s="88" t="s">
        <v>41</v>
      </c>
    </row>
    <row r="578" spans="1:20" s="27" customFormat="1" x14ac:dyDescent="0.25">
      <c r="A578" s="83">
        <v>572</v>
      </c>
      <c r="B578" s="84" t="s">
        <v>616</v>
      </c>
      <c r="C578" s="84" t="s">
        <v>798</v>
      </c>
      <c r="D578" s="84" t="s">
        <v>210</v>
      </c>
      <c r="E578" s="84" t="s">
        <v>771</v>
      </c>
      <c r="F578" s="85" t="s">
        <v>805</v>
      </c>
      <c r="G578" s="86">
        <v>41000</v>
      </c>
      <c r="H578" s="84">
        <v>326.47000000000003</v>
      </c>
      <c r="I578" s="87">
        <v>25</v>
      </c>
      <c r="J578" s="50">
        <v>1176.7</v>
      </c>
      <c r="K578" s="52">
        <f t="shared" si="77"/>
        <v>2910.9999999999995</v>
      </c>
      <c r="L578" s="37">
        <f t="shared" si="78"/>
        <v>451.00000000000006</v>
      </c>
      <c r="M578" s="77">
        <v>1246.4000000000001</v>
      </c>
      <c r="N578" s="87">
        <f t="shared" si="79"/>
        <v>2906.9</v>
      </c>
      <c r="O578" s="87"/>
      <c r="P578" s="87">
        <f t="shared" si="81"/>
        <v>2423.1000000000004</v>
      </c>
      <c r="Q578" s="87">
        <f t="shared" si="75"/>
        <v>2774.57</v>
      </c>
      <c r="R578" s="87">
        <f t="shared" si="76"/>
        <v>6268.9</v>
      </c>
      <c r="S578" s="87">
        <f t="shared" si="80"/>
        <v>38225.43</v>
      </c>
      <c r="T578" s="88" t="s">
        <v>41</v>
      </c>
    </row>
    <row r="579" spans="1:20" s="27" customFormat="1" x14ac:dyDescent="0.25">
      <c r="A579" s="83">
        <v>573</v>
      </c>
      <c r="B579" s="84" t="s">
        <v>617</v>
      </c>
      <c r="C579" s="84" t="s">
        <v>799</v>
      </c>
      <c r="D579" s="84" t="s">
        <v>210</v>
      </c>
      <c r="E579" s="84" t="s">
        <v>771</v>
      </c>
      <c r="F579" s="85" t="s">
        <v>805</v>
      </c>
      <c r="G579" s="86">
        <v>41000</v>
      </c>
      <c r="H579" s="84">
        <v>583.79</v>
      </c>
      <c r="I579" s="87">
        <v>25</v>
      </c>
      <c r="J579" s="50">
        <v>1176.7</v>
      </c>
      <c r="K579" s="52">
        <f t="shared" si="77"/>
        <v>2910.9999999999995</v>
      </c>
      <c r="L579" s="37">
        <f t="shared" si="78"/>
        <v>451.00000000000006</v>
      </c>
      <c r="M579" s="77">
        <v>1246.4000000000001</v>
      </c>
      <c r="N579" s="87">
        <f t="shared" si="79"/>
        <v>2906.9</v>
      </c>
      <c r="O579" s="87"/>
      <c r="P579" s="87">
        <f t="shared" si="81"/>
        <v>2423.1000000000004</v>
      </c>
      <c r="Q579" s="87">
        <f t="shared" si="75"/>
        <v>3031.8900000000003</v>
      </c>
      <c r="R579" s="87">
        <f t="shared" si="76"/>
        <v>6268.9</v>
      </c>
      <c r="S579" s="87">
        <f t="shared" si="80"/>
        <v>37968.11</v>
      </c>
      <c r="T579" s="88" t="s">
        <v>41</v>
      </c>
    </row>
    <row r="580" spans="1:20" s="27" customFormat="1" x14ac:dyDescent="0.25">
      <c r="A580" s="83">
        <v>574</v>
      </c>
      <c r="B580" s="84" t="s">
        <v>1124</v>
      </c>
      <c r="C580" s="84" t="s">
        <v>799</v>
      </c>
      <c r="D580" s="84" t="s">
        <v>210</v>
      </c>
      <c r="E580" s="84" t="s">
        <v>745</v>
      </c>
      <c r="F580" s="85" t="s">
        <v>805</v>
      </c>
      <c r="G580" s="86">
        <v>50000</v>
      </c>
      <c r="H580" s="50">
        <v>1854</v>
      </c>
      <c r="I580" s="87">
        <v>25</v>
      </c>
      <c r="J580" s="50">
        <v>1435</v>
      </c>
      <c r="K580" s="52">
        <f t="shared" si="77"/>
        <v>3549.9999999999995</v>
      </c>
      <c r="L580" s="37">
        <f t="shared" si="78"/>
        <v>550</v>
      </c>
      <c r="M580" s="77">
        <v>1520</v>
      </c>
      <c r="N580" s="87">
        <f t="shared" si="79"/>
        <v>3545.0000000000005</v>
      </c>
      <c r="O580" s="87"/>
      <c r="P580" s="87">
        <f t="shared" si="81"/>
        <v>2955</v>
      </c>
      <c r="Q580" s="87">
        <f t="shared" si="75"/>
        <v>4834</v>
      </c>
      <c r="R580" s="87">
        <f t="shared" si="76"/>
        <v>7645</v>
      </c>
      <c r="S580" s="87">
        <f t="shared" si="80"/>
        <v>45166</v>
      </c>
      <c r="T580" s="88" t="s">
        <v>41</v>
      </c>
    </row>
    <row r="581" spans="1:20" s="27" customFormat="1" x14ac:dyDescent="0.25">
      <c r="A581" s="83">
        <v>575</v>
      </c>
      <c r="B581" s="84" t="s">
        <v>707</v>
      </c>
      <c r="C581" s="84" t="s">
        <v>798</v>
      </c>
      <c r="D581" s="84" t="s">
        <v>210</v>
      </c>
      <c r="E581" s="84" t="s">
        <v>742</v>
      </c>
      <c r="F581" s="85" t="s">
        <v>805</v>
      </c>
      <c r="G581" s="86">
        <v>42000</v>
      </c>
      <c r="H581" s="84">
        <v>724.92</v>
      </c>
      <c r="I581" s="87">
        <v>25</v>
      </c>
      <c r="J581" s="50">
        <v>1205.4000000000001</v>
      </c>
      <c r="K581" s="52">
        <f t="shared" si="77"/>
        <v>2981.9999999999995</v>
      </c>
      <c r="L581" s="37">
        <f t="shared" si="78"/>
        <v>462.00000000000006</v>
      </c>
      <c r="M581" s="77">
        <v>1276.8</v>
      </c>
      <c r="N581" s="87">
        <f t="shared" si="79"/>
        <v>2977.8</v>
      </c>
      <c r="O581" s="87"/>
      <c r="P581" s="87">
        <f t="shared" si="81"/>
        <v>2482.1999999999998</v>
      </c>
      <c r="Q581" s="87">
        <f t="shared" si="75"/>
        <v>3232.12</v>
      </c>
      <c r="R581" s="87">
        <f t="shared" si="76"/>
        <v>6421.7999999999993</v>
      </c>
      <c r="S581" s="87">
        <f t="shared" si="80"/>
        <v>38767.879999999997</v>
      </c>
      <c r="T581" s="88" t="s">
        <v>41</v>
      </c>
    </row>
    <row r="582" spans="1:20" s="27" customFormat="1" x14ac:dyDescent="0.25">
      <c r="A582" s="83">
        <v>576</v>
      </c>
      <c r="B582" s="84" t="s">
        <v>618</v>
      </c>
      <c r="C582" s="84" t="s">
        <v>798</v>
      </c>
      <c r="D582" s="84" t="s">
        <v>210</v>
      </c>
      <c r="E582" s="84" t="s">
        <v>85</v>
      </c>
      <c r="F582" s="85" t="s">
        <v>805</v>
      </c>
      <c r="G582" s="86">
        <v>25000</v>
      </c>
      <c r="H582" s="84">
        <v>0</v>
      </c>
      <c r="I582" s="87">
        <v>25</v>
      </c>
      <c r="J582" s="50">
        <v>717.5</v>
      </c>
      <c r="K582" s="52">
        <f t="shared" si="77"/>
        <v>1774.9999999999998</v>
      </c>
      <c r="L582" s="37">
        <f t="shared" si="78"/>
        <v>275</v>
      </c>
      <c r="M582" s="77">
        <v>760</v>
      </c>
      <c r="N582" s="87">
        <f t="shared" si="79"/>
        <v>1772.5000000000002</v>
      </c>
      <c r="O582" s="87"/>
      <c r="P582" s="87">
        <f t="shared" si="81"/>
        <v>1477.5</v>
      </c>
      <c r="Q582" s="87">
        <f t="shared" si="75"/>
        <v>1502.5</v>
      </c>
      <c r="R582" s="87">
        <f t="shared" si="76"/>
        <v>3822.5</v>
      </c>
      <c r="S582" s="87">
        <f t="shared" si="80"/>
        <v>23497.5</v>
      </c>
      <c r="T582" s="88" t="s">
        <v>41</v>
      </c>
    </row>
    <row r="583" spans="1:20" s="27" customFormat="1" x14ac:dyDescent="0.25">
      <c r="A583" s="83">
        <v>577</v>
      </c>
      <c r="B583" s="84" t="s">
        <v>606</v>
      </c>
      <c r="C583" s="84" t="s">
        <v>798</v>
      </c>
      <c r="D583" s="84" t="s">
        <v>210</v>
      </c>
      <c r="E583" s="84" t="s">
        <v>92</v>
      </c>
      <c r="F583" s="85" t="s">
        <v>805</v>
      </c>
      <c r="G583" s="86">
        <v>25000</v>
      </c>
      <c r="H583" s="84">
        <v>0</v>
      </c>
      <c r="I583" s="87">
        <v>25</v>
      </c>
      <c r="J583" s="50">
        <v>717.5</v>
      </c>
      <c r="K583" s="52">
        <f t="shared" si="77"/>
        <v>1774.9999999999998</v>
      </c>
      <c r="L583" s="37">
        <f t="shared" si="78"/>
        <v>275</v>
      </c>
      <c r="M583" s="77">
        <v>760</v>
      </c>
      <c r="N583" s="87">
        <f t="shared" si="79"/>
        <v>1772.5000000000002</v>
      </c>
      <c r="O583" s="87"/>
      <c r="P583" s="87">
        <f t="shared" si="81"/>
        <v>1477.5</v>
      </c>
      <c r="Q583" s="87">
        <f t="shared" si="75"/>
        <v>1502.5</v>
      </c>
      <c r="R583" s="87">
        <f t="shared" si="76"/>
        <v>3822.5</v>
      </c>
      <c r="S583" s="87">
        <f t="shared" si="80"/>
        <v>23497.5</v>
      </c>
      <c r="T583" s="88" t="s">
        <v>41</v>
      </c>
    </row>
    <row r="584" spans="1:20" s="27" customFormat="1" x14ac:dyDescent="0.25">
      <c r="A584" s="83">
        <v>578</v>
      </c>
      <c r="B584" s="84" t="s">
        <v>607</v>
      </c>
      <c r="C584" s="84" t="s">
        <v>798</v>
      </c>
      <c r="D584" s="84" t="s">
        <v>210</v>
      </c>
      <c r="E584" s="84" t="s">
        <v>92</v>
      </c>
      <c r="F584" s="85" t="s">
        <v>805</v>
      </c>
      <c r="G584" s="86">
        <v>25000</v>
      </c>
      <c r="H584" s="84">
        <v>0</v>
      </c>
      <c r="I584" s="87">
        <v>25</v>
      </c>
      <c r="J584" s="50">
        <v>717.5</v>
      </c>
      <c r="K584" s="52">
        <f t="shared" si="77"/>
        <v>1774.9999999999998</v>
      </c>
      <c r="L584" s="37">
        <f t="shared" si="78"/>
        <v>275</v>
      </c>
      <c r="M584" s="77">
        <v>760</v>
      </c>
      <c r="N584" s="87">
        <f t="shared" si="79"/>
        <v>1772.5000000000002</v>
      </c>
      <c r="O584" s="87"/>
      <c r="P584" s="87">
        <f t="shared" si="81"/>
        <v>1477.5</v>
      </c>
      <c r="Q584" s="87">
        <f t="shared" si="75"/>
        <v>1502.5</v>
      </c>
      <c r="R584" s="87">
        <f t="shared" si="76"/>
        <v>3822.5</v>
      </c>
      <c r="S584" s="87">
        <f t="shared" si="80"/>
        <v>23497.5</v>
      </c>
      <c r="T584" s="88" t="s">
        <v>41</v>
      </c>
    </row>
    <row r="585" spans="1:20" s="27" customFormat="1" x14ac:dyDescent="0.25">
      <c r="A585" s="83">
        <v>579</v>
      </c>
      <c r="B585" s="84" t="s">
        <v>1128</v>
      </c>
      <c r="C585" s="84" t="s">
        <v>798</v>
      </c>
      <c r="D585" s="84" t="s">
        <v>210</v>
      </c>
      <c r="E585" s="84" t="s">
        <v>92</v>
      </c>
      <c r="F585" s="85" t="s">
        <v>805</v>
      </c>
      <c r="G585" s="86">
        <v>25000</v>
      </c>
      <c r="H585" s="84">
        <v>0</v>
      </c>
      <c r="I585" s="87">
        <v>25</v>
      </c>
      <c r="J585" s="50">
        <v>717.5</v>
      </c>
      <c r="K585" s="52">
        <f t="shared" si="77"/>
        <v>1774.9999999999998</v>
      </c>
      <c r="L585" s="37">
        <f t="shared" si="78"/>
        <v>275</v>
      </c>
      <c r="M585" s="77">
        <v>760</v>
      </c>
      <c r="N585" s="87">
        <f t="shared" si="79"/>
        <v>1772.5000000000002</v>
      </c>
      <c r="O585" s="87"/>
      <c r="P585" s="87">
        <f t="shared" si="81"/>
        <v>1477.5</v>
      </c>
      <c r="Q585" s="87">
        <f t="shared" si="75"/>
        <v>1502.5</v>
      </c>
      <c r="R585" s="87">
        <f t="shared" si="76"/>
        <v>3822.5</v>
      </c>
      <c r="S585" s="87">
        <f t="shared" si="80"/>
        <v>23497.5</v>
      </c>
      <c r="T585" s="88" t="s">
        <v>41</v>
      </c>
    </row>
    <row r="586" spans="1:20" s="27" customFormat="1" x14ac:dyDescent="0.25">
      <c r="A586" s="83">
        <v>580</v>
      </c>
      <c r="B586" s="84" t="s">
        <v>608</v>
      </c>
      <c r="C586" s="84" t="s">
        <v>798</v>
      </c>
      <c r="D586" s="84" t="s">
        <v>210</v>
      </c>
      <c r="E586" s="84" t="s">
        <v>35</v>
      </c>
      <c r="F586" s="85" t="s">
        <v>805</v>
      </c>
      <c r="G586" s="86">
        <v>25000</v>
      </c>
      <c r="H586" s="84">
        <v>0</v>
      </c>
      <c r="I586" s="87">
        <v>25</v>
      </c>
      <c r="J586" s="50">
        <v>717.5</v>
      </c>
      <c r="K586" s="52">
        <f t="shared" si="77"/>
        <v>1774.9999999999998</v>
      </c>
      <c r="L586" s="37">
        <f t="shared" si="78"/>
        <v>275</v>
      </c>
      <c r="M586" s="77">
        <v>760</v>
      </c>
      <c r="N586" s="87">
        <f t="shared" si="79"/>
        <v>1772.5000000000002</v>
      </c>
      <c r="O586" s="87"/>
      <c r="P586" s="87">
        <f t="shared" si="81"/>
        <v>1477.5</v>
      </c>
      <c r="Q586" s="87">
        <f t="shared" si="75"/>
        <v>1502.5</v>
      </c>
      <c r="R586" s="87">
        <f t="shared" si="76"/>
        <v>3822.5</v>
      </c>
      <c r="S586" s="87">
        <f t="shared" si="80"/>
        <v>23497.5</v>
      </c>
      <c r="T586" s="88" t="s">
        <v>41</v>
      </c>
    </row>
    <row r="587" spans="1:20" s="27" customFormat="1" x14ac:dyDescent="0.25">
      <c r="A587" s="83">
        <v>581</v>
      </c>
      <c r="B587" s="84" t="s">
        <v>609</v>
      </c>
      <c r="C587" s="84" t="s">
        <v>798</v>
      </c>
      <c r="D587" s="84" t="s">
        <v>210</v>
      </c>
      <c r="E587" s="84" t="s">
        <v>35</v>
      </c>
      <c r="F587" s="85" t="s">
        <v>805</v>
      </c>
      <c r="G587" s="86">
        <v>25000</v>
      </c>
      <c r="H587" s="84">
        <v>0</v>
      </c>
      <c r="I587" s="87">
        <v>25</v>
      </c>
      <c r="J587" s="50">
        <v>717.5</v>
      </c>
      <c r="K587" s="52">
        <f t="shared" si="77"/>
        <v>1774.9999999999998</v>
      </c>
      <c r="L587" s="37">
        <f t="shared" si="78"/>
        <v>275</v>
      </c>
      <c r="M587" s="77">
        <v>760</v>
      </c>
      <c r="N587" s="87">
        <f t="shared" si="79"/>
        <v>1772.5000000000002</v>
      </c>
      <c r="O587" s="87"/>
      <c r="P587" s="87">
        <f t="shared" si="81"/>
        <v>1477.5</v>
      </c>
      <c r="Q587" s="87">
        <f t="shared" si="75"/>
        <v>1502.5</v>
      </c>
      <c r="R587" s="87">
        <f t="shared" si="76"/>
        <v>3822.5</v>
      </c>
      <c r="S587" s="87">
        <f t="shared" si="80"/>
        <v>23497.5</v>
      </c>
      <c r="T587" s="88" t="s">
        <v>41</v>
      </c>
    </row>
    <row r="588" spans="1:20" s="27" customFormat="1" x14ac:dyDescent="0.25">
      <c r="A588" s="83">
        <v>582</v>
      </c>
      <c r="B588" s="84" t="s">
        <v>610</v>
      </c>
      <c r="C588" s="84" t="s">
        <v>798</v>
      </c>
      <c r="D588" s="84" t="s">
        <v>210</v>
      </c>
      <c r="E588" s="84" t="s">
        <v>35</v>
      </c>
      <c r="F588" s="85" t="s">
        <v>804</v>
      </c>
      <c r="G588" s="86">
        <v>25000</v>
      </c>
      <c r="H588" s="84">
        <v>0</v>
      </c>
      <c r="I588" s="87">
        <v>25</v>
      </c>
      <c r="J588" s="50">
        <v>717.5</v>
      </c>
      <c r="K588" s="52">
        <f t="shared" si="77"/>
        <v>1774.9999999999998</v>
      </c>
      <c r="L588" s="37">
        <f t="shared" si="78"/>
        <v>275</v>
      </c>
      <c r="M588" s="77">
        <v>760</v>
      </c>
      <c r="N588" s="87">
        <f t="shared" si="79"/>
        <v>1772.5000000000002</v>
      </c>
      <c r="O588" s="87"/>
      <c r="P588" s="87">
        <f t="shared" si="81"/>
        <v>1477.5</v>
      </c>
      <c r="Q588" s="87">
        <f t="shared" si="75"/>
        <v>1502.5</v>
      </c>
      <c r="R588" s="87">
        <f t="shared" si="76"/>
        <v>3822.5</v>
      </c>
      <c r="S588" s="87">
        <f t="shared" si="80"/>
        <v>23497.5</v>
      </c>
      <c r="T588" s="88" t="s">
        <v>41</v>
      </c>
    </row>
    <row r="589" spans="1:20" s="27" customFormat="1" x14ac:dyDescent="0.25">
      <c r="A589" s="83">
        <v>583</v>
      </c>
      <c r="B589" s="84" t="s">
        <v>624</v>
      </c>
      <c r="C589" s="84" t="s">
        <v>799</v>
      </c>
      <c r="D589" s="84" t="s">
        <v>210</v>
      </c>
      <c r="E589" s="84" t="s">
        <v>35</v>
      </c>
      <c r="F589" s="85" t="s">
        <v>804</v>
      </c>
      <c r="G589" s="86">
        <v>25000</v>
      </c>
      <c r="H589" s="84">
        <v>0</v>
      </c>
      <c r="I589" s="87">
        <v>25</v>
      </c>
      <c r="J589" s="50">
        <v>717.5</v>
      </c>
      <c r="K589" s="52">
        <f t="shared" si="77"/>
        <v>1774.9999999999998</v>
      </c>
      <c r="L589" s="37">
        <f t="shared" si="78"/>
        <v>275</v>
      </c>
      <c r="M589" s="77">
        <v>760</v>
      </c>
      <c r="N589" s="87">
        <f t="shared" si="79"/>
        <v>1772.5000000000002</v>
      </c>
      <c r="O589" s="87"/>
      <c r="P589" s="87">
        <f t="shared" si="81"/>
        <v>1477.5</v>
      </c>
      <c r="Q589" s="87">
        <f t="shared" si="75"/>
        <v>1502.5</v>
      </c>
      <c r="R589" s="87">
        <f t="shared" si="76"/>
        <v>3822.5</v>
      </c>
      <c r="S589" s="87">
        <f t="shared" si="80"/>
        <v>23497.5</v>
      </c>
      <c r="T589" s="88" t="s">
        <v>41</v>
      </c>
    </row>
    <row r="590" spans="1:20" s="27" customFormat="1" x14ac:dyDescent="0.25">
      <c r="A590" s="83">
        <v>584</v>
      </c>
      <c r="B590" s="84" t="s">
        <v>716</v>
      </c>
      <c r="C590" s="84" t="s">
        <v>798</v>
      </c>
      <c r="D590" s="84" t="s">
        <v>210</v>
      </c>
      <c r="E590" s="84" t="s">
        <v>35</v>
      </c>
      <c r="F590" s="85" t="s">
        <v>804</v>
      </c>
      <c r="G590" s="86">
        <v>25000</v>
      </c>
      <c r="H590" s="84">
        <v>0</v>
      </c>
      <c r="I590" s="87">
        <v>25</v>
      </c>
      <c r="J590" s="50">
        <v>717.5</v>
      </c>
      <c r="K590" s="52">
        <f t="shared" si="77"/>
        <v>1774.9999999999998</v>
      </c>
      <c r="L590" s="37">
        <f t="shared" si="78"/>
        <v>275</v>
      </c>
      <c r="M590" s="77">
        <v>760</v>
      </c>
      <c r="N590" s="87">
        <f t="shared" si="79"/>
        <v>1772.5000000000002</v>
      </c>
      <c r="O590" s="87"/>
      <c r="P590" s="87">
        <f t="shared" si="81"/>
        <v>1477.5</v>
      </c>
      <c r="Q590" s="87">
        <f t="shared" si="75"/>
        <v>1502.5</v>
      </c>
      <c r="R590" s="87">
        <f t="shared" si="76"/>
        <v>3822.5</v>
      </c>
      <c r="S590" s="87">
        <f t="shared" si="80"/>
        <v>23497.5</v>
      </c>
      <c r="T590" s="88" t="s">
        <v>41</v>
      </c>
    </row>
    <row r="591" spans="1:20" s="27" customFormat="1" x14ac:dyDescent="0.25">
      <c r="A591" s="83">
        <v>585</v>
      </c>
      <c r="B591" s="84" t="s">
        <v>625</v>
      </c>
      <c r="C591" s="84" t="s">
        <v>798</v>
      </c>
      <c r="D591" s="84" t="s">
        <v>210</v>
      </c>
      <c r="E591" s="84" t="s">
        <v>63</v>
      </c>
      <c r="F591" s="85" t="s">
        <v>804</v>
      </c>
      <c r="G591" s="86">
        <v>25000</v>
      </c>
      <c r="H591" s="84">
        <v>0</v>
      </c>
      <c r="I591" s="87">
        <v>25</v>
      </c>
      <c r="J591" s="50">
        <v>717.5</v>
      </c>
      <c r="K591" s="52">
        <f t="shared" si="77"/>
        <v>1774.9999999999998</v>
      </c>
      <c r="L591" s="37">
        <f t="shared" si="78"/>
        <v>275</v>
      </c>
      <c r="M591" s="77">
        <v>760</v>
      </c>
      <c r="N591" s="87">
        <f t="shared" si="79"/>
        <v>1772.5000000000002</v>
      </c>
      <c r="O591" s="87"/>
      <c r="P591" s="87">
        <f t="shared" si="81"/>
        <v>1477.5</v>
      </c>
      <c r="Q591" s="87">
        <f t="shared" si="75"/>
        <v>1502.5</v>
      </c>
      <c r="R591" s="87">
        <f t="shared" si="76"/>
        <v>3822.5</v>
      </c>
      <c r="S591" s="87">
        <f t="shared" si="80"/>
        <v>23497.5</v>
      </c>
      <c r="T591" s="88" t="s">
        <v>41</v>
      </c>
    </row>
    <row r="592" spans="1:20" s="27" customFormat="1" x14ac:dyDescent="0.25">
      <c r="A592" s="83">
        <v>586</v>
      </c>
      <c r="B592" s="84" t="s">
        <v>766</v>
      </c>
      <c r="C592" s="84" t="s">
        <v>798</v>
      </c>
      <c r="D592" s="84" t="s">
        <v>210</v>
      </c>
      <c r="E592" s="84" t="s">
        <v>63</v>
      </c>
      <c r="F592" s="85" t="s">
        <v>804</v>
      </c>
      <c r="G592" s="86">
        <v>25000</v>
      </c>
      <c r="H592" s="84">
        <v>0</v>
      </c>
      <c r="I592" s="87">
        <v>25</v>
      </c>
      <c r="J592" s="50">
        <v>717.5</v>
      </c>
      <c r="K592" s="52">
        <f t="shared" si="77"/>
        <v>1774.9999999999998</v>
      </c>
      <c r="L592" s="37">
        <f t="shared" si="78"/>
        <v>275</v>
      </c>
      <c r="M592" s="77">
        <v>760</v>
      </c>
      <c r="N592" s="87">
        <f t="shared" si="79"/>
        <v>1772.5000000000002</v>
      </c>
      <c r="O592" s="87"/>
      <c r="P592" s="87">
        <f t="shared" si="81"/>
        <v>1477.5</v>
      </c>
      <c r="Q592" s="87">
        <f t="shared" si="75"/>
        <v>1502.5</v>
      </c>
      <c r="R592" s="87">
        <f t="shared" si="76"/>
        <v>3822.5</v>
      </c>
      <c r="S592" s="87">
        <f t="shared" si="80"/>
        <v>23497.5</v>
      </c>
      <c r="T592" s="88" t="s">
        <v>41</v>
      </c>
    </row>
    <row r="593" spans="1:20" s="27" customFormat="1" x14ac:dyDescent="0.25">
      <c r="A593" s="83">
        <v>587</v>
      </c>
      <c r="B593" s="84" t="s">
        <v>1171</v>
      </c>
      <c r="C593" s="84" t="s">
        <v>798</v>
      </c>
      <c r="D593" s="84" t="s">
        <v>210</v>
      </c>
      <c r="E593" s="84" t="s">
        <v>63</v>
      </c>
      <c r="F593" s="85" t="s">
        <v>804</v>
      </c>
      <c r="G593" s="86">
        <v>40000</v>
      </c>
      <c r="H593" s="84">
        <v>442.65</v>
      </c>
      <c r="I593" s="87">
        <v>25</v>
      </c>
      <c r="J593" s="50">
        <v>1148</v>
      </c>
      <c r="K593" s="52">
        <f t="shared" si="77"/>
        <v>2839.9999999999995</v>
      </c>
      <c r="L593" s="37">
        <f t="shared" si="78"/>
        <v>440.00000000000006</v>
      </c>
      <c r="M593" s="77">
        <v>1216</v>
      </c>
      <c r="N593" s="87">
        <f t="shared" si="79"/>
        <v>2836</v>
      </c>
      <c r="O593" s="87"/>
      <c r="P593" s="87">
        <f t="shared" si="81"/>
        <v>2364</v>
      </c>
      <c r="Q593" s="87">
        <f t="shared" si="75"/>
        <v>2831.65</v>
      </c>
      <c r="R593" s="87">
        <f t="shared" si="76"/>
        <v>6116</v>
      </c>
      <c r="S593" s="87">
        <f t="shared" si="80"/>
        <v>37168.35</v>
      </c>
      <c r="T593" s="88" t="s">
        <v>41</v>
      </c>
    </row>
    <row r="594" spans="1:20" s="27" customFormat="1" x14ac:dyDescent="0.25">
      <c r="A594" s="83">
        <v>588</v>
      </c>
      <c r="B594" s="84" t="s">
        <v>777</v>
      </c>
      <c r="C594" s="84" t="s">
        <v>799</v>
      </c>
      <c r="D594" s="84" t="s">
        <v>210</v>
      </c>
      <c r="E594" s="84" t="s">
        <v>39</v>
      </c>
      <c r="F594" s="85" t="s">
        <v>802</v>
      </c>
      <c r="G594" s="86">
        <v>24000</v>
      </c>
      <c r="H594" s="84">
        <v>0</v>
      </c>
      <c r="I594" s="87">
        <v>25</v>
      </c>
      <c r="J594" s="50">
        <v>688.8</v>
      </c>
      <c r="K594" s="52">
        <f t="shared" si="77"/>
        <v>1703.9999999999998</v>
      </c>
      <c r="L594" s="37">
        <f t="shared" si="78"/>
        <v>264</v>
      </c>
      <c r="M594" s="77">
        <v>729.6</v>
      </c>
      <c r="N594" s="87">
        <f t="shared" si="79"/>
        <v>1701.6000000000001</v>
      </c>
      <c r="O594" s="87"/>
      <c r="P594" s="87">
        <f t="shared" si="81"/>
        <v>1418.4</v>
      </c>
      <c r="Q594" s="87">
        <f t="shared" si="75"/>
        <v>1443.4</v>
      </c>
      <c r="R594" s="87">
        <f t="shared" si="76"/>
        <v>3669.6</v>
      </c>
      <c r="S594" s="87">
        <f t="shared" si="80"/>
        <v>22556.6</v>
      </c>
      <c r="T594" s="88" t="s">
        <v>41</v>
      </c>
    </row>
    <row r="595" spans="1:20" s="27" customFormat="1" x14ac:dyDescent="0.25">
      <c r="A595" s="83">
        <v>589</v>
      </c>
      <c r="B595" s="84" t="s">
        <v>1090</v>
      </c>
      <c r="C595" s="84" t="s">
        <v>799</v>
      </c>
      <c r="D595" s="84" t="s">
        <v>210</v>
      </c>
      <c r="E595" s="84" t="s">
        <v>189</v>
      </c>
      <c r="F595" s="85" t="s">
        <v>802</v>
      </c>
      <c r="G595" s="86">
        <v>24000</v>
      </c>
      <c r="H595" s="84">
        <v>0</v>
      </c>
      <c r="I595" s="87">
        <v>25</v>
      </c>
      <c r="J595" s="50">
        <v>688.8</v>
      </c>
      <c r="K595" s="52">
        <f t="shared" si="77"/>
        <v>1703.9999999999998</v>
      </c>
      <c r="L595" s="37">
        <f t="shared" si="78"/>
        <v>264</v>
      </c>
      <c r="M595" s="77">
        <v>729.6</v>
      </c>
      <c r="N595" s="87">
        <f t="shared" si="79"/>
        <v>1701.6000000000001</v>
      </c>
      <c r="O595" s="87"/>
      <c r="P595" s="87">
        <f t="shared" si="81"/>
        <v>1418.4</v>
      </c>
      <c r="Q595" s="87">
        <f t="shared" si="75"/>
        <v>1443.4</v>
      </c>
      <c r="R595" s="87">
        <f t="shared" si="76"/>
        <v>3669.6</v>
      </c>
      <c r="S595" s="87">
        <f t="shared" si="80"/>
        <v>22556.6</v>
      </c>
      <c r="T595" s="88" t="s">
        <v>41</v>
      </c>
    </row>
    <row r="596" spans="1:20" s="27" customFormat="1" x14ac:dyDescent="0.25">
      <c r="A596" s="83">
        <v>590</v>
      </c>
      <c r="B596" s="84" t="s">
        <v>555</v>
      </c>
      <c r="C596" s="84" t="s">
        <v>799</v>
      </c>
      <c r="D596" s="84" t="s">
        <v>576</v>
      </c>
      <c r="E596" s="84" t="s">
        <v>738</v>
      </c>
      <c r="F596" s="85" t="s">
        <v>805</v>
      </c>
      <c r="G596" s="90">
        <v>85000</v>
      </c>
      <c r="H596" s="90">
        <v>8576.99</v>
      </c>
      <c r="I596" s="87">
        <v>25</v>
      </c>
      <c r="J596" s="69">
        <v>2439.5</v>
      </c>
      <c r="K596" s="54">
        <f t="shared" si="77"/>
        <v>6034.9999999999991</v>
      </c>
      <c r="L596" s="37">
        <v>953.69</v>
      </c>
      <c r="M596" s="79">
        <v>2584</v>
      </c>
      <c r="N596" s="92">
        <f t="shared" si="79"/>
        <v>6026.5</v>
      </c>
      <c r="O596" s="92"/>
      <c r="P596" s="92">
        <f t="shared" si="81"/>
        <v>5023.5</v>
      </c>
      <c r="Q596" s="87">
        <f t="shared" si="75"/>
        <v>13625.49</v>
      </c>
      <c r="R596" s="87">
        <f t="shared" si="76"/>
        <v>13015.189999999999</v>
      </c>
      <c r="S596" s="92">
        <f t="shared" si="80"/>
        <v>71374.509999999995</v>
      </c>
      <c r="T596" s="88" t="s">
        <v>41</v>
      </c>
    </row>
    <row r="597" spans="1:20" s="27" customFormat="1" x14ac:dyDescent="0.25">
      <c r="A597" s="83">
        <v>591</v>
      </c>
      <c r="B597" s="84" t="s">
        <v>577</v>
      </c>
      <c r="C597" s="84" t="s">
        <v>798</v>
      </c>
      <c r="D597" s="84" t="s">
        <v>576</v>
      </c>
      <c r="E597" s="84" t="s">
        <v>125</v>
      </c>
      <c r="F597" s="85" t="s">
        <v>805</v>
      </c>
      <c r="G597" s="90">
        <v>70000</v>
      </c>
      <c r="H597" s="90">
        <v>5025.38</v>
      </c>
      <c r="I597" s="87">
        <v>25</v>
      </c>
      <c r="J597" s="69">
        <v>2009</v>
      </c>
      <c r="K597" s="54">
        <f t="shared" si="77"/>
        <v>4970</v>
      </c>
      <c r="L597" s="37">
        <f t="shared" si="78"/>
        <v>770.00000000000011</v>
      </c>
      <c r="M597" s="79">
        <v>2128</v>
      </c>
      <c r="N597" s="92">
        <f t="shared" si="79"/>
        <v>4963</v>
      </c>
      <c r="O597" s="92"/>
      <c r="P597" s="92">
        <f t="shared" si="81"/>
        <v>4137</v>
      </c>
      <c r="Q597" s="87">
        <f t="shared" si="75"/>
        <v>9187.380000000001</v>
      </c>
      <c r="R597" s="87">
        <f t="shared" si="76"/>
        <v>10703</v>
      </c>
      <c r="S597" s="92">
        <f t="shared" si="80"/>
        <v>60812.619999999995</v>
      </c>
      <c r="T597" s="88" t="s">
        <v>41</v>
      </c>
    </row>
    <row r="598" spans="1:20" s="27" customFormat="1" x14ac:dyDescent="0.25">
      <c r="A598" s="83">
        <v>592</v>
      </c>
      <c r="B598" s="84" t="s">
        <v>578</v>
      </c>
      <c r="C598" s="84" t="s">
        <v>798</v>
      </c>
      <c r="D598" s="84" t="s">
        <v>576</v>
      </c>
      <c r="E598" s="84" t="s">
        <v>125</v>
      </c>
      <c r="F598" s="85" t="s">
        <v>805</v>
      </c>
      <c r="G598" s="90">
        <v>70000</v>
      </c>
      <c r="H598" s="90">
        <v>5368.48</v>
      </c>
      <c r="I598" s="87">
        <v>25</v>
      </c>
      <c r="J598" s="69">
        <v>2009</v>
      </c>
      <c r="K598" s="54">
        <f t="shared" si="77"/>
        <v>4970</v>
      </c>
      <c r="L598" s="37">
        <f t="shared" si="78"/>
        <v>770.00000000000011</v>
      </c>
      <c r="M598" s="79">
        <v>2128</v>
      </c>
      <c r="N598" s="92">
        <f t="shared" si="79"/>
        <v>4963</v>
      </c>
      <c r="O598" s="92"/>
      <c r="P598" s="92">
        <f t="shared" si="81"/>
        <v>4137</v>
      </c>
      <c r="Q598" s="87">
        <f t="shared" si="75"/>
        <v>9530.48</v>
      </c>
      <c r="R598" s="87">
        <f t="shared" si="76"/>
        <v>10703</v>
      </c>
      <c r="S598" s="92">
        <f t="shared" si="80"/>
        <v>60469.520000000004</v>
      </c>
      <c r="T598" s="88" t="s">
        <v>41</v>
      </c>
    </row>
    <row r="599" spans="1:20" s="27" customFormat="1" x14ac:dyDescent="0.25">
      <c r="A599" s="83">
        <v>593</v>
      </c>
      <c r="B599" s="84" t="s">
        <v>425</v>
      </c>
      <c r="C599" s="84" t="s">
        <v>798</v>
      </c>
      <c r="D599" s="84" t="s">
        <v>576</v>
      </c>
      <c r="E599" s="84" t="s">
        <v>125</v>
      </c>
      <c r="F599" s="85" t="s">
        <v>805</v>
      </c>
      <c r="G599" s="86">
        <v>70000</v>
      </c>
      <c r="H599" s="86">
        <v>5368.48</v>
      </c>
      <c r="I599" s="87">
        <v>25</v>
      </c>
      <c r="J599" s="50">
        <v>2009</v>
      </c>
      <c r="K599" s="52">
        <f t="shared" ref="K599:K657" si="82">+G599*7.1%</f>
        <v>4970</v>
      </c>
      <c r="L599" s="37">
        <f t="shared" ref="L599:L657" si="83">+G599*1.1%</f>
        <v>770.00000000000011</v>
      </c>
      <c r="M599" s="77">
        <v>2128</v>
      </c>
      <c r="N599" s="87">
        <f t="shared" si="79"/>
        <v>4963</v>
      </c>
      <c r="O599" s="87"/>
      <c r="P599" s="87">
        <f t="shared" si="81"/>
        <v>4137</v>
      </c>
      <c r="Q599" s="87">
        <f t="shared" si="75"/>
        <v>9530.48</v>
      </c>
      <c r="R599" s="87">
        <f t="shared" si="76"/>
        <v>10703</v>
      </c>
      <c r="S599" s="87">
        <f t="shared" si="80"/>
        <v>60469.520000000004</v>
      </c>
      <c r="T599" s="88" t="s">
        <v>41</v>
      </c>
    </row>
    <row r="600" spans="1:20" s="27" customFormat="1" x14ac:dyDescent="0.25">
      <c r="A600" s="83">
        <v>594</v>
      </c>
      <c r="B600" s="84" t="s">
        <v>580</v>
      </c>
      <c r="C600" s="84" t="s">
        <v>799</v>
      </c>
      <c r="D600" s="84" t="s">
        <v>576</v>
      </c>
      <c r="E600" s="84" t="s">
        <v>125</v>
      </c>
      <c r="F600" s="85" t="s">
        <v>805</v>
      </c>
      <c r="G600" s="90">
        <v>70000</v>
      </c>
      <c r="H600" s="90">
        <v>5368.48</v>
      </c>
      <c r="I600" s="87">
        <v>25</v>
      </c>
      <c r="J600" s="69">
        <v>2009</v>
      </c>
      <c r="K600" s="54">
        <f t="shared" si="82"/>
        <v>4970</v>
      </c>
      <c r="L600" s="37">
        <f t="shared" si="83"/>
        <v>770.00000000000011</v>
      </c>
      <c r="M600" s="79">
        <v>2128</v>
      </c>
      <c r="N600" s="92">
        <f t="shared" si="79"/>
        <v>4963</v>
      </c>
      <c r="O600" s="92"/>
      <c r="P600" s="92">
        <f t="shared" si="81"/>
        <v>4137</v>
      </c>
      <c r="Q600" s="87">
        <f t="shared" si="75"/>
        <v>9530.48</v>
      </c>
      <c r="R600" s="87">
        <f t="shared" si="76"/>
        <v>10703</v>
      </c>
      <c r="S600" s="92">
        <f t="shared" si="80"/>
        <v>60469.520000000004</v>
      </c>
      <c r="T600" s="88" t="s">
        <v>41</v>
      </c>
    </row>
    <row r="601" spans="1:20" s="27" customFormat="1" x14ac:dyDescent="0.25">
      <c r="A601" s="83">
        <v>595</v>
      </c>
      <c r="B601" s="84" t="s">
        <v>579</v>
      </c>
      <c r="C601" s="84" t="s">
        <v>798</v>
      </c>
      <c r="D601" s="84" t="s">
        <v>576</v>
      </c>
      <c r="E601" s="84" t="s">
        <v>92</v>
      </c>
      <c r="F601" s="85" t="s">
        <v>805</v>
      </c>
      <c r="G601" s="90">
        <v>25000</v>
      </c>
      <c r="H601" s="91">
        <v>0</v>
      </c>
      <c r="I601" s="87">
        <v>25</v>
      </c>
      <c r="J601" s="69">
        <v>717.5</v>
      </c>
      <c r="K601" s="54">
        <f t="shared" si="82"/>
        <v>1774.9999999999998</v>
      </c>
      <c r="L601" s="37">
        <f t="shared" si="83"/>
        <v>275</v>
      </c>
      <c r="M601" s="38">
        <v>760</v>
      </c>
      <c r="N601" s="92">
        <f t="shared" si="79"/>
        <v>1772.5000000000002</v>
      </c>
      <c r="O601" s="92"/>
      <c r="P601" s="92">
        <f t="shared" si="81"/>
        <v>1477.5</v>
      </c>
      <c r="Q601" s="87">
        <f t="shared" si="75"/>
        <v>1502.5</v>
      </c>
      <c r="R601" s="87">
        <f t="shared" si="76"/>
        <v>3822.5</v>
      </c>
      <c r="S601" s="92">
        <f t="shared" si="80"/>
        <v>23497.5</v>
      </c>
      <c r="T601" s="88" t="s">
        <v>41</v>
      </c>
    </row>
    <row r="602" spans="1:20" s="27" customFormat="1" x14ac:dyDescent="0.25">
      <c r="A602" s="83">
        <v>596</v>
      </c>
      <c r="B602" s="84" t="s">
        <v>1127</v>
      </c>
      <c r="C602" s="84" t="s">
        <v>798</v>
      </c>
      <c r="D602" s="84" t="s">
        <v>576</v>
      </c>
      <c r="E602" s="84" t="s">
        <v>92</v>
      </c>
      <c r="F602" s="85" t="s">
        <v>805</v>
      </c>
      <c r="G602" s="90">
        <v>25000</v>
      </c>
      <c r="H602" s="91">
        <v>0</v>
      </c>
      <c r="I602" s="87">
        <v>25</v>
      </c>
      <c r="J602" s="69">
        <v>717.5</v>
      </c>
      <c r="K602" s="54">
        <f t="shared" si="82"/>
        <v>1774.9999999999998</v>
      </c>
      <c r="L602" s="37">
        <f t="shared" si="83"/>
        <v>275</v>
      </c>
      <c r="M602" s="38">
        <v>760</v>
      </c>
      <c r="N602" s="92">
        <f t="shared" si="79"/>
        <v>1772.5000000000002</v>
      </c>
      <c r="O602" s="92"/>
      <c r="P602" s="92">
        <f t="shared" si="81"/>
        <v>1477.5</v>
      </c>
      <c r="Q602" s="87">
        <f t="shared" si="75"/>
        <v>1502.5</v>
      </c>
      <c r="R602" s="87">
        <f t="shared" si="76"/>
        <v>3822.5</v>
      </c>
      <c r="S602" s="92">
        <f t="shared" si="80"/>
        <v>23497.5</v>
      </c>
      <c r="T602" s="88" t="s">
        <v>41</v>
      </c>
    </row>
    <row r="603" spans="1:20" s="27" customFormat="1" x14ac:dyDescent="0.25">
      <c r="A603" s="83">
        <v>597</v>
      </c>
      <c r="B603" s="84" t="s">
        <v>822</v>
      </c>
      <c r="C603" s="84" t="s">
        <v>798</v>
      </c>
      <c r="D603" s="84" t="s">
        <v>576</v>
      </c>
      <c r="E603" s="84" t="s">
        <v>157</v>
      </c>
      <c r="F603" s="85" t="s">
        <v>802</v>
      </c>
      <c r="G603" s="90">
        <v>16000</v>
      </c>
      <c r="H603" s="84">
        <v>0</v>
      </c>
      <c r="I603" s="87">
        <v>25</v>
      </c>
      <c r="J603" s="69">
        <v>459.2</v>
      </c>
      <c r="K603" s="54">
        <f t="shared" si="82"/>
        <v>1136</v>
      </c>
      <c r="L603" s="37">
        <f t="shared" si="83"/>
        <v>176.00000000000003</v>
      </c>
      <c r="M603" s="38">
        <v>486.4</v>
      </c>
      <c r="N603" s="92">
        <f t="shared" si="79"/>
        <v>1134.4000000000001</v>
      </c>
      <c r="O603" s="92"/>
      <c r="P603" s="92">
        <f t="shared" si="81"/>
        <v>945.59999999999991</v>
      </c>
      <c r="Q603" s="87">
        <f t="shared" ref="Q603:Q667" si="84">+H603+I603+J603+M603+O603</f>
        <v>970.59999999999991</v>
      </c>
      <c r="R603" s="87">
        <f t="shared" ref="R603:R667" si="85">+K603+L603+N603</f>
        <v>2446.4</v>
      </c>
      <c r="S603" s="92">
        <f t="shared" si="80"/>
        <v>15029.4</v>
      </c>
      <c r="T603" s="88" t="s">
        <v>41</v>
      </c>
    </row>
    <row r="604" spans="1:20" s="27" customFormat="1" x14ac:dyDescent="0.25">
      <c r="A604" s="83">
        <v>598</v>
      </c>
      <c r="B604" s="84" t="s">
        <v>1168</v>
      </c>
      <c r="C604" s="84" t="s">
        <v>798</v>
      </c>
      <c r="D604" s="84" t="s">
        <v>576</v>
      </c>
      <c r="E604" s="84" t="s">
        <v>63</v>
      </c>
      <c r="F604" s="85" t="s">
        <v>802</v>
      </c>
      <c r="G604" s="90">
        <v>40000</v>
      </c>
      <c r="H604" s="84">
        <v>442.65</v>
      </c>
      <c r="I604" s="87">
        <v>25</v>
      </c>
      <c r="J604" s="69">
        <v>1148</v>
      </c>
      <c r="K604" s="54">
        <f t="shared" si="82"/>
        <v>2839.9999999999995</v>
      </c>
      <c r="L604" s="37">
        <f t="shared" si="83"/>
        <v>440.00000000000006</v>
      </c>
      <c r="M604" s="38">
        <v>1216</v>
      </c>
      <c r="N604" s="92">
        <f t="shared" si="79"/>
        <v>2836</v>
      </c>
      <c r="O604" s="92"/>
      <c r="P604" s="92">
        <f t="shared" si="81"/>
        <v>2364</v>
      </c>
      <c r="Q604" s="87">
        <f t="shared" si="84"/>
        <v>2831.65</v>
      </c>
      <c r="R604" s="87">
        <f t="shared" si="85"/>
        <v>6116</v>
      </c>
      <c r="S604" s="92">
        <f t="shared" si="80"/>
        <v>37168.35</v>
      </c>
      <c r="T604" s="88" t="s">
        <v>41</v>
      </c>
    </row>
    <row r="605" spans="1:20" s="27" customFormat="1" x14ac:dyDescent="0.25">
      <c r="A605" s="83">
        <v>599</v>
      </c>
      <c r="B605" s="84" t="s">
        <v>941</v>
      </c>
      <c r="C605" s="84" t="s">
        <v>798</v>
      </c>
      <c r="D605" s="84" t="s">
        <v>576</v>
      </c>
      <c r="E605" s="84" t="s">
        <v>92</v>
      </c>
      <c r="F605" s="85" t="s">
        <v>805</v>
      </c>
      <c r="G605" s="90">
        <v>25000</v>
      </c>
      <c r="H605" s="91">
        <v>0</v>
      </c>
      <c r="I605" s="87">
        <v>25</v>
      </c>
      <c r="J605" s="69">
        <v>717.5</v>
      </c>
      <c r="K605" s="54">
        <f t="shared" si="82"/>
        <v>1774.9999999999998</v>
      </c>
      <c r="L605" s="37">
        <f t="shared" si="83"/>
        <v>275</v>
      </c>
      <c r="M605" s="79">
        <v>760</v>
      </c>
      <c r="N605" s="92">
        <f t="shared" si="79"/>
        <v>1772.5000000000002</v>
      </c>
      <c r="O605" s="92"/>
      <c r="P605" s="92">
        <f t="shared" si="81"/>
        <v>1477.5</v>
      </c>
      <c r="Q605" s="87">
        <f t="shared" si="84"/>
        <v>1502.5</v>
      </c>
      <c r="R605" s="87">
        <f t="shared" si="85"/>
        <v>3822.5</v>
      </c>
      <c r="S605" s="92">
        <f t="shared" si="80"/>
        <v>23497.5</v>
      </c>
      <c r="T605" s="88" t="s">
        <v>41</v>
      </c>
    </row>
    <row r="606" spans="1:20" s="27" customFormat="1" x14ac:dyDescent="0.25">
      <c r="A606" s="83">
        <v>600</v>
      </c>
      <c r="B606" s="84" t="s">
        <v>586</v>
      </c>
      <c r="C606" s="84" t="s">
        <v>799</v>
      </c>
      <c r="D606" s="84" t="s">
        <v>582</v>
      </c>
      <c r="E606" s="84" t="s">
        <v>125</v>
      </c>
      <c r="F606" s="85" t="s">
        <v>805</v>
      </c>
      <c r="G606" s="90">
        <v>70000</v>
      </c>
      <c r="H606" s="90">
        <v>5368.48</v>
      </c>
      <c r="I606" s="87">
        <v>25</v>
      </c>
      <c r="J606" s="69">
        <v>2009</v>
      </c>
      <c r="K606" s="54">
        <f t="shared" si="82"/>
        <v>4970</v>
      </c>
      <c r="L606" s="37">
        <f t="shared" si="83"/>
        <v>770.00000000000011</v>
      </c>
      <c r="M606" s="79">
        <v>2128</v>
      </c>
      <c r="N606" s="92">
        <f t="shared" si="79"/>
        <v>4963</v>
      </c>
      <c r="O606" s="92"/>
      <c r="P606" s="92">
        <f t="shared" si="81"/>
        <v>4137</v>
      </c>
      <c r="Q606" s="87">
        <f t="shared" si="84"/>
        <v>9530.48</v>
      </c>
      <c r="R606" s="87">
        <f t="shared" si="85"/>
        <v>10703</v>
      </c>
      <c r="S606" s="92">
        <f t="shared" si="80"/>
        <v>60469.520000000004</v>
      </c>
      <c r="T606" s="88" t="s">
        <v>41</v>
      </c>
    </row>
    <row r="607" spans="1:20" s="27" customFormat="1" x14ac:dyDescent="0.25">
      <c r="A607" s="83">
        <v>601</v>
      </c>
      <c r="B607" s="84" t="s">
        <v>587</v>
      </c>
      <c r="C607" s="84" t="s">
        <v>798</v>
      </c>
      <c r="D607" s="84" t="s">
        <v>582</v>
      </c>
      <c r="E607" s="84" t="s">
        <v>125</v>
      </c>
      <c r="F607" s="85" t="s">
        <v>805</v>
      </c>
      <c r="G607" s="90">
        <v>70000</v>
      </c>
      <c r="H607" s="90">
        <v>5368.48</v>
      </c>
      <c r="I607" s="87">
        <v>25</v>
      </c>
      <c r="J607" s="69">
        <v>2009</v>
      </c>
      <c r="K607" s="54">
        <f t="shared" si="82"/>
        <v>4970</v>
      </c>
      <c r="L607" s="37">
        <f t="shared" si="83"/>
        <v>770.00000000000011</v>
      </c>
      <c r="M607" s="79">
        <v>2128</v>
      </c>
      <c r="N607" s="92">
        <f t="shared" si="79"/>
        <v>4963</v>
      </c>
      <c r="O607" s="92"/>
      <c r="P607" s="92">
        <f t="shared" si="81"/>
        <v>4137</v>
      </c>
      <c r="Q607" s="87">
        <f t="shared" si="84"/>
        <v>9530.48</v>
      </c>
      <c r="R607" s="87">
        <f t="shared" si="85"/>
        <v>10703</v>
      </c>
      <c r="S607" s="92">
        <f t="shared" si="80"/>
        <v>60469.520000000004</v>
      </c>
      <c r="T607" s="88" t="s">
        <v>41</v>
      </c>
    </row>
    <row r="608" spans="1:20" s="27" customFormat="1" x14ac:dyDescent="0.25">
      <c r="A608" s="83">
        <v>602</v>
      </c>
      <c r="B608" s="84" t="s">
        <v>584</v>
      </c>
      <c r="C608" s="84" t="s">
        <v>798</v>
      </c>
      <c r="D608" s="84" t="s">
        <v>582</v>
      </c>
      <c r="E608" s="84" t="s">
        <v>92</v>
      </c>
      <c r="F608" s="85" t="s">
        <v>805</v>
      </c>
      <c r="G608" s="90">
        <v>25000</v>
      </c>
      <c r="H608" s="91">
        <v>0</v>
      </c>
      <c r="I608" s="87">
        <v>25</v>
      </c>
      <c r="J608" s="69">
        <v>717.5</v>
      </c>
      <c r="K608" s="54">
        <f t="shared" si="82"/>
        <v>1774.9999999999998</v>
      </c>
      <c r="L608" s="37">
        <f t="shared" si="83"/>
        <v>275</v>
      </c>
      <c r="M608" s="79">
        <v>760</v>
      </c>
      <c r="N608" s="92">
        <f t="shared" si="79"/>
        <v>1772.5000000000002</v>
      </c>
      <c r="O608" s="92"/>
      <c r="P608" s="92">
        <f t="shared" si="81"/>
        <v>1477.5</v>
      </c>
      <c r="Q608" s="87">
        <f t="shared" si="84"/>
        <v>1502.5</v>
      </c>
      <c r="R608" s="87">
        <f t="shared" si="85"/>
        <v>3822.5</v>
      </c>
      <c r="S608" s="92">
        <f t="shared" si="80"/>
        <v>23497.5</v>
      </c>
      <c r="T608" s="88" t="s">
        <v>41</v>
      </c>
    </row>
    <row r="609" spans="1:20" s="27" customFormat="1" x14ac:dyDescent="0.25">
      <c r="A609" s="83">
        <v>603</v>
      </c>
      <c r="B609" s="84" t="s">
        <v>959</v>
      </c>
      <c r="C609" s="84" t="s">
        <v>798</v>
      </c>
      <c r="D609" s="84" t="s">
        <v>582</v>
      </c>
      <c r="E609" s="84" t="s">
        <v>63</v>
      </c>
      <c r="F609" s="85" t="s">
        <v>802</v>
      </c>
      <c r="G609" s="90">
        <v>30000</v>
      </c>
      <c r="H609" s="91">
        <v>0</v>
      </c>
      <c r="I609" s="87">
        <v>25</v>
      </c>
      <c r="J609" s="69">
        <v>861</v>
      </c>
      <c r="K609" s="54">
        <f t="shared" si="82"/>
        <v>2130</v>
      </c>
      <c r="L609" s="37">
        <f t="shared" si="83"/>
        <v>330.00000000000006</v>
      </c>
      <c r="M609" s="79">
        <v>912</v>
      </c>
      <c r="N609" s="92">
        <f t="shared" si="79"/>
        <v>2127</v>
      </c>
      <c r="O609" s="92"/>
      <c r="P609" s="92">
        <f t="shared" si="81"/>
        <v>1773</v>
      </c>
      <c r="Q609" s="87">
        <f t="shared" si="84"/>
        <v>1798</v>
      </c>
      <c r="R609" s="87">
        <f t="shared" si="85"/>
        <v>4587</v>
      </c>
      <c r="S609" s="92">
        <f t="shared" si="80"/>
        <v>28202</v>
      </c>
      <c r="T609" s="88" t="s">
        <v>41</v>
      </c>
    </row>
    <row r="610" spans="1:20" s="27" customFormat="1" x14ac:dyDescent="0.25">
      <c r="A610" s="83">
        <v>604</v>
      </c>
      <c r="B610" s="84" t="s">
        <v>965</v>
      </c>
      <c r="C610" s="84" t="s">
        <v>799</v>
      </c>
      <c r="D610" s="84" t="s">
        <v>582</v>
      </c>
      <c r="E610" s="84" t="s">
        <v>59</v>
      </c>
      <c r="F610" s="85" t="s">
        <v>802</v>
      </c>
      <c r="G610" s="90">
        <v>18000</v>
      </c>
      <c r="H610" s="84">
        <v>0</v>
      </c>
      <c r="I610" s="87">
        <v>25</v>
      </c>
      <c r="J610" s="69">
        <v>516.6</v>
      </c>
      <c r="K610" s="54">
        <f t="shared" si="82"/>
        <v>1277.9999999999998</v>
      </c>
      <c r="L610" s="37">
        <f t="shared" si="83"/>
        <v>198.00000000000003</v>
      </c>
      <c r="M610" s="79">
        <v>547.20000000000005</v>
      </c>
      <c r="N610" s="92">
        <f t="shared" si="79"/>
        <v>1276.2</v>
      </c>
      <c r="O610" s="92"/>
      <c r="P610" s="92">
        <f t="shared" si="81"/>
        <v>1063.8000000000002</v>
      </c>
      <c r="Q610" s="87">
        <f t="shared" si="84"/>
        <v>1088.8000000000002</v>
      </c>
      <c r="R610" s="87">
        <f t="shared" si="85"/>
        <v>2752.2</v>
      </c>
      <c r="S610" s="92">
        <f t="shared" si="80"/>
        <v>16911.2</v>
      </c>
      <c r="T610" s="88" t="s">
        <v>41</v>
      </c>
    </row>
    <row r="611" spans="1:20" x14ac:dyDescent="0.25">
      <c r="A611" s="83">
        <v>605</v>
      </c>
      <c r="B611" s="84" t="s">
        <v>929</v>
      </c>
      <c r="C611" s="84" t="s">
        <v>798</v>
      </c>
      <c r="D611" s="84" t="s">
        <v>582</v>
      </c>
      <c r="E611" s="84" t="s">
        <v>157</v>
      </c>
      <c r="F611" s="85" t="s">
        <v>802</v>
      </c>
      <c r="G611" s="90">
        <v>16000</v>
      </c>
      <c r="H611" s="84">
        <v>0</v>
      </c>
      <c r="I611" s="87">
        <v>25</v>
      </c>
      <c r="J611" s="69">
        <v>459.2</v>
      </c>
      <c r="K611" s="54">
        <f t="shared" si="82"/>
        <v>1136</v>
      </c>
      <c r="L611" s="37">
        <f t="shared" si="83"/>
        <v>176.00000000000003</v>
      </c>
      <c r="M611" s="81">
        <v>486.4</v>
      </c>
      <c r="N611" s="92">
        <f t="shared" si="79"/>
        <v>1134.4000000000001</v>
      </c>
      <c r="O611" s="84"/>
      <c r="P611" s="92">
        <f t="shared" si="81"/>
        <v>945.59999999999991</v>
      </c>
      <c r="Q611" s="87">
        <f t="shared" si="84"/>
        <v>970.59999999999991</v>
      </c>
      <c r="R611" s="87">
        <f t="shared" si="85"/>
        <v>2446.4</v>
      </c>
      <c r="S611" s="70">
        <f t="shared" si="80"/>
        <v>15029.4</v>
      </c>
      <c r="T611" s="88" t="s">
        <v>41</v>
      </c>
    </row>
    <row r="612" spans="1:20" s="27" customFormat="1" x14ac:dyDescent="0.25">
      <c r="A612" s="83">
        <v>606</v>
      </c>
      <c r="B612" s="84" t="s">
        <v>383</v>
      </c>
      <c r="C612" s="84" t="s">
        <v>799</v>
      </c>
      <c r="D612" s="84" t="s">
        <v>588</v>
      </c>
      <c r="E612" s="84" t="s">
        <v>125</v>
      </c>
      <c r="F612" s="85" t="s">
        <v>805</v>
      </c>
      <c r="G612" s="86">
        <v>85000</v>
      </c>
      <c r="H612" s="86">
        <v>8576.99</v>
      </c>
      <c r="I612" s="87">
        <v>25</v>
      </c>
      <c r="J612" s="50">
        <v>2439.5</v>
      </c>
      <c r="K612" s="52">
        <f t="shared" si="82"/>
        <v>6034.9999999999991</v>
      </c>
      <c r="L612" s="37">
        <v>953.69</v>
      </c>
      <c r="M612" s="77">
        <v>2584</v>
      </c>
      <c r="N612" s="87">
        <f t="shared" ref="N612:N675" si="86">+G612*7.09%</f>
        <v>6026.5</v>
      </c>
      <c r="O612" s="87"/>
      <c r="P612" s="87">
        <f t="shared" si="81"/>
        <v>5023.5</v>
      </c>
      <c r="Q612" s="87">
        <f t="shared" si="84"/>
        <v>13625.49</v>
      </c>
      <c r="R612" s="87">
        <f t="shared" si="85"/>
        <v>13015.189999999999</v>
      </c>
      <c r="S612" s="87">
        <f t="shared" si="80"/>
        <v>71374.509999999995</v>
      </c>
      <c r="T612" s="88" t="s">
        <v>41</v>
      </c>
    </row>
    <row r="613" spans="1:20" s="27" customFormat="1" x14ac:dyDescent="0.25">
      <c r="A613" s="83">
        <v>607</v>
      </c>
      <c r="B613" s="84" t="s">
        <v>823</v>
      </c>
      <c r="C613" s="84" t="s">
        <v>798</v>
      </c>
      <c r="D613" s="84" t="s">
        <v>588</v>
      </c>
      <c r="E613" s="84" t="s">
        <v>103</v>
      </c>
      <c r="F613" s="85" t="s">
        <v>804</v>
      </c>
      <c r="G613" s="90">
        <v>25000</v>
      </c>
      <c r="H613" s="84">
        <v>0</v>
      </c>
      <c r="I613" s="87">
        <v>25</v>
      </c>
      <c r="J613" s="69">
        <v>717.5</v>
      </c>
      <c r="K613" s="54">
        <f t="shared" si="82"/>
        <v>1774.9999999999998</v>
      </c>
      <c r="L613" s="37">
        <f t="shared" si="83"/>
        <v>275</v>
      </c>
      <c r="M613" s="79">
        <v>760</v>
      </c>
      <c r="N613" s="92">
        <f t="shared" si="86"/>
        <v>1772.5000000000002</v>
      </c>
      <c r="O613" s="92"/>
      <c r="P613" s="92">
        <f t="shared" si="81"/>
        <v>1477.5</v>
      </c>
      <c r="Q613" s="87">
        <f t="shared" si="84"/>
        <v>1502.5</v>
      </c>
      <c r="R613" s="87">
        <f t="shared" si="85"/>
        <v>3822.5</v>
      </c>
      <c r="S613" s="92">
        <f t="shared" ref="S613:S676" si="87">+G613-Q613</f>
        <v>23497.5</v>
      </c>
      <c r="T613" s="88" t="s">
        <v>41</v>
      </c>
    </row>
    <row r="614" spans="1:20" s="27" customFormat="1" x14ac:dyDescent="0.25">
      <c r="A614" s="83">
        <v>608</v>
      </c>
      <c r="B614" s="84" t="s">
        <v>493</v>
      </c>
      <c r="C614" s="84" t="s">
        <v>799</v>
      </c>
      <c r="D614" s="84" t="s">
        <v>588</v>
      </c>
      <c r="E614" s="84" t="s">
        <v>125</v>
      </c>
      <c r="F614" s="85" t="s">
        <v>805</v>
      </c>
      <c r="G614" s="90">
        <v>70000</v>
      </c>
      <c r="H614" s="90">
        <v>5368.48</v>
      </c>
      <c r="I614" s="87">
        <v>25</v>
      </c>
      <c r="J614" s="69">
        <v>2009</v>
      </c>
      <c r="K614" s="54">
        <f t="shared" si="82"/>
        <v>4970</v>
      </c>
      <c r="L614" s="37">
        <f t="shared" si="83"/>
        <v>770.00000000000011</v>
      </c>
      <c r="M614" s="79">
        <v>2128</v>
      </c>
      <c r="N614" s="92">
        <f t="shared" si="86"/>
        <v>4963</v>
      </c>
      <c r="O614" s="92"/>
      <c r="P614" s="92">
        <f t="shared" si="81"/>
        <v>4137</v>
      </c>
      <c r="Q614" s="87">
        <f t="shared" si="84"/>
        <v>9530.48</v>
      </c>
      <c r="R614" s="87">
        <f t="shared" si="85"/>
        <v>10703</v>
      </c>
      <c r="S614" s="92">
        <f t="shared" si="87"/>
        <v>60469.520000000004</v>
      </c>
      <c r="T614" s="88" t="s">
        <v>41</v>
      </c>
    </row>
    <row r="615" spans="1:20" s="27" customFormat="1" x14ac:dyDescent="0.25">
      <c r="A615" s="83">
        <v>609</v>
      </c>
      <c r="B615" s="84" t="s">
        <v>824</v>
      </c>
      <c r="C615" s="84" t="s">
        <v>799</v>
      </c>
      <c r="D615" s="84" t="s">
        <v>588</v>
      </c>
      <c r="E615" s="84" t="s">
        <v>157</v>
      </c>
      <c r="F615" s="85" t="s">
        <v>802</v>
      </c>
      <c r="G615" s="90">
        <v>16000</v>
      </c>
      <c r="H615" s="84">
        <v>0</v>
      </c>
      <c r="I615" s="87">
        <v>25</v>
      </c>
      <c r="J615" s="69">
        <v>459.2</v>
      </c>
      <c r="K615" s="54">
        <f t="shared" si="82"/>
        <v>1136</v>
      </c>
      <c r="L615" s="37">
        <f t="shared" si="83"/>
        <v>176.00000000000003</v>
      </c>
      <c r="M615" s="79">
        <v>486.4</v>
      </c>
      <c r="N615" s="92">
        <f t="shared" si="86"/>
        <v>1134.4000000000001</v>
      </c>
      <c r="O615" s="92"/>
      <c r="P615" s="92">
        <f t="shared" si="81"/>
        <v>945.59999999999991</v>
      </c>
      <c r="Q615" s="87">
        <f t="shared" si="84"/>
        <v>970.59999999999991</v>
      </c>
      <c r="R615" s="87">
        <f t="shared" si="85"/>
        <v>2446.4</v>
      </c>
      <c r="S615" s="92">
        <f t="shared" si="87"/>
        <v>15029.4</v>
      </c>
      <c r="T615" s="88" t="s">
        <v>41</v>
      </c>
    </row>
    <row r="616" spans="1:20" s="27" customFormat="1" x14ac:dyDescent="0.25">
      <c r="A616" s="83">
        <v>610</v>
      </c>
      <c r="B616" s="84" t="s">
        <v>589</v>
      </c>
      <c r="C616" s="84" t="s">
        <v>798</v>
      </c>
      <c r="D616" s="84" t="s">
        <v>588</v>
      </c>
      <c r="E616" s="84" t="s">
        <v>92</v>
      </c>
      <c r="F616" s="85" t="s">
        <v>805</v>
      </c>
      <c r="G616" s="90">
        <v>25000</v>
      </c>
      <c r="H616" s="91">
        <v>0</v>
      </c>
      <c r="I616" s="87">
        <v>25</v>
      </c>
      <c r="J616" s="69">
        <v>717.5</v>
      </c>
      <c r="K616" s="54">
        <f t="shared" si="82"/>
        <v>1774.9999999999998</v>
      </c>
      <c r="L616" s="37">
        <f t="shared" si="83"/>
        <v>275</v>
      </c>
      <c r="M616" s="79">
        <v>760</v>
      </c>
      <c r="N616" s="92">
        <f t="shared" si="86"/>
        <v>1772.5000000000002</v>
      </c>
      <c r="O616" s="92"/>
      <c r="P616" s="92">
        <f t="shared" ref="P616:P679" si="88">+J616+M616</f>
        <v>1477.5</v>
      </c>
      <c r="Q616" s="87">
        <f t="shared" si="84"/>
        <v>1502.5</v>
      </c>
      <c r="R616" s="87">
        <f t="shared" si="85"/>
        <v>3822.5</v>
      </c>
      <c r="S616" s="92">
        <f t="shared" si="87"/>
        <v>23497.5</v>
      </c>
      <c r="T616" s="88" t="s">
        <v>41</v>
      </c>
    </row>
    <row r="617" spans="1:20" s="27" customFormat="1" x14ac:dyDescent="0.25">
      <c r="A617" s="83">
        <v>611</v>
      </c>
      <c r="B617" s="84" t="s">
        <v>761</v>
      </c>
      <c r="C617" s="84" t="s">
        <v>798</v>
      </c>
      <c r="D617" s="84" t="s">
        <v>588</v>
      </c>
      <c r="E617" s="84" t="s">
        <v>63</v>
      </c>
      <c r="F617" s="85" t="s">
        <v>804</v>
      </c>
      <c r="G617" s="90">
        <v>25000</v>
      </c>
      <c r="H617" s="91">
        <v>0</v>
      </c>
      <c r="I617" s="87">
        <v>25</v>
      </c>
      <c r="J617" s="69">
        <v>717.5</v>
      </c>
      <c r="K617" s="54">
        <f t="shared" si="82"/>
        <v>1774.9999999999998</v>
      </c>
      <c r="L617" s="37">
        <f t="shared" si="83"/>
        <v>275</v>
      </c>
      <c r="M617" s="79">
        <v>760</v>
      </c>
      <c r="N617" s="92">
        <f t="shared" si="86"/>
        <v>1772.5000000000002</v>
      </c>
      <c r="O617" s="92"/>
      <c r="P617" s="92">
        <f t="shared" si="88"/>
        <v>1477.5</v>
      </c>
      <c r="Q617" s="87">
        <f t="shared" si="84"/>
        <v>1502.5</v>
      </c>
      <c r="R617" s="87">
        <f t="shared" si="85"/>
        <v>3822.5</v>
      </c>
      <c r="S617" s="92">
        <f t="shared" si="87"/>
        <v>23497.5</v>
      </c>
      <c r="T617" s="88" t="s">
        <v>41</v>
      </c>
    </row>
    <row r="618" spans="1:20" s="27" customFormat="1" x14ac:dyDescent="0.25">
      <c r="A618" s="83">
        <v>612</v>
      </c>
      <c r="B618" s="84" t="s">
        <v>590</v>
      </c>
      <c r="C618" s="84" t="s">
        <v>799</v>
      </c>
      <c r="D618" s="84" t="s">
        <v>588</v>
      </c>
      <c r="E618" s="84" t="s">
        <v>59</v>
      </c>
      <c r="F618" s="85" t="s">
        <v>802</v>
      </c>
      <c r="G618" s="90">
        <v>18000</v>
      </c>
      <c r="H618" s="91">
        <v>0</v>
      </c>
      <c r="I618" s="87">
        <v>25</v>
      </c>
      <c r="J618" s="69">
        <v>516.6</v>
      </c>
      <c r="K618" s="54">
        <f t="shared" si="82"/>
        <v>1277.9999999999998</v>
      </c>
      <c r="L618" s="37">
        <f t="shared" si="83"/>
        <v>198.00000000000003</v>
      </c>
      <c r="M618" s="79">
        <v>547.20000000000005</v>
      </c>
      <c r="N618" s="92">
        <f t="shared" si="86"/>
        <v>1276.2</v>
      </c>
      <c r="O618" s="92"/>
      <c r="P618" s="92">
        <f t="shared" si="88"/>
        <v>1063.8000000000002</v>
      </c>
      <c r="Q618" s="87">
        <f t="shared" si="84"/>
        <v>1088.8000000000002</v>
      </c>
      <c r="R618" s="87">
        <f t="shared" si="85"/>
        <v>2752.2</v>
      </c>
      <c r="S618" s="92">
        <f t="shared" si="87"/>
        <v>16911.2</v>
      </c>
      <c r="T618" s="88" t="s">
        <v>41</v>
      </c>
    </row>
    <row r="619" spans="1:20" s="27" customFormat="1" x14ac:dyDescent="0.25">
      <c r="A619" s="83">
        <v>613</v>
      </c>
      <c r="B619" s="84" t="s">
        <v>639</v>
      </c>
      <c r="C619" s="84" t="s">
        <v>798</v>
      </c>
      <c r="D619" s="84" t="s">
        <v>593</v>
      </c>
      <c r="E619" s="84" t="s">
        <v>738</v>
      </c>
      <c r="F619" s="85" t="s">
        <v>805</v>
      </c>
      <c r="G619" s="86">
        <v>85000</v>
      </c>
      <c r="H619" s="86">
        <v>8148.13</v>
      </c>
      <c r="I619" s="87">
        <v>25</v>
      </c>
      <c r="J619" s="50">
        <v>2439.5</v>
      </c>
      <c r="K619" s="52">
        <f t="shared" si="82"/>
        <v>6034.9999999999991</v>
      </c>
      <c r="L619" s="37">
        <v>953.69</v>
      </c>
      <c r="M619" s="77">
        <v>2584</v>
      </c>
      <c r="N619" s="87">
        <f t="shared" si="86"/>
        <v>6026.5</v>
      </c>
      <c r="O619" s="87"/>
      <c r="P619" s="87">
        <f t="shared" si="88"/>
        <v>5023.5</v>
      </c>
      <c r="Q619" s="87">
        <f t="shared" si="84"/>
        <v>13196.630000000001</v>
      </c>
      <c r="R619" s="87">
        <f t="shared" si="85"/>
        <v>13015.189999999999</v>
      </c>
      <c r="S619" s="87">
        <f t="shared" si="87"/>
        <v>71803.37</v>
      </c>
      <c r="T619" s="88" t="s">
        <v>41</v>
      </c>
    </row>
    <row r="620" spans="1:20" s="27" customFormat="1" x14ac:dyDescent="0.25">
      <c r="A620" s="83">
        <v>614</v>
      </c>
      <c r="B620" s="84" t="s">
        <v>598</v>
      </c>
      <c r="C620" s="84" t="s">
        <v>799</v>
      </c>
      <c r="D620" s="84" t="s">
        <v>593</v>
      </c>
      <c r="E620" s="84" t="s">
        <v>741</v>
      </c>
      <c r="F620" s="85" t="s">
        <v>805</v>
      </c>
      <c r="G620" s="90">
        <v>75000</v>
      </c>
      <c r="H620" s="90">
        <v>6309.38</v>
      </c>
      <c r="I620" s="87">
        <v>25</v>
      </c>
      <c r="J620" s="69">
        <v>2152.5</v>
      </c>
      <c r="K620" s="54">
        <f t="shared" si="82"/>
        <v>5324.9999999999991</v>
      </c>
      <c r="L620" s="37">
        <f t="shared" si="83"/>
        <v>825.00000000000011</v>
      </c>
      <c r="M620" s="79">
        <v>2280</v>
      </c>
      <c r="N620" s="92">
        <f t="shared" si="86"/>
        <v>5317.5</v>
      </c>
      <c r="O620" s="92"/>
      <c r="P620" s="92">
        <f t="shared" si="88"/>
        <v>4432.5</v>
      </c>
      <c r="Q620" s="87">
        <f t="shared" si="84"/>
        <v>10766.880000000001</v>
      </c>
      <c r="R620" s="87">
        <f t="shared" si="85"/>
        <v>11467.5</v>
      </c>
      <c r="S620" s="92">
        <f t="shared" si="87"/>
        <v>64233.119999999995</v>
      </c>
      <c r="T620" s="88" t="s">
        <v>41</v>
      </c>
    </row>
    <row r="621" spans="1:20" s="27" customFormat="1" x14ac:dyDescent="0.25">
      <c r="A621" s="83">
        <v>615</v>
      </c>
      <c r="B621" s="84" t="s">
        <v>601</v>
      </c>
      <c r="C621" s="84" t="s">
        <v>798</v>
      </c>
      <c r="D621" s="84" t="s">
        <v>593</v>
      </c>
      <c r="E621" s="84" t="s">
        <v>125</v>
      </c>
      <c r="F621" s="85" t="s">
        <v>805</v>
      </c>
      <c r="G621" s="90">
        <v>70000</v>
      </c>
      <c r="H621" s="90">
        <v>4682.29</v>
      </c>
      <c r="I621" s="87">
        <v>25</v>
      </c>
      <c r="J621" s="69">
        <v>2009</v>
      </c>
      <c r="K621" s="54">
        <f t="shared" si="82"/>
        <v>4970</v>
      </c>
      <c r="L621" s="37">
        <f t="shared" si="83"/>
        <v>770.00000000000011</v>
      </c>
      <c r="M621" s="79">
        <v>2128</v>
      </c>
      <c r="N621" s="92">
        <f t="shared" si="86"/>
        <v>4963</v>
      </c>
      <c r="O621" s="92"/>
      <c r="P621" s="92">
        <f t="shared" si="88"/>
        <v>4137</v>
      </c>
      <c r="Q621" s="87">
        <f t="shared" si="84"/>
        <v>8844.2900000000009</v>
      </c>
      <c r="R621" s="87">
        <f t="shared" si="85"/>
        <v>10703</v>
      </c>
      <c r="S621" s="92">
        <f t="shared" si="87"/>
        <v>61155.71</v>
      </c>
      <c r="T621" s="88" t="s">
        <v>41</v>
      </c>
    </row>
    <row r="622" spans="1:20" s="27" customFormat="1" x14ac:dyDescent="0.25">
      <c r="A622" s="83">
        <v>616</v>
      </c>
      <c r="B622" s="84" t="s">
        <v>602</v>
      </c>
      <c r="C622" s="84" t="s">
        <v>798</v>
      </c>
      <c r="D622" s="84" t="s">
        <v>593</v>
      </c>
      <c r="E622" s="84" t="s">
        <v>125</v>
      </c>
      <c r="F622" s="85" t="s">
        <v>805</v>
      </c>
      <c r="G622" s="90">
        <v>70000</v>
      </c>
      <c r="H622" s="90">
        <v>5025.38</v>
      </c>
      <c r="I622" s="87">
        <v>25</v>
      </c>
      <c r="J622" s="69">
        <v>2009</v>
      </c>
      <c r="K622" s="54">
        <f t="shared" si="82"/>
        <v>4970</v>
      </c>
      <c r="L622" s="37">
        <f t="shared" si="83"/>
        <v>770.00000000000011</v>
      </c>
      <c r="M622" s="79">
        <v>2128</v>
      </c>
      <c r="N622" s="92">
        <f t="shared" si="86"/>
        <v>4963</v>
      </c>
      <c r="O622" s="92"/>
      <c r="P622" s="92">
        <f t="shared" si="88"/>
        <v>4137</v>
      </c>
      <c r="Q622" s="87">
        <f t="shared" si="84"/>
        <v>9187.380000000001</v>
      </c>
      <c r="R622" s="87">
        <f t="shared" si="85"/>
        <v>10703</v>
      </c>
      <c r="S622" s="92">
        <f t="shared" si="87"/>
        <v>60812.619999999995</v>
      </c>
      <c r="T622" s="88" t="s">
        <v>41</v>
      </c>
    </row>
    <row r="623" spans="1:20" s="27" customFormat="1" x14ac:dyDescent="0.25">
      <c r="A623" s="83">
        <v>617</v>
      </c>
      <c r="B623" s="84" t="s">
        <v>600</v>
      </c>
      <c r="C623" s="84" t="s">
        <v>798</v>
      </c>
      <c r="D623" s="84" t="s">
        <v>593</v>
      </c>
      <c r="E623" s="84" t="s">
        <v>125</v>
      </c>
      <c r="F623" s="85" t="s">
        <v>805</v>
      </c>
      <c r="G623" s="90">
        <v>70000</v>
      </c>
      <c r="H623" s="90">
        <v>5368.48</v>
      </c>
      <c r="I623" s="87">
        <v>25</v>
      </c>
      <c r="J623" s="69">
        <v>2009</v>
      </c>
      <c r="K623" s="54">
        <f t="shared" si="82"/>
        <v>4970</v>
      </c>
      <c r="L623" s="37">
        <f t="shared" si="83"/>
        <v>770.00000000000011</v>
      </c>
      <c r="M623" s="79">
        <v>2128</v>
      </c>
      <c r="N623" s="92">
        <f t="shared" si="86"/>
        <v>4963</v>
      </c>
      <c r="O623" s="92"/>
      <c r="P623" s="92">
        <f t="shared" si="88"/>
        <v>4137</v>
      </c>
      <c r="Q623" s="87">
        <f t="shared" si="84"/>
        <v>9530.48</v>
      </c>
      <c r="R623" s="87">
        <f t="shared" si="85"/>
        <v>10703</v>
      </c>
      <c r="S623" s="92">
        <f t="shared" si="87"/>
        <v>60469.520000000004</v>
      </c>
      <c r="T623" s="88" t="s">
        <v>41</v>
      </c>
    </row>
    <row r="624" spans="1:20" s="27" customFormat="1" x14ac:dyDescent="0.25">
      <c r="A624" s="83">
        <v>618</v>
      </c>
      <c r="B624" s="84" t="s">
        <v>1058</v>
      </c>
      <c r="C624" s="84" t="s">
        <v>799</v>
      </c>
      <c r="D624" s="84" t="s">
        <v>593</v>
      </c>
      <c r="E624" s="84" t="s">
        <v>63</v>
      </c>
      <c r="F624" s="85" t="s">
        <v>802</v>
      </c>
      <c r="G624" s="90">
        <v>45000</v>
      </c>
      <c r="H624" s="90">
        <v>1148.33</v>
      </c>
      <c r="I624" s="87">
        <v>25</v>
      </c>
      <c r="J624" s="69">
        <v>1291.5</v>
      </c>
      <c r="K624" s="54">
        <f t="shared" si="82"/>
        <v>3194.9999999999995</v>
      </c>
      <c r="L624" s="37">
        <f t="shared" si="83"/>
        <v>495.00000000000006</v>
      </c>
      <c r="M624" s="79">
        <v>1368</v>
      </c>
      <c r="N624" s="92">
        <f t="shared" si="86"/>
        <v>3190.5</v>
      </c>
      <c r="O624" s="92"/>
      <c r="P624" s="92">
        <f t="shared" si="88"/>
        <v>2659.5</v>
      </c>
      <c r="Q624" s="87">
        <f t="shared" si="84"/>
        <v>3832.83</v>
      </c>
      <c r="R624" s="87">
        <f t="shared" si="85"/>
        <v>6880.5</v>
      </c>
      <c r="S624" s="92">
        <f t="shared" si="87"/>
        <v>41167.17</v>
      </c>
      <c r="T624" s="88" t="s">
        <v>41</v>
      </c>
    </row>
    <row r="625" spans="1:20" s="27" customFormat="1" x14ac:dyDescent="0.25">
      <c r="A625" s="83">
        <v>619</v>
      </c>
      <c r="B625" s="84" t="s">
        <v>595</v>
      </c>
      <c r="C625" s="84" t="s">
        <v>798</v>
      </c>
      <c r="D625" s="84" t="s">
        <v>593</v>
      </c>
      <c r="E625" s="84" t="s">
        <v>92</v>
      </c>
      <c r="F625" s="85" t="s">
        <v>805</v>
      </c>
      <c r="G625" s="90">
        <v>25000</v>
      </c>
      <c r="H625" s="91">
        <v>0</v>
      </c>
      <c r="I625" s="87">
        <v>25</v>
      </c>
      <c r="J625" s="69">
        <v>717.5</v>
      </c>
      <c r="K625" s="54">
        <f t="shared" si="82"/>
        <v>1774.9999999999998</v>
      </c>
      <c r="L625" s="37">
        <f t="shared" si="83"/>
        <v>275</v>
      </c>
      <c r="M625" s="79">
        <v>760</v>
      </c>
      <c r="N625" s="92">
        <f t="shared" si="86"/>
        <v>1772.5000000000002</v>
      </c>
      <c r="O625" s="92"/>
      <c r="P625" s="92">
        <f t="shared" si="88"/>
        <v>1477.5</v>
      </c>
      <c r="Q625" s="87">
        <f t="shared" si="84"/>
        <v>1502.5</v>
      </c>
      <c r="R625" s="87">
        <f t="shared" si="85"/>
        <v>3822.5</v>
      </c>
      <c r="S625" s="92">
        <f t="shared" si="87"/>
        <v>23497.5</v>
      </c>
      <c r="T625" s="88" t="s">
        <v>41</v>
      </c>
    </row>
    <row r="626" spans="1:20" s="27" customFormat="1" x14ac:dyDescent="0.25">
      <c r="A626" s="83">
        <v>620</v>
      </c>
      <c r="B626" s="84" t="s">
        <v>596</v>
      </c>
      <c r="C626" s="84" t="s">
        <v>798</v>
      </c>
      <c r="D626" s="84" t="s">
        <v>593</v>
      </c>
      <c r="E626" s="84" t="s">
        <v>103</v>
      </c>
      <c r="F626" s="85" t="s">
        <v>805</v>
      </c>
      <c r="G626" s="90">
        <v>25000</v>
      </c>
      <c r="H626" s="91">
        <v>0</v>
      </c>
      <c r="I626" s="87">
        <v>25</v>
      </c>
      <c r="J626" s="69">
        <v>717.5</v>
      </c>
      <c r="K626" s="54">
        <f t="shared" si="82"/>
        <v>1774.9999999999998</v>
      </c>
      <c r="L626" s="37">
        <f t="shared" si="83"/>
        <v>275</v>
      </c>
      <c r="M626" s="79">
        <v>760</v>
      </c>
      <c r="N626" s="92">
        <f t="shared" si="86"/>
        <v>1772.5000000000002</v>
      </c>
      <c r="O626" s="92"/>
      <c r="P626" s="92">
        <f t="shared" si="88"/>
        <v>1477.5</v>
      </c>
      <c r="Q626" s="87">
        <f t="shared" si="84"/>
        <v>1502.5</v>
      </c>
      <c r="R626" s="87">
        <f t="shared" si="85"/>
        <v>3822.5</v>
      </c>
      <c r="S626" s="92">
        <f t="shared" si="87"/>
        <v>23497.5</v>
      </c>
      <c r="T626" s="88" t="s">
        <v>41</v>
      </c>
    </row>
    <row r="627" spans="1:20" s="27" customFormat="1" x14ac:dyDescent="0.25">
      <c r="A627" s="83">
        <v>621</v>
      </c>
      <c r="B627" s="84" t="s">
        <v>973</v>
      </c>
      <c r="C627" s="84" t="s">
        <v>798</v>
      </c>
      <c r="D627" s="84" t="s">
        <v>593</v>
      </c>
      <c r="E627" s="84" t="s">
        <v>157</v>
      </c>
      <c r="F627" s="85" t="s">
        <v>802</v>
      </c>
      <c r="G627" s="90">
        <v>16000</v>
      </c>
      <c r="H627" s="91">
        <v>0</v>
      </c>
      <c r="I627" s="87">
        <v>25</v>
      </c>
      <c r="J627" s="69">
        <v>459.2</v>
      </c>
      <c r="K627" s="54">
        <f t="shared" si="82"/>
        <v>1136</v>
      </c>
      <c r="L627" s="37">
        <f t="shared" si="83"/>
        <v>176.00000000000003</v>
      </c>
      <c r="M627" s="79">
        <v>486.4</v>
      </c>
      <c r="N627" s="92">
        <f t="shared" si="86"/>
        <v>1134.4000000000001</v>
      </c>
      <c r="O627" s="92"/>
      <c r="P627" s="92">
        <f t="shared" si="88"/>
        <v>945.59999999999991</v>
      </c>
      <c r="Q627" s="87">
        <f t="shared" si="84"/>
        <v>970.59999999999991</v>
      </c>
      <c r="R627" s="87">
        <f t="shared" si="85"/>
        <v>2446.4</v>
      </c>
      <c r="S627" s="92">
        <f t="shared" si="87"/>
        <v>15029.4</v>
      </c>
      <c r="T627" s="88" t="s">
        <v>41</v>
      </c>
    </row>
    <row r="628" spans="1:20" s="27" customFormat="1" x14ac:dyDescent="0.25">
      <c r="A628" s="83">
        <v>622</v>
      </c>
      <c r="B628" s="84" t="s">
        <v>597</v>
      </c>
      <c r="C628" s="84" t="s">
        <v>798</v>
      </c>
      <c r="D628" s="84" t="s">
        <v>593</v>
      </c>
      <c r="E628" s="84" t="s">
        <v>63</v>
      </c>
      <c r="F628" s="85" t="s">
        <v>802</v>
      </c>
      <c r="G628" s="90">
        <v>25000</v>
      </c>
      <c r="H628" s="91">
        <v>0</v>
      </c>
      <c r="I628" s="87">
        <v>25</v>
      </c>
      <c r="J628" s="69">
        <v>717.5</v>
      </c>
      <c r="K628" s="54">
        <f t="shared" si="82"/>
        <v>1774.9999999999998</v>
      </c>
      <c r="L628" s="37">
        <f t="shared" si="83"/>
        <v>275</v>
      </c>
      <c r="M628" s="79">
        <v>760</v>
      </c>
      <c r="N628" s="92">
        <f t="shared" si="86"/>
        <v>1772.5000000000002</v>
      </c>
      <c r="O628" s="92"/>
      <c r="P628" s="92">
        <f t="shared" si="88"/>
        <v>1477.5</v>
      </c>
      <c r="Q628" s="87">
        <f t="shared" si="84"/>
        <v>1502.5</v>
      </c>
      <c r="R628" s="87">
        <f t="shared" si="85"/>
        <v>3822.5</v>
      </c>
      <c r="S628" s="92">
        <f t="shared" si="87"/>
        <v>23497.5</v>
      </c>
      <c r="T628" s="88" t="s">
        <v>41</v>
      </c>
    </row>
    <row r="629" spans="1:20" s="27" customFormat="1" x14ac:dyDescent="0.25">
      <c r="A629" s="83">
        <v>623</v>
      </c>
      <c r="B629" s="84" t="s">
        <v>763</v>
      </c>
      <c r="C629" s="84" t="s">
        <v>798</v>
      </c>
      <c r="D629" s="84" t="s">
        <v>593</v>
      </c>
      <c r="E629" s="84" t="s">
        <v>63</v>
      </c>
      <c r="F629" s="85" t="s">
        <v>802</v>
      </c>
      <c r="G629" s="90">
        <v>25000</v>
      </c>
      <c r="H629" s="84">
        <v>0</v>
      </c>
      <c r="I629" s="87">
        <v>25</v>
      </c>
      <c r="J629" s="69">
        <v>717.5</v>
      </c>
      <c r="K629" s="54">
        <f t="shared" si="82"/>
        <v>1774.9999999999998</v>
      </c>
      <c r="L629" s="37">
        <f t="shared" si="83"/>
        <v>275</v>
      </c>
      <c r="M629" s="79">
        <v>760</v>
      </c>
      <c r="N629" s="92">
        <f t="shared" si="86"/>
        <v>1772.5000000000002</v>
      </c>
      <c r="O629" s="92"/>
      <c r="P629" s="92">
        <f t="shared" si="88"/>
        <v>1477.5</v>
      </c>
      <c r="Q629" s="87">
        <f t="shared" si="84"/>
        <v>1502.5</v>
      </c>
      <c r="R629" s="87">
        <f t="shared" si="85"/>
        <v>3822.5</v>
      </c>
      <c r="S629" s="92">
        <f t="shared" si="87"/>
        <v>23497.5</v>
      </c>
      <c r="T629" s="88" t="s">
        <v>41</v>
      </c>
    </row>
    <row r="630" spans="1:20" s="27" customFormat="1" x14ac:dyDescent="0.25">
      <c r="A630" s="83">
        <v>624</v>
      </c>
      <c r="B630" s="84" t="s">
        <v>1089</v>
      </c>
      <c r="C630" s="84" t="s">
        <v>799</v>
      </c>
      <c r="D630" s="84" t="s">
        <v>593</v>
      </c>
      <c r="E630" s="84" t="s">
        <v>63</v>
      </c>
      <c r="F630" s="85" t="s">
        <v>802</v>
      </c>
      <c r="G630" s="90">
        <v>30000</v>
      </c>
      <c r="H630" s="84"/>
      <c r="I630" s="87">
        <v>25</v>
      </c>
      <c r="J630" s="69">
        <v>861</v>
      </c>
      <c r="K630" s="54">
        <f t="shared" si="82"/>
        <v>2130</v>
      </c>
      <c r="L630" s="37">
        <f t="shared" si="83"/>
        <v>330.00000000000006</v>
      </c>
      <c r="M630" s="79">
        <v>912</v>
      </c>
      <c r="N630" s="92">
        <f t="shared" si="86"/>
        <v>2127</v>
      </c>
      <c r="O630" s="92"/>
      <c r="P630" s="92">
        <f t="shared" si="88"/>
        <v>1773</v>
      </c>
      <c r="Q630" s="87">
        <f t="shared" si="84"/>
        <v>1798</v>
      </c>
      <c r="R630" s="87">
        <f t="shared" si="85"/>
        <v>4587</v>
      </c>
      <c r="S630" s="92">
        <f t="shared" si="87"/>
        <v>28202</v>
      </c>
      <c r="T630" s="88" t="s">
        <v>41</v>
      </c>
    </row>
    <row r="631" spans="1:20" s="27" customFormat="1" x14ac:dyDescent="0.25">
      <c r="A631" s="83">
        <v>625</v>
      </c>
      <c r="B631" s="84" t="s">
        <v>565</v>
      </c>
      <c r="C631" s="84" t="s">
        <v>798</v>
      </c>
      <c r="D631" s="84" t="s">
        <v>511</v>
      </c>
      <c r="E631" s="84" t="s">
        <v>738</v>
      </c>
      <c r="F631" s="85" t="s">
        <v>805</v>
      </c>
      <c r="G631" s="90">
        <v>85000</v>
      </c>
      <c r="H631" s="90">
        <v>7719.26</v>
      </c>
      <c r="I631" s="87">
        <v>25</v>
      </c>
      <c r="J631" s="69">
        <v>2439.5</v>
      </c>
      <c r="K631" s="54">
        <f t="shared" si="82"/>
        <v>6034.9999999999991</v>
      </c>
      <c r="L631" s="37">
        <v>953.69</v>
      </c>
      <c r="M631" s="79">
        <v>2584</v>
      </c>
      <c r="N631" s="92">
        <f t="shared" si="86"/>
        <v>6026.5</v>
      </c>
      <c r="O631" s="92"/>
      <c r="P631" s="92">
        <f t="shared" si="88"/>
        <v>5023.5</v>
      </c>
      <c r="Q631" s="87">
        <f t="shared" si="84"/>
        <v>12767.76</v>
      </c>
      <c r="R631" s="87">
        <f t="shared" si="85"/>
        <v>13015.189999999999</v>
      </c>
      <c r="S631" s="92">
        <f t="shared" si="87"/>
        <v>72232.240000000005</v>
      </c>
      <c r="T631" s="88" t="s">
        <v>41</v>
      </c>
    </row>
    <row r="632" spans="1:20" s="27" customFormat="1" x14ac:dyDescent="0.25">
      <c r="A632" s="83">
        <v>626</v>
      </c>
      <c r="B632" s="84" t="s">
        <v>513</v>
      </c>
      <c r="C632" s="84" t="s">
        <v>799</v>
      </c>
      <c r="D632" s="84" t="s">
        <v>511</v>
      </c>
      <c r="E632" s="84" t="s">
        <v>125</v>
      </c>
      <c r="F632" s="85" t="s">
        <v>805</v>
      </c>
      <c r="G632" s="90">
        <v>70000</v>
      </c>
      <c r="H632" s="90">
        <v>5025.38</v>
      </c>
      <c r="I632" s="87">
        <v>25</v>
      </c>
      <c r="J632" s="69">
        <v>2009</v>
      </c>
      <c r="K632" s="54">
        <f t="shared" si="82"/>
        <v>4970</v>
      </c>
      <c r="L632" s="37">
        <f t="shared" si="83"/>
        <v>770.00000000000011</v>
      </c>
      <c r="M632" s="79">
        <v>2128</v>
      </c>
      <c r="N632" s="92">
        <f t="shared" si="86"/>
        <v>4963</v>
      </c>
      <c r="O632" s="92"/>
      <c r="P632" s="92">
        <f t="shared" si="88"/>
        <v>4137</v>
      </c>
      <c r="Q632" s="87">
        <f t="shared" si="84"/>
        <v>9187.380000000001</v>
      </c>
      <c r="R632" s="87">
        <f t="shared" si="85"/>
        <v>10703</v>
      </c>
      <c r="S632" s="92">
        <f t="shared" si="87"/>
        <v>60812.619999999995</v>
      </c>
      <c r="T632" s="88" t="s">
        <v>41</v>
      </c>
    </row>
    <row r="633" spans="1:20" s="27" customFormat="1" x14ac:dyDescent="0.25">
      <c r="A633" s="83">
        <v>627</v>
      </c>
      <c r="B633" s="84" t="s">
        <v>514</v>
      </c>
      <c r="C633" s="84" t="s">
        <v>799</v>
      </c>
      <c r="D633" s="84" t="s">
        <v>511</v>
      </c>
      <c r="E633" s="84" t="s">
        <v>125</v>
      </c>
      <c r="F633" s="85" t="s">
        <v>805</v>
      </c>
      <c r="G633" s="90">
        <v>70000</v>
      </c>
      <c r="H633" s="90">
        <v>5368.48</v>
      </c>
      <c r="I633" s="87">
        <v>25</v>
      </c>
      <c r="J633" s="69">
        <v>2009</v>
      </c>
      <c r="K633" s="54">
        <f t="shared" si="82"/>
        <v>4970</v>
      </c>
      <c r="L633" s="37">
        <f t="shared" si="83"/>
        <v>770.00000000000011</v>
      </c>
      <c r="M633" s="79">
        <v>2128</v>
      </c>
      <c r="N633" s="92">
        <f t="shared" si="86"/>
        <v>4963</v>
      </c>
      <c r="O633" s="92"/>
      <c r="P633" s="92">
        <f t="shared" si="88"/>
        <v>4137</v>
      </c>
      <c r="Q633" s="87">
        <f t="shared" si="84"/>
        <v>9530.48</v>
      </c>
      <c r="R633" s="87">
        <f t="shared" si="85"/>
        <v>10703</v>
      </c>
      <c r="S633" s="92">
        <f t="shared" si="87"/>
        <v>60469.520000000004</v>
      </c>
      <c r="T633" s="88" t="s">
        <v>41</v>
      </c>
    </row>
    <row r="634" spans="1:20" s="27" customFormat="1" x14ac:dyDescent="0.25">
      <c r="A634" s="83">
        <v>628</v>
      </c>
      <c r="B634" s="84" t="s">
        <v>792</v>
      </c>
      <c r="C634" s="84" t="s">
        <v>798</v>
      </c>
      <c r="D634" s="84" t="s">
        <v>511</v>
      </c>
      <c r="E634" s="84" t="s">
        <v>63</v>
      </c>
      <c r="F634" s="85" t="s">
        <v>804</v>
      </c>
      <c r="G634" s="90">
        <v>25000</v>
      </c>
      <c r="H634" s="91">
        <v>0</v>
      </c>
      <c r="I634" s="87">
        <v>25</v>
      </c>
      <c r="J634" s="69">
        <v>717.5</v>
      </c>
      <c r="K634" s="54">
        <f t="shared" si="82"/>
        <v>1774.9999999999998</v>
      </c>
      <c r="L634" s="37">
        <f t="shared" si="83"/>
        <v>275</v>
      </c>
      <c r="M634" s="79">
        <v>760</v>
      </c>
      <c r="N634" s="92">
        <f t="shared" si="86"/>
        <v>1772.5000000000002</v>
      </c>
      <c r="O634" s="92"/>
      <c r="P634" s="92">
        <f t="shared" si="88"/>
        <v>1477.5</v>
      </c>
      <c r="Q634" s="87">
        <f t="shared" si="84"/>
        <v>1502.5</v>
      </c>
      <c r="R634" s="87">
        <f t="shared" si="85"/>
        <v>3822.5</v>
      </c>
      <c r="S634" s="92">
        <f t="shared" si="87"/>
        <v>23497.5</v>
      </c>
      <c r="T634" s="88" t="s">
        <v>41</v>
      </c>
    </row>
    <row r="635" spans="1:20" s="27" customFormat="1" x14ac:dyDescent="0.25">
      <c r="A635" s="83">
        <v>629</v>
      </c>
      <c r="B635" s="84" t="s">
        <v>536</v>
      </c>
      <c r="C635" s="84" t="s">
        <v>799</v>
      </c>
      <c r="D635" s="84" t="s">
        <v>564</v>
      </c>
      <c r="E635" s="84" t="s">
        <v>738</v>
      </c>
      <c r="F635" s="85" t="s">
        <v>805</v>
      </c>
      <c r="G635" s="86">
        <v>85000</v>
      </c>
      <c r="H635" s="86">
        <v>8576.99</v>
      </c>
      <c r="I635" s="87">
        <v>25</v>
      </c>
      <c r="J635" s="50">
        <v>2439.5</v>
      </c>
      <c r="K635" s="52">
        <f t="shared" si="82"/>
        <v>6034.9999999999991</v>
      </c>
      <c r="L635" s="37">
        <v>953.69</v>
      </c>
      <c r="M635" s="77">
        <v>2584</v>
      </c>
      <c r="N635" s="87">
        <f t="shared" si="86"/>
        <v>6026.5</v>
      </c>
      <c r="O635" s="87"/>
      <c r="P635" s="87">
        <f t="shared" si="88"/>
        <v>5023.5</v>
      </c>
      <c r="Q635" s="87">
        <f t="shared" si="84"/>
        <v>13625.49</v>
      </c>
      <c r="R635" s="87">
        <f t="shared" si="85"/>
        <v>13015.189999999999</v>
      </c>
      <c r="S635" s="87">
        <f t="shared" si="87"/>
        <v>71374.509999999995</v>
      </c>
      <c r="T635" s="88" t="s">
        <v>41</v>
      </c>
    </row>
    <row r="636" spans="1:20" s="27" customFormat="1" x14ac:dyDescent="0.25">
      <c r="A636" s="83">
        <v>630</v>
      </c>
      <c r="B636" s="84" t="s">
        <v>566</v>
      </c>
      <c r="C636" s="84" t="s">
        <v>798</v>
      </c>
      <c r="D636" s="84" t="s">
        <v>564</v>
      </c>
      <c r="E636" s="84" t="s">
        <v>125</v>
      </c>
      <c r="F636" s="85" t="s">
        <v>805</v>
      </c>
      <c r="G636" s="90">
        <v>70000</v>
      </c>
      <c r="H636" s="90">
        <v>5368.48</v>
      </c>
      <c r="I636" s="87">
        <v>25</v>
      </c>
      <c r="J636" s="69">
        <v>2009</v>
      </c>
      <c r="K636" s="54">
        <f t="shared" si="82"/>
        <v>4970</v>
      </c>
      <c r="L636" s="37">
        <f t="shared" si="83"/>
        <v>770.00000000000011</v>
      </c>
      <c r="M636" s="79">
        <v>2128</v>
      </c>
      <c r="N636" s="92">
        <f t="shared" si="86"/>
        <v>4963</v>
      </c>
      <c r="O636" s="92"/>
      <c r="P636" s="92">
        <f t="shared" si="88"/>
        <v>4137</v>
      </c>
      <c r="Q636" s="87">
        <f t="shared" si="84"/>
        <v>9530.48</v>
      </c>
      <c r="R636" s="87">
        <f t="shared" si="85"/>
        <v>10703</v>
      </c>
      <c r="S636" s="92">
        <f t="shared" si="87"/>
        <v>60469.520000000004</v>
      </c>
      <c r="T636" s="88" t="s">
        <v>41</v>
      </c>
    </row>
    <row r="637" spans="1:20" s="27" customFormat="1" x14ac:dyDescent="0.25">
      <c r="A637" s="83">
        <v>631</v>
      </c>
      <c r="B637" s="84" t="s">
        <v>569</v>
      </c>
      <c r="C637" s="84" t="s">
        <v>798</v>
      </c>
      <c r="D637" s="84" t="s">
        <v>564</v>
      </c>
      <c r="E637" s="84" t="s">
        <v>125</v>
      </c>
      <c r="F637" s="85" t="s">
        <v>805</v>
      </c>
      <c r="G637" s="90">
        <v>70000</v>
      </c>
      <c r="H637" s="90">
        <v>5368.48</v>
      </c>
      <c r="I637" s="87">
        <v>25</v>
      </c>
      <c r="J637" s="69">
        <v>2009</v>
      </c>
      <c r="K637" s="54">
        <f t="shared" si="82"/>
        <v>4970</v>
      </c>
      <c r="L637" s="37">
        <f t="shared" si="83"/>
        <v>770.00000000000011</v>
      </c>
      <c r="M637" s="79">
        <v>2128</v>
      </c>
      <c r="N637" s="92">
        <f t="shared" si="86"/>
        <v>4963</v>
      </c>
      <c r="O637" s="92"/>
      <c r="P637" s="92">
        <f t="shared" si="88"/>
        <v>4137</v>
      </c>
      <c r="Q637" s="87">
        <f t="shared" si="84"/>
        <v>9530.48</v>
      </c>
      <c r="R637" s="87">
        <f t="shared" si="85"/>
        <v>10703</v>
      </c>
      <c r="S637" s="92">
        <f t="shared" si="87"/>
        <v>60469.520000000004</v>
      </c>
      <c r="T637" s="88" t="s">
        <v>41</v>
      </c>
    </row>
    <row r="638" spans="1:20" s="27" customFormat="1" x14ac:dyDescent="0.25">
      <c r="A638" s="83">
        <v>632</v>
      </c>
      <c r="B638" s="84" t="s">
        <v>571</v>
      </c>
      <c r="C638" s="84" t="s">
        <v>799</v>
      </c>
      <c r="D638" s="84" t="s">
        <v>564</v>
      </c>
      <c r="E638" s="84" t="s">
        <v>125</v>
      </c>
      <c r="F638" s="85" t="s">
        <v>805</v>
      </c>
      <c r="G638" s="90">
        <v>70000</v>
      </c>
      <c r="H638" s="90">
        <v>5368.48</v>
      </c>
      <c r="I638" s="87">
        <v>25</v>
      </c>
      <c r="J638" s="69">
        <v>2009</v>
      </c>
      <c r="K638" s="54">
        <f t="shared" si="82"/>
        <v>4970</v>
      </c>
      <c r="L638" s="37">
        <f t="shared" si="83"/>
        <v>770.00000000000011</v>
      </c>
      <c r="M638" s="79">
        <v>2128</v>
      </c>
      <c r="N638" s="92">
        <f t="shared" si="86"/>
        <v>4963</v>
      </c>
      <c r="O638" s="92"/>
      <c r="P638" s="92">
        <f t="shared" si="88"/>
        <v>4137</v>
      </c>
      <c r="Q638" s="87">
        <f t="shared" si="84"/>
        <v>9530.48</v>
      </c>
      <c r="R638" s="87">
        <f t="shared" si="85"/>
        <v>10703</v>
      </c>
      <c r="S638" s="92">
        <f t="shared" si="87"/>
        <v>60469.520000000004</v>
      </c>
      <c r="T638" s="88" t="s">
        <v>41</v>
      </c>
    </row>
    <row r="639" spans="1:20" s="27" customFormat="1" x14ac:dyDescent="0.25">
      <c r="A639" s="83">
        <v>633</v>
      </c>
      <c r="B639" s="84" t="s">
        <v>409</v>
      </c>
      <c r="C639" s="84" t="s">
        <v>798</v>
      </c>
      <c r="D639" s="84" t="s">
        <v>564</v>
      </c>
      <c r="E639" s="84" t="s">
        <v>125</v>
      </c>
      <c r="F639" s="85" t="s">
        <v>805</v>
      </c>
      <c r="G639" s="86">
        <v>70000</v>
      </c>
      <c r="H639" s="86">
        <v>5025.38</v>
      </c>
      <c r="I639" s="87">
        <v>25</v>
      </c>
      <c r="J639" s="50">
        <v>2009</v>
      </c>
      <c r="K639" s="52">
        <f t="shared" si="82"/>
        <v>4970</v>
      </c>
      <c r="L639" s="37">
        <f t="shared" si="83"/>
        <v>770.00000000000011</v>
      </c>
      <c r="M639" s="77">
        <v>2128</v>
      </c>
      <c r="N639" s="87">
        <f t="shared" si="86"/>
        <v>4963</v>
      </c>
      <c r="O639" s="87"/>
      <c r="P639" s="87">
        <f t="shared" si="88"/>
        <v>4137</v>
      </c>
      <c r="Q639" s="87">
        <f t="shared" si="84"/>
        <v>9187.380000000001</v>
      </c>
      <c r="R639" s="87">
        <f t="shared" si="85"/>
        <v>10703</v>
      </c>
      <c r="S639" s="87">
        <f t="shared" si="87"/>
        <v>60812.619999999995</v>
      </c>
      <c r="T639" s="88" t="s">
        <v>41</v>
      </c>
    </row>
    <row r="640" spans="1:20" s="27" customFormat="1" x14ac:dyDescent="0.25">
      <c r="A640" s="83">
        <v>634</v>
      </c>
      <c r="B640" s="84" t="s">
        <v>573</v>
      </c>
      <c r="C640" s="84" t="s">
        <v>798</v>
      </c>
      <c r="D640" s="84" t="s">
        <v>564</v>
      </c>
      <c r="E640" s="84" t="s">
        <v>125</v>
      </c>
      <c r="F640" s="85" t="s">
        <v>805</v>
      </c>
      <c r="G640" s="90">
        <v>70000</v>
      </c>
      <c r="H640" s="90">
        <v>5368.48</v>
      </c>
      <c r="I640" s="87">
        <v>25</v>
      </c>
      <c r="J640" s="69">
        <v>2009</v>
      </c>
      <c r="K640" s="54">
        <f t="shared" si="82"/>
        <v>4970</v>
      </c>
      <c r="L640" s="37">
        <f t="shared" si="83"/>
        <v>770.00000000000011</v>
      </c>
      <c r="M640" s="79">
        <v>2128</v>
      </c>
      <c r="N640" s="92">
        <f t="shared" si="86"/>
        <v>4963</v>
      </c>
      <c r="O640" s="92"/>
      <c r="P640" s="92">
        <f t="shared" si="88"/>
        <v>4137</v>
      </c>
      <c r="Q640" s="87">
        <f t="shared" si="84"/>
        <v>9530.48</v>
      </c>
      <c r="R640" s="87">
        <f t="shared" si="85"/>
        <v>10703</v>
      </c>
      <c r="S640" s="92">
        <f t="shared" si="87"/>
        <v>60469.520000000004</v>
      </c>
      <c r="T640" s="88" t="s">
        <v>41</v>
      </c>
    </row>
    <row r="641" spans="1:20" s="27" customFormat="1" x14ac:dyDescent="0.25">
      <c r="A641" s="83">
        <v>635</v>
      </c>
      <c r="B641" s="84" t="s">
        <v>575</v>
      </c>
      <c r="C641" s="84" t="s">
        <v>798</v>
      </c>
      <c r="D641" s="84" t="s">
        <v>564</v>
      </c>
      <c r="E641" s="84" t="s">
        <v>125</v>
      </c>
      <c r="F641" s="85" t="s">
        <v>805</v>
      </c>
      <c r="G641" s="90">
        <v>70000</v>
      </c>
      <c r="H641" s="90">
        <v>5368.48</v>
      </c>
      <c r="I641" s="87">
        <v>25</v>
      </c>
      <c r="J641" s="69">
        <v>2009</v>
      </c>
      <c r="K641" s="54">
        <f t="shared" si="82"/>
        <v>4970</v>
      </c>
      <c r="L641" s="37">
        <f t="shared" si="83"/>
        <v>770.00000000000011</v>
      </c>
      <c r="M641" s="79">
        <v>2128</v>
      </c>
      <c r="N641" s="92">
        <f t="shared" si="86"/>
        <v>4963</v>
      </c>
      <c r="O641" s="92"/>
      <c r="P641" s="92">
        <f t="shared" si="88"/>
        <v>4137</v>
      </c>
      <c r="Q641" s="87">
        <f t="shared" si="84"/>
        <v>9530.48</v>
      </c>
      <c r="R641" s="87">
        <f t="shared" si="85"/>
        <v>10703</v>
      </c>
      <c r="S641" s="92">
        <f t="shared" si="87"/>
        <v>60469.520000000004</v>
      </c>
      <c r="T641" s="88" t="s">
        <v>41</v>
      </c>
    </row>
    <row r="642" spans="1:20" s="27" customFormat="1" x14ac:dyDescent="0.25">
      <c r="A642" s="83">
        <v>636</v>
      </c>
      <c r="B642" s="84" t="s">
        <v>574</v>
      </c>
      <c r="C642" s="84" t="s">
        <v>799</v>
      </c>
      <c r="D642" s="84" t="s">
        <v>564</v>
      </c>
      <c r="E642" s="84" t="s">
        <v>143</v>
      </c>
      <c r="F642" s="85" t="s">
        <v>805</v>
      </c>
      <c r="G642" s="90">
        <v>45000</v>
      </c>
      <c r="H642" s="69">
        <v>1148.33</v>
      </c>
      <c r="I642" s="87">
        <v>25</v>
      </c>
      <c r="J642" s="69">
        <v>1291.5</v>
      </c>
      <c r="K642" s="54">
        <f t="shared" si="82"/>
        <v>3194.9999999999995</v>
      </c>
      <c r="L642" s="37">
        <f t="shared" si="83"/>
        <v>495.00000000000006</v>
      </c>
      <c r="M642" s="79">
        <v>1368</v>
      </c>
      <c r="N642" s="92">
        <f t="shared" si="86"/>
        <v>3190.5</v>
      </c>
      <c r="O642" s="92"/>
      <c r="P642" s="92">
        <f t="shared" si="88"/>
        <v>2659.5</v>
      </c>
      <c r="Q642" s="87">
        <f t="shared" si="84"/>
        <v>3832.83</v>
      </c>
      <c r="R642" s="87">
        <f t="shared" si="85"/>
        <v>6880.5</v>
      </c>
      <c r="S642" s="92">
        <f t="shared" si="87"/>
        <v>41167.17</v>
      </c>
      <c r="T642" s="88" t="s">
        <v>41</v>
      </c>
    </row>
    <row r="643" spans="1:20" s="27" customFormat="1" x14ac:dyDescent="0.25">
      <c r="A643" s="83">
        <v>637</v>
      </c>
      <c r="B643" s="84" t="s">
        <v>567</v>
      </c>
      <c r="C643" s="84" t="s">
        <v>798</v>
      </c>
      <c r="D643" s="84" t="s">
        <v>564</v>
      </c>
      <c r="E643" s="84" t="s">
        <v>92</v>
      </c>
      <c r="F643" s="85" t="s">
        <v>805</v>
      </c>
      <c r="G643" s="90">
        <v>25000</v>
      </c>
      <c r="H643" s="91">
        <v>0</v>
      </c>
      <c r="I643" s="87">
        <v>25</v>
      </c>
      <c r="J643" s="69">
        <v>717.5</v>
      </c>
      <c r="K643" s="54">
        <f t="shared" si="82"/>
        <v>1774.9999999999998</v>
      </c>
      <c r="L643" s="37">
        <f t="shared" si="83"/>
        <v>275</v>
      </c>
      <c r="M643" s="79">
        <v>760</v>
      </c>
      <c r="N643" s="92">
        <f t="shared" si="86"/>
        <v>1772.5000000000002</v>
      </c>
      <c r="O643" s="92"/>
      <c r="P643" s="92">
        <f t="shared" si="88"/>
        <v>1477.5</v>
      </c>
      <c r="Q643" s="87">
        <f t="shared" si="84"/>
        <v>1502.5</v>
      </c>
      <c r="R643" s="87">
        <f t="shared" si="85"/>
        <v>3822.5</v>
      </c>
      <c r="S643" s="92">
        <f t="shared" si="87"/>
        <v>23497.5</v>
      </c>
      <c r="T643" s="88" t="s">
        <v>41</v>
      </c>
    </row>
    <row r="644" spans="1:20" s="27" customFormat="1" x14ac:dyDescent="0.25">
      <c r="A644" s="83">
        <v>638</v>
      </c>
      <c r="B644" s="84" t="s">
        <v>570</v>
      </c>
      <c r="C644" s="84" t="s">
        <v>799</v>
      </c>
      <c r="D644" s="84" t="s">
        <v>564</v>
      </c>
      <c r="E644" s="84" t="s">
        <v>64</v>
      </c>
      <c r="F644" s="85" t="s">
        <v>802</v>
      </c>
      <c r="G644" s="90">
        <v>18000</v>
      </c>
      <c r="H644" s="91">
        <v>0</v>
      </c>
      <c r="I644" s="87">
        <v>25</v>
      </c>
      <c r="J644" s="69">
        <v>516.6</v>
      </c>
      <c r="K644" s="54">
        <f t="shared" si="82"/>
        <v>1277.9999999999998</v>
      </c>
      <c r="L644" s="37">
        <f t="shared" si="83"/>
        <v>198.00000000000003</v>
      </c>
      <c r="M644" s="79">
        <v>547.20000000000005</v>
      </c>
      <c r="N644" s="92">
        <f t="shared" si="86"/>
        <v>1276.2</v>
      </c>
      <c r="O644" s="92"/>
      <c r="P644" s="92">
        <f t="shared" si="88"/>
        <v>1063.8000000000002</v>
      </c>
      <c r="Q644" s="87">
        <f t="shared" si="84"/>
        <v>1088.8000000000002</v>
      </c>
      <c r="R644" s="87">
        <f t="shared" si="85"/>
        <v>2752.2</v>
      </c>
      <c r="S644" s="92">
        <f t="shared" si="87"/>
        <v>16911.2</v>
      </c>
      <c r="T644" s="88" t="s">
        <v>41</v>
      </c>
    </row>
    <row r="645" spans="1:20" s="27" customFormat="1" x14ac:dyDescent="0.25">
      <c r="A645" s="83">
        <v>639</v>
      </c>
      <c r="B645" s="84" t="s">
        <v>821</v>
      </c>
      <c r="C645" s="84" t="s">
        <v>798</v>
      </c>
      <c r="D645" s="84" t="s">
        <v>564</v>
      </c>
      <c r="E645" s="84" t="s">
        <v>157</v>
      </c>
      <c r="F645" s="85" t="s">
        <v>802</v>
      </c>
      <c r="G645" s="90">
        <v>16000</v>
      </c>
      <c r="H645" s="84">
        <v>0</v>
      </c>
      <c r="I645" s="87">
        <v>25</v>
      </c>
      <c r="J645" s="69">
        <v>459.2</v>
      </c>
      <c r="K645" s="54">
        <f t="shared" si="82"/>
        <v>1136</v>
      </c>
      <c r="L645" s="37">
        <f t="shared" si="83"/>
        <v>176.00000000000003</v>
      </c>
      <c r="M645" s="79">
        <v>486.4</v>
      </c>
      <c r="N645" s="92">
        <f t="shared" si="86"/>
        <v>1134.4000000000001</v>
      </c>
      <c r="O645" s="92"/>
      <c r="P645" s="92">
        <f t="shared" si="88"/>
        <v>945.59999999999991</v>
      </c>
      <c r="Q645" s="87">
        <f t="shared" si="84"/>
        <v>970.59999999999991</v>
      </c>
      <c r="R645" s="87">
        <f t="shared" si="85"/>
        <v>2446.4</v>
      </c>
      <c r="S645" s="92">
        <f t="shared" si="87"/>
        <v>15029.4</v>
      </c>
      <c r="T645" s="88" t="s">
        <v>41</v>
      </c>
    </row>
    <row r="646" spans="1:20" s="27" customFormat="1" x14ac:dyDescent="0.25">
      <c r="A646" s="83">
        <v>640</v>
      </c>
      <c r="B646" s="84" t="s">
        <v>447</v>
      </c>
      <c r="C646" s="84" t="s">
        <v>798</v>
      </c>
      <c r="D646" s="84" t="s">
        <v>564</v>
      </c>
      <c r="E646" s="84" t="s">
        <v>741</v>
      </c>
      <c r="F646" s="85" t="s">
        <v>805</v>
      </c>
      <c r="G646" s="86">
        <v>75000</v>
      </c>
      <c r="H646" s="86">
        <v>6309.38</v>
      </c>
      <c r="I646" s="87">
        <v>25</v>
      </c>
      <c r="J646" s="50">
        <v>2152.5</v>
      </c>
      <c r="K646" s="52">
        <f t="shared" si="82"/>
        <v>5324.9999999999991</v>
      </c>
      <c r="L646" s="37">
        <f t="shared" si="83"/>
        <v>825.00000000000011</v>
      </c>
      <c r="M646" s="77">
        <v>2280</v>
      </c>
      <c r="N646" s="87">
        <f t="shared" si="86"/>
        <v>5317.5</v>
      </c>
      <c r="O646" s="87"/>
      <c r="P646" s="87">
        <f t="shared" si="88"/>
        <v>4432.5</v>
      </c>
      <c r="Q646" s="87">
        <f t="shared" si="84"/>
        <v>10766.880000000001</v>
      </c>
      <c r="R646" s="87">
        <f t="shared" si="85"/>
        <v>11467.5</v>
      </c>
      <c r="S646" s="87">
        <f t="shared" si="87"/>
        <v>64233.119999999995</v>
      </c>
      <c r="T646" s="88" t="s">
        <v>41</v>
      </c>
    </row>
    <row r="647" spans="1:20" s="27" customFormat="1" x14ac:dyDescent="0.25">
      <c r="A647" s="83">
        <v>641</v>
      </c>
      <c r="B647" s="84" t="s">
        <v>568</v>
      </c>
      <c r="C647" s="84" t="s">
        <v>798</v>
      </c>
      <c r="D647" s="84" t="s">
        <v>564</v>
      </c>
      <c r="E647" s="84" t="s">
        <v>157</v>
      </c>
      <c r="F647" s="85" t="s">
        <v>802</v>
      </c>
      <c r="G647" s="90">
        <v>16000</v>
      </c>
      <c r="H647" s="91">
        <v>0</v>
      </c>
      <c r="I647" s="87">
        <v>25</v>
      </c>
      <c r="J647" s="69">
        <v>459.2</v>
      </c>
      <c r="K647" s="54">
        <f t="shared" si="82"/>
        <v>1136</v>
      </c>
      <c r="L647" s="37">
        <f t="shared" si="83"/>
        <v>176.00000000000003</v>
      </c>
      <c r="M647" s="79">
        <v>486.4</v>
      </c>
      <c r="N647" s="92">
        <f t="shared" si="86"/>
        <v>1134.4000000000001</v>
      </c>
      <c r="O647" s="92"/>
      <c r="P647" s="92">
        <f t="shared" si="88"/>
        <v>945.59999999999991</v>
      </c>
      <c r="Q647" s="87">
        <f t="shared" si="84"/>
        <v>970.59999999999991</v>
      </c>
      <c r="R647" s="87">
        <f t="shared" si="85"/>
        <v>2446.4</v>
      </c>
      <c r="S647" s="92">
        <f t="shared" si="87"/>
        <v>15029.4</v>
      </c>
      <c r="T647" s="88" t="s">
        <v>41</v>
      </c>
    </row>
    <row r="648" spans="1:20" s="27" customFormat="1" x14ac:dyDescent="0.25">
      <c r="A648" s="83">
        <v>642</v>
      </c>
      <c r="B648" s="84" t="s">
        <v>517</v>
      </c>
      <c r="C648" s="84" t="s">
        <v>798</v>
      </c>
      <c r="D648" s="84" t="s">
        <v>292</v>
      </c>
      <c r="E648" s="84" t="s">
        <v>738</v>
      </c>
      <c r="F648" s="85" t="s">
        <v>805</v>
      </c>
      <c r="G648" s="86">
        <v>85000</v>
      </c>
      <c r="H648" s="86">
        <v>8148.13</v>
      </c>
      <c r="I648" s="87">
        <v>25</v>
      </c>
      <c r="J648" s="50">
        <v>2439.5</v>
      </c>
      <c r="K648" s="52">
        <f t="shared" si="82"/>
        <v>6034.9999999999991</v>
      </c>
      <c r="L648" s="37">
        <v>953.69</v>
      </c>
      <c r="M648" s="77">
        <v>2584</v>
      </c>
      <c r="N648" s="87">
        <f t="shared" si="86"/>
        <v>6026.5</v>
      </c>
      <c r="O648" s="87"/>
      <c r="P648" s="87">
        <f t="shared" si="88"/>
        <v>5023.5</v>
      </c>
      <c r="Q648" s="87">
        <f t="shared" si="84"/>
        <v>13196.630000000001</v>
      </c>
      <c r="R648" s="87">
        <f t="shared" si="85"/>
        <v>13015.189999999999</v>
      </c>
      <c r="S648" s="87">
        <f t="shared" si="87"/>
        <v>71803.37</v>
      </c>
      <c r="T648" s="88" t="s">
        <v>41</v>
      </c>
    </row>
    <row r="649" spans="1:20" s="27" customFormat="1" x14ac:dyDescent="0.25">
      <c r="A649" s="83">
        <v>643</v>
      </c>
      <c r="B649" s="84" t="s">
        <v>547</v>
      </c>
      <c r="C649" s="84" t="s">
        <v>799</v>
      </c>
      <c r="D649" s="84" t="s">
        <v>292</v>
      </c>
      <c r="E649" s="84" t="s">
        <v>125</v>
      </c>
      <c r="F649" s="85" t="s">
        <v>805</v>
      </c>
      <c r="G649" s="90">
        <v>70000</v>
      </c>
      <c r="H649" s="90">
        <v>5368.48</v>
      </c>
      <c r="I649" s="87">
        <v>25</v>
      </c>
      <c r="J649" s="69">
        <v>2009</v>
      </c>
      <c r="K649" s="54">
        <f t="shared" si="82"/>
        <v>4970</v>
      </c>
      <c r="L649" s="37">
        <f t="shared" si="83"/>
        <v>770.00000000000011</v>
      </c>
      <c r="M649" s="79">
        <v>2128</v>
      </c>
      <c r="N649" s="92">
        <f t="shared" si="86"/>
        <v>4963</v>
      </c>
      <c r="O649" s="92"/>
      <c r="P649" s="92">
        <f t="shared" si="88"/>
        <v>4137</v>
      </c>
      <c r="Q649" s="87">
        <f t="shared" si="84"/>
        <v>9530.48</v>
      </c>
      <c r="R649" s="87">
        <f t="shared" si="85"/>
        <v>10703</v>
      </c>
      <c r="S649" s="92">
        <f t="shared" si="87"/>
        <v>60469.520000000004</v>
      </c>
      <c r="T649" s="88" t="s">
        <v>41</v>
      </c>
    </row>
    <row r="650" spans="1:20" s="27" customFormat="1" x14ac:dyDescent="0.25">
      <c r="A650" s="83">
        <v>644</v>
      </c>
      <c r="B650" s="84" t="s">
        <v>548</v>
      </c>
      <c r="C650" s="84" t="s">
        <v>799</v>
      </c>
      <c r="D650" s="84" t="s">
        <v>292</v>
      </c>
      <c r="E650" s="84" t="s">
        <v>125</v>
      </c>
      <c r="F650" s="85" t="s">
        <v>805</v>
      </c>
      <c r="G650" s="90">
        <v>70000</v>
      </c>
      <c r="H650" s="90">
        <v>5368.48</v>
      </c>
      <c r="I650" s="87">
        <v>25</v>
      </c>
      <c r="J650" s="69">
        <v>2009</v>
      </c>
      <c r="K650" s="54">
        <f t="shared" si="82"/>
        <v>4970</v>
      </c>
      <c r="L650" s="37">
        <f t="shared" si="83"/>
        <v>770.00000000000011</v>
      </c>
      <c r="M650" s="79">
        <v>2128</v>
      </c>
      <c r="N650" s="92">
        <f t="shared" si="86"/>
        <v>4963</v>
      </c>
      <c r="O650" s="92"/>
      <c r="P650" s="92">
        <f t="shared" si="88"/>
        <v>4137</v>
      </c>
      <c r="Q650" s="87">
        <f t="shared" si="84"/>
        <v>9530.48</v>
      </c>
      <c r="R650" s="87">
        <f t="shared" si="85"/>
        <v>10703</v>
      </c>
      <c r="S650" s="92">
        <f t="shared" si="87"/>
        <v>60469.520000000004</v>
      </c>
      <c r="T650" s="88" t="s">
        <v>41</v>
      </c>
    </row>
    <row r="651" spans="1:20" s="27" customFormat="1" x14ac:dyDescent="0.25">
      <c r="A651" s="83">
        <v>645</v>
      </c>
      <c r="B651" s="84" t="s">
        <v>549</v>
      </c>
      <c r="C651" s="84" t="s">
        <v>798</v>
      </c>
      <c r="D651" s="84" t="s">
        <v>292</v>
      </c>
      <c r="E651" s="84" t="s">
        <v>125</v>
      </c>
      <c r="F651" s="85" t="s">
        <v>805</v>
      </c>
      <c r="G651" s="90">
        <v>70000</v>
      </c>
      <c r="H651" s="90">
        <v>5368.48</v>
      </c>
      <c r="I651" s="87">
        <v>25</v>
      </c>
      <c r="J651" s="69">
        <v>2009</v>
      </c>
      <c r="K651" s="54">
        <f t="shared" si="82"/>
        <v>4970</v>
      </c>
      <c r="L651" s="37">
        <f t="shared" si="83"/>
        <v>770.00000000000011</v>
      </c>
      <c r="M651" s="79">
        <v>2128</v>
      </c>
      <c r="N651" s="92">
        <f t="shared" si="86"/>
        <v>4963</v>
      </c>
      <c r="O651" s="92"/>
      <c r="P651" s="92">
        <f t="shared" si="88"/>
        <v>4137</v>
      </c>
      <c r="Q651" s="87">
        <f t="shared" si="84"/>
        <v>9530.48</v>
      </c>
      <c r="R651" s="87">
        <f t="shared" si="85"/>
        <v>10703</v>
      </c>
      <c r="S651" s="92">
        <f t="shared" si="87"/>
        <v>60469.520000000004</v>
      </c>
      <c r="T651" s="88" t="s">
        <v>41</v>
      </c>
    </row>
    <row r="652" spans="1:20" s="27" customFormat="1" x14ac:dyDescent="0.25">
      <c r="A652" s="83">
        <v>646</v>
      </c>
      <c r="B652" s="84" t="s">
        <v>552</v>
      </c>
      <c r="C652" s="84" t="s">
        <v>799</v>
      </c>
      <c r="D652" s="84" t="s">
        <v>292</v>
      </c>
      <c r="E652" s="84" t="s">
        <v>125</v>
      </c>
      <c r="F652" s="85" t="s">
        <v>805</v>
      </c>
      <c r="G652" s="90">
        <v>70000</v>
      </c>
      <c r="H652" s="90">
        <v>5368.48</v>
      </c>
      <c r="I652" s="87">
        <v>25</v>
      </c>
      <c r="J652" s="69">
        <v>2009</v>
      </c>
      <c r="K652" s="54">
        <f t="shared" si="82"/>
        <v>4970</v>
      </c>
      <c r="L652" s="37">
        <f t="shared" si="83"/>
        <v>770.00000000000011</v>
      </c>
      <c r="M652" s="79">
        <v>2128</v>
      </c>
      <c r="N652" s="92">
        <f t="shared" si="86"/>
        <v>4963</v>
      </c>
      <c r="O652" s="92"/>
      <c r="P652" s="92">
        <f t="shared" si="88"/>
        <v>4137</v>
      </c>
      <c r="Q652" s="87">
        <f t="shared" si="84"/>
        <v>9530.48</v>
      </c>
      <c r="R652" s="87">
        <f t="shared" si="85"/>
        <v>10703</v>
      </c>
      <c r="S652" s="92">
        <f t="shared" si="87"/>
        <v>60469.520000000004</v>
      </c>
      <c r="T652" s="88" t="s">
        <v>41</v>
      </c>
    </row>
    <row r="653" spans="1:20" s="27" customFormat="1" x14ac:dyDescent="0.25">
      <c r="A653" s="83">
        <v>647</v>
      </c>
      <c r="B653" s="84" t="s">
        <v>553</v>
      </c>
      <c r="C653" s="84" t="s">
        <v>799</v>
      </c>
      <c r="D653" s="84" t="s">
        <v>292</v>
      </c>
      <c r="E653" s="84" t="s">
        <v>125</v>
      </c>
      <c r="F653" s="85" t="s">
        <v>805</v>
      </c>
      <c r="G653" s="90">
        <v>70000</v>
      </c>
      <c r="H653" s="90">
        <v>5025.38</v>
      </c>
      <c r="I653" s="87">
        <v>25</v>
      </c>
      <c r="J653" s="69">
        <v>2009</v>
      </c>
      <c r="K653" s="54">
        <f t="shared" si="82"/>
        <v>4970</v>
      </c>
      <c r="L653" s="37">
        <f t="shared" si="83"/>
        <v>770.00000000000011</v>
      </c>
      <c r="M653" s="79">
        <v>2128</v>
      </c>
      <c r="N653" s="92">
        <f t="shared" si="86"/>
        <v>4963</v>
      </c>
      <c r="O653" s="92"/>
      <c r="P653" s="92">
        <f t="shared" si="88"/>
        <v>4137</v>
      </c>
      <c r="Q653" s="87">
        <f t="shared" si="84"/>
        <v>9187.380000000001</v>
      </c>
      <c r="R653" s="87">
        <f t="shared" si="85"/>
        <v>10703</v>
      </c>
      <c r="S653" s="92">
        <f t="shared" si="87"/>
        <v>60812.619999999995</v>
      </c>
      <c r="T653" s="88" t="s">
        <v>41</v>
      </c>
    </row>
    <row r="654" spans="1:20" s="27" customFormat="1" x14ac:dyDescent="0.25">
      <c r="A654" s="83">
        <v>648</v>
      </c>
      <c r="B654" s="84" t="s">
        <v>832</v>
      </c>
      <c r="C654" s="84" t="s">
        <v>799</v>
      </c>
      <c r="D654" s="84" t="s">
        <v>292</v>
      </c>
      <c r="E654" s="84" t="s">
        <v>833</v>
      </c>
      <c r="F654" s="85" t="s">
        <v>802</v>
      </c>
      <c r="G654" s="90">
        <v>46000</v>
      </c>
      <c r="H654" s="90">
        <v>1032.1400000000001</v>
      </c>
      <c r="I654" s="87">
        <v>25</v>
      </c>
      <c r="J654" s="69">
        <v>1320.2</v>
      </c>
      <c r="K654" s="54">
        <f t="shared" si="82"/>
        <v>3265.9999999999995</v>
      </c>
      <c r="L654" s="37">
        <f t="shared" si="83"/>
        <v>506.00000000000006</v>
      </c>
      <c r="M654" s="79">
        <v>1398.4</v>
      </c>
      <c r="N654" s="92">
        <f t="shared" si="86"/>
        <v>3261.4</v>
      </c>
      <c r="O654" s="92"/>
      <c r="P654" s="92">
        <f t="shared" si="88"/>
        <v>2718.6000000000004</v>
      </c>
      <c r="Q654" s="87">
        <f t="shared" si="84"/>
        <v>3775.7400000000002</v>
      </c>
      <c r="R654" s="87">
        <f t="shared" si="85"/>
        <v>7033.4</v>
      </c>
      <c r="S654" s="87">
        <f t="shared" si="87"/>
        <v>42224.26</v>
      </c>
      <c r="T654" s="88" t="s">
        <v>41</v>
      </c>
    </row>
    <row r="655" spans="1:20" s="27" customFormat="1" x14ac:dyDescent="0.25">
      <c r="A655" s="83">
        <v>649</v>
      </c>
      <c r="B655" s="84" t="s">
        <v>543</v>
      </c>
      <c r="C655" s="84" t="s">
        <v>799</v>
      </c>
      <c r="D655" s="84" t="s">
        <v>292</v>
      </c>
      <c r="E655" s="84" t="s">
        <v>143</v>
      </c>
      <c r="F655" s="85" t="s">
        <v>805</v>
      </c>
      <c r="G655" s="90">
        <v>45000</v>
      </c>
      <c r="H655" s="69">
        <v>891.01</v>
      </c>
      <c r="I655" s="87">
        <v>25</v>
      </c>
      <c r="J655" s="69">
        <v>1291.5</v>
      </c>
      <c r="K655" s="54">
        <f t="shared" si="82"/>
        <v>3194.9999999999995</v>
      </c>
      <c r="L655" s="37">
        <f t="shared" si="83"/>
        <v>495.00000000000006</v>
      </c>
      <c r="M655" s="79">
        <v>1368</v>
      </c>
      <c r="N655" s="92">
        <f t="shared" si="86"/>
        <v>3190.5</v>
      </c>
      <c r="O655" s="92"/>
      <c r="P655" s="92">
        <f t="shared" si="88"/>
        <v>2659.5</v>
      </c>
      <c r="Q655" s="87">
        <f t="shared" si="84"/>
        <v>3575.51</v>
      </c>
      <c r="R655" s="87">
        <f t="shared" si="85"/>
        <v>6880.5</v>
      </c>
      <c r="S655" s="92">
        <f t="shared" si="87"/>
        <v>41424.49</v>
      </c>
      <c r="T655" s="88" t="s">
        <v>41</v>
      </c>
    </row>
    <row r="656" spans="1:20" s="27" customFormat="1" x14ac:dyDescent="0.25">
      <c r="A656" s="83">
        <v>650</v>
      </c>
      <c r="B656" s="84" t="s">
        <v>544</v>
      </c>
      <c r="C656" s="84" t="s">
        <v>798</v>
      </c>
      <c r="D656" s="84" t="s">
        <v>292</v>
      </c>
      <c r="E656" s="84" t="s">
        <v>92</v>
      </c>
      <c r="F656" s="85" t="s">
        <v>805</v>
      </c>
      <c r="G656" s="90">
        <v>25000</v>
      </c>
      <c r="H656" s="91">
        <v>0</v>
      </c>
      <c r="I656" s="87">
        <v>25</v>
      </c>
      <c r="J656" s="69">
        <v>717.5</v>
      </c>
      <c r="K656" s="54">
        <f t="shared" si="82"/>
        <v>1774.9999999999998</v>
      </c>
      <c r="L656" s="37">
        <f t="shared" si="83"/>
        <v>275</v>
      </c>
      <c r="M656" s="79">
        <v>760</v>
      </c>
      <c r="N656" s="92">
        <f t="shared" si="86"/>
        <v>1772.5000000000002</v>
      </c>
      <c r="O656" s="92"/>
      <c r="P656" s="92">
        <f t="shared" si="88"/>
        <v>1477.5</v>
      </c>
      <c r="Q656" s="87">
        <f t="shared" si="84"/>
        <v>1502.5</v>
      </c>
      <c r="R656" s="87">
        <f t="shared" si="85"/>
        <v>3822.5</v>
      </c>
      <c r="S656" s="92">
        <f t="shared" si="87"/>
        <v>23497.5</v>
      </c>
      <c r="T656" s="88" t="s">
        <v>41</v>
      </c>
    </row>
    <row r="657" spans="1:20" s="27" customFormat="1" x14ac:dyDescent="0.25">
      <c r="A657" s="83">
        <v>651</v>
      </c>
      <c r="B657" s="84" t="s">
        <v>545</v>
      </c>
      <c r="C657" s="84" t="s">
        <v>798</v>
      </c>
      <c r="D657" s="84" t="s">
        <v>292</v>
      </c>
      <c r="E657" s="84" t="s">
        <v>92</v>
      </c>
      <c r="F657" s="85" t="s">
        <v>805</v>
      </c>
      <c r="G657" s="90">
        <v>25000</v>
      </c>
      <c r="H657" s="91">
        <v>0</v>
      </c>
      <c r="I657" s="87">
        <v>25</v>
      </c>
      <c r="J657" s="69">
        <v>717.5</v>
      </c>
      <c r="K657" s="54">
        <f t="shared" si="82"/>
        <v>1774.9999999999998</v>
      </c>
      <c r="L657" s="37">
        <f t="shared" si="83"/>
        <v>275</v>
      </c>
      <c r="M657" s="79">
        <v>760</v>
      </c>
      <c r="N657" s="92">
        <f t="shared" si="86"/>
        <v>1772.5000000000002</v>
      </c>
      <c r="O657" s="92"/>
      <c r="P657" s="92">
        <f t="shared" si="88"/>
        <v>1477.5</v>
      </c>
      <c r="Q657" s="87">
        <f t="shared" si="84"/>
        <v>1502.5</v>
      </c>
      <c r="R657" s="87">
        <f t="shared" si="85"/>
        <v>3822.5</v>
      </c>
      <c r="S657" s="92">
        <f t="shared" si="87"/>
        <v>23497.5</v>
      </c>
      <c r="T657" s="88" t="s">
        <v>41</v>
      </c>
    </row>
    <row r="658" spans="1:20" s="27" customFormat="1" x14ac:dyDescent="0.25">
      <c r="A658" s="83">
        <v>652</v>
      </c>
      <c r="B658" s="84" t="s">
        <v>546</v>
      </c>
      <c r="C658" s="84" t="s">
        <v>799</v>
      </c>
      <c r="D658" s="84" t="s">
        <v>292</v>
      </c>
      <c r="E658" s="84" t="s">
        <v>35</v>
      </c>
      <c r="F658" s="85" t="s">
        <v>805</v>
      </c>
      <c r="G658" s="90">
        <v>25000</v>
      </c>
      <c r="H658" s="91">
        <v>0</v>
      </c>
      <c r="I658" s="87">
        <v>25</v>
      </c>
      <c r="J658" s="69">
        <v>717.5</v>
      </c>
      <c r="K658" s="54">
        <f t="shared" ref="K658:K717" si="89">+G658*7.1%</f>
        <v>1774.9999999999998</v>
      </c>
      <c r="L658" s="37">
        <f t="shared" ref="L658:L717" si="90">+G658*1.1%</f>
        <v>275</v>
      </c>
      <c r="M658" s="79">
        <v>760</v>
      </c>
      <c r="N658" s="92">
        <f t="shared" si="86"/>
        <v>1772.5000000000002</v>
      </c>
      <c r="O658" s="92"/>
      <c r="P658" s="92">
        <f t="shared" si="88"/>
        <v>1477.5</v>
      </c>
      <c r="Q658" s="87">
        <f t="shared" si="84"/>
        <v>1502.5</v>
      </c>
      <c r="R658" s="87">
        <f t="shared" si="85"/>
        <v>3822.5</v>
      </c>
      <c r="S658" s="92">
        <f t="shared" si="87"/>
        <v>23497.5</v>
      </c>
      <c r="T658" s="88" t="s">
        <v>41</v>
      </c>
    </row>
    <row r="659" spans="1:20" s="27" customFormat="1" x14ac:dyDescent="0.25">
      <c r="A659" s="83">
        <v>653</v>
      </c>
      <c r="B659" s="84" t="s">
        <v>550</v>
      </c>
      <c r="C659" s="84" t="s">
        <v>799</v>
      </c>
      <c r="D659" s="84" t="s">
        <v>292</v>
      </c>
      <c r="E659" s="84" t="s">
        <v>64</v>
      </c>
      <c r="F659" s="85" t="s">
        <v>802</v>
      </c>
      <c r="G659" s="90">
        <v>18000</v>
      </c>
      <c r="H659" s="91">
        <v>0</v>
      </c>
      <c r="I659" s="87">
        <v>25</v>
      </c>
      <c r="J659" s="69">
        <v>516.6</v>
      </c>
      <c r="K659" s="54">
        <f t="shared" si="89"/>
        <v>1277.9999999999998</v>
      </c>
      <c r="L659" s="37">
        <f t="shared" si="90"/>
        <v>198.00000000000003</v>
      </c>
      <c r="M659" s="79">
        <v>547.20000000000005</v>
      </c>
      <c r="N659" s="92">
        <f t="shared" si="86"/>
        <v>1276.2</v>
      </c>
      <c r="O659" s="92"/>
      <c r="P659" s="92">
        <f t="shared" si="88"/>
        <v>1063.8000000000002</v>
      </c>
      <c r="Q659" s="87">
        <f t="shared" si="84"/>
        <v>1088.8000000000002</v>
      </c>
      <c r="R659" s="87">
        <f t="shared" si="85"/>
        <v>2752.2</v>
      </c>
      <c r="S659" s="92">
        <f t="shared" si="87"/>
        <v>16911.2</v>
      </c>
      <c r="T659" s="88" t="s">
        <v>41</v>
      </c>
    </row>
    <row r="660" spans="1:20" s="27" customFormat="1" x14ac:dyDescent="0.25">
      <c r="A660" s="83">
        <v>654</v>
      </c>
      <c r="B660" s="84" t="s">
        <v>558</v>
      </c>
      <c r="C660" s="84" t="s">
        <v>799</v>
      </c>
      <c r="D660" s="84" t="s">
        <v>554</v>
      </c>
      <c r="E660" s="84" t="s">
        <v>143</v>
      </c>
      <c r="F660" s="85" t="s">
        <v>805</v>
      </c>
      <c r="G660" s="90">
        <v>45000</v>
      </c>
      <c r="H660" s="69">
        <v>891.01</v>
      </c>
      <c r="I660" s="87">
        <v>25</v>
      </c>
      <c r="J660" s="69">
        <v>1291.5</v>
      </c>
      <c r="K660" s="54">
        <f t="shared" si="89"/>
        <v>3194.9999999999995</v>
      </c>
      <c r="L660" s="37">
        <f t="shared" si="90"/>
        <v>495.00000000000006</v>
      </c>
      <c r="M660" s="79">
        <v>1368</v>
      </c>
      <c r="N660" s="92">
        <f t="shared" si="86"/>
        <v>3190.5</v>
      </c>
      <c r="O660" s="92"/>
      <c r="P660" s="92">
        <f t="shared" si="88"/>
        <v>2659.5</v>
      </c>
      <c r="Q660" s="87">
        <f t="shared" si="84"/>
        <v>3575.51</v>
      </c>
      <c r="R660" s="87">
        <f t="shared" si="85"/>
        <v>6880.5</v>
      </c>
      <c r="S660" s="92">
        <f t="shared" si="87"/>
        <v>41424.49</v>
      </c>
      <c r="T660" s="88" t="s">
        <v>41</v>
      </c>
    </row>
    <row r="661" spans="1:20" s="27" customFormat="1" x14ac:dyDescent="0.25">
      <c r="A661" s="83">
        <v>655</v>
      </c>
      <c r="B661" s="84" t="s">
        <v>874</v>
      </c>
      <c r="C661" s="84" t="s">
        <v>875</v>
      </c>
      <c r="D661" s="84" t="s">
        <v>554</v>
      </c>
      <c r="E661" s="84" t="s">
        <v>810</v>
      </c>
      <c r="F661" s="85" t="s">
        <v>804</v>
      </c>
      <c r="G661" s="90">
        <v>25000</v>
      </c>
      <c r="H661" s="91">
        <v>0</v>
      </c>
      <c r="I661" s="87">
        <v>25</v>
      </c>
      <c r="J661" s="69">
        <v>717.5</v>
      </c>
      <c r="K661" s="54">
        <f t="shared" si="89"/>
        <v>1774.9999999999998</v>
      </c>
      <c r="L661" s="37">
        <f t="shared" si="90"/>
        <v>275</v>
      </c>
      <c r="M661" s="79">
        <v>760</v>
      </c>
      <c r="N661" s="92">
        <f t="shared" si="86"/>
        <v>1772.5000000000002</v>
      </c>
      <c r="O661" s="92"/>
      <c r="P661" s="92">
        <f t="shared" si="88"/>
        <v>1477.5</v>
      </c>
      <c r="Q661" s="87">
        <f t="shared" si="84"/>
        <v>1502.5</v>
      </c>
      <c r="R661" s="87">
        <f t="shared" si="85"/>
        <v>3822.5</v>
      </c>
      <c r="S661" s="92">
        <f t="shared" si="87"/>
        <v>23497.5</v>
      </c>
      <c r="T661" s="88" t="s">
        <v>41</v>
      </c>
    </row>
    <row r="662" spans="1:20" s="27" customFormat="1" x14ac:dyDescent="0.25">
      <c r="A662" s="83">
        <v>656</v>
      </c>
      <c r="B662" s="84" t="s">
        <v>505</v>
      </c>
      <c r="C662" s="84" t="s">
        <v>798</v>
      </c>
      <c r="D662" s="84" t="s">
        <v>554</v>
      </c>
      <c r="E662" s="84" t="s">
        <v>125</v>
      </c>
      <c r="F662" s="85" t="s">
        <v>805</v>
      </c>
      <c r="G662" s="90">
        <v>85000</v>
      </c>
      <c r="H662" s="90">
        <v>7719.26</v>
      </c>
      <c r="I662" s="87">
        <v>25</v>
      </c>
      <c r="J662" s="69">
        <v>2439.5</v>
      </c>
      <c r="K662" s="54">
        <f t="shared" si="89"/>
        <v>6034.9999999999991</v>
      </c>
      <c r="L662" s="37">
        <v>953.69</v>
      </c>
      <c r="M662" s="79">
        <v>2584</v>
      </c>
      <c r="N662" s="92">
        <f t="shared" si="86"/>
        <v>6026.5</v>
      </c>
      <c r="O662" s="92"/>
      <c r="P662" s="92">
        <f t="shared" si="88"/>
        <v>5023.5</v>
      </c>
      <c r="Q662" s="87">
        <f t="shared" si="84"/>
        <v>12767.76</v>
      </c>
      <c r="R662" s="87">
        <f t="shared" si="85"/>
        <v>13015.189999999999</v>
      </c>
      <c r="S662" s="92">
        <f t="shared" si="87"/>
        <v>72232.240000000005</v>
      </c>
      <c r="T662" s="88" t="s">
        <v>41</v>
      </c>
    </row>
    <row r="663" spans="1:20" s="27" customFormat="1" x14ac:dyDescent="0.25">
      <c r="A663" s="83">
        <v>657</v>
      </c>
      <c r="B663" s="84" t="s">
        <v>556</v>
      </c>
      <c r="C663" s="84" t="s">
        <v>798</v>
      </c>
      <c r="D663" s="84" t="s">
        <v>554</v>
      </c>
      <c r="E663" s="84" t="s">
        <v>92</v>
      </c>
      <c r="F663" s="85" t="s">
        <v>805</v>
      </c>
      <c r="G663" s="90">
        <v>25000</v>
      </c>
      <c r="H663" s="91">
        <v>0</v>
      </c>
      <c r="I663" s="87">
        <v>25</v>
      </c>
      <c r="J663" s="69">
        <v>717.5</v>
      </c>
      <c r="K663" s="54">
        <f t="shared" si="89"/>
        <v>1774.9999999999998</v>
      </c>
      <c r="L663" s="37">
        <f t="shared" si="90"/>
        <v>275</v>
      </c>
      <c r="M663" s="79">
        <v>760</v>
      </c>
      <c r="N663" s="92">
        <f t="shared" si="86"/>
        <v>1772.5000000000002</v>
      </c>
      <c r="O663" s="92"/>
      <c r="P663" s="92">
        <f t="shared" si="88"/>
        <v>1477.5</v>
      </c>
      <c r="Q663" s="87">
        <f t="shared" si="84"/>
        <v>1502.5</v>
      </c>
      <c r="R663" s="87">
        <f t="shared" si="85"/>
        <v>3822.5</v>
      </c>
      <c r="S663" s="92">
        <f t="shared" si="87"/>
        <v>23497.5</v>
      </c>
      <c r="T663" s="88" t="s">
        <v>41</v>
      </c>
    </row>
    <row r="664" spans="1:20" s="27" customFormat="1" x14ac:dyDescent="0.25">
      <c r="A664" s="83">
        <v>658</v>
      </c>
      <c r="B664" s="84" t="s">
        <v>557</v>
      </c>
      <c r="C664" s="84" t="s">
        <v>798</v>
      </c>
      <c r="D664" s="84" t="s">
        <v>554</v>
      </c>
      <c r="E664" s="84" t="s">
        <v>157</v>
      </c>
      <c r="F664" s="85" t="s">
        <v>802</v>
      </c>
      <c r="G664" s="90">
        <v>16000</v>
      </c>
      <c r="H664" s="91">
        <v>0</v>
      </c>
      <c r="I664" s="87">
        <v>25</v>
      </c>
      <c r="J664" s="69">
        <v>459.2</v>
      </c>
      <c r="K664" s="54">
        <f t="shared" si="89"/>
        <v>1136</v>
      </c>
      <c r="L664" s="37">
        <f t="shared" si="90"/>
        <v>176.00000000000003</v>
      </c>
      <c r="M664" s="79">
        <v>486.4</v>
      </c>
      <c r="N664" s="92">
        <f t="shared" si="86"/>
        <v>1134.4000000000001</v>
      </c>
      <c r="O664" s="92"/>
      <c r="P664" s="92">
        <f t="shared" si="88"/>
        <v>945.59999999999991</v>
      </c>
      <c r="Q664" s="87">
        <f t="shared" si="84"/>
        <v>970.59999999999991</v>
      </c>
      <c r="R664" s="87">
        <f t="shared" si="85"/>
        <v>2446.4</v>
      </c>
      <c r="S664" s="92">
        <f t="shared" si="87"/>
        <v>15029.4</v>
      </c>
      <c r="T664" s="88" t="s">
        <v>41</v>
      </c>
    </row>
    <row r="665" spans="1:20" s="27" customFormat="1" x14ac:dyDescent="0.25">
      <c r="A665" s="83">
        <v>659</v>
      </c>
      <c r="B665" s="84" t="s">
        <v>551</v>
      </c>
      <c r="C665" s="84" t="s">
        <v>799</v>
      </c>
      <c r="D665" s="84" t="s">
        <v>287</v>
      </c>
      <c r="E665" s="84" t="s">
        <v>738</v>
      </c>
      <c r="F665" s="85" t="s">
        <v>805</v>
      </c>
      <c r="G665" s="90">
        <v>85000</v>
      </c>
      <c r="H665" s="90">
        <v>8576.99</v>
      </c>
      <c r="I665" s="87">
        <v>25</v>
      </c>
      <c r="J665" s="69">
        <v>2439.5</v>
      </c>
      <c r="K665" s="54">
        <f t="shared" si="89"/>
        <v>6034.9999999999991</v>
      </c>
      <c r="L665" s="37">
        <v>953.69</v>
      </c>
      <c r="M665" s="79">
        <v>2584</v>
      </c>
      <c r="N665" s="92">
        <f t="shared" si="86"/>
        <v>6026.5</v>
      </c>
      <c r="O665" s="92"/>
      <c r="P665" s="92">
        <f t="shared" si="88"/>
        <v>5023.5</v>
      </c>
      <c r="Q665" s="87">
        <f t="shared" si="84"/>
        <v>13625.49</v>
      </c>
      <c r="R665" s="87">
        <f t="shared" si="85"/>
        <v>13015.189999999999</v>
      </c>
      <c r="S665" s="92">
        <f t="shared" si="87"/>
        <v>71374.509999999995</v>
      </c>
      <c r="T665" s="88" t="s">
        <v>41</v>
      </c>
    </row>
    <row r="666" spans="1:20" s="27" customFormat="1" x14ac:dyDescent="0.25">
      <c r="A666" s="83">
        <v>660</v>
      </c>
      <c r="B666" s="84" t="s">
        <v>469</v>
      </c>
      <c r="C666" s="84" t="s">
        <v>799</v>
      </c>
      <c r="D666" s="84" t="s">
        <v>287</v>
      </c>
      <c r="E666" s="84" t="s">
        <v>125</v>
      </c>
      <c r="F666" s="85" t="s">
        <v>805</v>
      </c>
      <c r="G666" s="90">
        <v>70000</v>
      </c>
      <c r="H666" s="90">
        <v>5025.38</v>
      </c>
      <c r="I666" s="87">
        <v>25</v>
      </c>
      <c r="J666" s="69">
        <v>2009</v>
      </c>
      <c r="K666" s="54">
        <f t="shared" si="89"/>
        <v>4970</v>
      </c>
      <c r="L666" s="37">
        <f t="shared" si="90"/>
        <v>770.00000000000011</v>
      </c>
      <c r="M666" s="79">
        <v>2128</v>
      </c>
      <c r="N666" s="92">
        <f t="shared" si="86"/>
        <v>4963</v>
      </c>
      <c r="O666" s="92"/>
      <c r="P666" s="92">
        <f t="shared" si="88"/>
        <v>4137</v>
      </c>
      <c r="Q666" s="87">
        <f t="shared" si="84"/>
        <v>9187.380000000001</v>
      </c>
      <c r="R666" s="87">
        <f t="shared" si="85"/>
        <v>10703</v>
      </c>
      <c r="S666" s="92">
        <f t="shared" si="87"/>
        <v>60812.619999999995</v>
      </c>
      <c r="T666" s="88" t="s">
        <v>41</v>
      </c>
    </row>
    <row r="667" spans="1:20" s="27" customFormat="1" x14ac:dyDescent="0.25">
      <c r="A667" s="83">
        <v>661</v>
      </c>
      <c r="B667" s="84" t="s">
        <v>288</v>
      </c>
      <c r="C667" s="84" t="s">
        <v>798</v>
      </c>
      <c r="D667" s="84" t="s">
        <v>287</v>
      </c>
      <c r="E667" s="84" t="s">
        <v>63</v>
      </c>
      <c r="F667" s="85" t="s">
        <v>804</v>
      </c>
      <c r="G667" s="90">
        <v>25000</v>
      </c>
      <c r="H667" s="91">
        <v>0</v>
      </c>
      <c r="I667" s="87">
        <v>25</v>
      </c>
      <c r="J667" s="69">
        <v>717.5</v>
      </c>
      <c r="K667" s="54">
        <f t="shared" si="89"/>
        <v>1774.9999999999998</v>
      </c>
      <c r="L667" s="37">
        <f t="shared" si="90"/>
        <v>275</v>
      </c>
      <c r="M667" s="79">
        <v>760</v>
      </c>
      <c r="N667" s="92">
        <f t="shared" si="86"/>
        <v>1772.5000000000002</v>
      </c>
      <c r="O667" s="92"/>
      <c r="P667" s="92">
        <f t="shared" si="88"/>
        <v>1477.5</v>
      </c>
      <c r="Q667" s="87">
        <f t="shared" si="84"/>
        <v>1502.5</v>
      </c>
      <c r="R667" s="87">
        <f t="shared" si="85"/>
        <v>3822.5</v>
      </c>
      <c r="S667" s="92">
        <f t="shared" si="87"/>
        <v>23497.5</v>
      </c>
      <c r="T667" s="88" t="s">
        <v>41</v>
      </c>
    </row>
    <row r="668" spans="1:20" s="27" customFormat="1" x14ac:dyDescent="0.25">
      <c r="A668" s="83">
        <v>662</v>
      </c>
      <c r="B668" s="84" t="s">
        <v>692</v>
      </c>
      <c r="C668" s="84" t="s">
        <v>799</v>
      </c>
      <c r="D668" s="84" t="s">
        <v>691</v>
      </c>
      <c r="E668" s="84" t="s">
        <v>125</v>
      </c>
      <c r="F668" s="85" t="s">
        <v>805</v>
      </c>
      <c r="G668" s="90">
        <v>85000</v>
      </c>
      <c r="H668" s="90">
        <v>8576.99</v>
      </c>
      <c r="I668" s="87">
        <v>25</v>
      </c>
      <c r="J668" s="69">
        <v>2439.5</v>
      </c>
      <c r="K668" s="54">
        <f t="shared" si="89"/>
        <v>6034.9999999999991</v>
      </c>
      <c r="L668" s="37">
        <v>953.69</v>
      </c>
      <c r="M668" s="79">
        <v>2584</v>
      </c>
      <c r="N668" s="92">
        <f t="shared" si="86"/>
        <v>6026.5</v>
      </c>
      <c r="O668" s="92"/>
      <c r="P668" s="92">
        <f t="shared" si="88"/>
        <v>5023.5</v>
      </c>
      <c r="Q668" s="87">
        <f t="shared" ref="Q668:Q731" si="91">+H668+I668+J668+M668+O668</f>
        <v>13625.49</v>
      </c>
      <c r="R668" s="87">
        <f t="shared" ref="R668:R731" si="92">+K668+L668+N668</f>
        <v>13015.189999999999</v>
      </c>
      <c r="S668" s="92">
        <f t="shared" si="87"/>
        <v>71374.509999999995</v>
      </c>
      <c r="T668" s="88" t="s">
        <v>41</v>
      </c>
    </row>
    <row r="669" spans="1:20" s="27" customFormat="1" x14ac:dyDescent="0.25">
      <c r="A669" s="83">
        <v>663</v>
      </c>
      <c r="B669" s="84" t="s">
        <v>697</v>
      </c>
      <c r="C669" s="84" t="s">
        <v>799</v>
      </c>
      <c r="D669" s="84" t="s">
        <v>691</v>
      </c>
      <c r="E669" s="84" t="s">
        <v>125</v>
      </c>
      <c r="F669" s="85" t="s">
        <v>805</v>
      </c>
      <c r="G669" s="90">
        <v>70000</v>
      </c>
      <c r="H669" s="90">
        <v>5368.48</v>
      </c>
      <c r="I669" s="87">
        <v>25</v>
      </c>
      <c r="J669" s="69">
        <v>2009</v>
      </c>
      <c r="K669" s="54">
        <f t="shared" si="89"/>
        <v>4970</v>
      </c>
      <c r="L669" s="37">
        <f t="shared" si="90"/>
        <v>770.00000000000011</v>
      </c>
      <c r="M669" s="79">
        <v>2128</v>
      </c>
      <c r="N669" s="92">
        <f t="shared" si="86"/>
        <v>4963</v>
      </c>
      <c r="O669" s="92"/>
      <c r="P669" s="92">
        <f t="shared" si="88"/>
        <v>4137</v>
      </c>
      <c r="Q669" s="87">
        <f t="shared" si="91"/>
        <v>9530.48</v>
      </c>
      <c r="R669" s="87">
        <f t="shared" si="92"/>
        <v>10703</v>
      </c>
      <c r="S669" s="92">
        <f t="shared" si="87"/>
        <v>60469.520000000004</v>
      </c>
      <c r="T669" s="88" t="s">
        <v>41</v>
      </c>
    </row>
    <row r="670" spans="1:20" s="27" customFormat="1" x14ac:dyDescent="0.25">
      <c r="A670" s="83">
        <v>664</v>
      </c>
      <c r="B670" s="84" t="s">
        <v>1129</v>
      </c>
      <c r="C670" s="84" t="s">
        <v>798</v>
      </c>
      <c r="D670" s="84" t="s">
        <v>691</v>
      </c>
      <c r="E670" s="84" t="s">
        <v>125</v>
      </c>
      <c r="F670" s="85" t="s">
        <v>805</v>
      </c>
      <c r="G670" s="90">
        <v>70000</v>
      </c>
      <c r="H670" s="90">
        <v>5368.48</v>
      </c>
      <c r="I670" s="87">
        <v>25</v>
      </c>
      <c r="J670" s="69">
        <v>2009</v>
      </c>
      <c r="K670" s="54">
        <f t="shared" si="89"/>
        <v>4970</v>
      </c>
      <c r="L670" s="37">
        <f t="shared" si="90"/>
        <v>770.00000000000011</v>
      </c>
      <c r="M670" s="79">
        <v>2128</v>
      </c>
      <c r="N670" s="92">
        <f t="shared" si="86"/>
        <v>4963</v>
      </c>
      <c r="O670" s="92"/>
      <c r="P670" s="92">
        <f t="shared" si="88"/>
        <v>4137</v>
      </c>
      <c r="Q670" s="87">
        <f t="shared" si="91"/>
        <v>9530.48</v>
      </c>
      <c r="R670" s="87">
        <f t="shared" si="92"/>
        <v>10703</v>
      </c>
      <c r="S670" s="92">
        <f t="shared" si="87"/>
        <v>60469.520000000004</v>
      </c>
      <c r="T670" s="88" t="s">
        <v>41</v>
      </c>
    </row>
    <row r="671" spans="1:20" s="27" customFormat="1" x14ac:dyDescent="0.25">
      <c r="A671" s="83">
        <v>665</v>
      </c>
      <c r="B671" s="84" t="s">
        <v>542</v>
      </c>
      <c r="C671" s="84" t="s">
        <v>799</v>
      </c>
      <c r="D671" s="84" t="s">
        <v>691</v>
      </c>
      <c r="E671" s="84" t="s">
        <v>125</v>
      </c>
      <c r="F671" s="85" t="s">
        <v>805</v>
      </c>
      <c r="G671" s="86">
        <v>70000</v>
      </c>
      <c r="H671" s="86">
        <v>5368.48</v>
      </c>
      <c r="I671" s="87">
        <v>25</v>
      </c>
      <c r="J671" s="50">
        <v>2009</v>
      </c>
      <c r="K671" s="52">
        <f t="shared" si="89"/>
        <v>4970</v>
      </c>
      <c r="L671" s="37">
        <f t="shared" si="90"/>
        <v>770.00000000000011</v>
      </c>
      <c r="M671" s="77">
        <v>2128</v>
      </c>
      <c r="N671" s="87">
        <f t="shared" si="86"/>
        <v>4963</v>
      </c>
      <c r="O671" s="87"/>
      <c r="P671" s="87">
        <f t="shared" si="88"/>
        <v>4137</v>
      </c>
      <c r="Q671" s="87">
        <f t="shared" si="91"/>
        <v>9530.48</v>
      </c>
      <c r="R671" s="87">
        <f t="shared" si="92"/>
        <v>10703</v>
      </c>
      <c r="S671" s="87">
        <f t="shared" si="87"/>
        <v>60469.520000000004</v>
      </c>
      <c r="T671" s="88" t="s">
        <v>41</v>
      </c>
    </row>
    <row r="672" spans="1:20" s="27" customFormat="1" x14ac:dyDescent="0.25">
      <c r="A672" s="83">
        <v>666</v>
      </c>
      <c r="B672" s="84" t="s">
        <v>696</v>
      </c>
      <c r="C672" s="84" t="s">
        <v>798</v>
      </c>
      <c r="D672" s="84" t="s">
        <v>691</v>
      </c>
      <c r="E672" s="84" t="s">
        <v>143</v>
      </c>
      <c r="F672" s="85" t="s">
        <v>805</v>
      </c>
      <c r="G672" s="90">
        <v>45000</v>
      </c>
      <c r="H672" s="91">
        <v>891.01</v>
      </c>
      <c r="I672" s="87">
        <v>25</v>
      </c>
      <c r="J672" s="69">
        <v>1291.5</v>
      </c>
      <c r="K672" s="54">
        <f t="shared" si="89"/>
        <v>3194.9999999999995</v>
      </c>
      <c r="L672" s="37">
        <f t="shared" si="90"/>
        <v>495.00000000000006</v>
      </c>
      <c r="M672" s="79">
        <v>1368</v>
      </c>
      <c r="N672" s="92">
        <f t="shared" si="86"/>
        <v>3190.5</v>
      </c>
      <c r="O672" s="92"/>
      <c r="P672" s="92">
        <f t="shared" si="88"/>
        <v>2659.5</v>
      </c>
      <c r="Q672" s="87">
        <f t="shared" si="91"/>
        <v>3575.51</v>
      </c>
      <c r="R672" s="87">
        <f t="shared" si="92"/>
        <v>6880.5</v>
      </c>
      <c r="S672" s="92">
        <f t="shared" si="87"/>
        <v>41424.49</v>
      </c>
      <c r="T672" s="88" t="s">
        <v>41</v>
      </c>
    </row>
    <row r="673" spans="1:20" s="27" customFormat="1" x14ac:dyDescent="0.25">
      <c r="A673" s="83">
        <v>667</v>
      </c>
      <c r="B673" s="84" t="s">
        <v>693</v>
      </c>
      <c r="C673" s="84" t="s">
        <v>798</v>
      </c>
      <c r="D673" s="84" t="s">
        <v>691</v>
      </c>
      <c r="E673" s="84" t="s">
        <v>92</v>
      </c>
      <c r="F673" s="85" t="s">
        <v>805</v>
      </c>
      <c r="G673" s="90">
        <v>25000</v>
      </c>
      <c r="H673" s="91">
        <v>0</v>
      </c>
      <c r="I673" s="87">
        <v>25</v>
      </c>
      <c r="J673" s="69">
        <v>717.5</v>
      </c>
      <c r="K673" s="54">
        <f t="shared" si="89"/>
        <v>1774.9999999999998</v>
      </c>
      <c r="L673" s="37">
        <f t="shared" si="90"/>
        <v>275</v>
      </c>
      <c r="M673" s="79">
        <v>760</v>
      </c>
      <c r="N673" s="92">
        <f t="shared" si="86"/>
        <v>1772.5000000000002</v>
      </c>
      <c r="O673" s="92"/>
      <c r="P673" s="92">
        <f t="shared" si="88"/>
        <v>1477.5</v>
      </c>
      <c r="Q673" s="87">
        <f t="shared" si="91"/>
        <v>1502.5</v>
      </c>
      <c r="R673" s="87">
        <f t="shared" si="92"/>
        <v>3822.5</v>
      </c>
      <c r="S673" s="92">
        <f t="shared" si="87"/>
        <v>23497.5</v>
      </c>
      <c r="T673" s="88" t="s">
        <v>41</v>
      </c>
    </row>
    <row r="674" spans="1:20" s="27" customFormat="1" x14ac:dyDescent="0.25">
      <c r="A674" s="83">
        <v>668</v>
      </c>
      <c r="B674" s="84" t="s">
        <v>695</v>
      </c>
      <c r="C674" s="84" t="s">
        <v>798</v>
      </c>
      <c r="D674" s="84" t="s">
        <v>691</v>
      </c>
      <c r="E674" s="84" t="s">
        <v>35</v>
      </c>
      <c r="F674" s="85" t="s">
        <v>804</v>
      </c>
      <c r="G674" s="90">
        <v>25000</v>
      </c>
      <c r="H674" s="91">
        <v>0</v>
      </c>
      <c r="I674" s="87">
        <v>25</v>
      </c>
      <c r="J674" s="69">
        <v>717.5</v>
      </c>
      <c r="K674" s="54">
        <f t="shared" si="89"/>
        <v>1774.9999999999998</v>
      </c>
      <c r="L674" s="37">
        <f t="shared" si="90"/>
        <v>275</v>
      </c>
      <c r="M674" s="79">
        <v>760</v>
      </c>
      <c r="N674" s="92">
        <f t="shared" si="86"/>
        <v>1772.5000000000002</v>
      </c>
      <c r="O674" s="92"/>
      <c r="P674" s="92">
        <f t="shared" si="88"/>
        <v>1477.5</v>
      </c>
      <c r="Q674" s="87">
        <f t="shared" si="91"/>
        <v>1502.5</v>
      </c>
      <c r="R674" s="87">
        <f t="shared" si="92"/>
        <v>3822.5</v>
      </c>
      <c r="S674" s="92">
        <f t="shared" si="87"/>
        <v>23497.5</v>
      </c>
      <c r="T674" s="88" t="s">
        <v>41</v>
      </c>
    </row>
    <row r="675" spans="1:20" s="27" customFormat="1" x14ac:dyDescent="0.25">
      <c r="A675" s="83">
        <v>669</v>
      </c>
      <c r="B675" s="84" t="s">
        <v>778</v>
      </c>
      <c r="C675" s="84" t="s">
        <v>798</v>
      </c>
      <c r="D675" s="84" t="s">
        <v>691</v>
      </c>
      <c r="E675" s="84" t="s">
        <v>35</v>
      </c>
      <c r="F675" s="85" t="s">
        <v>804</v>
      </c>
      <c r="G675" s="90">
        <v>25000</v>
      </c>
      <c r="H675" s="84">
        <v>0</v>
      </c>
      <c r="I675" s="87">
        <v>25</v>
      </c>
      <c r="J675" s="69">
        <v>717.5</v>
      </c>
      <c r="K675" s="54">
        <f t="shared" si="89"/>
        <v>1774.9999999999998</v>
      </c>
      <c r="L675" s="37">
        <f t="shared" si="90"/>
        <v>275</v>
      </c>
      <c r="M675" s="79">
        <v>760</v>
      </c>
      <c r="N675" s="92">
        <f t="shared" si="86"/>
        <v>1772.5000000000002</v>
      </c>
      <c r="O675" s="92"/>
      <c r="P675" s="92">
        <f t="shared" si="88"/>
        <v>1477.5</v>
      </c>
      <c r="Q675" s="87">
        <f t="shared" si="91"/>
        <v>1502.5</v>
      </c>
      <c r="R675" s="87">
        <f t="shared" si="92"/>
        <v>3822.5</v>
      </c>
      <c r="S675" s="92">
        <f t="shared" si="87"/>
        <v>23497.5</v>
      </c>
      <c r="T675" s="88" t="s">
        <v>41</v>
      </c>
    </row>
    <row r="676" spans="1:20" s="27" customFormat="1" x14ac:dyDescent="0.25">
      <c r="A676" s="83">
        <v>670</v>
      </c>
      <c r="B676" s="84" t="s">
        <v>694</v>
      </c>
      <c r="C676" s="84" t="s">
        <v>799</v>
      </c>
      <c r="D676" s="84" t="s">
        <v>691</v>
      </c>
      <c r="E676" s="84" t="s">
        <v>59</v>
      </c>
      <c r="F676" s="85" t="s">
        <v>805</v>
      </c>
      <c r="G676" s="90">
        <v>18000</v>
      </c>
      <c r="H676" s="91">
        <v>0</v>
      </c>
      <c r="I676" s="87">
        <v>25</v>
      </c>
      <c r="J676" s="69">
        <v>516.6</v>
      </c>
      <c r="K676" s="54">
        <f t="shared" si="89"/>
        <v>1277.9999999999998</v>
      </c>
      <c r="L676" s="37">
        <f t="shared" si="90"/>
        <v>198.00000000000003</v>
      </c>
      <c r="M676" s="79">
        <v>547.20000000000005</v>
      </c>
      <c r="N676" s="92">
        <f t="shared" ref="N676:N739" si="93">+G676*7.09%</f>
        <v>1276.2</v>
      </c>
      <c r="O676" s="92"/>
      <c r="P676" s="92">
        <f t="shared" si="88"/>
        <v>1063.8000000000002</v>
      </c>
      <c r="Q676" s="87">
        <f t="shared" si="91"/>
        <v>1088.8000000000002</v>
      </c>
      <c r="R676" s="87">
        <f t="shared" si="92"/>
        <v>2752.2</v>
      </c>
      <c r="S676" s="92">
        <f t="shared" si="87"/>
        <v>16911.2</v>
      </c>
      <c r="T676" s="88" t="s">
        <v>41</v>
      </c>
    </row>
    <row r="677" spans="1:20" s="27" customFormat="1" x14ac:dyDescent="0.25">
      <c r="A677" s="83">
        <v>671</v>
      </c>
      <c r="B677" s="84" t="s">
        <v>581</v>
      </c>
      <c r="C677" s="84" t="s">
        <v>799</v>
      </c>
      <c r="D677" s="84" t="s">
        <v>470</v>
      </c>
      <c r="E677" s="84" t="s">
        <v>738</v>
      </c>
      <c r="F677" s="85" t="s">
        <v>805</v>
      </c>
      <c r="G677" s="90">
        <v>85000</v>
      </c>
      <c r="H677" s="90">
        <v>8576.99</v>
      </c>
      <c r="I677" s="87">
        <v>25</v>
      </c>
      <c r="J677" s="69">
        <v>2439.5</v>
      </c>
      <c r="K677" s="54">
        <f t="shared" si="89"/>
        <v>6034.9999999999991</v>
      </c>
      <c r="L677" s="37">
        <v>953.69</v>
      </c>
      <c r="M677" s="79">
        <v>2584</v>
      </c>
      <c r="N677" s="92">
        <f t="shared" si="93"/>
        <v>6026.5</v>
      </c>
      <c r="O677" s="92"/>
      <c r="P677" s="92">
        <f t="shared" si="88"/>
        <v>5023.5</v>
      </c>
      <c r="Q677" s="87">
        <f t="shared" si="91"/>
        <v>13625.49</v>
      </c>
      <c r="R677" s="87">
        <f t="shared" si="92"/>
        <v>13015.189999999999</v>
      </c>
      <c r="S677" s="92">
        <f t="shared" ref="S677:S740" si="94">+G677-Q677</f>
        <v>71374.509999999995</v>
      </c>
      <c r="T677" s="88" t="s">
        <v>41</v>
      </c>
    </row>
    <row r="678" spans="1:20" s="27" customFormat="1" x14ac:dyDescent="0.25">
      <c r="A678" s="83">
        <v>672</v>
      </c>
      <c r="B678" s="84" t="s">
        <v>473</v>
      </c>
      <c r="C678" s="84" t="s">
        <v>799</v>
      </c>
      <c r="D678" s="84" t="s">
        <v>470</v>
      </c>
      <c r="E678" s="84" t="s">
        <v>125</v>
      </c>
      <c r="F678" s="85" t="s">
        <v>805</v>
      </c>
      <c r="G678" s="90">
        <v>70000</v>
      </c>
      <c r="H678" s="90">
        <v>5368.48</v>
      </c>
      <c r="I678" s="87">
        <v>25</v>
      </c>
      <c r="J678" s="69">
        <v>2009</v>
      </c>
      <c r="K678" s="54">
        <f t="shared" si="89"/>
        <v>4970</v>
      </c>
      <c r="L678" s="37">
        <f t="shared" si="90"/>
        <v>770.00000000000011</v>
      </c>
      <c r="M678" s="79">
        <v>2128</v>
      </c>
      <c r="N678" s="92">
        <f t="shared" si="93"/>
        <v>4963</v>
      </c>
      <c r="O678" s="92"/>
      <c r="P678" s="92">
        <f t="shared" si="88"/>
        <v>4137</v>
      </c>
      <c r="Q678" s="87">
        <f t="shared" si="91"/>
        <v>9530.48</v>
      </c>
      <c r="R678" s="87">
        <f t="shared" si="92"/>
        <v>10703</v>
      </c>
      <c r="S678" s="92">
        <f t="shared" si="94"/>
        <v>60469.520000000004</v>
      </c>
      <c r="T678" s="88" t="s">
        <v>41</v>
      </c>
    </row>
    <row r="679" spans="1:20" s="27" customFormat="1" x14ac:dyDescent="0.25">
      <c r="A679" s="83">
        <v>673</v>
      </c>
      <c r="B679" s="84" t="s">
        <v>471</v>
      </c>
      <c r="C679" s="84" t="s">
        <v>798</v>
      </c>
      <c r="D679" s="84" t="s">
        <v>470</v>
      </c>
      <c r="E679" s="84" t="s">
        <v>92</v>
      </c>
      <c r="F679" s="85" t="s">
        <v>805</v>
      </c>
      <c r="G679" s="90">
        <v>25000</v>
      </c>
      <c r="H679" s="91">
        <v>0</v>
      </c>
      <c r="I679" s="87">
        <v>25</v>
      </c>
      <c r="J679" s="69">
        <v>717.5</v>
      </c>
      <c r="K679" s="54">
        <f t="shared" si="89"/>
        <v>1774.9999999999998</v>
      </c>
      <c r="L679" s="37">
        <f t="shared" si="90"/>
        <v>275</v>
      </c>
      <c r="M679" s="79">
        <v>760</v>
      </c>
      <c r="N679" s="92">
        <f t="shared" si="93"/>
        <v>1772.5000000000002</v>
      </c>
      <c r="O679" s="92"/>
      <c r="P679" s="92">
        <f t="shared" si="88"/>
        <v>1477.5</v>
      </c>
      <c r="Q679" s="87">
        <f t="shared" si="91"/>
        <v>1502.5</v>
      </c>
      <c r="R679" s="87">
        <f t="shared" si="92"/>
        <v>3822.5</v>
      </c>
      <c r="S679" s="92">
        <f t="shared" si="94"/>
        <v>23497.5</v>
      </c>
      <c r="T679" s="88" t="s">
        <v>41</v>
      </c>
    </row>
    <row r="680" spans="1:20" s="27" customFormat="1" x14ac:dyDescent="0.25">
      <c r="A680" s="83">
        <v>674</v>
      </c>
      <c r="B680" s="84" t="s">
        <v>474</v>
      </c>
      <c r="C680" s="84" t="s">
        <v>799</v>
      </c>
      <c r="D680" s="84" t="s">
        <v>470</v>
      </c>
      <c r="E680" s="84" t="s">
        <v>64</v>
      </c>
      <c r="F680" s="85" t="s">
        <v>802</v>
      </c>
      <c r="G680" s="90">
        <v>18000</v>
      </c>
      <c r="H680" s="91">
        <v>0</v>
      </c>
      <c r="I680" s="87">
        <v>25</v>
      </c>
      <c r="J680" s="69">
        <v>516.6</v>
      </c>
      <c r="K680" s="54">
        <f t="shared" si="89"/>
        <v>1277.9999999999998</v>
      </c>
      <c r="L680" s="37">
        <f t="shared" si="90"/>
        <v>198.00000000000003</v>
      </c>
      <c r="M680" s="79">
        <v>547.20000000000005</v>
      </c>
      <c r="N680" s="92">
        <f t="shared" si="93"/>
        <v>1276.2</v>
      </c>
      <c r="O680" s="92"/>
      <c r="P680" s="92">
        <f t="shared" ref="P680:P743" si="95">+J680+M680</f>
        <v>1063.8000000000002</v>
      </c>
      <c r="Q680" s="87">
        <f t="shared" si="91"/>
        <v>1088.8000000000002</v>
      </c>
      <c r="R680" s="87">
        <f t="shared" si="92"/>
        <v>2752.2</v>
      </c>
      <c r="S680" s="92">
        <f t="shared" si="94"/>
        <v>16911.2</v>
      </c>
      <c r="T680" s="88" t="s">
        <v>41</v>
      </c>
    </row>
    <row r="681" spans="1:20" s="27" customFormat="1" x14ac:dyDescent="0.25">
      <c r="A681" s="83">
        <v>675</v>
      </c>
      <c r="B681" s="84" t="s">
        <v>815</v>
      </c>
      <c r="C681" s="84" t="s">
        <v>798</v>
      </c>
      <c r="D681" s="84" t="s">
        <v>470</v>
      </c>
      <c r="E681" s="84" t="s">
        <v>157</v>
      </c>
      <c r="F681" s="85" t="s">
        <v>802</v>
      </c>
      <c r="G681" s="90">
        <v>16000</v>
      </c>
      <c r="H681" s="84">
        <v>0</v>
      </c>
      <c r="I681" s="87">
        <v>25</v>
      </c>
      <c r="J681" s="69">
        <v>459.2</v>
      </c>
      <c r="K681" s="54">
        <f t="shared" si="89"/>
        <v>1136</v>
      </c>
      <c r="L681" s="37">
        <f t="shared" si="90"/>
        <v>176.00000000000003</v>
      </c>
      <c r="M681" s="79">
        <v>486.4</v>
      </c>
      <c r="N681" s="92">
        <f t="shared" si="93"/>
        <v>1134.4000000000001</v>
      </c>
      <c r="O681" s="92"/>
      <c r="P681" s="92">
        <f t="shared" si="95"/>
        <v>945.59999999999991</v>
      </c>
      <c r="Q681" s="87">
        <f t="shared" si="91"/>
        <v>970.59999999999991</v>
      </c>
      <c r="R681" s="87">
        <f t="shared" si="92"/>
        <v>2446.4</v>
      </c>
      <c r="S681" s="92">
        <f t="shared" si="94"/>
        <v>15029.4</v>
      </c>
      <c r="T681" s="88" t="s">
        <v>41</v>
      </c>
    </row>
    <row r="682" spans="1:20" s="27" customFormat="1" x14ac:dyDescent="0.25">
      <c r="A682" s="83">
        <v>676</v>
      </c>
      <c r="B682" s="84" t="s">
        <v>478</v>
      </c>
      <c r="C682" s="84" t="s">
        <v>798</v>
      </c>
      <c r="D682" s="84" t="s">
        <v>825</v>
      </c>
      <c r="E682" s="84" t="s">
        <v>738</v>
      </c>
      <c r="F682" s="85" t="s">
        <v>805</v>
      </c>
      <c r="G682" s="90">
        <v>85000</v>
      </c>
      <c r="H682" s="90">
        <v>8148.13</v>
      </c>
      <c r="I682" s="87">
        <v>25</v>
      </c>
      <c r="J682" s="69">
        <v>2439.5</v>
      </c>
      <c r="K682" s="54">
        <f t="shared" si="89"/>
        <v>6034.9999999999991</v>
      </c>
      <c r="L682" s="37">
        <v>953.69</v>
      </c>
      <c r="M682" s="79">
        <v>2584</v>
      </c>
      <c r="N682" s="92">
        <f t="shared" si="93"/>
        <v>6026.5</v>
      </c>
      <c r="O682" s="92"/>
      <c r="P682" s="92">
        <f t="shared" si="95"/>
        <v>5023.5</v>
      </c>
      <c r="Q682" s="87">
        <f t="shared" si="91"/>
        <v>13196.630000000001</v>
      </c>
      <c r="R682" s="87">
        <f t="shared" si="92"/>
        <v>13015.189999999999</v>
      </c>
      <c r="S682" s="92">
        <f t="shared" si="94"/>
        <v>71803.37</v>
      </c>
      <c r="T682" s="88" t="s">
        <v>41</v>
      </c>
    </row>
    <row r="683" spans="1:20" s="27" customFormat="1" x14ac:dyDescent="0.25">
      <c r="A683" s="83">
        <v>677</v>
      </c>
      <c r="B683" s="84" t="s">
        <v>603</v>
      </c>
      <c r="C683" s="84" t="s">
        <v>799</v>
      </c>
      <c r="D683" s="84" t="s">
        <v>825</v>
      </c>
      <c r="E683" s="84" t="s">
        <v>125</v>
      </c>
      <c r="F683" s="85" t="s">
        <v>805</v>
      </c>
      <c r="G683" s="86">
        <v>70000</v>
      </c>
      <c r="H683" s="86">
        <v>5368.48</v>
      </c>
      <c r="I683" s="87">
        <v>25</v>
      </c>
      <c r="J683" s="50">
        <v>2009</v>
      </c>
      <c r="K683" s="52">
        <f t="shared" si="89"/>
        <v>4970</v>
      </c>
      <c r="L683" s="37">
        <f t="shared" si="90"/>
        <v>770.00000000000011</v>
      </c>
      <c r="M683" s="77">
        <v>2128</v>
      </c>
      <c r="N683" s="87">
        <f t="shared" si="93"/>
        <v>4963</v>
      </c>
      <c r="O683" s="87"/>
      <c r="P683" s="87">
        <f t="shared" si="95"/>
        <v>4137</v>
      </c>
      <c r="Q683" s="87">
        <f t="shared" si="91"/>
        <v>9530.48</v>
      </c>
      <c r="R683" s="87">
        <f t="shared" si="92"/>
        <v>10703</v>
      </c>
      <c r="S683" s="87">
        <f t="shared" si="94"/>
        <v>60469.520000000004</v>
      </c>
      <c r="T683" s="88" t="s">
        <v>41</v>
      </c>
    </row>
    <row r="684" spans="1:20" s="27" customFormat="1" x14ac:dyDescent="0.25">
      <c r="A684" s="83">
        <v>678</v>
      </c>
      <c r="B684" s="84" t="s">
        <v>620</v>
      </c>
      <c r="C684" s="84" t="s">
        <v>799</v>
      </c>
      <c r="D684" s="84" t="s">
        <v>825</v>
      </c>
      <c r="E684" s="84" t="s">
        <v>125</v>
      </c>
      <c r="F684" s="85" t="s">
        <v>805</v>
      </c>
      <c r="G684" s="86">
        <v>70000</v>
      </c>
      <c r="H684" s="86">
        <v>5368.48</v>
      </c>
      <c r="I684" s="87">
        <v>25</v>
      </c>
      <c r="J684" s="50">
        <v>2009</v>
      </c>
      <c r="K684" s="52">
        <f t="shared" si="89"/>
        <v>4970</v>
      </c>
      <c r="L684" s="37">
        <f t="shared" si="90"/>
        <v>770.00000000000011</v>
      </c>
      <c r="M684" s="77">
        <v>2128</v>
      </c>
      <c r="N684" s="87">
        <f t="shared" si="93"/>
        <v>4963</v>
      </c>
      <c r="O684" s="87"/>
      <c r="P684" s="87">
        <f t="shared" si="95"/>
        <v>4137</v>
      </c>
      <c r="Q684" s="87">
        <f t="shared" si="91"/>
        <v>9530.48</v>
      </c>
      <c r="R684" s="87">
        <f t="shared" si="92"/>
        <v>10703</v>
      </c>
      <c r="S684" s="87">
        <f t="shared" si="94"/>
        <v>60469.520000000004</v>
      </c>
      <c r="T684" s="88" t="s">
        <v>41</v>
      </c>
    </row>
    <row r="685" spans="1:20" s="27" customFormat="1" x14ac:dyDescent="0.25">
      <c r="A685" s="83">
        <v>679</v>
      </c>
      <c r="B685" s="84" t="s">
        <v>860</v>
      </c>
      <c r="C685" s="84" t="s">
        <v>798</v>
      </c>
      <c r="D685" s="84" t="s">
        <v>825</v>
      </c>
      <c r="E685" s="84" t="s">
        <v>35</v>
      </c>
      <c r="F685" s="85" t="s">
        <v>804</v>
      </c>
      <c r="G685" s="90">
        <v>25000</v>
      </c>
      <c r="H685" s="84">
        <v>0</v>
      </c>
      <c r="I685" s="87">
        <v>25</v>
      </c>
      <c r="J685" s="69">
        <v>717.5</v>
      </c>
      <c r="K685" s="54">
        <f t="shared" si="89"/>
        <v>1774.9999999999998</v>
      </c>
      <c r="L685" s="37">
        <f t="shared" si="90"/>
        <v>275</v>
      </c>
      <c r="M685" s="79">
        <v>760</v>
      </c>
      <c r="N685" s="92">
        <f t="shared" si="93"/>
        <v>1772.5000000000002</v>
      </c>
      <c r="O685" s="92"/>
      <c r="P685" s="87">
        <f t="shared" si="95"/>
        <v>1477.5</v>
      </c>
      <c r="Q685" s="87">
        <f t="shared" si="91"/>
        <v>1502.5</v>
      </c>
      <c r="R685" s="87">
        <f t="shared" si="92"/>
        <v>3822.5</v>
      </c>
      <c r="S685" s="92">
        <f t="shared" si="94"/>
        <v>23497.5</v>
      </c>
      <c r="T685" s="88" t="s">
        <v>41</v>
      </c>
    </row>
    <row r="686" spans="1:20" s="27" customFormat="1" x14ac:dyDescent="0.25">
      <c r="A686" s="83">
        <v>680</v>
      </c>
      <c r="B686" s="84" t="s">
        <v>930</v>
      </c>
      <c r="C686" s="84" t="s">
        <v>798</v>
      </c>
      <c r="D686" s="84" t="s">
        <v>825</v>
      </c>
      <c r="E686" s="84" t="s">
        <v>35</v>
      </c>
      <c r="F686" s="85" t="s">
        <v>802</v>
      </c>
      <c r="G686" s="90">
        <v>25000</v>
      </c>
      <c r="H686" s="84">
        <v>0</v>
      </c>
      <c r="I686" s="87">
        <v>25</v>
      </c>
      <c r="J686" s="69">
        <v>717.5</v>
      </c>
      <c r="K686" s="54">
        <f t="shared" si="89"/>
        <v>1774.9999999999998</v>
      </c>
      <c r="L686" s="37">
        <f t="shared" si="90"/>
        <v>275</v>
      </c>
      <c r="M686" s="79">
        <v>760</v>
      </c>
      <c r="N686" s="92">
        <f t="shared" si="93"/>
        <v>1772.5000000000002</v>
      </c>
      <c r="O686" s="92"/>
      <c r="P686" s="87">
        <f t="shared" si="95"/>
        <v>1477.5</v>
      </c>
      <c r="Q686" s="87">
        <f t="shared" si="91"/>
        <v>1502.5</v>
      </c>
      <c r="R686" s="87">
        <f t="shared" si="92"/>
        <v>3822.5</v>
      </c>
      <c r="S686" s="92">
        <f t="shared" si="94"/>
        <v>23497.5</v>
      </c>
      <c r="T686" s="88" t="s">
        <v>41</v>
      </c>
    </row>
    <row r="687" spans="1:20" s="27" customFormat="1" x14ac:dyDescent="0.25">
      <c r="A687" s="83">
        <v>681</v>
      </c>
      <c r="B687" s="84" t="s">
        <v>572</v>
      </c>
      <c r="C687" s="84" t="s">
        <v>799</v>
      </c>
      <c r="D687" s="84" t="s">
        <v>475</v>
      </c>
      <c r="E687" s="84" t="s">
        <v>741</v>
      </c>
      <c r="F687" s="85" t="s">
        <v>805</v>
      </c>
      <c r="G687" s="90">
        <v>85000</v>
      </c>
      <c r="H687" s="90">
        <v>8576.99</v>
      </c>
      <c r="I687" s="87">
        <v>25</v>
      </c>
      <c r="J687" s="69">
        <v>2439.5</v>
      </c>
      <c r="K687" s="54">
        <f t="shared" si="89"/>
        <v>6034.9999999999991</v>
      </c>
      <c r="L687" s="37">
        <v>953.69</v>
      </c>
      <c r="M687" s="79">
        <v>2584</v>
      </c>
      <c r="N687" s="92">
        <f t="shared" si="93"/>
        <v>6026.5</v>
      </c>
      <c r="O687" s="92"/>
      <c r="P687" s="92">
        <f t="shared" si="95"/>
        <v>5023.5</v>
      </c>
      <c r="Q687" s="87">
        <f t="shared" si="91"/>
        <v>13625.49</v>
      </c>
      <c r="R687" s="87">
        <f t="shared" si="92"/>
        <v>13015.189999999999</v>
      </c>
      <c r="S687" s="92">
        <f t="shared" si="94"/>
        <v>71374.509999999995</v>
      </c>
      <c r="T687" s="88" t="s">
        <v>41</v>
      </c>
    </row>
    <row r="688" spans="1:20" s="27" customFormat="1" x14ac:dyDescent="0.25">
      <c r="A688" s="83">
        <v>682</v>
      </c>
      <c r="B688" s="84" t="s">
        <v>476</v>
      </c>
      <c r="C688" s="84" t="s">
        <v>799</v>
      </c>
      <c r="D688" s="84" t="s">
        <v>475</v>
      </c>
      <c r="E688" s="84" t="s">
        <v>125</v>
      </c>
      <c r="F688" s="85" t="s">
        <v>805</v>
      </c>
      <c r="G688" s="90">
        <v>70000</v>
      </c>
      <c r="H688" s="90">
        <v>5368.48</v>
      </c>
      <c r="I688" s="87">
        <v>25</v>
      </c>
      <c r="J688" s="69">
        <v>2009</v>
      </c>
      <c r="K688" s="54">
        <f t="shared" si="89"/>
        <v>4970</v>
      </c>
      <c r="L688" s="37">
        <f t="shared" si="90"/>
        <v>770.00000000000011</v>
      </c>
      <c r="M688" s="79">
        <v>2128</v>
      </c>
      <c r="N688" s="92">
        <f t="shared" si="93"/>
        <v>4963</v>
      </c>
      <c r="O688" s="92"/>
      <c r="P688" s="92">
        <f t="shared" si="95"/>
        <v>4137</v>
      </c>
      <c r="Q688" s="87">
        <f t="shared" si="91"/>
        <v>9530.48</v>
      </c>
      <c r="R688" s="87">
        <f t="shared" si="92"/>
        <v>10703</v>
      </c>
      <c r="S688" s="92">
        <f t="shared" si="94"/>
        <v>60469.520000000004</v>
      </c>
      <c r="T688" s="88" t="s">
        <v>41</v>
      </c>
    </row>
    <row r="689" spans="1:20" s="27" customFormat="1" x14ac:dyDescent="0.25">
      <c r="A689" s="83">
        <v>683</v>
      </c>
      <c r="B689" s="84" t="s">
        <v>477</v>
      </c>
      <c r="C689" s="84" t="s">
        <v>798</v>
      </c>
      <c r="D689" s="84" t="s">
        <v>475</v>
      </c>
      <c r="E689" s="84" t="s">
        <v>125</v>
      </c>
      <c r="F689" s="85" t="s">
        <v>805</v>
      </c>
      <c r="G689" s="90">
        <v>70000</v>
      </c>
      <c r="H689" s="90">
        <v>5368.48</v>
      </c>
      <c r="I689" s="87">
        <v>25</v>
      </c>
      <c r="J689" s="69">
        <v>2009</v>
      </c>
      <c r="K689" s="54">
        <f t="shared" si="89"/>
        <v>4970</v>
      </c>
      <c r="L689" s="37">
        <f t="shared" si="90"/>
        <v>770.00000000000011</v>
      </c>
      <c r="M689" s="79">
        <v>2128</v>
      </c>
      <c r="N689" s="92">
        <f t="shared" si="93"/>
        <v>4963</v>
      </c>
      <c r="O689" s="92"/>
      <c r="P689" s="92">
        <f t="shared" si="95"/>
        <v>4137</v>
      </c>
      <c r="Q689" s="87">
        <f t="shared" si="91"/>
        <v>9530.48</v>
      </c>
      <c r="R689" s="87">
        <f t="shared" si="92"/>
        <v>10703</v>
      </c>
      <c r="S689" s="92">
        <f t="shared" si="94"/>
        <v>60469.520000000004</v>
      </c>
      <c r="T689" s="88" t="s">
        <v>41</v>
      </c>
    </row>
    <row r="690" spans="1:20" s="27" customFormat="1" x14ac:dyDescent="0.25">
      <c r="A690" s="83">
        <v>684</v>
      </c>
      <c r="B690" s="84" t="s">
        <v>479</v>
      </c>
      <c r="C690" s="84" t="s">
        <v>798</v>
      </c>
      <c r="D690" s="84" t="s">
        <v>475</v>
      </c>
      <c r="E690" s="84" t="s">
        <v>125</v>
      </c>
      <c r="F690" s="85" t="s">
        <v>805</v>
      </c>
      <c r="G690" s="90">
        <v>70000</v>
      </c>
      <c r="H690" s="90">
        <v>5368.48</v>
      </c>
      <c r="I690" s="87">
        <v>25</v>
      </c>
      <c r="J690" s="69">
        <v>2009</v>
      </c>
      <c r="K690" s="54">
        <f t="shared" si="89"/>
        <v>4970</v>
      </c>
      <c r="L690" s="37">
        <f t="shared" si="90"/>
        <v>770.00000000000011</v>
      </c>
      <c r="M690" s="79">
        <v>2128</v>
      </c>
      <c r="N690" s="92">
        <f t="shared" si="93"/>
        <v>4963</v>
      </c>
      <c r="O690" s="92"/>
      <c r="P690" s="92">
        <f t="shared" si="95"/>
        <v>4137</v>
      </c>
      <c r="Q690" s="87">
        <f t="shared" si="91"/>
        <v>9530.48</v>
      </c>
      <c r="R690" s="87">
        <f t="shared" si="92"/>
        <v>10703</v>
      </c>
      <c r="S690" s="92">
        <f t="shared" si="94"/>
        <v>60469.520000000004</v>
      </c>
      <c r="T690" s="88" t="s">
        <v>41</v>
      </c>
    </row>
    <row r="691" spans="1:20" s="27" customFormat="1" x14ac:dyDescent="0.25">
      <c r="A691" s="83">
        <v>685</v>
      </c>
      <c r="B691" s="84" t="s">
        <v>480</v>
      </c>
      <c r="C691" s="84" t="s">
        <v>798</v>
      </c>
      <c r="D691" s="84" t="s">
        <v>475</v>
      </c>
      <c r="E691" s="84" t="s">
        <v>125</v>
      </c>
      <c r="F691" s="85" t="s">
        <v>805</v>
      </c>
      <c r="G691" s="90">
        <v>70000</v>
      </c>
      <c r="H691" s="90">
        <v>5368.48</v>
      </c>
      <c r="I691" s="87">
        <v>25</v>
      </c>
      <c r="J691" s="69">
        <v>2009</v>
      </c>
      <c r="K691" s="54">
        <f t="shared" si="89"/>
        <v>4970</v>
      </c>
      <c r="L691" s="37">
        <f t="shared" si="90"/>
        <v>770.00000000000011</v>
      </c>
      <c r="M691" s="79">
        <v>2128</v>
      </c>
      <c r="N691" s="92">
        <f t="shared" si="93"/>
        <v>4963</v>
      </c>
      <c r="O691" s="92"/>
      <c r="P691" s="92">
        <f t="shared" si="95"/>
        <v>4137</v>
      </c>
      <c r="Q691" s="87">
        <f t="shared" si="91"/>
        <v>9530.48</v>
      </c>
      <c r="R691" s="87">
        <f t="shared" si="92"/>
        <v>10703</v>
      </c>
      <c r="S691" s="92">
        <f t="shared" si="94"/>
        <v>60469.520000000004</v>
      </c>
      <c r="T691" s="88" t="s">
        <v>41</v>
      </c>
    </row>
    <row r="692" spans="1:20" s="27" customFormat="1" x14ac:dyDescent="0.25">
      <c r="A692" s="83">
        <v>686</v>
      </c>
      <c r="B692" s="84" t="s">
        <v>972</v>
      </c>
      <c r="C692" s="84" t="s">
        <v>798</v>
      </c>
      <c r="D692" s="84" t="s">
        <v>475</v>
      </c>
      <c r="E692" s="84" t="s">
        <v>157</v>
      </c>
      <c r="F692" s="85" t="s">
        <v>802</v>
      </c>
      <c r="G692" s="90">
        <v>16000</v>
      </c>
      <c r="H692" s="84">
        <v>0</v>
      </c>
      <c r="I692" s="87">
        <v>25</v>
      </c>
      <c r="J692" s="69">
        <v>459.2</v>
      </c>
      <c r="K692" s="54">
        <f t="shared" si="89"/>
        <v>1136</v>
      </c>
      <c r="L692" s="37">
        <f t="shared" si="90"/>
        <v>176.00000000000003</v>
      </c>
      <c r="M692" s="79">
        <v>486.4</v>
      </c>
      <c r="N692" s="92">
        <f t="shared" si="93"/>
        <v>1134.4000000000001</v>
      </c>
      <c r="O692" s="92"/>
      <c r="P692" s="92">
        <f t="shared" si="95"/>
        <v>945.59999999999991</v>
      </c>
      <c r="Q692" s="87">
        <f t="shared" si="91"/>
        <v>970.59999999999991</v>
      </c>
      <c r="R692" s="87">
        <f t="shared" si="92"/>
        <v>2446.4</v>
      </c>
      <c r="S692" s="92">
        <f t="shared" si="94"/>
        <v>15029.4</v>
      </c>
      <c r="T692" s="88" t="s">
        <v>41</v>
      </c>
    </row>
    <row r="693" spans="1:20" s="27" customFormat="1" x14ac:dyDescent="0.25">
      <c r="A693" s="83">
        <v>687</v>
      </c>
      <c r="B693" s="84" t="s">
        <v>919</v>
      </c>
      <c r="C693" s="84" t="s">
        <v>799</v>
      </c>
      <c r="D693" s="84" t="s">
        <v>475</v>
      </c>
      <c r="E693" s="84" t="s">
        <v>189</v>
      </c>
      <c r="F693" s="85" t="s">
        <v>802</v>
      </c>
      <c r="G693" s="90">
        <v>18000</v>
      </c>
      <c r="H693" s="84">
        <v>0</v>
      </c>
      <c r="I693" s="87">
        <v>25</v>
      </c>
      <c r="J693" s="69">
        <v>516.6</v>
      </c>
      <c r="K693" s="54">
        <f t="shared" si="89"/>
        <v>1277.9999999999998</v>
      </c>
      <c r="L693" s="37">
        <f t="shared" si="90"/>
        <v>198.00000000000003</v>
      </c>
      <c r="M693" s="79">
        <v>547.20000000000005</v>
      </c>
      <c r="N693" s="92">
        <f t="shared" si="93"/>
        <v>1276.2</v>
      </c>
      <c r="O693" s="92"/>
      <c r="P693" s="92">
        <f t="shared" si="95"/>
        <v>1063.8000000000002</v>
      </c>
      <c r="Q693" s="87">
        <f t="shared" si="91"/>
        <v>1088.8000000000002</v>
      </c>
      <c r="R693" s="87">
        <f t="shared" si="92"/>
        <v>2752.2</v>
      </c>
      <c r="S693" s="92">
        <f t="shared" si="94"/>
        <v>16911.2</v>
      </c>
      <c r="T693" s="88" t="s">
        <v>41</v>
      </c>
    </row>
    <row r="694" spans="1:20" s="27" customFormat="1" x14ac:dyDescent="0.25">
      <c r="A694" s="83">
        <v>688</v>
      </c>
      <c r="B694" s="84" t="s">
        <v>816</v>
      </c>
      <c r="C694" s="84" t="s">
        <v>798</v>
      </c>
      <c r="D694" s="84" t="s">
        <v>475</v>
      </c>
      <c r="E694" s="84" t="s">
        <v>103</v>
      </c>
      <c r="F694" s="85" t="s">
        <v>802</v>
      </c>
      <c r="G694" s="90">
        <v>25000</v>
      </c>
      <c r="H694" s="84">
        <v>0</v>
      </c>
      <c r="I694" s="87">
        <v>25</v>
      </c>
      <c r="J694" s="69">
        <v>717.5</v>
      </c>
      <c r="K694" s="54">
        <f t="shared" si="89"/>
        <v>1774.9999999999998</v>
      </c>
      <c r="L694" s="37">
        <f t="shared" si="90"/>
        <v>275</v>
      </c>
      <c r="M694" s="79">
        <v>760</v>
      </c>
      <c r="N694" s="92">
        <f t="shared" si="93"/>
        <v>1772.5000000000002</v>
      </c>
      <c r="O694" s="92"/>
      <c r="P694" s="92">
        <f t="shared" si="95"/>
        <v>1477.5</v>
      </c>
      <c r="Q694" s="87">
        <f t="shared" si="91"/>
        <v>1502.5</v>
      </c>
      <c r="R694" s="87">
        <f t="shared" si="92"/>
        <v>3822.5</v>
      </c>
      <c r="S694" s="92">
        <f t="shared" si="94"/>
        <v>23497.5</v>
      </c>
      <c r="T694" s="88" t="s">
        <v>41</v>
      </c>
    </row>
    <row r="695" spans="1:20" s="27" customFormat="1" x14ac:dyDescent="0.25">
      <c r="A695" s="83">
        <v>689</v>
      </c>
      <c r="B695" s="84" t="s">
        <v>373</v>
      </c>
      <c r="C695" s="84" t="s">
        <v>798</v>
      </c>
      <c r="D695" s="84" t="s">
        <v>129</v>
      </c>
      <c r="E695" s="84" t="s">
        <v>738</v>
      </c>
      <c r="F695" s="85" t="s">
        <v>805</v>
      </c>
      <c r="G695" s="86">
        <v>85000</v>
      </c>
      <c r="H695" s="86">
        <v>8576.99</v>
      </c>
      <c r="I695" s="87">
        <v>25</v>
      </c>
      <c r="J695" s="50">
        <v>2439.5</v>
      </c>
      <c r="K695" s="52">
        <f t="shared" si="89"/>
        <v>6034.9999999999991</v>
      </c>
      <c r="L695" s="37">
        <v>953.69</v>
      </c>
      <c r="M695" s="77">
        <v>2584</v>
      </c>
      <c r="N695" s="87">
        <f t="shared" si="93"/>
        <v>6026.5</v>
      </c>
      <c r="O695" s="87"/>
      <c r="P695" s="87">
        <f t="shared" si="95"/>
        <v>5023.5</v>
      </c>
      <c r="Q695" s="87">
        <f t="shared" si="91"/>
        <v>13625.49</v>
      </c>
      <c r="R695" s="87">
        <f t="shared" si="92"/>
        <v>13015.189999999999</v>
      </c>
      <c r="S695" s="87">
        <f t="shared" si="94"/>
        <v>71374.509999999995</v>
      </c>
      <c r="T695" s="88" t="s">
        <v>41</v>
      </c>
    </row>
    <row r="696" spans="1:20" s="27" customFormat="1" x14ac:dyDescent="0.25">
      <c r="A696" s="83">
        <v>690</v>
      </c>
      <c r="B696" s="84" t="s">
        <v>483</v>
      </c>
      <c r="C696" s="84" t="s">
        <v>799</v>
      </c>
      <c r="D696" s="84" t="s">
        <v>129</v>
      </c>
      <c r="E696" s="84" t="s">
        <v>125</v>
      </c>
      <c r="F696" s="85" t="s">
        <v>805</v>
      </c>
      <c r="G696" s="90">
        <v>70000</v>
      </c>
      <c r="H696" s="90">
        <v>5368.48</v>
      </c>
      <c r="I696" s="87">
        <v>25</v>
      </c>
      <c r="J696" s="69">
        <v>2009</v>
      </c>
      <c r="K696" s="54">
        <f t="shared" si="89"/>
        <v>4970</v>
      </c>
      <c r="L696" s="37">
        <f t="shared" si="90"/>
        <v>770.00000000000011</v>
      </c>
      <c r="M696" s="79">
        <v>2128</v>
      </c>
      <c r="N696" s="92">
        <f t="shared" si="93"/>
        <v>4963</v>
      </c>
      <c r="O696" s="92"/>
      <c r="P696" s="92">
        <f t="shared" si="95"/>
        <v>4137</v>
      </c>
      <c r="Q696" s="87">
        <f t="shared" si="91"/>
        <v>9530.48</v>
      </c>
      <c r="R696" s="87">
        <f t="shared" si="92"/>
        <v>10703</v>
      </c>
      <c r="S696" s="92">
        <f t="shared" si="94"/>
        <v>60469.520000000004</v>
      </c>
      <c r="T696" s="88" t="s">
        <v>41</v>
      </c>
    </row>
    <row r="697" spans="1:20" s="27" customFormat="1" x14ac:dyDescent="0.25">
      <c r="A697" s="83">
        <v>691</v>
      </c>
      <c r="B697" s="84" t="s">
        <v>485</v>
      </c>
      <c r="C697" s="84" t="s">
        <v>798</v>
      </c>
      <c r="D697" s="84" t="s">
        <v>129</v>
      </c>
      <c r="E697" s="84" t="s">
        <v>125</v>
      </c>
      <c r="F697" s="85" t="s">
        <v>804</v>
      </c>
      <c r="G697" s="90">
        <v>70000</v>
      </c>
      <c r="H697" s="90">
        <v>5368.48</v>
      </c>
      <c r="I697" s="87">
        <v>25</v>
      </c>
      <c r="J697" s="69">
        <v>2009</v>
      </c>
      <c r="K697" s="54">
        <f t="shared" si="89"/>
        <v>4970</v>
      </c>
      <c r="L697" s="37">
        <f t="shared" si="90"/>
        <v>770.00000000000011</v>
      </c>
      <c r="M697" s="79">
        <v>2128</v>
      </c>
      <c r="N697" s="92">
        <f t="shared" si="93"/>
        <v>4963</v>
      </c>
      <c r="O697" s="92"/>
      <c r="P697" s="92">
        <f t="shared" si="95"/>
        <v>4137</v>
      </c>
      <c r="Q697" s="87">
        <f t="shared" si="91"/>
        <v>9530.48</v>
      </c>
      <c r="R697" s="87">
        <f t="shared" si="92"/>
        <v>10703</v>
      </c>
      <c r="S697" s="92">
        <f t="shared" si="94"/>
        <v>60469.520000000004</v>
      </c>
      <c r="T697" s="88" t="s">
        <v>41</v>
      </c>
    </row>
    <row r="698" spans="1:20" s="27" customFormat="1" x14ac:dyDescent="0.25">
      <c r="A698" s="83">
        <v>692</v>
      </c>
      <c r="B698" s="84" t="s">
        <v>482</v>
      </c>
      <c r="C698" s="84" t="s">
        <v>799</v>
      </c>
      <c r="D698" s="84" t="s">
        <v>129</v>
      </c>
      <c r="E698" s="84" t="s">
        <v>143</v>
      </c>
      <c r="F698" s="85" t="s">
        <v>805</v>
      </c>
      <c r="G698" s="90">
        <v>45000</v>
      </c>
      <c r="H698" s="69">
        <v>1148.33</v>
      </c>
      <c r="I698" s="87">
        <v>25</v>
      </c>
      <c r="J698" s="69">
        <v>1291.5</v>
      </c>
      <c r="K698" s="54">
        <f t="shared" si="89"/>
        <v>3194.9999999999995</v>
      </c>
      <c r="L698" s="37">
        <f t="shared" si="90"/>
        <v>495.00000000000006</v>
      </c>
      <c r="M698" s="79">
        <v>1368</v>
      </c>
      <c r="N698" s="92">
        <f t="shared" si="93"/>
        <v>3190.5</v>
      </c>
      <c r="O698" s="92"/>
      <c r="P698" s="92">
        <f t="shared" si="95"/>
        <v>2659.5</v>
      </c>
      <c r="Q698" s="87">
        <f t="shared" si="91"/>
        <v>3832.83</v>
      </c>
      <c r="R698" s="87">
        <f t="shared" si="92"/>
        <v>6880.5</v>
      </c>
      <c r="S698" s="92">
        <f t="shared" si="94"/>
        <v>41167.17</v>
      </c>
      <c r="T698" s="88" t="s">
        <v>41</v>
      </c>
    </row>
    <row r="699" spans="1:20" s="27" customFormat="1" x14ac:dyDescent="0.25">
      <c r="A699" s="83">
        <v>693</v>
      </c>
      <c r="B699" s="84" t="s">
        <v>1122</v>
      </c>
      <c r="C699" s="84" t="s">
        <v>798</v>
      </c>
      <c r="D699" s="84" t="s">
        <v>129</v>
      </c>
      <c r="E699" s="84" t="s">
        <v>92</v>
      </c>
      <c r="F699" s="85" t="s">
        <v>805</v>
      </c>
      <c r="G699" s="90">
        <v>25000</v>
      </c>
      <c r="H699" s="84">
        <v>0</v>
      </c>
      <c r="I699" s="87">
        <v>25</v>
      </c>
      <c r="J699" s="69">
        <v>717.5</v>
      </c>
      <c r="K699" s="54">
        <f t="shared" si="89"/>
        <v>1774.9999999999998</v>
      </c>
      <c r="L699" s="37">
        <f t="shared" si="90"/>
        <v>275</v>
      </c>
      <c r="M699" s="79">
        <v>760</v>
      </c>
      <c r="N699" s="92">
        <f t="shared" si="93"/>
        <v>1772.5000000000002</v>
      </c>
      <c r="O699" s="92"/>
      <c r="P699" s="92">
        <f t="shared" si="95"/>
        <v>1477.5</v>
      </c>
      <c r="Q699" s="87">
        <f t="shared" si="91"/>
        <v>1502.5</v>
      </c>
      <c r="R699" s="87">
        <f t="shared" si="92"/>
        <v>3822.5</v>
      </c>
      <c r="S699" s="92">
        <f t="shared" si="94"/>
        <v>23497.5</v>
      </c>
      <c r="T699" s="88" t="s">
        <v>41</v>
      </c>
    </row>
    <row r="700" spans="1:20" s="27" customFormat="1" x14ac:dyDescent="0.25">
      <c r="A700" s="83">
        <v>694</v>
      </c>
      <c r="B700" s="84" t="s">
        <v>935</v>
      </c>
      <c r="C700" s="84" t="s">
        <v>798</v>
      </c>
      <c r="D700" s="84" t="s">
        <v>129</v>
      </c>
      <c r="E700" s="84" t="s">
        <v>103</v>
      </c>
      <c r="F700" s="85" t="s">
        <v>802</v>
      </c>
      <c r="G700" s="90">
        <v>25000</v>
      </c>
      <c r="H700" s="91">
        <v>0</v>
      </c>
      <c r="I700" s="87">
        <v>25</v>
      </c>
      <c r="J700" s="69">
        <v>717.5</v>
      </c>
      <c r="K700" s="54">
        <f t="shared" si="89"/>
        <v>1774.9999999999998</v>
      </c>
      <c r="L700" s="37">
        <f t="shared" si="90"/>
        <v>275</v>
      </c>
      <c r="M700" s="79">
        <v>760</v>
      </c>
      <c r="N700" s="92">
        <f t="shared" si="93"/>
        <v>1772.5000000000002</v>
      </c>
      <c r="O700" s="92"/>
      <c r="P700" s="92">
        <f t="shared" si="95"/>
        <v>1477.5</v>
      </c>
      <c r="Q700" s="87">
        <f t="shared" si="91"/>
        <v>1502.5</v>
      </c>
      <c r="R700" s="87">
        <f t="shared" si="92"/>
        <v>3822.5</v>
      </c>
      <c r="S700" s="92">
        <f t="shared" si="94"/>
        <v>23497.5</v>
      </c>
      <c r="T700" s="88" t="s">
        <v>41</v>
      </c>
    </row>
    <row r="701" spans="1:20" s="27" customFormat="1" x14ac:dyDescent="0.25">
      <c r="A701" s="83">
        <v>695</v>
      </c>
      <c r="B701" s="84" t="s">
        <v>484</v>
      </c>
      <c r="C701" s="84" t="s">
        <v>798</v>
      </c>
      <c r="D701" s="84" t="s">
        <v>129</v>
      </c>
      <c r="E701" s="84" t="s">
        <v>118</v>
      </c>
      <c r="F701" s="85" t="s">
        <v>805</v>
      </c>
      <c r="G701" s="90">
        <v>25000</v>
      </c>
      <c r="H701" s="84">
        <v>0</v>
      </c>
      <c r="I701" s="87">
        <v>25</v>
      </c>
      <c r="J701" s="69">
        <v>717.5</v>
      </c>
      <c r="K701" s="54">
        <f t="shared" si="89"/>
        <v>1774.9999999999998</v>
      </c>
      <c r="L701" s="37">
        <f t="shared" si="90"/>
        <v>275</v>
      </c>
      <c r="M701" s="79">
        <v>760</v>
      </c>
      <c r="N701" s="92">
        <f t="shared" si="93"/>
        <v>1772.5000000000002</v>
      </c>
      <c r="O701" s="92"/>
      <c r="P701" s="92">
        <f t="shared" si="95"/>
        <v>1477.5</v>
      </c>
      <c r="Q701" s="87">
        <f t="shared" si="91"/>
        <v>1502.5</v>
      </c>
      <c r="R701" s="87">
        <f t="shared" si="92"/>
        <v>3822.5</v>
      </c>
      <c r="S701" s="92">
        <f t="shared" si="94"/>
        <v>23497.5</v>
      </c>
      <c r="T701" s="88" t="s">
        <v>41</v>
      </c>
    </row>
    <row r="702" spans="1:20" s="27" customFormat="1" x14ac:dyDescent="0.25">
      <c r="A702" s="83">
        <v>696</v>
      </c>
      <c r="B702" s="84" t="s">
        <v>817</v>
      </c>
      <c r="C702" s="84" t="s">
        <v>799</v>
      </c>
      <c r="D702" s="84" t="s">
        <v>129</v>
      </c>
      <c r="E702" s="84" t="s">
        <v>59</v>
      </c>
      <c r="F702" s="85" t="s">
        <v>804</v>
      </c>
      <c r="G702" s="86">
        <v>23000</v>
      </c>
      <c r="H702" s="84">
        <v>0</v>
      </c>
      <c r="I702" s="87">
        <v>25</v>
      </c>
      <c r="J702" s="50">
        <v>660.1</v>
      </c>
      <c r="K702" s="52">
        <f t="shared" si="89"/>
        <v>1632.9999999999998</v>
      </c>
      <c r="L702" s="37">
        <f t="shared" si="90"/>
        <v>253.00000000000003</v>
      </c>
      <c r="M702" s="77">
        <v>699.2</v>
      </c>
      <c r="N702" s="87">
        <f t="shared" si="93"/>
        <v>1630.7</v>
      </c>
      <c r="O702" s="87"/>
      <c r="P702" s="87">
        <f t="shared" si="95"/>
        <v>1359.3000000000002</v>
      </c>
      <c r="Q702" s="87">
        <f t="shared" si="91"/>
        <v>1384.3000000000002</v>
      </c>
      <c r="R702" s="87">
        <f t="shared" si="92"/>
        <v>3516.7</v>
      </c>
      <c r="S702" s="92">
        <f t="shared" si="94"/>
        <v>21615.7</v>
      </c>
      <c r="T702" s="88" t="s">
        <v>41</v>
      </c>
    </row>
    <row r="703" spans="1:20" s="27" customFormat="1" x14ac:dyDescent="0.25">
      <c r="A703" s="83">
        <v>697</v>
      </c>
      <c r="B703" s="84" t="s">
        <v>604</v>
      </c>
      <c r="C703" s="84" t="s">
        <v>799</v>
      </c>
      <c r="D703" s="84" t="s">
        <v>207</v>
      </c>
      <c r="E703" s="84" t="s">
        <v>738</v>
      </c>
      <c r="F703" s="85" t="s">
        <v>805</v>
      </c>
      <c r="G703" s="86">
        <v>85000</v>
      </c>
      <c r="H703" s="86">
        <v>8148.13</v>
      </c>
      <c r="I703" s="87">
        <v>25</v>
      </c>
      <c r="J703" s="50">
        <v>2439.5</v>
      </c>
      <c r="K703" s="52">
        <f t="shared" si="89"/>
        <v>6034.9999999999991</v>
      </c>
      <c r="L703" s="37">
        <v>953.69</v>
      </c>
      <c r="M703" s="77">
        <v>2584</v>
      </c>
      <c r="N703" s="87">
        <f t="shared" si="93"/>
        <v>6026.5</v>
      </c>
      <c r="O703" s="87"/>
      <c r="P703" s="87">
        <f t="shared" si="95"/>
        <v>5023.5</v>
      </c>
      <c r="Q703" s="87">
        <f t="shared" si="91"/>
        <v>13196.630000000001</v>
      </c>
      <c r="R703" s="87">
        <f t="shared" si="92"/>
        <v>13015.189999999999</v>
      </c>
      <c r="S703" s="87">
        <f t="shared" si="94"/>
        <v>71803.37</v>
      </c>
      <c r="T703" s="88" t="s">
        <v>41</v>
      </c>
    </row>
    <row r="704" spans="1:20" s="27" customFormat="1" x14ac:dyDescent="0.25">
      <c r="A704" s="83">
        <v>698</v>
      </c>
      <c r="B704" s="84" t="s">
        <v>486</v>
      </c>
      <c r="C704" s="84" t="s">
        <v>798</v>
      </c>
      <c r="D704" s="84" t="s">
        <v>207</v>
      </c>
      <c r="E704" s="84" t="s">
        <v>125</v>
      </c>
      <c r="F704" s="85" t="s">
        <v>805</v>
      </c>
      <c r="G704" s="86">
        <v>70000</v>
      </c>
      <c r="H704" s="90">
        <v>5368.48</v>
      </c>
      <c r="I704" s="87">
        <v>25</v>
      </c>
      <c r="J704" s="50">
        <v>2009</v>
      </c>
      <c r="K704" s="52">
        <f t="shared" si="89"/>
        <v>4970</v>
      </c>
      <c r="L704" s="37">
        <f t="shared" si="90"/>
        <v>770.00000000000011</v>
      </c>
      <c r="M704" s="77">
        <v>2128</v>
      </c>
      <c r="N704" s="87">
        <f t="shared" si="93"/>
        <v>4963</v>
      </c>
      <c r="O704" s="87"/>
      <c r="P704" s="87">
        <f t="shared" si="95"/>
        <v>4137</v>
      </c>
      <c r="Q704" s="87">
        <f t="shared" si="91"/>
        <v>9530.48</v>
      </c>
      <c r="R704" s="87">
        <f t="shared" si="92"/>
        <v>10703</v>
      </c>
      <c r="S704" s="87">
        <f t="shared" si="94"/>
        <v>60469.520000000004</v>
      </c>
      <c r="T704" s="88" t="s">
        <v>41</v>
      </c>
    </row>
    <row r="705" spans="1:20" s="27" customFormat="1" x14ac:dyDescent="0.25">
      <c r="A705" s="83">
        <v>699</v>
      </c>
      <c r="B705" s="84" t="s">
        <v>682</v>
      </c>
      <c r="C705" s="84" t="s">
        <v>798</v>
      </c>
      <c r="D705" s="84" t="s">
        <v>207</v>
      </c>
      <c r="E705" s="84" t="s">
        <v>125</v>
      </c>
      <c r="F705" s="85" t="s">
        <v>805</v>
      </c>
      <c r="G705" s="90">
        <v>70000</v>
      </c>
      <c r="H705" s="90">
        <v>5368.48</v>
      </c>
      <c r="I705" s="87">
        <v>25</v>
      </c>
      <c r="J705" s="69">
        <v>2009</v>
      </c>
      <c r="K705" s="54">
        <f t="shared" si="89"/>
        <v>4970</v>
      </c>
      <c r="L705" s="37">
        <f t="shared" si="90"/>
        <v>770.00000000000011</v>
      </c>
      <c r="M705" s="79">
        <v>2128</v>
      </c>
      <c r="N705" s="92">
        <f t="shared" si="93"/>
        <v>4963</v>
      </c>
      <c r="O705" s="92"/>
      <c r="P705" s="92">
        <f t="shared" si="95"/>
        <v>4137</v>
      </c>
      <c r="Q705" s="87">
        <f t="shared" si="91"/>
        <v>9530.48</v>
      </c>
      <c r="R705" s="87">
        <f t="shared" si="92"/>
        <v>10703</v>
      </c>
      <c r="S705" s="92">
        <f t="shared" si="94"/>
        <v>60469.520000000004</v>
      </c>
      <c r="T705" s="88" t="s">
        <v>41</v>
      </c>
    </row>
    <row r="706" spans="1:20" s="27" customFormat="1" x14ac:dyDescent="0.25">
      <c r="A706" s="83">
        <v>700</v>
      </c>
      <c r="B706" s="84" t="s">
        <v>487</v>
      </c>
      <c r="C706" s="84" t="s">
        <v>798</v>
      </c>
      <c r="D706" s="84" t="s">
        <v>207</v>
      </c>
      <c r="E706" s="84" t="s">
        <v>125</v>
      </c>
      <c r="F706" s="85" t="s">
        <v>805</v>
      </c>
      <c r="G706" s="86">
        <v>70000</v>
      </c>
      <c r="H706" s="86">
        <v>5025.38</v>
      </c>
      <c r="I706" s="87">
        <v>25</v>
      </c>
      <c r="J706" s="50">
        <v>2009</v>
      </c>
      <c r="K706" s="52">
        <f t="shared" si="89"/>
        <v>4970</v>
      </c>
      <c r="L706" s="37">
        <f t="shared" si="90"/>
        <v>770.00000000000011</v>
      </c>
      <c r="M706" s="77">
        <v>2128</v>
      </c>
      <c r="N706" s="87">
        <f t="shared" si="93"/>
        <v>4963</v>
      </c>
      <c r="O706" s="87"/>
      <c r="P706" s="87">
        <f t="shared" si="95"/>
        <v>4137</v>
      </c>
      <c r="Q706" s="87">
        <f t="shared" si="91"/>
        <v>9187.380000000001</v>
      </c>
      <c r="R706" s="87">
        <f t="shared" si="92"/>
        <v>10703</v>
      </c>
      <c r="S706" s="87">
        <f t="shared" si="94"/>
        <v>60812.619999999995</v>
      </c>
      <c r="T706" s="88" t="s">
        <v>41</v>
      </c>
    </row>
    <row r="707" spans="1:20" s="27" customFormat="1" x14ac:dyDescent="0.25">
      <c r="A707" s="83">
        <v>701</v>
      </c>
      <c r="B707" s="84" t="s">
        <v>489</v>
      </c>
      <c r="C707" s="84" t="s">
        <v>799</v>
      </c>
      <c r="D707" s="84" t="s">
        <v>207</v>
      </c>
      <c r="E707" s="84" t="s">
        <v>125</v>
      </c>
      <c r="F707" s="85" t="s">
        <v>805</v>
      </c>
      <c r="G707" s="86">
        <v>70000</v>
      </c>
      <c r="H707" s="86">
        <v>5025.38</v>
      </c>
      <c r="I707" s="87">
        <v>25</v>
      </c>
      <c r="J707" s="50">
        <v>2009</v>
      </c>
      <c r="K707" s="52">
        <f t="shared" si="89"/>
        <v>4970</v>
      </c>
      <c r="L707" s="37">
        <f t="shared" si="90"/>
        <v>770.00000000000011</v>
      </c>
      <c r="M707" s="77">
        <v>2128</v>
      </c>
      <c r="N707" s="87">
        <f t="shared" si="93"/>
        <v>4963</v>
      </c>
      <c r="O707" s="87"/>
      <c r="P707" s="87">
        <f t="shared" si="95"/>
        <v>4137</v>
      </c>
      <c r="Q707" s="87">
        <f t="shared" si="91"/>
        <v>9187.380000000001</v>
      </c>
      <c r="R707" s="87">
        <f t="shared" si="92"/>
        <v>10703</v>
      </c>
      <c r="S707" s="87">
        <f t="shared" si="94"/>
        <v>60812.619999999995</v>
      </c>
      <c r="T707" s="88" t="s">
        <v>41</v>
      </c>
    </row>
    <row r="708" spans="1:20" s="27" customFormat="1" x14ac:dyDescent="0.25">
      <c r="A708" s="83">
        <v>702</v>
      </c>
      <c r="B708" s="84" t="s">
        <v>1123</v>
      </c>
      <c r="C708" s="84" t="s">
        <v>799</v>
      </c>
      <c r="D708" s="84" t="s">
        <v>207</v>
      </c>
      <c r="E708" s="84" t="s">
        <v>125</v>
      </c>
      <c r="F708" s="85" t="s">
        <v>805</v>
      </c>
      <c r="G708" s="86">
        <v>70000</v>
      </c>
      <c r="H708" s="86">
        <v>5368.48</v>
      </c>
      <c r="I708" s="87">
        <v>25</v>
      </c>
      <c r="J708" s="50">
        <v>2009</v>
      </c>
      <c r="K708" s="52">
        <f t="shared" si="89"/>
        <v>4970</v>
      </c>
      <c r="L708" s="37">
        <f t="shared" si="90"/>
        <v>770.00000000000011</v>
      </c>
      <c r="M708" s="77">
        <v>2128</v>
      </c>
      <c r="N708" s="87">
        <f t="shared" si="93"/>
        <v>4963</v>
      </c>
      <c r="O708" s="87"/>
      <c r="P708" s="87">
        <f t="shared" si="95"/>
        <v>4137</v>
      </c>
      <c r="Q708" s="87">
        <f t="shared" si="91"/>
        <v>9530.48</v>
      </c>
      <c r="R708" s="87">
        <f t="shared" si="92"/>
        <v>10703</v>
      </c>
      <c r="S708" s="87">
        <f t="shared" si="94"/>
        <v>60469.520000000004</v>
      </c>
      <c r="T708" s="88" t="s">
        <v>41</v>
      </c>
    </row>
    <row r="709" spans="1:20" s="27" customFormat="1" x14ac:dyDescent="0.25">
      <c r="A709" s="83">
        <v>703</v>
      </c>
      <c r="B709" s="84" t="s">
        <v>488</v>
      </c>
      <c r="C709" s="84" t="s">
        <v>798</v>
      </c>
      <c r="D709" s="84" t="s">
        <v>207</v>
      </c>
      <c r="E709" s="84" t="s">
        <v>35</v>
      </c>
      <c r="F709" s="85" t="s">
        <v>805</v>
      </c>
      <c r="G709" s="86">
        <v>25000</v>
      </c>
      <c r="H709" s="84">
        <v>0</v>
      </c>
      <c r="I709" s="87">
        <v>25</v>
      </c>
      <c r="J709" s="50">
        <v>717.5</v>
      </c>
      <c r="K709" s="52">
        <f t="shared" si="89"/>
        <v>1774.9999999999998</v>
      </c>
      <c r="L709" s="37">
        <f t="shared" si="90"/>
        <v>275</v>
      </c>
      <c r="M709" s="77">
        <v>760</v>
      </c>
      <c r="N709" s="87">
        <f t="shared" si="93"/>
        <v>1772.5000000000002</v>
      </c>
      <c r="O709" s="87"/>
      <c r="P709" s="87">
        <f t="shared" si="95"/>
        <v>1477.5</v>
      </c>
      <c r="Q709" s="87">
        <f t="shared" si="91"/>
        <v>1502.5</v>
      </c>
      <c r="R709" s="87">
        <f t="shared" si="92"/>
        <v>3822.5</v>
      </c>
      <c r="S709" s="87">
        <f t="shared" si="94"/>
        <v>23497.5</v>
      </c>
      <c r="T709" s="88" t="s">
        <v>41</v>
      </c>
    </row>
    <row r="710" spans="1:20" s="27" customFormat="1" x14ac:dyDescent="0.25">
      <c r="A710" s="83">
        <v>704</v>
      </c>
      <c r="B710" s="84" t="s">
        <v>490</v>
      </c>
      <c r="C710" s="84" t="s">
        <v>798</v>
      </c>
      <c r="D710" s="84" t="s">
        <v>207</v>
      </c>
      <c r="E710" s="84" t="s">
        <v>157</v>
      </c>
      <c r="F710" s="85" t="s">
        <v>802</v>
      </c>
      <c r="G710" s="86">
        <v>16000</v>
      </c>
      <c r="H710" s="84">
        <v>0</v>
      </c>
      <c r="I710" s="87">
        <v>25</v>
      </c>
      <c r="J710" s="50">
        <v>459.2</v>
      </c>
      <c r="K710" s="52">
        <f t="shared" si="89"/>
        <v>1136</v>
      </c>
      <c r="L710" s="37">
        <f t="shared" si="90"/>
        <v>176.00000000000003</v>
      </c>
      <c r="M710" s="77">
        <v>486.4</v>
      </c>
      <c r="N710" s="87">
        <f t="shared" si="93"/>
        <v>1134.4000000000001</v>
      </c>
      <c r="O710" s="87"/>
      <c r="P710" s="87">
        <f t="shared" si="95"/>
        <v>945.59999999999991</v>
      </c>
      <c r="Q710" s="87">
        <f t="shared" si="91"/>
        <v>970.59999999999991</v>
      </c>
      <c r="R710" s="87">
        <f t="shared" si="92"/>
        <v>2446.4</v>
      </c>
      <c r="S710" s="87">
        <f t="shared" si="94"/>
        <v>15029.4</v>
      </c>
      <c r="T710" s="88" t="s">
        <v>41</v>
      </c>
    </row>
    <row r="711" spans="1:20" s="27" customFormat="1" x14ac:dyDescent="0.25">
      <c r="A711" s="83">
        <v>705</v>
      </c>
      <c r="B711" s="84" t="s">
        <v>629</v>
      </c>
      <c r="C711" s="84" t="s">
        <v>798</v>
      </c>
      <c r="D711" s="84" t="s">
        <v>492</v>
      </c>
      <c r="E711" s="84" t="s">
        <v>738</v>
      </c>
      <c r="F711" s="85" t="s">
        <v>805</v>
      </c>
      <c r="G711" s="90">
        <v>85000</v>
      </c>
      <c r="H711" s="90">
        <v>7719.26</v>
      </c>
      <c r="I711" s="87">
        <v>25</v>
      </c>
      <c r="J711" s="69">
        <v>2439.5</v>
      </c>
      <c r="K711" s="54">
        <f t="shared" si="89"/>
        <v>6034.9999999999991</v>
      </c>
      <c r="L711" s="37">
        <v>953.69</v>
      </c>
      <c r="M711" s="79">
        <v>2584</v>
      </c>
      <c r="N711" s="92">
        <f t="shared" si="93"/>
        <v>6026.5</v>
      </c>
      <c r="O711" s="92"/>
      <c r="P711" s="92">
        <f t="shared" si="95"/>
        <v>5023.5</v>
      </c>
      <c r="Q711" s="87">
        <f t="shared" si="91"/>
        <v>12767.76</v>
      </c>
      <c r="R711" s="87">
        <f t="shared" si="92"/>
        <v>13015.189999999999</v>
      </c>
      <c r="S711" s="92">
        <f t="shared" si="94"/>
        <v>72232.240000000005</v>
      </c>
      <c r="T711" s="88" t="s">
        <v>41</v>
      </c>
    </row>
    <row r="712" spans="1:20" s="27" customFormat="1" x14ac:dyDescent="0.25">
      <c r="A712" s="83">
        <v>706</v>
      </c>
      <c r="B712" s="84" t="s">
        <v>592</v>
      </c>
      <c r="C712" s="84" t="s">
        <v>799</v>
      </c>
      <c r="D712" s="84" t="s">
        <v>492</v>
      </c>
      <c r="E712" s="84" t="s">
        <v>125</v>
      </c>
      <c r="F712" s="85" t="s">
        <v>805</v>
      </c>
      <c r="G712" s="90">
        <v>70000</v>
      </c>
      <c r="H712" s="90">
        <v>5025.38</v>
      </c>
      <c r="I712" s="87">
        <v>25</v>
      </c>
      <c r="J712" s="69">
        <v>2009</v>
      </c>
      <c r="K712" s="54">
        <f t="shared" si="89"/>
        <v>4970</v>
      </c>
      <c r="L712" s="37">
        <f t="shared" si="90"/>
        <v>770.00000000000011</v>
      </c>
      <c r="M712" s="79">
        <v>2128</v>
      </c>
      <c r="N712" s="92">
        <f t="shared" si="93"/>
        <v>4963</v>
      </c>
      <c r="O712" s="92"/>
      <c r="P712" s="92">
        <f t="shared" si="95"/>
        <v>4137</v>
      </c>
      <c r="Q712" s="87">
        <f t="shared" si="91"/>
        <v>9187.380000000001</v>
      </c>
      <c r="R712" s="87">
        <f t="shared" si="92"/>
        <v>10703</v>
      </c>
      <c r="S712" s="92">
        <f t="shared" si="94"/>
        <v>60812.619999999995</v>
      </c>
      <c r="T712" s="88" t="s">
        <v>41</v>
      </c>
    </row>
    <row r="713" spans="1:20" s="27" customFormat="1" x14ac:dyDescent="0.25">
      <c r="A713" s="83">
        <v>707</v>
      </c>
      <c r="B713" s="84" t="s">
        <v>494</v>
      </c>
      <c r="C713" s="84" t="s">
        <v>799</v>
      </c>
      <c r="D713" s="84" t="s">
        <v>492</v>
      </c>
      <c r="E713" s="84" t="s">
        <v>125</v>
      </c>
      <c r="F713" s="85" t="s">
        <v>805</v>
      </c>
      <c r="G713" s="90">
        <v>70000</v>
      </c>
      <c r="H713" s="90">
        <v>5368.48</v>
      </c>
      <c r="I713" s="87">
        <v>25</v>
      </c>
      <c r="J713" s="69">
        <v>2009</v>
      </c>
      <c r="K713" s="54">
        <f t="shared" si="89"/>
        <v>4970</v>
      </c>
      <c r="L713" s="37">
        <f t="shared" si="90"/>
        <v>770.00000000000011</v>
      </c>
      <c r="M713" s="79">
        <v>2128</v>
      </c>
      <c r="N713" s="92">
        <f t="shared" si="93"/>
        <v>4963</v>
      </c>
      <c r="O713" s="92"/>
      <c r="P713" s="92">
        <f t="shared" si="95"/>
        <v>4137</v>
      </c>
      <c r="Q713" s="87">
        <f t="shared" si="91"/>
        <v>9530.48</v>
      </c>
      <c r="R713" s="87">
        <f t="shared" si="92"/>
        <v>10703</v>
      </c>
      <c r="S713" s="92">
        <f t="shared" si="94"/>
        <v>60469.520000000004</v>
      </c>
      <c r="T713" s="88" t="s">
        <v>41</v>
      </c>
    </row>
    <row r="714" spans="1:20" s="27" customFormat="1" x14ac:dyDescent="0.25">
      <c r="A714" s="83">
        <v>708</v>
      </c>
      <c r="B714" s="84" t="s">
        <v>495</v>
      </c>
      <c r="C714" s="84" t="s">
        <v>799</v>
      </c>
      <c r="D714" s="84" t="s">
        <v>492</v>
      </c>
      <c r="E714" s="84" t="s">
        <v>125</v>
      </c>
      <c r="F714" s="85" t="s">
        <v>805</v>
      </c>
      <c r="G714" s="90">
        <v>70000</v>
      </c>
      <c r="H714" s="90">
        <v>4682.29</v>
      </c>
      <c r="I714" s="87">
        <v>25</v>
      </c>
      <c r="J714" s="69">
        <v>2009</v>
      </c>
      <c r="K714" s="54">
        <f t="shared" si="89"/>
        <v>4970</v>
      </c>
      <c r="L714" s="37">
        <f t="shared" si="90"/>
        <v>770.00000000000011</v>
      </c>
      <c r="M714" s="79">
        <v>2128</v>
      </c>
      <c r="N714" s="92">
        <f t="shared" si="93"/>
        <v>4963</v>
      </c>
      <c r="O714" s="92"/>
      <c r="P714" s="92">
        <f t="shared" si="95"/>
        <v>4137</v>
      </c>
      <c r="Q714" s="87">
        <f t="shared" si="91"/>
        <v>8844.2900000000009</v>
      </c>
      <c r="R714" s="87">
        <f t="shared" si="92"/>
        <v>10703</v>
      </c>
      <c r="S714" s="92">
        <f t="shared" si="94"/>
        <v>61155.71</v>
      </c>
      <c r="T714" s="88" t="s">
        <v>41</v>
      </c>
    </row>
    <row r="715" spans="1:20" s="27" customFormat="1" x14ac:dyDescent="0.25">
      <c r="A715" s="83">
        <v>709</v>
      </c>
      <c r="B715" s="84" t="s">
        <v>497</v>
      </c>
      <c r="C715" s="84" t="s">
        <v>798</v>
      </c>
      <c r="D715" s="84" t="s">
        <v>492</v>
      </c>
      <c r="E715" s="84" t="s">
        <v>125</v>
      </c>
      <c r="F715" s="85" t="s">
        <v>805</v>
      </c>
      <c r="G715" s="90">
        <v>70000</v>
      </c>
      <c r="H715" s="90">
        <v>5368.48</v>
      </c>
      <c r="I715" s="87">
        <v>25</v>
      </c>
      <c r="J715" s="69">
        <v>2009</v>
      </c>
      <c r="K715" s="54">
        <f t="shared" si="89"/>
        <v>4970</v>
      </c>
      <c r="L715" s="37">
        <f t="shared" si="90"/>
        <v>770.00000000000011</v>
      </c>
      <c r="M715" s="79">
        <v>2128</v>
      </c>
      <c r="N715" s="92">
        <f t="shared" si="93"/>
        <v>4963</v>
      </c>
      <c r="O715" s="92"/>
      <c r="P715" s="92">
        <f t="shared" si="95"/>
        <v>4137</v>
      </c>
      <c r="Q715" s="87">
        <f t="shared" si="91"/>
        <v>9530.48</v>
      </c>
      <c r="R715" s="87">
        <f t="shared" si="92"/>
        <v>10703</v>
      </c>
      <c r="S715" s="92">
        <f t="shared" si="94"/>
        <v>60469.520000000004</v>
      </c>
      <c r="T715" s="88" t="s">
        <v>41</v>
      </c>
    </row>
    <row r="716" spans="1:20" s="27" customFormat="1" x14ac:dyDescent="0.25">
      <c r="A716" s="83">
        <v>710</v>
      </c>
      <c r="B716" s="84" t="s">
        <v>501</v>
      </c>
      <c r="C716" s="84" t="s">
        <v>799</v>
      </c>
      <c r="D716" s="84" t="s">
        <v>492</v>
      </c>
      <c r="E716" s="84" t="s">
        <v>125</v>
      </c>
      <c r="F716" s="85" t="s">
        <v>805</v>
      </c>
      <c r="G716" s="90">
        <v>70000</v>
      </c>
      <c r="H716" s="90">
        <v>5368.48</v>
      </c>
      <c r="I716" s="87">
        <v>25</v>
      </c>
      <c r="J716" s="69">
        <v>2009</v>
      </c>
      <c r="K716" s="54">
        <f t="shared" si="89"/>
        <v>4970</v>
      </c>
      <c r="L716" s="37">
        <f t="shared" si="90"/>
        <v>770.00000000000011</v>
      </c>
      <c r="M716" s="79">
        <v>2128</v>
      </c>
      <c r="N716" s="92">
        <f t="shared" si="93"/>
        <v>4963</v>
      </c>
      <c r="O716" s="92"/>
      <c r="P716" s="92">
        <f t="shared" si="95"/>
        <v>4137</v>
      </c>
      <c r="Q716" s="87">
        <f t="shared" si="91"/>
        <v>9530.48</v>
      </c>
      <c r="R716" s="87">
        <f t="shared" si="92"/>
        <v>10703</v>
      </c>
      <c r="S716" s="92">
        <f t="shared" si="94"/>
        <v>60469.520000000004</v>
      </c>
      <c r="T716" s="88" t="s">
        <v>41</v>
      </c>
    </row>
    <row r="717" spans="1:20" s="27" customFormat="1" x14ac:dyDescent="0.25">
      <c r="A717" s="83">
        <v>711</v>
      </c>
      <c r="B717" s="84" t="s">
        <v>714</v>
      </c>
      <c r="C717" s="84" t="s">
        <v>798</v>
      </c>
      <c r="D717" s="84" t="s">
        <v>492</v>
      </c>
      <c r="E717" s="84" t="s">
        <v>744</v>
      </c>
      <c r="F717" s="85" t="s">
        <v>805</v>
      </c>
      <c r="G717" s="90">
        <v>35000</v>
      </c>
      <c r="H717" s="91">
        <v>0</v>
      </c>
      <c r="I717" s="87">
        <v>25</v>
      </c>
      <c r="J717" s="69">
        <v>1004.5</v>
      </c>
      <c r="K717" s="54">
        <f t="shared" si="89"/>
        <v>2485</v>
      </c>
      <c r="L717" s="37">
        <f t="shared" si="90"/>
        <v>385.00000000000006</v>
      </c>
      <c r="M717" s="79">
        <v>1064</v>
      </c>
      <c r="N717" s="92">
        <f t="shared" si="93"/>
        <v>2481.5</v>
      </c>
      <c r="O717" s="92"/>
      <c r="P717" s="92">
        <f t="shared" si="95"/>
        <v>2068.5</v>
      </c>
      <c r="Q717" s="87">
        <f t="shared" si="91"/>
        <v>2093.5</v>
      </c>
      <c r="R717" s="87">
        <f t="shared" si="92"/>
        <v>5351.5</v>
      </c>
      <c r="S717" s="92">
        <f t="shared" si="94"/>
        <v>32906.5</v>
      </c>
      <c r="T717" s="88" t="s">
        <v>41</v>
      </c>
    </row>
    <row r="718" spans="1:20" s="27" customFormat="1" x14ac:dyDescent="0.25">
      <c r="A718" s="83">
        <v>712</v>
      </c>
      <c r="B718" s="84" t="s">
        <v>836</v>
      </c>
      <c r="C718" s="84" t="s">
        <v>798</v>
      </c>
      <c r="D718" s="84" t="s">
        <v>492</v>
      </c>
      <c r="E718" s="84" t="s">
        <v>837</v>
      </c>
      <c r="F718" s="85" t="s">
        <v>802</v>
      </c>
      <c r="G718" s="90">
        <v>25000</v>
      </c>
      <c r="H718" s="91">
        <v>0</v>
      </c>
      <c r="I718" s="87">
        <v>25</v>
      </c>
      <c r="J718" s="69">
        <v>717.5</v>
      </c>
      <c r="K718" s="54">
        <f t="shared" ref="K718:K761" si="96">+G718*7.1%</f>
        <v>1774.9999999999998</v>
      </c>
      <c r="L718" s="37">
        <f t="shared" ref="L718:L777" si="97">+G718*1.1%</f>
        <v>275</v>
      </c>
      <c r="M718" s="79">
        <v>760</v>
      </c>
      <c r="N718" s="92">
        <f t="shared" si="93"/>
        <v>1772.5000000000002</v>
      </c>
      <c r="O718" s="92"/>
      <c r="P718" s="92">
        <f t="shared" si="95"/>
        <v>1477.5</v>
      </c>
      <c r="Q718" s="87">
        <f t="shared" si="91"/>
        <v>1502.5</v>
      </c>
      <c r="R718" s="87">
        <f t="shared" si="92"/>
        <v>3822.5</v>
      </c>
      <c r="S718" s="92">
        <f t="shared" si="94"/>
        <v>23497.5</v>
      </c>
      <c r="T718" s="88" t="s">
        <v>41</v>
      </c>
    </row>
    <row r="719" spans="1:20" s="27" customFormat="1" x14ac:dyDescent="0.25">
      <c r="A719" s="83">
        <v>713</v>
      </c>
      <c r="B719" s="84" t="s">
        <v>499</v>
      </c>
      <c r="C719" s="84" t="s">
        <v>798</v>
      </c>
      <c r="D719" s="84" t="s">
        <v>492</v>
      </c>
      <c r="E719" s="84" t="s">
        <v>63</v>
      </c>
      <c r="F719" s="85" t="s">
        <v>802</v>
      </c>
      <c r="G719" s="90">
        <v>25000</v>
      </c>
      <c r="H719" s="91">
        <v>0</v>
      </c>
      <c r="I719" s="87">
        <v>25</v>
      </c>
      <c r="J719" s="69">
        <v>717.5</v>
      </c>
      <c r="K719" s="54">
        <f t="shared" si="96"/>
        <v>1774.9999999999998</v>
      </c>
      <c r="L719" s="37">
        <f t="shared" si="97"/>
        <v>275</v>
      </c>
      <c r="M719" s="79">
        <v>760</v>
      </c>
      <c r="N719" s="92">
        <f t="shared" si="93"/>
        <v>1772.5000000000002</v>
      </c>
      <c r="O719" s="92"/>
      <c r="P719" s="92">
        <f t="shared" si="95"/>
        <v>1477.5</v>
      </c>
      <c r="Q719" s="87">
        <f t="shared" si="91"/>
        <v>1502.5</v>
      </c>
      <c r="R719" s="87">
        <f t="shared" si="92"/>
        <v>3822.5</v>
      </c>
      <c r="S719" s="92">
        <f t="shared" si="94"/>
        <v>23497.5</v>
      </c>
      <c r="T719" s="88" t="s">
        <v>41</v>
      </c>
    </row>
    <row r="720" spans="1:20" s="27" customFormat="1" x14ac:dyDescent="0.25">
      <c r="A720" s="83">
        <v>714</v>
      </c>
      <c r="B720" s="84" t="s">
        <v>967</v>
      </c>
      <c r="C720" s="84" t="s">
        <v>799</v>
      </c>
      <c r="D720" s="84" t="s">
        <v>492</v>
      </c>
      <c r="E720" s="84" t="s">
        <v>63</v>
      </c>
      <c r="F720" s="85" t="s">
        <v>802</v>
      </c>
      <c r="G720" s="90">
        <v>35000</v>
      </c>
      <c r="H720" s="91">
        <v>0</v>
      </c>
      <c r="I720" s="87">
        <v>25</v>
      </c>
      <c r="J720" s="69">
        <v>1004.5</v>
      </c>
      <c r="K720" s="54">
        <f t="shared" si="96"/>
        <v>2485</v>
      </c>
      <c r="L720" s="37">
        <f t="shared" si="97"/>
        <v>385.00000000000006</v>
      </c>
      <c r="M720" s="79">
        <v>1064</v>
      </c>
      <c r="N720" s="92">
        <f t="shared" si="93"/>
        <v>2481.5</v>
      </c>
      <c r="O720" s="92"/>
      <c r="P720" s="92">
        <f t="shared" si="95"/>
        <v>2068.5</v>
      </c>
      <c r="Q720" s="87">
        <f t="shared" si="91"/>
        <v>2093.5</v>
      </c>
      <c r="R720" s="87">
        <f t="shared" si="92"/>
        <v>5351.5</v>
      </c>
      <c r="S720" s="92">
        <f t="shared" si="94"/>
        <v>32906.5</v>
      </c>
      <c r="T720" s="88" t="s">
        <v>41</v>
      </c>
    </row>
    <row r="721" spans="1:20" s="27" customFormat="1" x14ac:dyDescent="0.25">
      <c r="A721" s="83">
        <v>715</v>
      </c>
      <c r="B721" s="84" t="s">
        <v>498</v>
      </c>
      <c r="C721" s="84" t="s">
        <v>799</v>
      </c>
      <c r="D721" s="84" t="s">
        <v>492</v>
      </c>
      <c r="E721" s="84" t="s">
        <v>64</v>
      </c>
      <c r="F721" s="85" t="s">
        <v>802</v>
      </c>
      <c r="G721" s="90">
        <v>18000</v>
      </c>
      <c r="H721" s="91">
        <v>0</v>
      </c>
      <c r="I721" s="87">
        <v>25</v>
      </c>
      <c r="J721" s="69">
        <v>516.6</v>
      </c>
      <c r="K721" s="54">
        <f t="shared" si="96"/>
        <v>1277.9999999999998</v>
      </c>
      <c r="L721" s="37">
        <f t="shared" si="97"/>
        <v>198.00000000000003</v>
      </c>
      <c r="M721" s="79">
        <v>547.20000000000005</v>
      </c>
      <c r="N721" s="92">
        <f t="shared" si="93"/>
        <v>1276.2</v>
      </c>
      <c r="O721" s="92"/>
      <c r="P721" s="92">
        <f t="shared" si="95"/>
        <v>1063.8000000000002</v>
      </c>
      <c r="Q721" s="87">
        <f t="shared" si="91"/>
        <v>1088.8000000000002</v>
      </c>
      <c r="R721" s="87">
        <f t="shared" si="92"/>
        <v>2752.2</v>
      </c>
      <c r="S721" s="92">
        <f t="shared" si="94"/>
        <v>16911.2</v>
      </c>
      <c r="T721" s="88" t="s">
        <v>41</v>
      </c>
    </row>
    <row r="722" spans="1:20" s="30" customFormat="1" x14ac:dyDescent="0.25">
      <c r="A722" s="83">
        <v>716</v>
      </c>
      <c r="B722" s="84" t="s">
        <v>500</v>
      </c>
      <c r="C722" s="84" t="s">
        <v>798</v>
      </c>
      <c r="D722" s="84" t="s">
        <v>492</v>
      </c>
      <c r="E722" s="84" t="s">
        <v>157</v>
      </c>
      <c r="F722" s="85" t="s">
        <v>802</v>
      </c>
      <c r="G722" s="90">
        <v>16000</v>
      </c>
      <c r="H722" s="91">
        <v>0</v>
      </c>
      <c r="I722" s="87">
        <v>25</v>
      </c>
      <c r="J722" s="69">
        <v>459.2</v>
      </c>
      <c r="K722" s="54">
        <f t="shared" si="96"/>
        <v>1136</v>
      </c>
      <c r="L722" s="37">
        <f t="shared" si="97"/>
        <v>176.00000000000003</v>
      </c>
      <c r="M722" s="79">
        <v>486.4</v>
      </c>
      <c r="N722" s="92">
        <f t="shared" si="93"/>
        <v>1134.4000000000001</v>
      </c>
      <c r="O722" s="92"/>
      <c r="P722" s="92">
        <f t="shared" si="95"/>
        <v>945.59999999999991</v>
      </c>
      <c r="Q722" s="87">
        <f t="shared" si="91"/>
        <v>970.59999999999991</v>
      </c>
      <c r="R722" s="87">
        <f t="shared" si="92"/>
        <v>2446.4</v>
      </c>
      <c r="S722" s="92">
        <f t="shared" si="94"/>
        <v>15029.4</v>
      </c>
      <c r="T722" s="88" t="s">
        <v>41</v>
      </c>
    </row>
    <row r="723" spans="1:20" s="27" customFormat="1" x14ac:dyDescent="0.25">
      <c r="A723" s="83">
        <v>717</v>
      </c>
      <c r="B723" s="84" t="s">
        <v>1010</v>
      </c>
      <c r="C723" s="84" t="s">
        <v>798</v>
      </c>
      <c r="D723" s="84" t="s">
        <v>208</v>
      </c>
      <c r="E723" s="84" t="s">
        <v>738</v>
      </c>
      <c r="F723" s="85" t="s">
        <v>805</v>
      </c>
      <c r="G723" s="86">
        <v>85000</v>
      </c>
      <c r="H723" s="86">
        <v>8576.99</v>
      </c>
      <c r="I723" s="87">
        <v>25</v>
      </c>
      <c r="J723" s="50">
        <v>2439.5</v>
      </c>
      <c r="K723" s="52">
        <f t="shared" si="96"/>
        <v>6034.9999999999991</v>
      </c>
      <c r="L723" s="37">
        <v>953.69</v>
      </c>
      <c r="M723" s="77">
        <v>2584</v>
      </c>
      <c r="N723" s="87">
        <f t="shared" si="93"/>
        <v>6026.5</v>
      </c>
      <c r="O723" s="87"/>
      <c r="P723" s="87">
        <f t="shared" si="95"/>
        <v>5023.5</v>
      </c>
      <c r="Q723" s="87">
        <f t="shared" si="91"/>
        <v>13625.49</v>
      </c>
      <c r="R723" s="87">
        <f t="shared" si="92"/>
        <v>13015.189999999999</v>
      </c>
      <c r="S723" s="87">
        <f t="shared" si="94"/>
        <v>71374.509999999995</v>
      </c>
      <c r="T723" s="88" t="s">
        <v>41</v>
      </c>
    </row>
    <row r="724" spans="1:20" s="27" customFormat="1" x14ac:dyDescent="0.25">
      <c r="A724" s="83">
        <v>718</v>
      </c>
      <c r="B724" s="84" t="s">
        <v>502</v>
      </c>
      <c r="C724" s="84" t="s">
        <v>798</v>
      </c>
      <c r="D724" s="84" t="s">
        <v>208</v>
      </c>
      <c r="E724" s="84" t="s">
        <v>125</v>
      </c>
      <c r="F724" s="85" t="s">
        <v>805</v>
      </c>
      <c r="G724" s="90">
        <v>70000</v>
      </c>
      <c r="H724" s="90">
        <v>5368.48</v>
      </c>
      <c r="I724" s="87">
        <v>25</v>
      </c>
      <c r="J724" s="69">
        <v>2009</v>
      </c>
      <c r="K724" s="54">
        <f t="shared" si="96"/>
        <v>4970</v>
      </c>
      <c r="L724" s="37">
        <f t="shared" si="97"/>
        <v>770.00000000000011</v>
      </c>
      <c r="M724" s="79">
        <v>2128</v>
      </c>
      <c r="N724" s="92">
        <f t="shared" si="93"/>
        <v>4963</v>
      </c>
      <c r="O724" s="92"/>
      <c r="P724" s="92">
        <f t="shared" si="95"/>
        <v>4137</v>
      </c>
      <c r="Q724" s="87">
        <f t="shared" si="91"/>
        <v>9530.48</v>
      </c>
      <c r="R724" s="87">
        <f t="shared" si="92"/>
        <v>10703</v>
      </c>
      <c r="S724" s="92">
        <f t="shared" si="94"/>
        <v>60469.520000000004</v>
      </c>
      <c r="T724" s="88" t="s">
        <v>41</v>
      </c>
    </row>
    <row r="725" spans="1:20" s="27" customFormat="1" x14ac:dyDescent="0.25">
      <c r="A725" s="83">
        <v>719</v>
      </c>
      <c r="B725" s="84" t="s">
        <v>503</v>
      </c>
      <c r="C725" s="84" t="s">
        <v>798</v>
      </c>
      <c r="D725" s="84" t="s">
        <v>208</v>
      </c>
      <c r="E725" s="84" t="s">
        <v>125</v>
      </c>
      <c r="F725" s="85" t="s">
        <v>805</v>
      </c>
      <c r="G725" s="90">
        <v>70000</v>
      </c>
      <c r="H725" s="90">
        <v>5368.48</v>
      </c>
      <c r="I725" s="87">
        <v>25</v>
      </c>
      <c r="J725" s="69">
        <v>2009</v>
      </c>
      <c r="K725" s="54">
        <f t="shared" si="96"/>
        <v>4970</v>
      </c>
      <c r="L725" s="37">
        <f t="shared" si="97"/>
        <v>770.00000000000011</v>
      </c>
      <c r="M725" s="79">
        <v>2128</v>
      </c>
      <c r="N725" s="92">
        <f t="shared" si="93"/>
        <v>4963</v>
      </c>
      <c r="O725" s="92"/>
      <c r="P725" s="92">
        <f t="shared" si="95"/>
        <v>4137</v>
      </c>
      <c r="Q725" s="87">
        <f t="shared" si="91"/>
        <v>9530.48</v>
      </c>
      <c r="R725" s="87">
        <f t="shared" si="92"/>
        <v>10703</v>
      </c>
      <c r="S725" s="92">
        <f t="shared" si="94"/>
        <v>60469.520000000004</v>
      </c>
      <c r="T725" s="88" t="s">
        <v>41</v>
      </c>
    </row>
    <row r="726" spans="1:20" s="27" customFormat="1" x14ac:dyDescent="0.25">
      <c r="A726" s="83">
        <v>720</v>
      </c>
      <c r="B726" s="84" t="s">
        <v>504</v>
      </c>
      <c r="C726" s="84" t="s">
        <v>799</v>
      </c>
      <c r="D726" s="84" t="s">
        <v>208</v>
      </c>
      <c r="E726" s="84" t="s">
        <v>125</v>
      </c>
      <c r="F726" s="85" t="s">
        <v>805</v>
      </c>
      <c r="G726" s="90">
        <v>70000</v>
      </c>
      <c r="H726" s="90">
        <v>5368.48</v>
      </c>
      <c r="I726" s="87">
        <v>25</v>
      </c>
      <c r="J726" s="69">
        <v>2009</v>
      </c>
      <c r="K726" s="54">
        <f t="shared" si="96"/>
        <v>4970</v>
      </c>
      <c r="L726" s="37">
        <f t="shared" si="97"/>
        <v>770.00000000000011</v>
      </c>
      <c r="M726" s="79">
        <v>2128</v>
      </c>
      <c r="N726" s="92">
        <f t="shared" si="93"/>
        <v>4963</v>
      </c>
      <c r="O726" s="92"/>
      <c r="P726" s="92">
        <f t="shared" si="95"/>
        <v>4137</v>
      </c>
      <c r="Q726" s="87">
        <f t="shared" si="91"/>
        <v>9530.48</v>
      </c>
      <c r="R726" s="87">
        <f t="shared" si="92"/>
        <v>10703</v>
      </c>
      <c r="S726" s="92">
        <f t="shared" si="94"/>
        <v>60469.520000000004</v>
      </c>
      <c r="T726" s="88" t="s">
        <v>41</v>
      </c>
    </row>
    <row r="727" spans="1:20" s="27" customFormat="1" x14ac:dyDescent="0.25">
      <c r="A727" s="83">
        <v>721</v>
      </c>
      <c r="B727" s="84" t="s">
        <v>378</v>
      </c>
      <c r="C727" s="84" t="s">
        <v>799</v>
      </c>
      <c r="D727" s="84" t="s">
        <v>208</v>
      </c>
      <c r="E727" s="84" t="s">
        <v>771</v>
      </c>
      <c r="F727" s="85" t="s">
        <v>805</v>
      </c>
      <c r="G727" s="86">
        <v>41000</v>
      </c>
      <c r="H727" s="84">
        <v>583.79</v>
      </c>
      <c r="I727" s="87">
        <v>25</v>
      </c>
      <c r="J727" s="50">
        <v>1176.7</v>
      </c>
      <c r="K727" s="52">
        <f t="shared" si="96"/>
        <v>2910.9999999999995</v>
      </c>
      <c r="L727" s="37">
        <f t="shared" si="97"/>
        <v>451.00000000000006</v>
      </c>
      <c r="M727" s="77">
        <v>1246.4000000000001</v>
      </c>
      <c r="N727" s="87">
        <f t="shared" si="93"/>
        <v>2906.9</v>
      </c>
      <c r="O727" s="87"/>
      <c r="P727" s="87">
        <f t="shared" si="95"/>
        <v>2423.1000000000004</v>
      </c>
      <c r="Q727" s="87">
        <f t="shared" si="91"/>
        <v>3031.8900000000003</v>
      </c>
      <c r="R727" s="87">
        <f t="shared" si="92"/>
        <v>6268.9</v>
      </c>
      <c r="S727" s="87">
        <f t="shared" si="94"/>
        <v>37968.11</v>
      </c>
      <c r="T727" s="88" t="s">
        <v>41</v>
      </c>
    </row>
    <row r="728" spans="1:20" s="27" customFormat="1" x14ac:dyDescent="0.25">
      <c r="A728" s="83">
        <v>722</v>
      </c>
      <c r="B728" s="84" t="s">
        <v>506</v>
      </c>
      <c r="C728" s="84" t="s">
        <v>798</v>
      </c>
      <c r="D728" s="84" t="s">
        <v>208</v>
      </c>
      <c r="E728" s="84" t="s">
        <v>92</v>
      </c>
      <c r="F728" s="85" t="s">
        <v>805</v>
      </c>
      <c r="G728" s="90">
        <v>25000</v>
      </c>
      <c r="H728" s="91">
        <v>0</v>
      </c>
      <c r="I728" s="87">
        <v>25</v>
      </c>
      <c r="J728" s="69">
        <v>717.5</v>
      </c>
      <c r="K728" s="54">
        <f t="shared" si="96"/>
        <v>1774.9999999999998</v>
      </c>
      <c r="L728" s="37">
        <f t="shared" si="97"/>
        <v>275</v>
      </c>
      <c r="M728" s="79">
        <v>760</v>
      </c>
      <c r="N728" s="92">
        <f t="shared" si="93"/>
        <v>1772.5000000000002</v>
      </c>
      <c r="O728" s="92"/>
      <c r="P728" s="92">
        <f t="shared" si="95"/>
        <v>1477.5</v>
      </c>
      <c r="Q728" s="87">
        <f t="shared" si="91"/>
        <v>1502.5</v>
      </c>
      <c r="R728" s="87">
        <f t="shared" si="92"/>
        <v>3822.5</v>
      </c>
      <c r="S728" s="92">
        <f t="shared" si="94"/>
        <v>23497.5</v>
      </c>
      <c r="T728" s="88" t="s">
        <v>41</v>
      </c>
    </row>
    <row r="729" spans="1:20" s="27" customFormat="1" x14ac:dyDescent="0.25">
      <c r="A729" s="83">
        <v>723</v>
      </c>
      <c r="B729" s="84" t="s">
        <v>507</v>
      </c>
      <c r="C729" s="84" t="s">
        <v>798</v>
      </c>
      <c r="D729" s="84" t="s">
        <v>208</v>
      </c>
      <c r="E729" s="84" t="s">
        <v>92</v>
      </c>
      <c r="F729" s="85" t="s">
        <v>805</v>
      </c>
      <c r="G729" s="90">
        <v>25000</v>
      </c>
      <c r="H729" s="91">
        <v>0</v>
      </c>
      <c r="I729" s="87">
        <v>25</v>
      </c>
      <c r="J729" s="69">
        <v>717.5</v>
      </c>
      <c r="K729" s="54">
        <f t="shared" si="96"/>
        <v>1774.9999999999998</v>
      </c>
      <c r="L729" s="37">
        <f t="shared" si="97"/>
        <v>275</v>
      </c>
      <c r="M729" s="79">
        <v>760</v>
      </c>
      <c r="N729" s="92">
        <f t="shared" si="93"/>
        <v>1772.5000000000002</v>
      </c>
      <c r="O729" s="92"/>
      <c r="P729" s="92">
        <f t="shared" si="95"/>
        <v>1477.5</v>
      </c>
      <c r="Q729" s="87">
        <f t="shared" si="91"/>
        <v>1502.5</v>
      </c>
      <c r="R729" s="87">
        <f t="shared" si="92"/>
        <v>3822.5</v>
      </c>
      <c r="S729" s="92">
        <f t="shared" si="94"/>
        <v>23497.5</v>
      </c>
      <c r="T729" s="88" t="s">
        <v>41</v>
      </c>
    </row>
    <row r="730" spans="1:20" s="27" customFormat="1" x14ac:dyDescent="0.25">
      <c r="A730" s="83">
        <v>724</v>
      </c>
      <c r="B730" s="84" t="s">
        <v>508</v>
      </c>
      <c r="C730" s="84" t="s">
        <v>799</v>
      </c>
      <c r="D730" s="84" t="s">
        <v>208</v>
      </c>
      <c r="E730" s="84" t="s">
        <v>35</v>
      </c>
      <c r="F730" s="85" t="s">
        <v>805</v>
      </c>
      <c r="G730" s="90">
        <v>25000</v>
      </c>
      <c r="H730" s="91">
        <v>0</v>
      </c>
      <c r="I730" s="87">
        <v>25</v>
      </c>
      <c r="J730" s="69">
        <v>717.5</v>
      </c>
      <c r="K730" s="54">
        <f t="shared" si="96"/>
        <v>1774.9999999999998</v>
      </c>
      <c r="L730" s="37">
        <f t="shared" si="97"/>
        <v>275</v>
      </c>
      <c r="M730" s="79">
        <v>760</v>
      </c>
      <c r="N730" s="92">
        <f t="shared" si="93"/>
        <v>1772.5000000000002</v>
      </c>
      <c r="O730" s="92"/>
      <c r="P730" s="92">
        <f t="shared" si="95"/>
        <v>1477.5</v>
      </c>
      <c r="Q730" s="87">
        <f t="shared" si="91"/>
        <v>1502.5</v>
      </c>
      <c r="R730" s="87">
        <f t="shared" si="92"/>
        <v>3822.5</v>
      </c>
      <c r="S730" s="92">
        <f t="shared" si="94"/>
        <v>23497.5</v>
      </c>
      <c r="T730" s="88" t="s">
        <v>41</v>
      </c>
    </row>
    <row r="731" spans="1:20" s="27" customFormat="1" x14ac:dyDescent="0.25">
      <c r="A731" s="83">
        <v>725</v>
      </c>
      <c r="B731" s="84" t="s">
        <v>509</v>
      </c>
      <c r="C731" s="84" t="s">
        <v>799</v>
      </c>
      <c r="D731" s="84" t="s">
        <v>208</v>
      </c>
      <c r="E731" s="84" t="s">
        <v>35</v>
      </c>
      <c r="F731" s="85" t="s">
        <v>804</v>
      </c>
      <c r="G731" s="90">
        <v>25000</v>
      </c>
      <c r="H731" s="91">
        <v>0</v>
      </c>
      <c r="I731" s="87">
        <v>25</v>
      </c>
      <c r="J731" s="69">
        <v>717.5</v>
      </c>
      <c r="K731" s="54">
        <f t="shared" si="96"/>
        <v>1774.9999999999998</v>
      </c>
      <c r="L731" s="37">
        <f t="shared" si="97"/>
        <v>275</v>
      </c>
      <c r="M731" s="79">
        <v>760</v>
      </c>
      <c r="N731" s="92">
        <f t="shared" si="93"/>
        <v>1772.5000000000002</v>
      </c>
      <c r="O731" s="92"/>
      <c r="P731" s="92">
        <f t="shared" si="95"/>
        <v>1477.5</v>
      </c>
      <c r="Q731" s="87">
        <f t="shared" si="91"/>
        <v>1502.5</v>
      </c>
      <c r="R731" s="87">
        <f t="shared" si="92"/>
        <v>3822.5</v>
      </c>
      <c r="S731" s="92">
        <f t="shared" si="94"/>
        <v>23497.5</v>
      </c>
      <c r="T731" s="88" t="s">
        <v>41</v>
      </c>
    </row>
    <row r="732" spans="1:20" s="27" customFormat="1" x14ac:dyDescent="0.25">
      <c r="A732" s="83">
        <v>726</v>
      </c>
      <c r="B732" s="84" t="s">
        <v>1027</v>
      </c>
      <c r="C732" s="84" t="s">
        <v>798</v>
      </c>
      <c r="D732" s="84" t="s">
        <v>208</v>
      </c>
      <c r="E732" s="84" t="s">
        <v>63</v>
      </c>
      <c r="F732" s="85" t="s">
        <v>804</v>
      </c>
      <c r="G732" s="90">
        <v>25000</v>
      </c>
      <c r="H732" s="91">
        <v>0</v>
      </c>
      <c r="I732" s="87">
        <v>25</v>
      </c>
      <c r="J732" s="69">
        <v>717.5</v>
      </c>
      <c r="K732" s="54">
        <f t="shared" si="96"/>
        <v>1774.9999999999998</v>
      </c>
      <c r="L732" s="37">
        <f t="shared" si="97"/>
        <v>275</v>
      </c>
      <c r="M732" s="79">
        <v>760</v>
      </c>
      <c r="N732" s="92">
        <f t="shared" si="93"/>
        <v>1772.5000000000002</v>
      </c>
      <c r="O732" s="92"/>
      <c r="P732" s="92">
        <f t="shared" si="95"/>
        <v>1477.5</v>
      </c>
      <c r="Q732" s="87">
        <f t="shared" ref="Q732:Q795" si="98">+H732+I732+J732+M732+O732</f>
        <v>1502.5</v>
      </c>
      <c r="R732" s="87">
        <f t="shared" ref="R732:R795" si="99">+K732+L732+N732</f>
        <v>3822.5</v>
      </c>
      <c r="S732" s="92">
        <f t="shared" si="94"/>
        <v>23497.5</v>
      </c>
      <c r="T732" s="88" t="s">
        <v>41</v>
      </c>
    </row>
    <row r="733" spans="1:20" s="27" customFormat="1" x14ac:dyDescent="0.25">
      <c r="A733" s="83">
        <v>727</v>
      </c>
      <c r="B733" s="84" t="s">
        <v>209</v>
      </c>
      <c r="C733" s="84" t="s">
        <v>799</v>
      </c>
      <c r="D733" s="84" t="s">
        <v>208</v>
      </c>
      <c r="E733" s="84" t="s">
        <v>157</v>
      </c>
      <c r="F733" s="85" t="s">
        <v>802</v>
      </c>
      <c r="G733" s="90">
        <v>16000</v>
      </c>
      <c r="H733" s="91">
        <v>0</v>
      </c>
      <c r="I733" s="87">
        <v>25</v>
      </c>
      <c r="J733" s="69">
        <v>459.2</v>
      </c>
      <c r="K733" s="54">
        <f t="shared" si="96"/>
        <v>1136</v>
      </c>
      <c r="L733" s="37">
        <f t="shared" si="97"/>
        <v>176.00000000000003</v>
      </c>
      <c r="M733" s="79">
        <v>486.4</v>
      </c>
      <c r="N733" s="92">
        <f t="shared" si="93"/>
        <v>1134.4000000000001</v>
      </c>
      <c r="O733" s="92"/>
      <c r="P733" s="92">
        <f t="shared" si="95"/>
        <v>945.59999999999991</v>
      </c>
      <c r="Q733" s="87">
        <f t="shared" si="98"/>
        <v>970.59999999999991</v>
      </c>
      <c r="R733" s="87">
        <f t="shared" si="99"/>
        <v>2446.4</v>
      </c>
      <c r="S733" s="92">
        <f t="shared" si="94"/>
        <v>15029.4</v>
      </c>
      <c r="T733" s="88" t="s">
        <v>41</v>
      </c>
    </row>
    <row r="734" spans="1:20" s="27" customFormat="1" x14ac:dyDescent="0.25">
      <c r="A734" s="83">
        <v>728</v>
      </c>
      <c r="B734" s="84" t="s">
        <v>534</v>
      </c>
      <c r="C734" s="84" t="s">
        <v>798</v>
      </c>
      <c r="D734" s="84" t="s">
        <v>289</v>
      </c>
      <c r="E734" s="84" t="s">
        <v>125</v>
      </c>
      <c r="F734" s="85" t="s">
        <v>806</v>
      </c>
      <c r="G734" s="86">
        <v>70000</v>
      </c>
      <c r="H734" s="86">
        <v>5368.48</v>
      </c>
      <c r="I734" s="87">
        <v>25</v>
      </c>
      <c r="J734" s="50">
        <v>2009</v>
      </c>
      <c r="K734" s="52">
        <f t="shared" si="96"/>
        <v>4970</v>
      </c>
      <c r="L734" s="37">
        <f t="shared" si="97"/>
        <v>770.00000000000011</v>
      </c>
      <c r="M734" s="77">
        <v>2128</v>
      </c>
      <c r="N734" s="87">
        <f t="shared" si="93"/>
        <v>4963</v>
      </c>
      <c r="O734" s="87"/>
      <c r="P734" s="87">
        <f t="shared" si="95"/>
        <v>4137</v>
      </c>
      <c r="Q734" s="87">
        <f t="shared" si="98"/>
        <v>9530.48</v>
      </c>
      <c r="R734" s="87">
        <f t="shared" si="99"/>
        <v>10703</v>
      </c>
      <c r="S734" s="87">
        <f t="shared" si="94"/>
        <v>60469.520000000004</v>
      </c>
      <c r="T734" s="88" t="s">
        <v>41</v>
      </c>
    </row>
    <row r="735" spans="1:20" s="27" customFormat="1" x14ac:dyDescent="0.25">
      <c r="A735" s="83">
        <v>729</v>
      </c>
      <c r="B735" s="84" t="s">
        <v>528</v>
      </c>
      <c r="C735" s="84" t="s">
        <v>798</v>
      </c>
      <c r="D735" s="84" t="s">
        <v>289</v>
      </c>
      <c r="E735" s="84" t="s">
        <v>738</v>
      </c>
      <c r="F735" s="85" t="s">
        <v>805</v>
      </c>
      <c r="G735" s="90">
        <v>85000</v>
      </c>
      <c r="H735" s="90">
        <v>8148.13</v>
      </c>
      <c r="I735" s="87">
        <v>25</v>
      </c>
      <c r="J735" s="69">
        <v>2439.5</v>
      </c>
      <c r="K735" s="54">
        <f t="shared" si="96"/>
        <v>6034.9999999999991</v>
      </c>
      <c r="L735" s="37">
        <v>953.69</v>
      </c>
      <c r="M735" s="79">
        <v>2584</v>
      </c>
      <c r="N735" s="92">
        <f t="shared" si="93"/>
        <v>6026.5</v>
      </c>
      <c r="O735" s="92"/>
      <c r="P735" s="92">
        <f t="shared" si="95"/>
        <v>5023.5</v>
      </c>
      <c r="Q735" s="87">
        <f t="shared" si="98"/>
        <v>13196.630000000001</v>
      </c>
      <c r="R735" s="87">
        <f t="shared" si="99"/>
        <v>13015.189999999999</v>
      </c>
      <c r="S735" s="92">
        <f t="shared" si="94"/>
        <v>71803.37</v>
      </c>
      <c r="T735" s="88" t="s">
        <v>41</v>
      </c>
    </row>
    <row r="736" spans="1:20" s="27" customFormat="1" x14ac:dyDescent="0.25">
      <c r="A736" s="83">
        <v>730</v>
      </c>
      <c r="B736" s="84" t="s">
        <v>520</v>
      </c>
      <c r="C736" s="84" t="s">
        <v>799</v>
      </c>
      <c r="D736" s="84" t="s">
        <v>289</v>
      </c>
      <c r="E736" s="84" t="s">
        <v>125</v>
      </c>
      <c r="F736" s="85" t="s">
        <v>805</v>
      </c>
      <c r="G736" s="86">
        <v>70000</v>
      </c>
      <c r="H736" s="86">
        <v>5025.38</v>
      </c>
      <c r="I736" s="87">
        <v>25</v>
      </c>
      <c r="J736" s="50">
        <v>2009</v>
      </c>
      <c r="K736" s="52">
        <f t="shared" si="96"/>
        <v>4970</v>
      </c>
      <c r="L736" s="37">
        <f t="shared" si="97"/>
        <v>770.00000000000011</v>
      </c>
      <c r="M736" s="77">
        <v>2128</v>
      </c>
      <c r="N736" s="87">
        <f t="shared" si="93"/>
        <v>4963</v>
      </c>
      <c r="O736" s="87"/>
      <c r="P736" s="87">
        <f t="shared" si="95"/>
        <v>4137</v>
      </c>
      <c r="Q736" s="87">
        <f t="shared" si="98"/>
        <v>9187.380000000001</v>
      </c>
      <c r="R736" s="87">
        <f t="shared" si="99"/>
        <v>10703</v>
      </c>
      <c r="S736" s="87">
        <f t="shared" si="94"/>
        <v>60812.619999999995</v>
      </c>
      <c r="T736" s="88" t="s">
        <v>41</v>
      </c>
    </row>
    <row r="737" spans="1:20" s="27" customFormat="1" x14ac:dyDescent="0.25">
      <c r="A737" s="83">
        <v>731</v>
      </c>
      <c r="B737" s="84" t="s">
        <v>958</v>
      </c>
      <c r="C737" s="84" t="s">
        <v>798</v>
      </c>
      <c r="D737" s="84" t="s">
        <v>289</v>
      </c>
      <c r="E737" s="84" t="s">
        <v>103</v>
      </c>
      <c r="F737" s="85" t="s">
        <v>802</v>
      </c>
      <c r="G737" s="86">
        <v>25000</v>
      </c>
      <c r="H737" s="84">
        <v>0</v>
      </c>
      <c r="I737" s="87">
        <v>25</v>
      </c>
      <c r="J737" s="50">
        <v>717.5</v>
      </c>
      <c r="K737" s="52">
        <f t="shared" si="96"/>
        <v>1774.9999999999998</v>
      </c>
      <c r="L737" s="37">
        <f t="shared" si="97"/>
        <v>275</v>
      </c>
      <c r="M737" s="77">
        <v>760</v>
      </c>
      <c r="N737" s="87">
        <f t="shared" si="93"/>
        <v>1772.5000000000002</v>
      </c>
      <c r="O737" s="87"/>
      <c r="P737" s="87">
        <f t="shared" si="95"/>
        <v>1477.5</v>
      </c>
      <c r="Q737" s="87">
        <f t="shared" si="98"/>
        <v>1502.5</v>
      </c>
      <c r="R737" s="87">
        <f t="shared" si="99"/>
        <v>3822.5</v>
      </c>
      <c r="S737" s="87">
        <f t="shared" si="94"/>
        <v>23497.5</v>
      </c>
      <c r="T737" s="88" t="s">
        <v>41</v>
      </c>
    </row>
    <row r="738" spans="1:20" s="27" customFormat="1" x14ac:dyDescent="0.25">
      <c r="A738" s="83">
        <v>732</v>
      </c>
      <c r="B738" s="84" t="s">
        <v>770</v>
      </c>
      <c r="C738" s="84" t="s">
        <v>798</v>
      </c>
      <c r="D738" s="84" t="s">
        <v>289</v>
      </c>
      <c r="E738" s="84" t="s">
        <v>63</v>
      </c>
      <c r="F738" s="85" t="s">
        <v>802</v>
      </c>
      <c r="G738" s="86">
        <v>25000</v>
      </c>
      <c r="H738" s="84">
        <v>0</v>
      </c>
      <c r="I738" s="87">
        <v>25</v>
      </c>
      <c r="J738" s="50">
        <v>717.5</v>
      </c>
      <c r="K738" s="52">
        <f t="shared" si="96"/>
        <v>1774.9999999999998</v>
      </c>
      <c r="L738" s="37">
        <f t="shared" si="97"/>
        <v>275</v>
      </c>
      <c r="M738" s="77">
        <v>760</v>
      </c>
      <c r="N738" s="87">
        <f t="shared" si="93"/>
        <v>1772.5000000000002</v>
      </c>
      <c r="O738" s="87"/>
      <c r="P738" s="87">
        <f t="shared" si="95"/>
        <v>1477.5</v>
      </c>
      <c r="Q738" s="87">
        <f t="shared" si="98"/>
        <v>1502.5</v>
      </c>
      <c r="R738" s="87">
        <f t="shared" si="99"/>
        <v>3822.5</v>
      </c>
      <c r="S738" s="87">
        <f t="shared" si="94"/>
        <v>23497.5</v>
      </c>
      <c r="T738" s="88" t="s">
        <v>41</v>
      </c>
    </row>
    <row r="739" spans="1:20" s="27" customFormat="1" x14ac:dyDescent="0.25">
      <c r="A739" s="83">
        <v>733</v>
      </c>
      <c r="B739" s="84" t="s">
        <v>911</v>
      </c>
      <c r="C739" s="84" t="s">
        <v>799</v>
      </c>
      <c r="D739" s="84" t="s">
        <v>289</v>
      </c>
      <c r="E739" s="84" t="s">
        <v>63</v>
      </c>
      <c r="F739" s="85" t="s">
        <v>802</v>
      </c>
      <c r="G739" s="86">
        <v>25000</v>
      </c>
      <c r="H739" s="84">
        <v>0</v>
      </c>
      <c r="I739" s="87">
        <v>25</v>
      </c>
      <c r="J739" s="50">
        <v>717.5</v>
      </c>
      <c r="K739" s="52">
        <f t="shared" si="96"/>
        <v>1774.9999999999998</v>
      </c>
      <c r="L739" s="37">
        <f t="shared" si="97"/>
        <v>275</v>
      </c>
      <c r="M739" s="77">
        <v>760</v>
      </c>
      <c r="N739" s="87">
        <f t="shared" si="93"/>
        <v>1772.5000000000002</v>
      </c>
      <c r="O739" s="87"/>
      <c r="P739" s="87">
        <f t="shared" si="95"/>
        <v>1477.5</v>
      </c>
      <c r="Q739" s="87">
        <f t="shared" si="98"/>
        <v>1502.5</v>
      </c>
      <c r="R739" s="87">
        <f t="shared" si="99"/>
        <v>3822.5</v>
      </c>
      <c r="S739" s="87">
        <f t="shared" si="94"/>
        <v>23497.5</v>
      </c>
      <c r="T739" s="88" t="s">
        <v>41</v>
      </c>
    </row>
    <row r="740" spans="1:20" s="27" customFormat="1" x14ac:dyDescent="0.25">
      <c r="A740" s="83">
        <v>734</v>
      </c>
      <c r="B740" s="84" t="s">
        <v>912</v>
      </c>
      <c r="C740" s="84" t="s">
        <v>799</v>
      </c>
      <c r="D740" s="84" t="s">
        <v>289</v>
      </c>
      <c r="E740" s="84" t="s">
        <v>63</v>
      </c>
      <c r="F740" s="85" t="s">
        <v>802</v>
      </c>
      <c r="G740" s="86">
        <v>25000</v>
      </c>
      <c r="H740" s="84">
        <v>0</v>
      </c>
      <c r="I740" s="87">
        <v>25</v>
      </c>
      <c r="J740" s="50">
        <v>717.5</v>
      </c>
      <c r="K740" s="52">
        <f t="shared" si="96"/>
        <v>1774.9999999999998</v>
      </c>
      <c r="L740" s="37">
        <f t="shared" si="97"/>
        <v>275</v>
      </c>
      <c r="M740" s="77">
        <v>760</v>
      </c>
      <c r="N740" s="87">
        <f t="shared" ref="N740:N803" si="100">+G740*7.09%</f>
        <v>1772.5000000000002</v>
      </c>
      <c r="O740" s="87"/>
      <c r="P740" s="87">
        <f t="shared" si="95"/>
        <v>1477.5</v>
      </c>
      <c r="Q740" s="87">
        <f t="shared" si="98"/>
        <v>1502.5</v>
      </c>
      <c r="R740" s="87">
        <f t="shared" si="99"/>
        <v>3822.5</v>
      </c>
      <c r="S740" s="87">
        <f t="shared" si="94"/>
        <v>23497.5</v>
      </c>
      <c r="T740" s="88" t="s">
        <v>41</v>
      </c>
    </row>
    <row r="741" spans="1:20" s="27" customFormat="1" x14ac:dyDescent="0.25">
      <c r="A741" s="83">
        <v>735</v>
      </c>
      <c r="B741" s="84" t="s">
        <v>518</v>
      </c>
      <c r="C741" s="84" t="s">
        <v>798</v>
      </c>
      <c r="D741" s="84" t="s">
        <v>289</v>
      </c>
      <c r="E741" s="84" t="s">
        <v>157</v>
      </c>
      <c r="F741" s="85" t="s">
        <v>802</v>
      </c>
      <c r="G741" s="86">
        <v>16000</v>
      </c>
      <c r="H741" s="84">
        <v>0</v>
      </c>
      <c r="I741" s="87">
        <v>25</v>
      </c>
      <c r="J741" s="50">
        <v>459.2</v>
      </c>
      <c r="K741" s="52">
        <f t="shared" si="96"/>
        <v>1136</v>
      </c>
      <c r="L741" s="37">
        <f t="shared" si="97"/>
        <v>176.00000000000003</v>
      </c>
      <c r="M741" s="77">
        <v>486.4</v>
      </c>
      <c r="N741" s="87">
        <f t="shared" si="100"/>
        <v>1134.4000000000001</v>
      </c>
      <c r="O741" s="87"/>
      <c r="P741" s="87">
        <f t="shared" si="95"/>
        <v>945.59999999999991</v>
      </c>
      <c r="Q741" s="87">
        <f t="shared" si="98"/>
        <v>970.59999999999991</v>
      </c>
      <c r="R741" s="87">
        <f t="shared" si="99"/>
        <v>2446.4</v>
      </c>
      <c r="S741" s="87">
        <f t="shared" ref="S741:S778" si="101">+G741-Q741</f>
        <v>15029.4</v>
      </c>
      <c r="T741" s="88" t="s">
        <v>41</v>
      </c>
    </row>
    <row r="742" spans="1:20" s="27" customFormat="1" x14ac:dyDescent="0.25">
      <c r="A742" s="83">
        <v>736</v>
      </c>
      <c r="B742" s="84" t="s">
        <v>527</v>
      </c>
      <c r="C742" s="84" t="s">
        <v>798</v>
      </c>
      <c r="D742" s="84" t="s">
        <v>524</v>
      </c>
      <c r="E742" s="84" t="s">
        <v>125</v>
      </c>
      <c r="F742" s="85" t="s">
        <v>805</v>
      </c>
      <c r="G742" s="90">
        <v>70000</v>
      </c>
      <c r="H742" s="50">
        <v>5025.38</v>
      </c>
      <c r="I742" s="87">
        <v>25</v>
      </c>
      <c r="J742" s="69">
        <v>2009</v>
      </c>
      <c r="K742" s="54">
        <f t="shared" si="96"/>
        <v>4970</v>
      </c>
      <c r="L742" s="37">
        <f t="shared" si="97"/>
        <v>770.00000000000011</v>
      </c>
      <c r="M742" s="79">
        <v>2128</v>
      </c>
      <c r="N742" s="92">
        <f t="shared" si="100"/>
        <v>4963</v>
      </c>
      <c r="O742" s="92"/>
      <c r="P742" s="92">
        <f t="shared" si="95"/>
        <v>4137</v>
      </c>
      <c r="Q742" s="87">
        <f t="shared" si="98"/>
        <v>9187.380000000001</v>
      </c>
      <c r="R742" s="87">
        <f t="shared" si="99"/>
        <v>10703</v>
      </c>
      <c r="S742" s="92">
        <f t="shared" si="101"/>
        <v>60812.619999999995</v>
      </c>
      <c r="T742" s="88" t="s">
        <v>41</v>
      </c>
    </row>
    <row r="743" spans="1:20" s="27" customFormat="1" x14ac:dyDescent="0.25">
      <c r="A743" s="83">
        <v>737</v>
      </c>
      <c r="B743" s="84" t="s">
        <v>372</v>
      </c>
      <c r="C743" s="84" t="s">
        <v>799</v>
      </c>
      <c r="D743" s="84" t="s">
        <v>524</v>
      </c>
      <c r="E743" s="84" t="s">
        <v>125</v>
      </c>
      <c r="F743" s="85" t="s">
        <v>805</v>
      </c>
      <c r="G743" s="86">
        <v>85000</v>
      </c>
      <c r="H743" s="86">
        <v>8148.13</v>
      </c>
      <c r="I743" s="87">
        <v>25</v>
      </c>
      <c r="J743" s="50">
        <v>2439.5</v>
      </c>
      <c r="K743" s="52">
        <f t="shared" si="96"/>
        <v>6034.9999999999991</v>
      </c>
      <c r="L743" s="37">
        <v>953.69</v>
      </c>
      <c r="M743" s="77">
        <v>2584</v>
      </c>
      <c r="N743" s="87">
        <f t="shared" si="100"/>
        <v>6026.5</v>
      </c>
      <c r="O743" s="87"/>
      <c r="P743" s="87">
        <f t="shared" si="95"/>
        <v>5023.5</v>
      </c>
      <c r="Q743" s="87">
        <f t="shared" si="98"/>
        <v>13196.630000000001</v>
      </c>
      <c r="R743" s="87">
        <f t="shared" si="99"/>
        <v>13015.189999999999</v>
      </c>
      <c r="S743" s="87">
        <f t="shared" si="101"/>
        <v>71803.37</v>
      </c>
      <c r="T743" s="88" t="s">
        <v>41</v>
      </c>
    </row>
    <row r="744" spans="1:20" s="27" customFormat="1" x14ac:dyDescent="0.25">
      <c r="A744" s="83">
        <v>738</v>
      </c>
      <c r="B744" s="84" t="s">
        <v>873</v>
      </c>
      <c r="C744" s="84" t="s">
        <v>799</v>
      </c>
      <c r="D744" s="84" t="s">
        <v>524</v>
      </c>
      <c r="E744" s="84" t="s">
        <v>125</v>
      </c>
      <c r="F744" s="85" t="s">
        <v>805</v>
      </c>
      <c r="G744" s="90">
        <v>70000</v>
      </c>
      <c r="H744" s="90">
        <v>5368.48</v>
      </c>
      <c r="I744" s="87">
        <v>25</v>
      </c>
      <c r="J744" s="69">
        <v>2009</v>
      </c>
      <c r="K744" s="54">
        <f t="shared" si="96"/>
        <v>4970</v>
      </c>
      <c r="L744" s="37">
        <f t="shared" si="97"/>
        <v>770.00000000000011</v>
      </c>
      <c r="M744" s="79">
        <v>2128</v>
      </c>
      <c r="N744" s="92">
        <f t="shared" si="100"/>
        <v>4963</v>
      </c>
      <c r="O744" s="92"/>
      <c r="P744" s="92">
        <f t="shared" ref="P744:P807" si="102">+J744+M744</f>
        <v>4137</v>
      </c>
      <c r="Q744" s="87">
        <f t="shared" si="98"/>
        <v>9530.48</v>
      </c>
      <c r="R744" s="87">
        <f t="shared" si="99"/>
        <v>10703</v>
      </c>
      <c r="S744" s="92">
        <f t="shared" si="101"/>
        <v>60469.520000000004</v>
      </c>
      <c r="T744" s="88" t="s">
        <v>41</v>
      </c>
    </row>
    <row r="745" spans="1:20" s="27" customFormat="1" x14ac:dyDescent="0.25">
      <c r="A745" s="83">
        <v>739</v>
      </c>
      <c r="B745" s="84" t="s">
        <v>1126</v>
      </c>
      <c r="C745" s="84" t="s">
        <v>798</v>
      </c>
      <c r="D745" s="84" t="s">
        <v>524</v>
      </c>
      <c r="E745" s="84" t="s">
        <v>125</v>
      </c>
      <c r="F745" s="85" t="s">
        <v>805</v>
      </c>
      <c r="G745" s="90">
        <v>70000</v>
      </c>
      <c r="H745" s="90">
        <v>5368.48</v>
      </c>
      <c r="I745" s="87">
        <v>25</v>
      </c>
      <c r="J745" s="69">
        <v>2009</v>
      </c>
      <c r="K745" s="54">
        <f t="shared" si="96"/>
        <v>4970</v>
      </c>
      <c r="L745" s="37">
        <f t="shared" si="97"/>
        <v>770.00000000000011</v>
      </c>
      <c r="M745" s="79">
        <v>2128</v>
      </c>
      <c r="N745" s="92">
        <f t="shared" si="100"/>
        <v>4963</v>
      </c>
      <c r="O745" s="92"/>
      <c r="P745" s="92">
        <f t="shared" si="102"/>
        <v>4137</v>
      </c>
      <c r="Q745" s="87">
        <f t="shared" si="98"/>
        <v>9530.48</v>
      </c>
      <c r="R745" s="87">
        <f t="shared" si="99"/>
        <v>10703</v>
      </c>
      <c r="S745" s="92">
        <f t="shared" si="101"/>
        <v>60469.520000000004</v>
      </c>
      <c r="T745" s="88" t="s">
        <v>41</v>
      </c>
    </row>
    <row r="746" spans="1:20" s="27" customFormat="1" x14ac:dyDescent="0.25">
      <c r="A746" s="83">
        <v>740</v>
      </c>
      <c r="B746" s="84" t="s">
        <v>1125</v>
      </c>
      <c r="C746" s="84" t="s">
        <v>798</v>
      </c>
      <c r="D746" s="84" t="s">
        <v>524</v>
      </c>
      <c r="E746" s="84" t="s">
        <v>125</v>
      </c>
      <c r="F746" s="85" t="s">
        <v>805</v>
      </c>
      <c r="G746" s="90">
        <v>70000</v>
      </c>
      <c r="H746" s="90">
        <v>5025.38</v>
      </c>
      <c r="I746" s="87">
        <v>25</v>
      </c>
      <c r="J746" s="69">
        <v>2009</v>
      </c>
      <c r="K746" s="54">
        <f t="shared" si="96"/>
        <v>4970</v>
      </c>
      <c r="L746" s="37">
        <f t="shared" si="97"/>
        <v>770.00000000000011</v>
      </c>
      <c r="M746" s="79">
        <v>2128</v>
      </c>
      <c r="N746" s="92">
        <f t="shared" si="100"/>
        <v>4963</v>
      </c>
      <c r="O746" s="92"/>
      <c r="P746" s="92">
        <f t="shared" si="102"/>
        <v>4137</v>
      </c>
      <c r="Q746" s="87">
        <f t="shared" si="98"/>
        <v>9187.380000000001</v>
      </c>
      <c r="R746" s="87">
        <f t="shared" si="99"/>
        <v>10703</v>
      </c>
      <c r="S746" s="92">
        <f t="shared" si="101"/>
        <v>60812.619999999995</v>
      </c>
      <c r="T746" s="88" t="s">
        <v>41</v>
      </c>
    </row>
    <row r="747" spans="1:20" s="27" customFormat="1" x14ac:dyDescent="0.25">
      <c r="A747" s="83">
        <v>741</v>
      </c>
      <c r="B747" s="84" t="s">
        <v>529</v>
      </c>
      <c r="C747" s="84" t="s">
        <v>799</v>
      </c>
      <c r="D747" s="84" t="s">
        <v>524</v>
      </c>
      <c r="E747" s="84" t="s">
        <v>125</v>
      </c>
      <c r="F747" s="85" t="s">
        <v>804</v>
      </c>
      <c r="G747" s="90">
        <v>70000</v>
      </c>
      <c r="H747" s="90">
        <v>5368.48</v>
      </c>
      <c r="I747" s="87">
        <v>25</v>
      </c>
      <c r="J747" s="69">
        <v>2009</v>
      </c>
      <c r="K747" s="54">
        <f t="shared" si="96"/>
        <v>4970</v>
      </c>
      <c r="L747" s="37">
        <f t="shared" si="97"/>
        <v>770.00000000000011</v>
      </c>
      <c r="M747" s="79">
        <v>2128</v>
      </c>
      <c r="N747" s="92">
        <f t="shared" si="100"/>
        <v>4963</v>
      </c>
      <c r="O747" s="92"/>
      <c r="P747" s="92">
        <f t="shared" si="102"/>
        <v>4137</v>
      </c>
      <c r="Q747" s="87">
        <f t="shared" si="98"/>
        <v>9530.48</v>
      </c>
      <c r="R747" s="87">
        <f t="shared" si="99"/>
        <v>10703</v>
      </c>
      <c r="S747" s="92">
        <f t="shared" si="101"/>
        <v>60469.520000000004</v>
      </c>
      <c r="T747" s="88" t="s">
        <v>41</v>
      </c>
    </row>
    <row r="748" spans="1:20" s="27" customFormat="1" x14ac:dyDescent="0.25">
      <c r="A748" s="83">
        <v>742</v>
      </c>
      <c r="B748" s="84" t="s">
        <v>526</v>
      </c>
      <c r="C748" s="84" t="s">
        <v>798</v>
      </c>
      <c r="D748" s="84" t="s">
        <v>524</v>
      </c>
      <c r="E748" s="84" t="s">
        <v>143</v>
      </c>
      <c r="F748" s="85" t="s">
        <v>805</v>
      </c>
      <c r="G748" s="90">
        <v>45000</v>
      </c>
      <c r="H748" s="69">
        <v>1148.33</v>
      </c>
      <c r="I748" s="87">
        <v>25</v>
      </c>
      <c r="J748" s="69">
        <v>1291.5</v>
      </c>
      <c r="K748" s="54">
        <f t="shared" si="96"/>
        <v>3194.9999999999995</v>
      </c>
      <c r="L748" s="37">
        <f t="shared" si="97"/>
        <v>495.00000000000006</v>
      </c>
      <c r="M748" s="79">
        <v>1368</v>
      </c>
      <c r="N748" s="92">
        <f t="shared" si="100"/>
        <v>3190.5</v>
      </c>
      <c r="O748" s="92"/>
      <c r="P748" s="92">
        <f t="shared" si="102"/>
        <v>2659.5</v>
      </c>
      <c r="Q748" s="87">
        <f t="shared" si="98"/>
        <v>3832.83</v>
      </c>
      <c r="R748" s="87">
        <f t="shared" si="99"/>
        <v>6880.5</v>
      </c>
      <c r="S748" s="92">
        <f t="shared" si="101"/>
        <v>41167.17</v>
      </c>
      <c r="T748" s="88" t="s">
        <v>41</v>
      </c>
    </row>
    <row r="749" spans="1:20" x14ac:dyDescent="0.25">
      <c r="A749" s="83">
        <v>743</v>
      </c>
      <c r="B749" s="84" t="s">
        <v>945</v>
      </c>
      <c r="C749" s="84" t="s">
        <v>798</v>
      </c>
      <c r="D749" s="84" t="s">
        <v>524</v>
      </c>
      <c r="E749" s="84" t="s">
        <v>92</v>
      </c>
      <c r="F749" s="85" t="s">
        <v>802</v>
      </c>
      <c r="G749" s="90">
        <v>25000</v>
      </c>
      <c r="H749" s="84">
        <v>0</v>
      </c>
      <c r="I749" s="87">
        <v>25</v>
      </c>
      <c r="J749" s="81">
        <v>717.5</v>
      </c>
      <c r="K749" s="54">
        <f t="shared" si="96"/>
        <v>1774.9999999999998</v>
      </c>
      <c r="L749" s="37">
        <f t="shared" si="97"/>
        <v>275</v>
      </c>
      <c r="M749" s="78">
        <v>760</v>
      </c>
      <c r="N749" s="92">
        <f t="shared" si="100"/>
        <v>1772.5000000000002</v>
      </c>
      <c r="O749" s="84"/>
      <c r="P749" s="92">
        <f t="shared" si="102"/>
        <v>1477.5</v>
      </c>
      <c r="Q749" s="87">
        <f t="shared" si="98"/>
        <v>1502.5</v>
      </c>
      <c r="R749" s="87">
        <f t="shared" si="99"/>
        <v>3822.5</v>
      </c>
      <c r="S749" s="38">
        <f t="shared" si="101"/>
        <v>23497.5</v>
      </c>
      <c r="T749" s="88" t="s">
        <v>41</v>
      </c>
    </row>
    <row r="750" spans="1:20" s="27" customFormat="1" x14ac:dyDescent="0.25">
      <c r="A750" s="83">
        <v>744</v>
      </c>
      <c r="B750" s="84" t="s">
        <v>888</v>
      </c>
      <c r="C750" s="84" t="s">
        <v>799</v>
      </c>
      <c r="D750" s="84" t="s">
        <v>524</v>
      </c>
      <c r="E750" s="84" t="s">
        <v>59</v>
      </c>
      <c r="F750" s="85" t="s">
        <v>802</v>
      </c>
      <c r="G750" s="90">
        <v>18000</v>
      </c>
      <c r="H750" s="84">
        <v>0</v>
      </c>
      <c r="I750" s="87">
        <v>25</v>
      </c>
      <c r="J750" s="81">
        <v>516.6</v>
      </c>
      <c r="K750" s="54">
        <f t="shared" si="96"/>
        <v>1277.9999999999998</v>
      </c>
      <c r="L750" s="37">
        <f t="shared" si="97"/>
        <v>198.00000000000003</v>
      </c>
      <c r="M750" s="78">
        <v>547.20000000000005</v>
      </c>
      <c r="N750" s="92">
        <f t="shared" si="100"/>
        <v>1276.2</v>
      </c>
      <c r="O750" s="92"/>
      <c r="P750" s="92">
        <f t="shared" si="102"/>
        <v>1063.8000000000002</v>
      </c>
      <c r="Q750" s="87">
        <f t="shared" si="98"/>
        <v>1088.8000000000002</v>
      </c>
      <c r="R750" s="87">
        <f t="shared" si="99"/>
        <v>2752.2</v>
      </c>
      <c r="S750" s="92">
        <f t="shared" si="101"/>
        <v>16911.2</v>
      </c>
      <c r="T750" s="88" t="s">
        <v>41</v>
      </c>
    </row>
    <row r="751" spans="1:20" s="27" customFormat="1" x14ac:dyDescent="0.25">
      <c r="A751" s="83">
        <v>745</v>
      </c>
      <c r="B751" s="84" t="s">
        <v>525</v>
      </c>
      <c r="C751" s="84" t="s">
        <v>798</v>
      </c>
      <c r="D751" s="84" t="s">
        <v>524</v>
      </c>
      <c r="E751" s="84" t="s">
        <v>157</v>
      </c>
      <c r="F751" s="85" t="s">
        <v>805</v>
      </c>
      <c r="G751" s="90">
        <v>16000</v>
      </c>
      <c r="H751" s="91">
        <v>0</v>
      </c>
      <c r="I751" s="87">
        <v>25</v>
      </c>
      <c r="J751" s="69">
        <v>459.2</v>
      </c>
      <c r="K751" s="54">
        <f t="shared" si="96"/>
        <v>1136</v>
      </c>
      <c r="L751" s="37">
        <f t="shared" si="97"/>
        <v>176.00000000000003</v>
      </c>
      <c r="M751" s="79">
        <v>486.4</v>
      </c>
      <c r="N751" s="92">
        <f t="shared" si="100"/>
        <v>1134.4000000000001</v>
      </c>
      <c r="O751" s="92"/>
      <c r="P751" s="92">
        <f t="shared" si="102"/>
        <v>945.59999999999991</v>
      </c>
      <c r="Q751" s="87">
        <f t="shared" si="98"/>
        <v>970.59999999999991</v>
      </c>
      <c r="R751" s="87">
        <f t="shared" si="99"/>
        <v>2446.4</v>
      </c>
      <c r="S751" s="92">
        <f t="shared" si="101"/>
        <v>15029.4</v>
      </c>
      <c r="T751" s="88" t="s">
        <v>41</v>
      </c>
    </row>
    <row r="752" spans="1:20" s="27" customFormat="1" x14ac:dyDescent="0.25">
      <c r="A752" s="83">
        <v>746</v>
      </c>
      <c r="B752" s="84" t="s">
        <v>1030</v>
      </c>
      <c r="C752" s="84" t="s">
        <v>798</v>
      </c>
      <c r="D752" s="84" t="s">
        <v>524</v>
      </c>
      <c r="E752" s="84" t="s">
        <v>157</v>
      </c>
      <c r="F752" s="85" t="s">
        <v>802</v>
      </c>
      <c r="G752" s="90">
        <v>16000</v>
      </c>
      <c r="H752" s="91">
        <v>0</v>
      </c>
      <c r="I752" s="87">
        <v>25</v>
      </c>
      <c r="J752" s="69">
        <v>459.2</v>
      </c>
      <c r="K752" s="54">
        <f t="shared" si="96"/>
        <v>1136</v>
      </c>
      <c r="L752" s="37">
        <f t="shared" si="97"/>
        <v>176.00000000000003</v>
      </c>
      <c r="M752" s="79">
        <v>486.4</v>
      </c>
      <c r="N752" s="92">
        <f t="shared" si="100"/>
        <v>1134.4000000000001</v>
      </c>
      <c r="O752" s="92"/>
      <c r="P752" s="92">
        <f t="shared" si="102"/>
        <v>945.59999999999991</v>
      </c>
      <c r="Q752" s="87">
        <f t="shared" si="98"/>
        <v>970.59999999999991</v>
      </c>
      <c r="R752" s="87">
        <f t="shared" si="99"/>
        <v>2446.4</v>
      </c>
      <c r="S752" s="92">
        <f t="shared" si="101"/>
        <v>15029.4</v>
      </c>
      <c r="T752" s="88" t="s">
        <v>41</v>
      </c>
    </row>
    <row r="753" spans="1:4860" s="27" customFormat="1" x14ac:dyDescent="0.25">
      <c r="A753" s="83">
        <v>747</v>
      </c>
      <c r="B753" s="84" t="s">
        <v>496</v>
      </c>
      <c r="C753" s="84" t="s">
        <v>799</v>
      </c>
      <c r="D753" s="84" t="s">
        <v>290</v>
      </c>
      <c r="E753" s="84" t="s">
        <v>738</v>
      </c>
      <c r="F753" s="85" t="s">
        <v>805</v>
      </c>
      <c r="G753" s="90">
        <v>85000</v>
      </c>
      <c r="H753" s="90">
        <v>8576.99</v>
      </c>
      <c r="I753" s="87">
        <v>25</v>
      </c>
      <c r="J753" s="69">
        <v>2439.5</v>
      </c>
      <c r="K753" s="54">
        <f t="shared" si="96"/>
        <v>6034.9999999999991</v>
      </c>
      <c r="L753" s="37">
        <v>953.69</v>
      </c>
      <c r="M753" s="79">
        <v>2584</v>
      </c>
      <c r="N753" s="92">
        <f t="shared" si="100"/>
        <v>6026.5</v>
      </c>
      <c r="O753" s="92"/>
      <c r="P753" s="92">
        <f t="shared" si="102"/>
        <v>5023.5</v>
      </c>
      <c r="Q753" s="87">
        <f t="shared" si="98"/>
        <v>13625.49</v>
      </c>
      <c r="R753" s="87">
        <f t="shared" si="99"/>
        <v>13015.189999999999</v>
      </c>
      <c r="S753" s="92">
        <f t="shared" si="101"/>
        <v>71374.509999999995</v>
      </c>
      <c r="T753" s="88" t="s">
        <v>41</v>
      </c>
    </row>
    <row r="754" spans="1:4860" s="28" customFormat="1" x14ac:dyDescent="0.25">
      <c r="A754" s="83">
        <v>748</v>
      </c>
      <c r="B754" s="84" t="s">
        <v>522</v>
      </c>
      <c r="C754" s="84" t="s">
        <v>799</v>
      </c>
      <c r="D754" s="84" t="s">
        <v>290</v>
      </c>
      <c r="E754" s="84" t="s">
        <v>125</v>
      </c>
      <c r="F754" s="85" t="s">
        <v>805</v>
      </c>
      <c r="G754" s="86">
        <v>70000</v>
      </c>
      <c r="H754" s="86">
        <v>5368.48</v>
      </c>
      <c r="I754" s="87">
        <v>25</v>
      </c>
      <c r="J754" s="50">
        <v>2009</v>
      </c>
      <c r="K754" s="52">
        <f t="shared" si="96"/>
        <v>4970</v>
      </c>
      <c r="L754" s="37">
        <f t="shared" si="97"/>
        <v>770.00000000000011</v>
      </c>
      <c r="M754" s="77">
        <v>2128</v>
      </c>
      <c r="N754" s="87">
        <f t="shared" si="100"/>
        <v>4963</v>
      </c>
      <c r="O754" s="87"/>
      <c r="P754" s="87">
        <f t="shared" si="102"/>
        <v>4137</v>
      </c>
      <c r="Q754" s="87">
        <f t="shared" si="98"/>
        <v>9530.48</v>
      </c>
      <c r="R754" s="87">
        <f t="shared" si="99"/>
        <v>10703</v>
      </c>
      <c r="S754" s="87">
        <f t="shared" si="101"/>
        <v>60469.520000000004</v>
      </c>
      <c r="T754" s="88" t="s">
        <v>41</v>
      </c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K754" s="27"/>
      <c r="AL754" s="27"/>
      <c r="AM754" s="27"/>
      <c r="AN754" s="27"/>
      <c r="AO754" s="27"/>
      <c r="AP754" s="27"/>
      <c r="AQ754" s="27"/>
      <c r="AR754" s="27"/>
      <c r="AS754" s="27"/>
      <c r="AT754" s="27"/>
      <c r="AU754" s="27"/>
      <c r="AV754" s="27"/>
      <c r="AW754" s="27"/>
      <c r="AX754" s="27"/>
      <c r="AY754" s="27"/>
      <c r="AZ754" s="27"/>
      <c r="BA754" s="27"/>
      <c r="BB754" s="27"/>
      <c r="BC754" s="27"/>
      <c r="BD754" s="27"/>
      <c r="BE754" s="27"/>
      <c r="BF754" s="27"/>
      <c r="BG754" s="27"/>
      <c r="BH754" s="27"/>
      <c r="BI754" s="27"/>
      <c r="BJ754" s="27"/>
      <c r="BK754" s="27"/>
      <c r="BL754" s="27"/>
      <c r="BM754" s="27"/>
      <c r="BN754" s="27"/>
      <c r="BO754" s="27"/>
      <c r="BP754" s="27"/>
      <c r="BQ754" s="27"/>
      <c r="BR754" s="27"/>
      <c r="BS754" s="27"/>
      <c r="BT754" s="27"/>
      <c r="BU754" s="27"/>
      <c r="BV754" s="27"/>
      <c r="BW754" s="27"/>
      <c r="BX754" s="27"/>
      <c r="BY754" s="27"/>
      <c r="BZ754" s="27"/>
      <c r="CA754" s="27"/>
      <c r="CB754" s="27"/>
      <c r="CC754" s="27"/>
      <c r="CD754" s="27"/>
      <c r="CE754" s="27"/>
      <c r="CF754" s="27"/>
      <c r="CG754" s="27"/>
      <c r="CH754" s="27"/>
      <c r="CI754" s="27"/>
      <c r="CJ754" s="27"/>
      <c r="CK754" s="27"/>
      <c r="CL754" s="27"/>
      <c r="CM754" s="27"/>
      <c r="CN754" s="27"/>
      <c r="CO754" s="27"/>
      <c r="CP754" s="27"/>
      <c r="CQ754" s="27"/>
      <c r="CR754" s="27"/>
      <c r="CS754" s="27"/>
      <c r="CT754" s="27"/>
      <c r="CU754" s="27"/>
      <c r="CV754" s="27"/>
      <c r="CW754" s="27"/>
      <c r="CX754" s="27"/>
      <c r="CY754" s="27"/>
      <c r="CZ754" s="27"/>
      <c r="DA754" s="27"/>
      <c r="DB754" s="27"/>
      <c r="DC754" s="27"/>
      <c r="DD754" s="27"/>
      <c r="DE754" s="27"/>
      <c r="DF754" s="27"/>
      <c r="DG754" s="27"/>
      <c r="DH754" s="27"/>
      <c r="DI754" s="27"/>
      <c r="DJ754" s="27"/>
      <c r="DK754" s="27"/>
      <c r="DL754" s="27"/>
      <c r="DM754" s="27"/>
      <c r="DN754" s="27"/>
      <c r="DO754" s="27"/>
      <c r="DP754" s="27"/>
      <c r="DQ754" s="27"/>
      <c r="DR754" s="27"/>
      <c r="DS754" s="27"/>
      <c r="DT754" s="27"/>
      <c r="DU754" s="27"/>
      <c r="DV754" s="27"/>
      <c r="DW754" s="27"/>
      <c r="DX754" s="27"/>
      <c r="DY754" s="27"/>
      <c r="DZ754" s="27"/>
      <c r="EA754" s="27"/>
      <c r="EB754" s="27"/>
      <c r="EC754" s="27"/>
      <c r="ED754" s="27"/>
      <c r="EE754" s="27"/>
      <c r="EF754" s="27"/>
      <c r="EG754" s="27"/>
      <c r="EH754" s="27"/>
      <c r="EI754" s="27"/>
      <c r="EJ754" s="27"/>
      <c r="EK754" s="27"/>
      <c r="EL754" s="27"/>
      <c r="EM754" s="27"/>
      <c r="EN754" s="27"/>
      <c r="EO754" s="27"/>
      <c r="EP754" s="27"/>
      <c r="EQ754" s="27"/>
      <c r="ER754" s="27"/>
      <c r="ES754" s="27"/>
      <c r="ET754" s="27"/>
      <c r="EU754" s="27"/>
      <c r="EV754" s="27"/>
      <c r="EW754" s="27"/>
      <c r="EX754" s="27"/>
      <c r="EY754" s="27"/>
      <c r="EZ754" s="27"/>
      <c r="FA754" s="27"/>
      <c r="FB754" s="27"/>
      <c r="FC754" s="27"/>
      <c r="FD754" s="27"/>
      <c r="FE754" s="27"/>
      <c r="FF754" s="27"/>
      <c r="FG754" s="27"/>
      <c r="FH754" s="27"/>
      <c r="FI754" s="27"/>
      <c r="FJ754" s="27"/>
      <c r="FK754" s="27"/>
      <c r="FL754" s="27"/>
      <c r="FM754" s="27"/>
      <c r="FN754" s="27"/>
      <c r="FO754" s="27"/>
      <c r="FP754" s="27"/>
      <c r="FQ754" s="27"/>
      <c r="FR754" s="27"/>
      <c r="FS754" s="27"/>
      <c r="FT754" s="27"/>
      <c r="FU754" s="27"/>
      <c r="FV754" s="27"/>
      <c r="FW754" s="27"/>
      <c r="FX754" s="27"/>
      <c r="FY754" s="27"/>
      <c r="FZ754" s="27"/>
      <c r="GA754" s="27"/>
      <c r="GB754" s="27"/>
      <c r="GC754" s="27"/>
      <c r="GD754" s="27"/>
      <c r="GE754" s="27"/>
      <c r="GF754" s="27"/>
      <c r="GG754" s="27"/>
      <c r="GH754" s="27"/>
      <c r="GI754" s="27"/>
      <c r="GJ754" s="27"/>
      <c r="GK754" s="27"/>
      <c r="GL754" s="27"/>
      <c r="GM754" s="27"/>
      <c r="GN754" s="27"/>
      <c r="GO754" s="27"/>
      <c r="GP754" s="27"/>
      <c r="GQ754" s="27"/>
      <c r="GR754" s="27"/>
      <c r="GS754" s="27"/>
      <c r="GT754" s="27"/>
      <c r="GU754" s="27"/>
      <c r="GV754" s="27"/>
      <c r="GW754" s="27"/>
      <c r="GX754" s="27"/>
      <c r="GY754" s="27"/>
      <c r="GZ754" s="27"/>
      <c r="HA754" s="27"/>
      <c r="HB754" s="27"/>
      <c r="HC754" s="27"/>
      <c r="HD754" s="27"/>
      <c r="HE754" s="27"/>
      <c r="HF754" s="27"/>
      <c r="HG754" s="27"/>
      <c r="HH754" s="27"/>
      <c r="HI754" s="27"/>
      <c r="HJ754" s="27"/>
      <c r="HK754" s="27"/>
      <c r="HL754" s="27"/>
      <c r="HM754" s="27"/>
      <c r="HN754" s="27"/>
      <c r="HO754" s="27"/>
      <c r="HP754" s="27"/>
      <c r="HQ754" s="27"/>
      <c r="HR754" s="27"/>
      <c r="HS754" s="27"/>
      <c r="HT754" s="27"/>
      <c r="HU754" s="27"/>
      <c r="HV754" s="27"/>
      <c r="HW754" s="27"/>
      <c r="HX754" s="27"/>
      <c r="HY754" s="27"/>
      <c r="HZ754" s="27"/>
      <c r="IA754" s="27"/>
      <c r="IB754" s="27"/>
      <c r="IC754" s="27"/>
      <c r="ID754" s="27"/>
      <c r="IE754" s="27"/>
      <c r="IF754" s="27"/>
      <c r="IG754" s="27"/>
      <c r="IH754" s="27"/>
      <c r="II754" s="27"/>
      <c r="IJ754" s="27"/>
      <c r="IK754" s="27"/>
      <c r="IL754" s="27"/>
      <c r="IM754" s="27"/>
      <c r="IN754" s="27"/>
      <c r="IO754" s="27"/>
      <c r="IP754" s="27"/>
      <c r="IQ754" s="27"/>
      <c r="IR754" s="27"/>
      <c r="IS754" s="27"/>
      <c r="IT754" s="27"/>
      <c r="IU754" s="27"/>
      <c r="IV754" s="27"/>
      <c r="IW754" s="27"/>
      <c r="IX754" s="27"/>
      <c r="IY754" s="27"/>
      <c r="IZ754" s="27"/>
      <c r="JA754" s="27"/>
      <c r="JB754" s="27"/>
      <c r="JC754" s="27"/>
      <c r="JD754" s="27"/>
      <c r="JE754" s="27"/>
      <c r="JF754" s="27"/>
      <c r="JG754" s="27"/>
      <c r="JH754" s="27"/>
      <c r="JI754" s="27"/>
      <c r="JJ754" s="27"/>
      <c r="JK754" s="27"/>
      <c r="JL754" s="27"/>
      <c r="JM754" s="27"/>
      <c r="JN754" s="27"/>
      <c r="JO754" s="27"/>
      <c r="JP754" s="27"/>
      <c r="JQ754" s="27"/>
      <c r="JR754" s="27"/>
      <c r="JS754" s="27"/>
      <c r="JT754" s="27"/>
      <c r="JU754" s="27"/>
      <c r="JV754" s="27"/>
      <c r="JW754" s="27"/>
      <c r="JX754" s="27"/>
      <c r="JY754" s="27"/>
      <c r="JZ754" s="27"/>
      <c r="KA754" s="27"/>
      <c r="KB754" s="27"/>
      <c r="KC754" s="27"/>
      <c r="KD754" s="27"/>
      <c r="KE754" s="27"/>
      <c r="KF754" s="27"/>
      <c r="KG754" s="27"/>
      <c r="KH754" s="27"/>
      <c r="KI754" s="27"/>
      <c r="KJ754" s="27"/>
      <c r="KK754" s="27"/>
      <c r="KL754" s="27"/>
      <c r="KM754" s="27"/>
      <c r="KN754" s="27"/>
      <c r="KO754" s="27"/>
      <c r="KP754" s="27"/>
      <c r="KQ754" s="27"/>
      <c r="KR754" s="27"/>
      <c r="KS754" s="27"/>
      <c r="KT754" s="27"/>
      <c r="KU754" s="27"/>
      <c r="KV754" s="27"/>
      <c r="KW754" s="27"/>
      <c r="KX754" s="27"/>
      <c r="KY754" s="27"/>
      <c r="KZ754" s="27"/>
      <c r="LA754" s="27"/>
      <c r="LB754" s="27"/>
      <c r="LC754" s="27"/>
      <c r="LD754" s="27"/>
      <c r="LE754" s="27"/>
      <c r="LF754" s="27"/>
      <c r="LG754" s="27"/>
      <c r="LH754" s="27"/>
      <c r="LI754" s="27"/>
      <c r="LJ754" s="27"/>
      <c r="LK754" s="27"/>
      <c r="LL754" s="27"/>
      <c r="LM754" s="27"/>
      <c r="LN754" s="27"/>
      <c r="LO754" s="27"/>
      <c r="LP754" s="27"/>
      <c r="LQ754" s="27"/>
      <c r="LR754" s="27"/>
      <c r="LS754" s="27"/>
      <c r="LT754" s="27"/>
      <c r="LU754" s="27"/>
      <c r="LV754" s="27"/>
      <c r="LW754" s="27"/>
      <c r="LX754" s="27"/>
      <c r="LY754" s="27"/>
      <c r="LZ754" s="27"/>
      <c r="MA754" s="27"/>
      <c r="MB754" s="27"/>
      <c r="MC754" s="27"/>
      <c r="MD754" s="27"/>
      <c r="ME754" s="27"/>
      <c r="MF754" s="27"/>
      <c r="MG754" s="27"/>
      <c r="MH754" s="27"/>
      <c r="MI754" s="27"/>
      <c r="MJ754" s="27"/>
      <c r="MK754" s="27"/>
      <c r="ML754" s="27"/>
      <c r="MM754" s="27"/>
      <c r="MN754" s="27"/>
      <c r="MO754" s="27"/>
      <c r="MP754" s="27"/>
      <c r="MQ754" s="27"/>
      <c r="MR754" s="27"/>
      <c r="MS754" s="27"/>
      <c r="MT754" s="27"/>
      <c r="MU754" s="27"/>
      <c r="MV754" s="27"/>
      <c r="MW754" s="27"/>
      <c r="MX754" s="27"/>
      <c r="MY754" s="27"/>
      <c r="MZ754" s="27"/>
      <c r="NA754" s="27"/>
      <c r="NB754" s="27"/>
      <c r="NC754" s="27"/>
      <c r="ND754" s="27"/>
      <c r="NE754" s="27"/>
      <c r="NF754" s="27"/>
      <c r="NG754" s="27"/>
      <c r="NH754" s="27"/>
      <c r="NI754" s="27"/>
      <c r="NJ754" s="27"/>
      <c r="NK754" s="27"/>
      <c r="NL754" s="27"/>
      <c r="NM754" s="27"/>
      <c r="NN754" s="27"/>
      <c r="NO754" s="27"/>
      <c r="NP754" s="27"/>
      <c r="NQ754" s="27"/>
      <c r="NR754" s="27"/>
      <c r="NS754" s="27"/>
      <c r="NT754" s="27"/>
      <c r="NU754" s="27"/>
      <c r="NV754" s="27"/>
      <c r="NW754" s="27"/>
      <c r="NX754" s="27"/>
      <c r="NY754" s="27"/>
      <c r="NZ754" s="27"/>
      <c r="OA754" s="27"/>
      <c r="OB754" s="27"/>
      <c r="OC754" s="27"/>
      <c r="OD754" s="27"/>
      <c r="OE754" s="27"/>
      <c r="OF754" s="27"/>
      <c r="OG754" s="27"/>
      <c r="OH754" s="27"/>
      <c r="OI754" s="27"/>
      <c r="OJ754" s="27"/>
      <c r="OK754" s="27"/>
      <c r="OL754" s="27"/>
      <c r="OM754" s="27"/>
      <c r="ON754" s="27"/>
      <c r="OO754" s="27"/>
      <c r="OP754" s="27"/>
      <c r="OQ754" s="27"/>
      <c r="OR754" s="27"/>
      <c r="OS754" s="27"/>
      <c r="OT754" s="27"/>
      <c r="OU754" s="27"/>
      <c r="OV754" s="27"/>
      <c r="OW754" s="27"/>
      <c r="OX754" s="27"/>
      <c r="OY754" s="27"/>
      <c r="OZ754" s="27"/>
      <c r="PA754" s="27"/>
      <c r="PB754" s="27"/>
      <c r="PC754" s="27"/>
      <c r="PD754" s="27"/>
      <c r="PE754" s="27"/>
      <c r="PF754" s="27"/>
      <c r="PG754" s="27"/>
      <c r="PH754" s="27"/>
      <c r="PI754" s="27"/>
      <c r="PJ754" s="27"/>
      <c r="PK754" s="27"/>
      <c r="PL754" s="27"/>
      <c r="PM754" s="27"/>
      <c r="PN754" s="27"/>
      <c r="PO754" s="27"/>
      <c r="PP754" s="27"/>
      <c r="PQ754" s="27"/>
      <c r="PR754" s="27"/>
      <c r="PS754" s="27"/>
      <c r="PT754" s="27"/>
      <c r="PU754" s="27"/>
      <c r="PV754" s="27"/>
      <c r="PW754" s="27"/>
      <c r="PX754" s="27"/>
      <c r="PY754" s="27"/>
      <c r="PZ754" s="27"/>
      <c r="QA754" s="27"/>
      <c r="QB754" s="27"/>
      <c r="QC754" s="27"/>
      <c r="QD754" s="27"/>
      <c r="QE754" s="27"/>
      <c r="QF754" s="27"/>
      <c r="QG754" s="27"/>
      <c r="QH754" s="27"/>
      <c r="QI754" s="27"/>
      <c r="QJ754" s="27"/>
      <c r="QK754" s="27"/>
      <c r="QL754" s="27"/>
      <c r="QM754" s="27"/>
      <c r="QN754" s="27"/>
      <c r="QO754" s="27"/>
      <c r="QP754" s="27"/>
      <c r="QQ754" s="27"/>
      <c r="QR754" s="27"/>
      <c r="QS754" s="27"/>
      <c r="QT754" s="27"/>
      <c r="QU754" s="27"/>
      <c r="QV754" s="27"/>
      <c r="QW754" s="27"/>
      <c r="QX754" s="27"/>
      <c r="QY754" s="27"/>
      <c r="QZ754" s="27"/>
      <c r="RA754" s="27"/>
      <c r="RB754" s="27"/>
      <c r="RC754" s="27"/>
      <c r="RD754" s="27"/>
      <c r="RE754" s="27"/>
      <c r="RF754" s="27"/>
      <c r="RG754" s="27"/>
      <c r="RH754" s="27"/>
      <c r="RI754" s="27"/>
      <c r="RJ754" s="27"/>
      <c r="RK754" s="27"/>
      <c r="RL754" s="27"/>
      <c r="RM754" s="27"/>
      <c r="RN754" s="27"/>
      <c r="RO754" s="27"/>
      <c r="RP754" s="27"/>
      <c r="RQ754" s="27"/>
      <c r="RR754" s="27"/>
      <c r="RS754" s="27"/>
      <c r="RT754" s="27"/>
      <c r="RU754" s="27"/>
      <c r="RV754" s="27"/>
      <c r="RW754" s="27"/>
      <c r="RX754" s="27"/>
      <c r="RY754" s="27"/>
      <c r="RZ754" s="27"/>
      <c r="SA754" s="27"/>
      <c r="SB754" s="27"/>
      <c r="SC754" s="27"/>
      <c r="SD754" s="27"/>
      <c r="SE754" s="27"/>
      <c r="SF754" s="27"/>
      <c r="SG754" s="27"/>
      <c r="SH754" s="27"/>
      <c r="SI754" s="27"/>
      <c r="SJ754" s="27"/>
      <c r="SK754" s="27"/>
      <c r="SL754" s="27"/>
      <c r="SM754" s="27"/>
      <c r="SN754" s="27"/>
      <c r="SO754" s="27"/>
      <c r="SP754" s="27"/>
      <c r="SQ754" s="27"/>
      <c r="SR754" s="27"/>
      <c r="SS754" s="27"/>
      <c r="ST754" s="27"/>
      <c r="SU754" s="27"/>
      <c r="SV754" s="27"/>
      <c r="SW754" s="27"/>
      <c r="SX754" s="27"/>
      <c r="SY754" s="27"/>
      <c r="SZ754" s="27"/>
      <c r="TA754" s="27"/>
      <c r="TB754" s="27"/>
      <c r="TC754" s="27"/>
      <c r="TD754" s="27"/>
      <c r="TE754" s="27"/>
      <c r="TF754" s="27"/>
      <c r="TG754" s="27"/>
      <c r="TH754" s="27"/>
      <c r="TI754" s="27"/>
      <c r="TJ754" s="27"/>
      <c r="TK754" s="27"/>
      <c r="TL754" s="27"/>
      <c r="TM754" s="27"/>
      <c r="TN754" s="27"/>
      <c r="TO754" s="27"/>
      <c r="TP754" s="27"/>
      <c r="TQ754" s="27"/>
      <c r="TR754" s="27"/>
      <c r="TS754" s="27"/>
      <c r="TT754" s="27"/>
      <c r="TU754" s="27"/>
      <c r="TV754" s="27"/>
      <c r="TW754" s="27"/>
      <c r="TX754" s="27"/>
      <c r="TY754" s="27"/>
      <c r="TZ754" s="27"/>
      <c r="UA754" s="27"/>
      <c r="UB754" s="27"/>
      <c r="UC754" s="27"/>
      <c r="UD754" s="27"/>
      <c r="UE754" s="27"/>
      <c r="UF754" s="27"/>
      <c r="UG754" s="27"/>
      <c r="UH754" s="27"/>
      <c r="UI754" s="27"/>
      <c r="UJ754" s="27"/>
      <c r="UK754" s="27"/>
      <c r="UL754" s="27"/>
      <c r="UM754" s="27"/>
      <c r="UN754" s="27"/>
      <c r="UO754" s="27"/>
      <c r="UP754" s="27"/>
      <c r="UQ754" s="27"/>
      <c r="UR754" s="27"/>
      <c r="US754" s="27"/>
      <c r="UT754" s="27"/>
      <c r="UU754" s="27"/>
      <c r="UV754" s="27"/>
      <c r="UW754" s="27"/>
      <c r="UX754" s="27"/>
      <c r="UY754" s="27"/>
      <c r="UZ754" s="27"/>
      <c r="VA754" s="27"/>
      <c r="VB754" s="27"/>
      <c r="VC754" s="27"/>
      <c r="VD754" s="27"/>
      <c r="VE754" s="27"/>
      <c r="VF754" s="27"/>
      <c r="VG754" s="27"/>
      <c r="VH754" s="27"/>
      <c r="VI754" s="27"/>
      <c r="VJ754" s="27"/>
      <c r="VK754" s="27"/>
      <c r="VL754" s="27"/>
      <c r="VM754" s="27"/>
      <c r="VN754" s="27"/>
      <c r="VO754" s="27"/>
      <c r="VP754" s="27"/>
      <c r="VQ754" s="27"/>
      <c r="VR754" s="27"/>
      <c r="VS754" s="27"/>
      <c r="VT754" s="27"/>
      <c r="VU754" s="27"/>
      <c r="VV754" s="27"/>
      <c r="VW754" s="27"/>
      <c r="VX754" s="27"/>
      <c r="VY754" s="27"/>
      <c r="VZ754" s="27"/>
      <c r="WA754" s="27"/>
      <c r="WB754" s="27"/>
      <c r="WC754" s="27"/>
      <c r="WD754" s="27"/>
      <c r="WE754" s="27"/>
      <c r="WF754" s="27"/>
      <c r="WG754" s="27"/>
      <c r="WH754" s="27"/>
      <c r="WI754" s="27"/>
      <c r="WJ754" s="27"/>
      <c r="WK754" s="27"/>
      <c r="WL754" s="27"/>
      <c r="WM754" s="27"/>
      <c r="WN754" s="27"/>
      <c r="WO754" s="27"/>
      <c r="WP754" s="27"/>
      <c r="WQ754" s="27"/>
      <c r="WR754" s="27"/>
      <c r="WS754" s="27"/>
      <c r="WT754" s="27"/>
      <c r="WU754" s="27"/>
      <c r="WV754" s="27"/>
      <c r="WW754" s="27"/>
      <c r="WX754" s="27"/>
      <c r="WY754" s="27"/>
      <c r="WZ754" s="27"/>
      <c r="XA754" s="27"/>
      <c r="XB754" s="27"/>
      <c r="XC754" s="27"/>
      <c r="XD754" s="27"/>
      <c r="XE754" s="27"/>
      <c r="XF754" s="27"/>
      <c r="XG754" s="27"/>
      <c r="XH754" s="27"/>
      <c r="XI754" s="27"/>
      <c r="XJ754" s="27"/>
      <c r="XK754" s="27"/>
      <c r="XL754" s="27"/>
      <c r="XM754" s="27"/>
      <c r="XN754" s="27"/>
      <c r="XO754" s="27"/>
      <c r="XP754" s="27"/>
      <c r="XQ754" s="27"/>
      <c r="XR754" s="27"/>
      <c r="XS754" s="27"/>
      <c r="XT754" s="27"/>
      <c r="XU754" s="27"/>
      <c r="XV754" s="27"/>
      <c r="XW754" s="27"/>
      <c r="XX754" s="27"/>
      <c r="XY754" s="27"/>
      <c r="XZ754" s="27"/>
      <c r="YA754" s="27"/>
      <c r="YB754" s="27"/>
      <c r="YC754" s="27"/>
      <c r="YD754" s="27"/>
      <c r="YE754" s="27"/>
      <c r="YF754" s="27"/>
      <c r="YG754" s="27"/>
      <c r="YH754" s="27"/>
      <c r="YI754" s="27"/>
      <c r="YJ754" s="27"/>
      <c r="YK754" s="27"/>
      <c r="YL754" s="27"/>
      <c r="YM754" s="27"/>
      <c r="YN754" s="27"/>
      <c r="YO754" s="27"/>
      <c r="YP754" s="27"/>
      <c r="YQ754" s="27"/>
      <c r="YR754" s="27"/>
      <c r="YS754" s="27"/>
      <c r="YT754" s="27"/>
      <c r="YU754" s="27"/>
      <c r="YV754" s="27"/>
      <c r="YW754" s="27"/>
      <c r="YX754" s="27"/>
      <c r="YY754" s="27"/>
      <c r="YZ754" s="27"/>
      <c r="ZA754" s="27"/>
      <c r="ZB754" s="27"/>
      <c r="ZC754" s="27"/>
      <c r="ZD754" s="27"/>
      <c r="ZE754" s="27"/>
      <c r="ZF754" s="27"/>
      <c r="ZG754" s="27"/>
      <c r="ZH754" s="27"/>
      <c r="ZI754" s="27"/>
      <c r="ZJ754" s="27"/>
      <c r="ZK754" s="27"/>
      <c r="ZL754" s="27"/>
      <c r="ZM754" s="27"/>
      <c r="ZN754" s="27"/>
      <c r="ZO754" s="27"/>
      <c r="ZP754" s="27"/>
      <c r="ZQ754" s="27"/>
      <c r="ZR754" s="27"/>
      <c r="ZS754" s="27"/>
      <c r="ZT754" s="27"/>
      <c r="ZU754" s="27"/>
      <c r="ZV754" s="27"/>
      <c r="ZW754" s="27"/>
      <c r="ZX754" s="27"/>
      <c r="ZY754" s="27"/>
      <c r="ZZ754" s="27"/>
      <c r="AAA754" s="27"/>
      <c r="AAB754" s="27"/>
      <c r="AAC754" s="27"/>
      <c r="AAD754" s="27"/>
      <c r="AAE754" s="27"/>
      <c r="AAF754" s="27"/>
      <c r="AAG754" s="27"/>
      <c r="AAH754" s="27"/>
      <c r="AAI754" s="27"/>
      <c r="AAJ754" s="27"/>
      <c r="AAK754" s="27"/>
      <c r="AAL754" s="27"/>
      <c r="AAM754" s="27"/>
      <c r="AAN754" s="27"/>
      <c r="AAO754" s="27"/>
      <c r="AAP754" s="27"/>
      <c r="AAQ754" s="27"/>
      <c r="AAR754" s="27"/>
      <c r="AAS754" s="27"/>
      <c r="AAT754" s="27"/>
      <c r="AAU754" s="27"/>
      <c r="AAV754" s="27"/>
      <c r="AAW754" s="27"/>
      <c r="AAX754" s="27"/>
      <c r="AAY754" s="27"/>
      <c r="AAZ754" s="27"/>
      <c r="ABA754" s="27"/>
      <c r="ABB754" s="27"/>
      <c r="ABC754" s="27"/>
      <c r="ABD754" s="27"/>
      <c r="ABE754" s="27"/>
      <c r="ABF754" s="27"/>
      <c r="ABG754" s="27"/>
      <c r="ABH754" s="27"/>
      <c r="ABI754" s="27"/>
      <c r="ABJ754" s="27"/>
      <c r="ABK754" s="27"/>
      <c r="ABL754" s="27"/>
      <c r="ABM754" s="27"/>
      <c r="ABN754" s="27"/>
      <c r="ABO754" s="27"/>
      <c r="ABP754" s="27"/>
      <c r="ABQ754" s="27"/>
      <c r="ABR754" s="27"/>
      <c r="ABS754" s="27"/>
      <c r="ABT754" s="27"/>
      <c r="ABU754" s="27"/>
      <c r="ABV754" s="27"/>
      <c r="ABW754" s="27"/>
      <c r="ABX754" s="27"/>
      <c r="ABY754" s="27"/>
      <c r="ABZ754" s="27"/>
      <c r="ACA754" s="27"/>
      <c r="ACB754" s="27"/>
      <c r="ACC754" s="27"/>
      <c r="ACD754" s="27"/>
      <c r="ACE754" s="27"/>
      <c r="ACF754" s="27"/>
      <c r="ACG754" s="27"/>
      <c r="ACH754" s="27"/>
      <c r="ACI754" s="27"/>
      <c r="ACJ754" s="27"/>
      <c r="ACK754" s="27"/>
      <c r="ACL754" s="27"/>
      <c r="ACM754" s="27"/>
      <c r="ACN754" s="27"/>
      <c r="ACO754" s="27"/>
      <c r="ACP754" s="27"/>
      <c r="ACQ754" s="27"/>
      <c r="ACR754" s="27"/>
      <c r="ACS754" s="27"/>
      <c r="ACT754" s="27"/>
      <c r="ACU754" s="27"/>
      <c r="ACV754" s="27"/>
      <c r="ACW754" s="27"/>
      <c r="ACX754" s="27"/>
      <c r="ACY754" s="27"/>
      <c r="ACZ754" s="27"/>
      <c r="ADA754" s="27"/>
      <c r="ADB754" s="27"/>
      <c r="ADC754" s="27"/>
      <c r="ADD754" s="27"/>
      <c r="ADE754" s="27"/>
      <c r="ADF754" s="27"/>
      <c r="ADG754" s="27"/>
      <c r="ADH754" s="27"/>
      <c r="ADI754" s="27"/>
      <c r="ADJ754" s="27"/>
      <c r="ADK754" s="27"/>
      <c r="ADL754" s="27"/>
      <c r="ADM754" s="27"/>
      <c r="ADN754" s="27"/>
      <c r="ADO754" s="27"/>
      <c r="ADP754" s="27"/>
      <c r="ADQ754" s="27"/>
      <c r="ADR754" s="27"/>
      <c r="ADS754" s="27"/>
      <c r="ADT754" s="27"/>
      <c r="ADU754" s="27"/>
      <c r="ADV754" s="27"/>
      <c r="ADW754" s="27"/>
      <c r="ADX754" s="27"/>
      <c r="ADY754" s="27"/>
      <c r="ADZ754" s="27"/>
      <c r="AEA754" s="27"/>
      <c r="AEB754" s="27"/>
      <c r="AEC754" s="27"/>
      <c r="AED754" s="27"/>
      <c r="AEE754" s="27"/>
      <c r="AEF754" s="27"/>
      <c r="AEG754" s="27"/>
      <c r="AEH754" s="27"/>
      <c r="AEI754" s="27"/>
      <c r="AEJ754" s="27"/>
      <c r="AEK754" s="27"/>
      <c r="AEL754" s="27"/>
      <c r="AEM754" s="27"/>
      <c r="AEN754" s="27"/>
      <c r="AEO754" s="27"/>
      <c r="AEP754" s="27"/>
      <c r="AEQ754" s="27"/>
      <c r="AER754" s="27"/>
      <c r="AES754" s="27"/>
      <c r="AET754" s="27"/>
      <c r="AEU754" s="27"/>
      <c r="AEV754" s="27"/>
      <c r="AEW754" s="27"/>
      <c r="AEX754" s="27"/>
      <c r="AEY754" s="27"/>
      <c r="AEZ754" s="27"/>
      <c r="AFA754" s="27"/>
      <c r="AFB754" s="27"/>
      <c r="AFC754" s="27"/>
      <c r="AFD754" s="27"/>
      <c r="AFE754" s="27"/>
      <c r="AFF754" s="27"/>
      <c r="AFG754" s="27"/>
      <c r="AFH754" s="27"/>
      <c r="AFI754" s="27"/>
      <c r="AFJ754" s="27"/>
      <c r="AFK754" s="27"/>
      <c r="AFL754" s="27"/>
      <c r="AFM754" s="27"/>
      <c r="AFN754" s="27"/>
      <c r="AFO754" s="27"/>
      <c r="AFP754" s="27"/>
      <c r="AFQ754" s="27"/>
      <c r="AFR754" s="27"/>
      <c r="AFS754" s="27"/>
      <c r="AFT754" s="27"/>
      <c r="AFU754" s="27"/>
      <c r="AFV754" s="27"/>
      <c r="AFW754" s="27"/>
      <c r="AFX754" s="27"/>
      <c r="AFY754" s="27"/>
      <c r="AFZ754" s="27"/>
      <c r="AGA754" s="27"/>
      <c r="AGB754" s="27"/>
      <c r="AGC754" s="27"/>
      <c r="AGD754" s="27"/>
      <c r="AGE754" s="27"/>
      <c r="AGF754" s="27"/>
      <c r="AGG754" s="27"/>
      <c r="AGH754" s="27"/>
      <c r="AGI754" s="27"/>
      <c r="AGJ754" s="27"/>
      <c r="AGK754" s="27"/>
      <c r="AGL754" s="27"/>
      <c r="AGM754" s="27"/>
      <c r="AGN754" s="27"/>
      <c r="AGO754" s="27"/>
      <c r="AGP754" s="27"/>
      <c r="AGQ754" s="27"/>
      <c r="AGR754" s="27"/>
      <c r="AGS754" s="27"/>
      <c r="AGT754" s="27"/>
      <c r="AGU754" s="27"/>
      <c r="AGV754" s="27"/>
      <c r="AGW754" s="27"/>
      <c r="AGX754" s="27"/>
      <c r="AGY754" s="27"/>
      <c r="AGZ754" s="27"/>
      <c r="AHA754" s="27"/>
      <c r="AHB754" s="27"/>
      <c r="AHC754" s="27"/>
      <c r="AHD754" s="27"/>
      <c r="AHE754" s="27"/>
      <c r="AHF754" s="27"/>
      <c r="AHG754" s="27"/>
      <c r="AHH754" s="27"/>
      <c r="AHI754" s="27"/>
      <c r="AHJ754" s="27"/>
      <c r="AHK754" s="27"/>
      <c r="AHL754" s="27"/>
      <c r="AHM754" s="27"/>
      <c r="AHN754" s="27"/>
      <c r="AHO754" s="27"/>
      <c r="AHP754" s="27"/>
      <c r="AHQ754" s="27"/>
      <c r="AHR754" s="27"/>
      <c r="AHS754" s="27"/>
      <c r="AHT754" s="27"/>
      <c r="AHU754" s="27"/>
      <c r="AHV754" s="27"/>
      <c r="AHW754" s="27"/>
      <c r="AHX754" s="27"/>
      <c r="AHY754" s="27"/>
      <c r="AHZ754" s="27"/>
      <c r="AIA754" s="27"/>
      <c r="AIB754" s="27"/>
      <c r="AIC754" s="27"/>
      <c r="AID754" s="27"/>
      <c r="AIE754" s="27"/>
      <c r="AIF754" s="27"/>
      <c r="AIG754" s="27"/>
      <c r="AIH754" s="27"/>
      <c r="AII754" s="27"/>
      <c r="AIJ754" s="27"/>
      <c r="AIK754" s="27"/>
      <c r="AIL754" s="27"/>
      <c r="AIM754" s="27"/>
      <c r="AIN754" s="27"/>
      <c r="AIO754" s="27"/>
      <c r="AIP754" s="27"/>
      <c r="AIQ754" s="27"/>
      <c r="AIR754" s="27"/>
      <c r="AIS754" s="27"/>
      <c r="AIT754" s="27"/>
      <c r="AIU754" s="27"/>
      <c r="AIV754" s="27"/>
      <c r="AIW754" s="27"/>
      <c r="AIX754" s="27"/>
      <c r="AIY754" s="27"/>
      <c r="AIZ754" s="27"/>
      <c r="AJA754" s="27"/>
      <c r="AJB754" s="27"/>
      <c r="AJC754" s="27"/>
      <c r="AJD754" s="27"/>
      <c r="AJE754" s="27"/>
      <c r="AJF754" s="27"/>
      <c r="AJG754" s="27"/>
      <c r="AJH754" s="27"/>
      <c r="AJI754" s="27"/>
      <c r="AJJ754" s="27"/>
      <c r="AJK754" s="27"/>
      <c r="AJL754" s="27"/>
      <c r="AJM754" s="27"/>
      <c r="AJN754" s="27"/>
      <c r="AJO754" s="27"/>
      <c r="AJP754" s="27"/>
      <c r="AJQ754" s="27"/>
      <c r="AJR754" s="27"/>
      <c r="AJS754" s="27"/>
      <c r="AJT754" s="27"/>
      <c r="AJU754" s="27"/>
      <c r="AJV754" s="27"/>
      <c r="AJW754" s="27"/>
      <c r="AJX754" s="27"/>
      <c r="AJY754" s="27"/>
      <c r="AJZ754" s="27"/>
      <c r="AKA754" s="27"/>
      <c r="AKB754" s="27"/>
      <c r="AKC754" s="27"/>
      <c r="AKD754" s="27"/>
      <c r="AKE754" s="27"/>
      <c r="AKF754" s="27"/>
      <c r="AKG754" s="27"/>
      <c r="AKH754" s="27"/>
      <c r="AKI754" s="27"/>
      <c r="AKJ754" s="27"/>
      <c r="AKK754" s="27"/>
      <c r="AKL754" s="27"/>
      <c r="AKM754" s="27"/>
      <c r="AKN754" s="27"/>
      <c r="AKO754" s="27"/>
      <c r="AKP754" s="27"/>
      <c r="AKQ754" s="27"/>
      <c r="AKR754" s="27"/>
      <c r="AKS754" s="27"/>
      <c r="AKT754" s="27"/>
      <c r="AKU754" s="27"/>
      <c r="AKV754" s="27"/>
      <c r="AKW754" s="27"/>
      <c r="AKX754" s="27"/>
      <c r="AKY754" s="27"/>
      <c r="AKZ754" s="27"/>
      <c r="ALA754" s="27"/>
      <c r="ALB754" s="27"/>
      <c r="ALC754" s="27"/>
      <c r="ALD754" s="27"/>
      <c r="ALE754" s="27"/>
      <c r="ALF754" s="27"/>
      <c r="ALG754" s="27"/>
      <c r="ALH754" s="27"/>
      <c r="ALI754" s="27"/>
      <c r="ALJ754" s="27"/>
      <c r="ALK754" s="27"/>
      <c r="ALL754" s="27"/>
      <c r="ALM754" s="27"/>
      <c r="ALN754" s="27"/>
      <c r="ALO754" s="27"/>
      <c r="ALP754" s="27"/>
      <c r="ALQ754" s="27"/>
      <c r="ALR754" s="27"/>
      <c r="ALS754" s="27"/>
      <c r="ALT754" s="27"/>
      <c r="ALU754" s="27"/>
      <c r="ALV754" s="27"/>
      <c r="ALW754" s="27"/>
      <c r="ALX754" s="27"/>
      <c r="ALY754" s="27"/>
      <c r="ALZ754" s="27"/>
      <c r="AMA754" s="27"/>
      <c r="AMB754" s="27"/>
      <c r="AMC754" s="27"/>
      <c r="AMD754" s="27"/>
      <c r="AME754" s="27"/>
      <c r="AMF754" s="27"/>
      <c r="AMG754" s="27"/>
      <c r="AMH754" s="27"/>
      <c r="AMI754" s="27"/>
      <c r="AMJ754" s="27"/>
      <c r="AMK754" s="27"/>
      <c r="AML754" s="27"/>
      <c r="AMM754" s="27"/>
      <c r="AMN754" s="27"/>
      <c r="AMO754" s="27"/>
      <c r="AMP754" s="27"/>
      <c r="AMQ754" s="27"/>
      <c r="AMR754" s="27"/>
      <c r="AMS754" s="27"/>
      <c r="AMT754" s="27"/>
      <c r="AMU754" s="27"/>
      <c r="AMV754" s="27"/>
      <c r="AMW754" s="27"/>
      <c r="AMX754" s="27"/>
      <c r="AMY754" s="27"/>
      <c r="AMZ754" s="27"/>
      <c r="ANA754" s="27"/>
      <c r="ANB754" s="27"/>
      <c r="ANC754" s="27"/>
      <c r="AND754" s="27"/>
      <c r="ANE754" s="27"/>
      <c r="ANF754" s="27"/>
      <c r="ANG754" s="27"/>
      <c r="ANH754" s="27"/>
      <c r="ANI754" s="27"/>
      <c r="ANJ754" s="27"/>
      <c r="ANK754" s="27"/>
      <c r="ANL754" s="27"/>
      <c r="ANM754" s="27"/>
      <c r="ANN754" s="27"/>
      <c r="ANO754" s="27"/>
      <c r="ANP754" s="27"/>
      <c r="ANQ754" s="27"/>
      <c r="ANR754" s="27"/>
      <c r="ANS754" s="27"/>
      <c r="ANT754" s="27"/>
      <c r="ANU754" s="27"/>
      <c r="ANV754" s="27"/>
      <c r="ANW754" s="27"/>
      <c r="ANX754" s="27"/>
      <c r="ANY754" s="27"/>
      <c r="ANZ754" s="27"/>
      <c r="AOA754" s="27"/>
      <c r="AOB754" s="27"/>
      <c r="AOC754" s="27"/>
      <c r="AOD754" s="27"/>
      <c r="AOE754" s="27"/>
      <c r="AOF754" s="27"/>
      <c r="AOG754" s="27"/>
      <c r="AOH754" s="27"/>
      <c r="AOI754" s="27"/>
      <c r="AOJ754" s="27"/>
      <c r="AOK754" s="27"/>
      <c r="AOL754" s="27"/>
      <c r="AOM754" s="27"/>
      <c r="AON754" s="27"/>
      <c r="AOO754" s="27"/>
      <c r="AOP754" s="27"/>
      <c r="AOQ754" s="27"/>
      <c r="AOR754" s="27"/>
      <c r="AOS754" s="27"/>
      <c r="AOT754" s="27"/>
      <c r="AOU754" s="27"/>
      <c r="AOV754" s="27"/>
      <c r="AOW754" s="27"/>
      <c r="AOX754" s="27"/>
      <c r="AOY754" s="27"/>
      <c r="AOZ754" s="27"/>
      <c r="APA754" s="27"/>
      <c r="APB754" s="27"/>
      <c r="APC754" s="27"/>
      <c r="APD754" s="27"/>
      <c r="APE754" s="27"/>
      <c r="APF754" s="27"/>
      <c r="APG754" s="27"/>
      <c r="APH754" s="27"/>
      <c r="API754" s="27"/>
      <c r="APJ754" s="27"/>
      <c r="APK754" s="27"/>
      <c r="APL754" s="27"/>
      <c r="APM754" s="27"/>
      <c r="APN754" s="27"/>
      <c r="APO754" s="27"/>
      <c r="APP754" s="27"/>
      <c r="APQ754" s="27"/>
      <c r="APR754" s="27"/>
      <c r="APS754" s="27"/>
      <c r="APT754" s="27"/>
      <c r="APU754" s="27"/>
      <c r="APV754" s="27"/>
      <c r="APW754" s="27"/>
      <c r="APX754" s="27"/>
      <c r="APY754" s="27"/>
      <c r="APZ754" s="27"/>
      <c r="AQA754" s="27"/>
      <c r="AQB754" s="27"/>
      <c r="AQC754" s="27"/>
      <c r="AQD754" s="27"/>
      <c r="AQE754" s="27"/>
      <c r="AQF754" s="27"/>
      <c r="AQG754" s="27"/>
      <c r="AQH754" s="27"/>
      <c r="AQI754" s="27"/>
      <c r="AQJ754" s="27"/>
      <c r="AQK754" s="27"/>
      <c r="AQL754" s="27"/>
      <c r="AQM754" s="27"/>
      <c r="AQN754" s="27"/>
      <c r="AQO754" s="27"/>
      <c r="AQP754" s="27"/>
      <c r="AQQ754" s="27"/>
      <c r="AQR754" s="27"/>
      <c r="AQS754" s="27"/>
      <c r="AQT754" s="27"/>
      <c r="AQU754" s="27"/>
      <c r="AQV754" s="27"/>
      <c r="AQW754" s="27"/>
      <c r="AQX754" s="27"/>
      <c r="AQY754" s="27"/>
      <c r="AQZ754" s="27"/>
      <c r="ARA754" s="27"/>
      <c r="ARB754" s="27"/>
      <c r="ARC754" s="27"/>
      <c r="ARD754" s="27"/>
      <c r="ARE754" s="27"/>
      <c r="ARF754" s="27"/>
      <c r="ARG754" s="27"/>
      <c r="ARH754" s="27"/>
      <c r="ARI754" s="27"/>
      <c r="ARJ754" s="27"/>
      <c r="ARK754" s="27"/>
      <c r="ARL754" s="27"/>
      <c r="ARM754" s="27"/>
      <c r="ARN754" s="27"/>
      <c r="ARO754" s="27"/>
      <c r="ARP754" s="27"/>
      <c r="ARQ754" s="27"/>
      <c r="ARR754" s="27"/>
      <c r="ARS754" s="27"/>
      <c r="ART754" s="27"/>
      <c r="ARU754" s="27"/>
      <c r="ARV754" s="27"/>
      <c r="ARW754" s="27"/>
      <c r="ARX754" s="27"/>
      <c r="ARY754" s="27"/>
      <c r="ARZ754" s="27"/>
      <c r="ASA754" s="27"/>
      <c r="ASB754" s="27"/>
      <c r="ASC754" s="27"/>
      <c r="ASD754" s="27"/>
      <c r="ASE754" s="27"/>
      <c r="ASF754" s="27"/>
      <c r="ASG754" s="27"/>
      <c r="ASH754" s="27"/>
      <c r="ASI754" s="27"/>
      <c r="ASJ754" s="27"/>
      <c r="ASK754" s="27"/>
      <c r="ASL754" s="27"/>
      <c r="ASM754" s="27"/>
      <c r="ASN754" s="27"/>
      <c r="ASO754" s="27"/>
      <c r="ASP754" s="27"/>
      <c r="ASQ754" s="27"/>
      <c r="ASR754" s="27"/>
      <c r="ASS754" s="27"/>
      <c r="AST754" s="27"/>
      <c r="ASU754" s="27"/>
      <c r="ASV754" s="27"/>
      <c r="ASW754" s="27"/>
      <c r="ASX754" s="27"/>
      <c r="ASY754" s="27"/>
      <c r="ASZ754" s="27"/>
      <c r="ATA754" s="27"/>
      <c r="ATB754" s="27"/>
      <c r="ATC754" s="27"/>
      <c r="ATD754" s="27"/>
      <c r="ATE754" s="27"/>
      <c r="ATF754" s="27"/>
      <c r="ATG754" s="27"/>
      <c r="ATH754" s="27"/>
      <c r="ATI754" s="27"/>
      <c r="ATJ754" s="27"/>
      <c r="ATK754" s="27"/>
      <c r="ATL754" s="27"/>
      <c r="ATM754" s="27"/>
      <c r="ATN754" s="27"/>
      <c r="ATO754" s="27"/>
      <c r="ATP754" s="27"/>
      <c r="ATQ754" s="27"/>
      <c r="ATR754" s="27"/>
      <c r="ATS754" s="27"/>
      <c r="ATT754" s="27"/>
      <c r="ATU754" s="27"/>
      <c r="ATV754" s="27"/>
      <c r="ATW754" s="27"/>
      <c r="ATX754" s="27"/>
      <c r="ATY754" s="27"/>
      <c r="ATZ754" s="27"/>
      <c r="AUA754" s="27"/>
      <c r="AUB754" s="27"/>
      <c r="AUC754" s="27"/>
      <c r="AUD754" s="27"/>
      <c r="AUE754" s="27"/>
      <c r="AUF754" s="27"/>
      <c r="AUG754" s="27"/>
      <c r="AUH754" s="27"/>
      <c r="AUI754" s="27"/>
      <c r="AUJ754" s="27"/>
      <c r="AUK754" s="27"/>
      <c r="AUL754" s="27"/>
      <c r="AUM754" s="27"/>
      <c r="AUN754" s="27"/>
      <c r="AUO754" s="27"/>
      <c r="AUP754" s="27"/>
      <c r="AUQ754" s="27"/>
      <c r="AUR754" s="27"/>
      <c r="AUS754" s="27"/>
      <c r="AUT754" s="27"/>
      <c r="AUU754" s="27"/>
      <c r="AUV754" s="27"/>
      <c r="AUW754" s="27"/>
      <c r="AUX754" s="27"/>
      <c r="AUY754" s="27"/>
      <c r="AUZ754" s="27"/>
      <c r="AVA754" s="27"/>
      <c r="AVB754" s="27"/>
      <c r="AVC754" s="27"/>
      <c r="AVD754" s="27"/>
      <c r="AVE754" s="27"/>
      <c r="AVF754" s="27"/>
      <c r="AVG754" s="27"/>
      <c r="AVH754" s="27"/>
      <c r="AVI754" s="27"/>
      <c r="AVJ754" s="27"/>
      <c r="AVK754" s="27"/>
      <c r="AVL754" s="27"/>
      <c r="AVM754" s="27"/>
      <c r="AVN754" s="27"/>
      <c r="AVO754" s="27"/>
      <c r="AVP754" s="27"/>
      <c r="AVQ754" s="27"/>
      <c r="AVR754" s="27"/>
      <c r="AVS754" s="27"/>
      <c r="AVT754" s="27"/>
      <c r="AVU754" s="27"/>
      <c r="AVV754" s="27"/>
      <c r="AVW754" s="27"/>
      <c r="AVX754" s="27"/>
      <c r="AVY754" s="27"/>
      <c r="AVZ754" s="27"/>
      <c r="AWA754" s="27"/>
      <c r="AWB754" s="27"/>
      <c r="AWC754" s="27"/>
      <c r="AWD754" s="27"/>
      <c r="AWE754" s="27"/>
      <c r="AWF754" s="27"/>
      <c r="AWG754" s="27"/>
      <c r="AWH754" s="27"/>
      <c r="AWI754" s="27"/>
      <c r="AWJ754" s="27"/>
      <c r="AWK754" s="27"/>
      <c r="AWL754" s="27"/>
      <c r="AWM754" s="27"/>
      <c r="AWN754" s="27"/>
      <c r="AWO754" s="27"/>
      <c r="AWP754" s="27"/>
      <c r="AWQ754" s="27"/>
      <c r="AWR754" s="27"/>
      <c r="AWS754" s="27"/>
      <c r="AWT754" s="27"/>
      <c r="AWU754" s="27"/>
      <c r="AWV754" s="27"/>
      <c r="AWW754" s="27"/>
      <c r="AWX754" s="27"/>
      <c r="AWY754" s="27"/>
      <c r="AWZ754" s="27"/>
      <c r="AXA754" s="27"/>
      <c r="AXB754" s="27"/>
      <c r="AXC754" s="27"/>
      <c r="AXD754" s="27"/>
      <c r="AXE754" s="27"/>
      <c r="AXF754" s="27"/>
      <c r="AXG754" s="27"/>
      <c r="AXH754" s="27"/>
      <c r="AXI754" s="27"/>
      <c r="AXJ754" s="27"/>
      <c r="AXK754" s="27"/>
      <c r="AXL754" s="27"/>
      <c r="AXM754" s="27"/>
      <c r="AXN754" s="27"/>
      <c r="AXO754" s="27"/>
      <c r="AXP754" s="27"/>
      <c r="AXQ754" s="27"/>
      <c r="AXR754" s="27"/>
      <c r="AXS754" s="27"/>
      <c r="AXT754" s="27"/>
      <c r="AXU754" s="27"/>
      <c r="AXV754" s="27"/>
      <c r="AXW754" s="27"/>
      <c r="AXX754" s="27"/>
      <c r="AXY754" s="27"/>
      <c r="AXZ754" s="27"/>
      <c r="AYA754" s="27"/>
      <c r="AYB754" s="27"/>
      <c r="AYC754" s="27"/>
      <c r="AYD754" s="27"/>
      <c r="AYE754" s="27"/>
      <c r="AYF754" s="27"/>
      <c r="AYG754" s="27"/>
      <c r="AYH754" s="27"/>
      <c r="AYI754" s="27"/>
      <c r="AYJ754" s="27"/>
      <c r="AYK754" s="27"/>
      <c r="AYL754" s="27"/>
      <c r="AYM754" s="27"/>
      <c r="AYN754" s="27"/>
      <c r="AYO754" s="27"/>
      <c r="AYP754" s="27"/>
      <c r="AYQ754" s="27"/>
      <c r="AYR754" s="27"/>
      <c r="AYS754" s="27"/>
      <c r="AYT754" s="27"/>
      <c r="AYU754" s="27"/>
      <c r="AYV754" s="27"/>
      <c r="AYW754" s="27"/>
      <c r="AYX754" s="27"/>
      <c r="AYY754" s="27"/>
      <c r="AYZ754" s="27"/>
      <c r="AZA754" s="27"/>
      <c r="AZB754" s="27"/>
      <c r="AZC754" s="27"/>
      <c r="AZD754" s="27"/>
      <c r="AZE754" s="27"/>
      <c r="AZF754" s="27"/>
      <c r="AZG754" s="27"/>
      <c r="AZH754" s="27"/>
      <c r="AZI754" s="27"/>
      <c r="AZJ754" s="27"/>
      <c r="AZK754" s="27"/>
      <c r="AZL754" s="27"/>
      <c r="AZM754" s="27"/>
      <c r="AZN754" s="27"/>
      <c r="AZO754" s="27"/>
      <c r="AZP754" s="27"/>
      <c r="AZQ754" s="27"/>
      <c r="AZR754" s="27"/>
      <c r="AZS754" s="27"/>
      <c r="AZT754" s="27"/>
      <c r="AZU754" s="27"/>
      <c r="AZV754" s="27"/>
      <c r="AZW754" s="27"/>
      <c r="AZX754" s="27"/>
      <c r="AZY754" s="27"/>
      <c r="AZZ754" s="27"/>
      <c r="BAA754" s="27"/>
      <c r="BAB754" s="27"/>
      <c r="BAC754" s="27"/>
      <c r="BAD754" s="27"/>
      <c r="BAE754" s="27"/>
      <c r="BAF754" s="27"/>
      <c r="BAG754" s="27"/>
      <c r="BAH754" s="27"/>
      <c r="BAI754" s="27"/>
      <c r="BAJ754" s="27"/>
      <c r="BAK754" s="27"/>
      <c r="BAL754" s="27"/>
      <c r="BAM754" s="27"/>
      <c r="BAN754" s="27"/>
      <c r="BAO754" s="27"/>
      <c r="BAP754" s="27"/>
      <c r="BAQ754" s="27"/>
      <c r="BAR754" s="27"/>
      <c r="BAS754" s="27"/>
      <c r="BAT754" s="27"/>
      <c r="BAU754" s="27"/>
      <c r="BAV754" s="27"/>
      <c r="BAW754" s="27"/>
      <c r="BAX754" s="27"/>
      <c r="BAY754" s="27"/>
      <c r="BAZ754" s="27"/>
      <c r="BBA754" s="27"/>
      <c r="BBB754" s="27"/>
      <c r="BBC754" s="27"/>
      <c r="BBD754" s="27"/>
      <c r="BBE754" s="27"/>
      <c r="BBF754" s="27"/>
      <c r="BBG754" s="27"/>
      <c r="BBH754" s="27"/>
      <c r="BBI754" s="27"/>
      <c r="BBJ754" s="27"/>
      <c r="BBK754" s="27"/>
      <c r="BBL754" s="27"/>
      <c r="BBM754" s="27"/>
      <c r="BBN754" s="27"/>
      <c r="BBO754" s="27"/>
      <c r="BBP754" s="27"/>
      <c r="BBQ754" s="27"/>
      <c r="BBR754" s="27"/>
      <c r="BBS754" s="27"/>
      <c r="BBT754" s="27"/>
      <c r="BBU754" s="27"/>
      <c r="BBV754" s="27"/>
      <c r="BBW754" s="27"/>
      <c r="BBX754" s="27"/>
      <c r="BBY754" s="27"/>
      <c r="BBZ754" s="27"/>
      <c r="BCA754" s="27"/>
      <c r="BCB754" s="27"/>
      <c r="BCC754" s="27"/>
      <c r="BCD754" s="27"/>
      <c r="BCE754" s="27"/>
      <c r="BCF754" s="27"/>
      <c r="BCG754" s="27"/>
      <c r="BCH754" s="27"/>
      <c r="BCI754" s="27"/>
      <c r="BCJ754" s="27"/>
      <c r="BCK754" s="27"/>
      <c r="BCL754" s="27"/>
      <c r="BCM754" s="27"/>
      <c r="BCN754" s="27"/>
      <c r="BCO754" s="27"/>
      <c r="BCP754" s="27"/>
      <c r="BCQ754" s="27"/>
      <c r="BCR754" s="27"/>
      <c r="BCS754" s="27"/>
      <c r="BCT754" s="27"/>
      <c r="BCU754" s="27"/>
      <c r="BCV754" s="27"/>
      <c r="BCW754" s="27"/>
      <c r="BCX754" s="27"/>
      <c r="BCY754" s="27"/>
      <c r="BCZ754" s="27"/>
      <c r="BDA754" s="27"/>
      <c r="BDB754" s="27"/>
      <c r="BDC754" s="27"/>
      <c r="BDD754" s="27"/>
      <c r="BDE754" s="27"/>
      <c r="BDF754" s="27"/>
      <c r="BDG754" s="27"/>
      <c r="BDH754" s="27"/>
      <c r="BDI754" s="27"/>
      <c r="BDJ754" s="27"/>
      <c r="BDK754" s="27"/>
      <c r="BDL754" s="27"/>
      <c r="BDM754" s="27"/>
      <c r="BDN754" s="27"/>
      <c r="BDO754" s="27"/>
      <c r="BDP754" s="27"/>
      <c r="BDQ754" s="27"/>
      <c r="BDR754" s="27"/>
      <c r="BDS754" s="27"/>
      <c r="BDT754" s="27"/>
      <c r="BDU754" s="27"/>
      <c r="BDV754" s="27"/>
      <c r="BDW754" s="27"/>
      <c r="BDX754" s="27"/>
      <c r="BDY754" s="27"/>
      <c r="BDZ754" s="27"/>
      <c r="BEA754" s="27"/>
      <c r="BEB754" s="27"/>
      <c r="BEC754" s="27"/>
      <c r="BED754" s="27"/>
      <c r="BEE754" s="27"/>
      <c r="BEF754" s="27"/>
      <c r="BEG754" s="27"/>
      <c r="BEH754" s="27"/>
      <c r="BEI754" s="27"/>
      <c r="BEJ754" s="27"/>
      <c r="BEK754" s="27"/>
      <c r="BEL754" s="27"/>
      <c r="BEM754" s="27"/>
      <c r="BEN754" s="27"/>
      <c r="BEO754" s="27"/>
      <c r="BEP754" s="27"/>
      <c r="BEQ754" s="27"/>
      <c r="BER754" s="27"/>
      <c r="BES754" s="27"/>
      <c r="BET754" s="27"/>
      <c r="BEU754" s="27"/>
      <c r="BEV754" s="27"/>
      <c r="BEW754" s="27"/>
      <c r="BEX754" s="27"/>
      <c r="BEY754" s="27"/>
      <c r="BEZ754" s="27"/>
      <c r="BFA754" s="27"/>
      <c r="BFB754" s="27"/>
      <c r="BFC754" s="27"/>
      <c r="BFD754" s="27"/>
      <c r="BFE754" s="27"/>
      <c r="BFF754" s="27"/>
      <c r="BFG754" s="27"/>
      <c r="BFH754" s="27"/>
      <c r="BFI754" s="27"/>
      <c r="BFJ754" s="27"/>
      <c r="BFK754" s="27"/>
      <c r="BFL754" s="27"/>
      <c r="BFM754" s="27"/>
      <c r="BFN754" s="27"/>
      <c r="BFO754" s="27"/>
      <c r="BFP754" s="27"/>
      <c r="BFQ754" s="27"/>
      <c r="BFR754" s="27"/>
      <c r="BFS754" s="27"/>
      <c r="BFT754" s="27"/>
      <c r="BFU754" s="27"/>
      <c r="BFV754" s="27"/>
      <c r="BFW754" s="27"/>
      <c r="BFX754" s="27"/>
      <c r="BFY754" s="27"/>
      <c r="BFZ754" s="27"/>
      <c r="BGA754" s="27"/>
      <c r="BGB754" s="27"/>
      <c r="BGC754" s="27"/>
      <c r="BGD754" s="27"/>
      <c r="BGE754" s="27"/>
      <c r="BGF754" s="27"/>
      <c r="BGG754" s="27"/>
      <c r="BGH754" s="27"/>
      <c r="BGI754" s="27"/>
      <c r="BGJ754" s="27"/>
      <c r="BGK754" s="27"/>
      <c r="BGL754" s="27"/>
      <c r="BGM754" s="27"/>
      <c r="BGN754" s="27"/>
      <c r="BGO754" s="27"/>
      <c r="BGP754" s="27"/>
      <c r="BGQ754" s="27"/>
      <c r="BGR754" s="27"/>
      <c r="BGS754" s="27"/>
      <c r="BGT754" s="27"/>
      <c r="BGU754" s="27"/>
      <c r="BGV754" s="27"/>
      <c r="BGW754" s="27"/>
      <c r="BGX754" s="27"/>
      <c r="BGY754" s="27"/>
      <c r="BGZ754" s="27"/>
      <c r="BHA754" s="27"/>
      <c r="BHB754" s="27"/>
      <c r="BHC754" s="27"/>
      <c r="BHD754" s="27"/>
      <c r="BHE754" s="27"/>
      <c r="BHF754" s="27"/>
      <c r="BHG754" s="27"/>
      <c r="BHH754" s="27"/>
      <c r="BHI754" s="27"/>
      <c r="BHJ754" s="27"/>
      <c r="BHK754" s="27"/>
      <c r="BHL754" s="27"/>
      <c r="BHM754" s="27"/>
      <c r="BHN754" s="27"/>
      <c r="BHO754" s="27"/>
      <c r="BHP754" s="27"/>
      <c r="BHQ754" s="27"/>
      <c r="BHR754" s="27"/>
      <c r="BHS754" s="27"/>
      <c r="BHT754" s="27"/>
      <c r="BHU754" s="27"/>
      <c r="BHV754" s="27"/>
      <c r="BHW754" s="27"/>
      <c r="BHX754" s="27"/>
      <c r="BHY754" s="27"/>
      <c r="BHZ754" s="27"/>
      <c r="BIA754" s="27"/>
      <c r="BIB754" s="27"/>
      <c r="BIC754" s="27"/>
      <c r="BID754" s="27"/>
      <c r="BIE754" s="27"/>
      <c r="BIF754" s="27"/>
      <c r="BIG754" s="27"/>
      <c r="BIH754" s="27"/>
      <c r="BII754" s="27"/>
      <c r="BIJ754" s="27"/>
      <c r="BIK754" s="27"/>
      <c r="BIL754" s="27"/>
      <c r="BIM754" s="27"/>
      <c r="BIN754" s="27"/>
      <c r="BIO754" s="27"/>
      <c r="BIP754" s="27"/>
      <c r="BIQ754" s="27"/>
      <c r="BIR754" s="27"/>
      <c r="BIS754" s="27"/>
      <c r="BIT754" s="27"/>
      <c r="BIU754" s="27"/>
      <c r="BIV754" s="27"/>
      <c r="BIW754" s="27"/>
      <c r="BIX754" s="27"/>
      <c r="BIY754" s="27"/>
      <c r="BIZ754" s="27"/>
      <c r="BJA754" s="27"/>
      <c r="BJB754" s="27"/>
      <c r="BJC754" s="27"/>
      <c r="BJD754" s="27"/>
      <c r="BJE754" s="27"/>
      <c r="BJF754" s="27"/>
      <c r="BJG754" s="27"/>
      <c r="BJH754" s="27"/>
      <c r="BJI754" s="27"/>
      <c r="BJJ754" s="27"/>
      <c r="BJK754" s="27"/>
      <c r="BJL754" s="27"/>
      <c r="BJM754" s="27"/>
      <c r="BJN754" s="27"/>
      <c r="BJO754" s="27"/>
      <c r="BJP754" s="27"/>
      <c r="BJQ754" s="27"/>
      <c r="BJR754" s="27"/>
      <c r="BJS754" s="27"/>
      <c r="BJT754" s="27"/>
      <c r="BJU754" s="27"/>
      <c r="BJV754" s="27"/>
      <c r="BJW754" s="27"/>
      <c r="BJX754" s="27"/>
      <c r="BJY754" s="27"/>
      <c r="BJZ754" s="27"/>
      <c r="BKA754" s="27"/>
      <c r="BKB754" s="27"/>
      <c r="BKC754" s="27"/>
      <c r="BKD754" s="27"/>
      <c r="BKE754" s="27"/>
      <c r="BKF754" s="27"/>
      <c r="BKG754" s="27"/>
      <c r="BKH754" s="27"/>
      <c r="BKI754" s="27"/>
      <c r="BKJ754" s="27"/>
      <c r="BKK754" s="27"/>
      <c r="BKL754" s="27"/>
      <c r="BKM754" s="27"/>
      <c r="BKN754" s="27"/>
      <c r="BKO754" s="27"/>
      <c r="BKP754" s="27"/>
      <c r="BKQ754" s="27"/>
      <c r="BKR754" s="27"/>
      <c r="BKS754" s="27"/>
      <c r="BKT754" s="27"/>
      <c r="BKU754" s="27"/>
      <c r="BKV754" s="27"/>
      <c r="BKW754" s="27"/>
      <c r="BKX754" s="27"/>
      <c r="BKY754" s="27"/>
      <c r="BKZ754" s="27"/>
      <c r="BLA754" s="27"/>
      <c r="BLB754" s="27"/>
      <c r="BLC754" s="27"/>
      <c r="BLD754" s="27"/>
      <c r="BLE754" s="27"/>
      <c r="BLF754" s="27"/>
      <c r="BLG754" s="27"/>
      <c r="BLH754" s="27"/>
      <c r="BLI754" s="27"/>
      <c r="BLJ754" s="27"/>
      <c r="BLK754" s="27"/>
      <c r="BLL754" s="27"/>
      <c r="BLM754" s="27"/>
      <c r="BLN754" s="27"/>
      <c r="BLO754" s="27"/>
      <c r="BLP754" s="27"/>
      <c r="BLQ754" s="27"/>
      <c r="BLR754" s="27"/>
      <c r="BLS754" s="27"/>
      <c r="BLT754" s="27"/>
      <c r="BLU754" s="27"/>
      <c r="BLV754" s="27"/>
      <c r="BLW754" s="27"/>
      <c r="BLX754" s="27"/>
      <c r="BLY754" s="27"/>
      <c r="BLZ754" s="27"/>
      <c r="BMA754" s="27"/>
      <c r="BMB754" s="27"/>
      <c r="BMC754" s="27"/>
      <c r="BMD754" s="27"/>
      <c r="BME754" s="27"/>
      <c r="BMF754" s="27"/>
      <c r="BMG754" s="27"/>
      <c r="BMH754" s="27"/>
      <c r="BMI754" s="27"/>
      <c r="BMJ754" s="27"/>
      <c r="BMK754" s="27"/>
      <c r="BML754" s="27"/>
      <c r="BMM754" s="27"/>
      <c r="BMN754" s="27"/>
      <c r="BMO754" s="27"/>
      <c r="BMP754" s="27"/>
      <c r="BMQ754" s="27"/>
      <c r="BMR754" s="27"/>
      <c r="BMS754" s="27"/>
      <c r="BMT754" s="27"/>
      <c r="BMU754" s="27"/>
      <c r="BMV754" s="27"/>
      <c r="BMW754" s="27"/>
      <c r="BMX754" s="27"/>
      <c r="BMY754" s="27"/>
      <c r="BMZ754" s="27"/>
      <c r="BNA754" s="27"/>
      <c r="BNB754" s="27"/>
      <c r="BNC754" s="27"/>
      <c r="BND754" s="27"/>
      <c r="BNE754" s="27"/>
      <c r="BNF754" s="27"/>
      <c r="BNG754" s="27"/>
      <c r="BNH754" s="27"/>
      <c r="BNI754" s="27"/>
      <c r="BNJ754" s="27"/>
      <c r="BNK754" s="27"/>
      <c r="BNL754" s="27"/>
      <c r="BNM754" s="27"/>
      <c r="BNN754" s="27"/>
      <c r="BNO754" s="27"/>
      <c r="BNP754" s="27"/>
      <c r="BNQ754" s="27"/>
      <c r="BNR754" s="27"/>
      <c r="BNS754" s="27"/>
      <c r="BNT754" s="27"/>
      <c r="BNU754" s="27"/>
      <c r="BNV754" s="27"/>
      <c r="BNW754" s="27"/>
      <c r="BNX754" s="27"/>
      <c r="BNY754" s="27"/>
      <c r="BNZ754" s="27"/>
      <c r="BOA754" s="27"/>
      <c r="BOB754" s="27"/>
      <c r="BOC754" s="27"/>
      <c r="BOD754" s="27"/>
      <c r="BOE754" s="27"/>
      <c r="BOF754" s="27"/>
      <c r="BOG754" s="27"/>
      <c r="BOH754" s="27"/>
      <c r="BOI754" s="27"/>
      <c r="BOJ754" s="27"/>
      <c r="BOK754" s="27"/>
      <c r="BOL754" s="27"/>
      <c r="BOM754" s="27"/>
      <c r="BON754" s="27"/>
      <c r="BOO754" s="27"/>
      <c r="BOP754" s="27"/>
      <c r="BOQ754" s="27"/>
      <c r="BOR754" s="27"/>
      <c r="BOS754" s="27"/>
      <c r="BOT754" s="27"/>
      <c r="BOU754" s="27"/>
      <c r="BOV754" s="27"/>
      <c r="BOW754" s="27"/>
      <c r="BOX754" s="27"/>
      <c r="BOY754" s="27"/>
      <c r="BOZ754" s="27"/>
      <c r="BPA754" s="27"/>
      <c r="BPB754" s="27"/>
      <c r="BPC754" s="27"/>
      <c r="BPD754" s="27"/>
      <c r="BPE754" s="27"/>
      <c r="BPF754" s="27"/>
      <c r="BPG754" s="27"/>
      <c r="BPH754" s="27"/>
      <c r="BPI754" s="27"/>
      <c r="BPJ754" s="27"/>
      <c r="BPK754" s="27"/>
      <c r="BPL754" s="27"/>
      <c r="BPM754" s="27"/>
      <c r="BPN754" s="27"/>
      <c r="BPO754" s="27"/>
      <c r="BPP754" s="27"/>
      <c r="BPQ754" s="27"/>
      <c r="BPR754" s="27"/>
      <c r="BPS754" s="27"/>
      <c r="BPT754" s="27"/>
      <c r="BPU754" s="27"/>
      <c r="BPV754" s="27"/>
      <c r="BPW754" s="27"/>
      <c r="BPX754" s="27"/>
      <c r="BPY754" s="27"/>
      <c r="BPZ754" s="27"/>
      <c r="BQA754" s="27"/>
      <c r="BQB754" s="27"/>
      <c r="BQC754" s="27"/>
      <c r="BQD754" s="27"/>
      <c r="BQE754" s="27"/>
      <c r="BQF754" s="27"/>
      <c r="BQG754" s="27"/>
      <c r="BQH754" s="27"/>
      <c r="BQI754" s="27"/>
      <c r="BQJ754" s="27"/>
      <c r="BQK754" s="27"/>
      <c r="BQL754" s="27"/>
      <c r="BQM754" s="27"/>
      <c r="BQN754" s="27"/>
      <c r="BQO754" s="27"/>
      <c r="BQP754" s="27"/>
      <c r="BQQ754" s="27"/>
      <c r="BQR754" s="27"/>
      <c r="BQS754" s="27"/>
      <c r="BQT754" s="27"/>
      <c r="BQU754" s="27"/>
      <c r="BQV754" s="27"/>
      <c r="BQW754" s="27"/>
      <c r="BQX754" s="27"/>
      <c r="BQY754" s="27"/>
      <c r="BQZ754" s="27"/>
      <c r="BRA754" s="27"/>
      <c r="BRB754" s="27"/>
      <c r="BRC754" s="27"/>
      <c r="BRD754" s="27"/>
      <c r="BRE754" s="27"/>
      <c r="BRF754" s="27"/>
      <c r="BRG754" s="27"/>
      <c r="BRH754" s="27"/>
      <c r="BRI754" s="27"/>
      <c r="BRJ754" s="27"/>
      <c r="BRK754" s="27"/>
      <c r="BRL754" s="27"/>
      <c r="BRM754" s="27"/>
      <c r="BRN754" s="27"/>
      <c r="BRO754" s="27"/>
      <c r="BRP754" s="27"/>
      <c r="BRQ754" s="27"/>
      <c r="BRR754" s="27"/>
      <c r="BRS754" s="27"/>
      <c r="BRT754" s="27"/>
      <c r="BRU754" s="27"/>
      <c r="BRV754" s="27"/>
      <c r="BRW754" s="27"/>
      <c r="BRX754" s="27"/>
      <c r="BRY754" s="27"/>
      <c r="BRZ754" s="27"/>
      <c r="BSA754" s="27"/>
      <c r="BSB754" s="27"/>
      <c r="BSC754" s="27"/>
      <c r="BSD754" s="27"/>
      <c r="BSE754" s="27"/>
      <c r="BSF754" s="27"/>
      <c r="BSG754" s="27"/>
      <c r="BSH754" s="27"/>
      <c r="BSI754" s="27"/>
      <c r="BSJ754" s="27"/>
      <c r="BSK754" s="27"/>
      <c r="BSL754" s="27"/>
      <c r="BSM754" s="27"/>
      <c r="BSN754" s="27"/>
      <c r="BSO754" s="27"/>
      <c r="BSP754" s="27"/>
      <c r="BSQ754" s="27"/>
      <c r="BSR754" s="27"/>
      <c r="BSS754" s="27"/>
      <c r="BST754" s="27"/>
      <c r="BSU754" s="27"/>
      <c r="BSV754" s="27"/>
      <c r="BSW754" s="27"/>
      <c r="BSX754" s="27"/>
      <c r="BSY754" s="27"/>
      <c r="BSZ754" s="27"/>
      <c r="BTA754" s="27"/>
      <c r="BTB754" s="27"/>
      <c r="BTC754" s="27"/>
      <c r="BTD754" s="27"/>
      <c r="BTE754" s="27"/>
      <c r="BTF754" s="27"/>
      <c r="BTG754" s="27"/>
      <c r="BTH754" s="27"/>
      <c r="BTI754" s="27"/>
      <c r="BTJ754" s="27"/>
      <c r="BTK754" s="27"/>
      <c r="BTL754" s="27"/>
      <c r="BTM754" s="27"/>
      <c r="BTN754" s="27"/>
      <c r="BTO754" s="27"/>
      <c r="BTP754" s="27"/>
      <c r="BTQ754" s="27"/>
      <c r="BTR754" s="27"/>
      <c r="BTS754" s="27"/>
      <c r="BTT754" s="27"/>
      <c r="BTU754" s="27"/>
      <c r="BTV754" s="27"/>
      <c r="BTW754" s="27"/>
      <c r="BTX754" s="27"/>
      <c r="BTY754" s="27"/>
      <c r="BTZ754" s="27"/>
      <c r="BUA754" s="27"/>
      <c r="BUB754" s="27"/>
      <c r="BUC754" s="27"/>
      <c r="BUD754" s="27"/>
      <c r="BUE754" s="27"/>
      <c r="BUF754" s="27"/>
      <c r="BUG754" s="27"/>
      <c r="BUH754" s="27"/>
      <c r="BUI754" s="27"/>
      <c r="BUJ754" s="27"/>
      <c r="BUK754" s="27"/>
      <c r="BUL754" s="27"/>
      <c r="BUM754" s="27"/>
      <c r="BUN754" s="27"/>
      <c r="BUO754" s="27"/>
      <c r="BUP754" s="27"/>
      <c r="BUQ754" s="27"/>
      <c r="BUR754" s="27"/>
      <c r="BUS754" s="27"/>
      <c r="BUT754" s="27"/>
      <c r="BUU754" s="27"/>
      <c r="BUV754" s="27"/>
      <c r="BUW754" s="27"/>
      <c r="BUX754" s="27"/>
      <c r="BUY754" s="27"/>
      <c r="BUZ754" s="27"/>
      <c r="BVA754" s="27"/>
      <c r="BVB754" s="27"/>
      <c r="BVC754" s="27"/>
      <c r="BVD754" s="27"/>
      <c r="BVE754" s="27"/>
      <c r="BVF754" s="27"/>
      <c r="BVG754" s="27"/>
      <c r="BVH754" s="27"/>
      <c r="BVI754" s="27"/>
      <c r="BVJ754" s="27"/>
      <c r="BVK754" s="27"/>
      <c r="BVL754" s="27"/>
      <c r="BVM754" s="27"/>
      <c r="BVN754" s="27"/>
      <c r="BVO754" s="27"/>
      <c r="BVP754" s="27"/>
      <c r="BVQ754" s="27"/>
      <c r="BVR754" s="27"/>
      <c r="BVS754" s="27"/>
      <c r="BVT754" s="27"/>
      <c r="BVU754" s="27"/>
      <c r="BVV754" s="27"/>
      <c r="BVW754" s="27"/>
      <c r="BVX754" s="27"/>
      <c r="BVY754" s="27"/>
      <c r="BVZ754" s="27"/>
      <c r="BWA754" s="27"/>
      <c r="BWB754" s="27"/>
      <c r="BWC754" s="27"/>
      <c r="BWD754" s="27"/>
      <c r="BWE754" s="27"/>
      <c r="BWF754" s="27"/>
      <c r="BWG754" s="27"/>
      <c r="BWH754" s="27"/>
      <c r="BWI754" s="27"/>
      <c r="BWJ754" s="27"/>
      <c r="BWK754" s="27"/>
      <c r="BWL754" s="27"/>
      <c r="BWM754" s="27"/>
      <c r="BWN754" s="27"/>
      <c r="BWO754" s="27"/>
      <c r="BWP754" s="27"/>
      <c r="BWQ754" s="27"/>
      <c r="BWR754" s="27"/>
      <c r="BWS754" s="27"/>
      <c r="BWT754" s="27"/>
      <c r="BWU754" s="27"/>
      <c r="BWV754" s="27"/>
      <c r="BWW754" s="27"/>
      <c r="BWX754" s="27"/>
      <c r="BWY754" s="27"/>
      <c r="BWZ754" s="27"/>
      <c r="BXA754" s="27"/>
      <c r="BXB754" s="27"/>
      <c r="BXC754" s="27"/>
      <c r="BXD754" s="27"/>
      <c r="BXE754" s="27"/>
      <c r="BXF754" s="27"/>
      <c r="BXG754" s="27"/>
      <c r="BXH754" s="27"/>
      <c r="BXI754" s="27"/>
      <c r="BXJ754" s="27"/>
      <c r="BXK754" s="27"/>
      <c r="BXL754" s="27"/>
      <c r="BXM754" s="27"/>
      <c r="BXN754" s="27"/>
      <c r="BXO754" s="27"/>
      <c r="BXP754" s="27"/>
      <c r="BXQ754" s="27"/>
      <c r="BXR754" s="27"/>
      <c r="BXS754" s="27"/>
      <c r="BXT754" s="27"/>
      <c r="BXU754" s="27"/>
      <c r="BXV754" s="27"/>
      <c r="BXW754" s="27"/>
      <c r="BXX754" s="27"/>
      <c r="BXY754" s="27"/>
      <c r="BXZ754" s="27"/>
      <c r="BYA754" s="27"/>
      <c r="BYB754" s="27"/>
      <c r="BYC754" s="27"/>
      <c r="BYD754" s="27"/>
      <c r="BYE754" s="27"/>
      <c r="BYF754" s="27"/>
      <c r="BYG754" s="27"/>
      <c r="BYH754" s="27"/>
      <c r="BYI754" s="27"/>
      <c r="BYJ754" s="27"/>
      <c r="BYK754" s="27"/>
      <c r="BYL754" s="27"/>
      <c r="BYM754" s="27"/>
      <c r="BYN754" s="27"/>
      <c r="BYO754" s="27"/>
      <c r="BYP754" s="27"/>
      <c r="BYQ754" s="27"/>
      <c r="BYR754" s="27"/>
      <c r="BYS754" s="27"/>
      <c r="BYT754" s="27"/>
      <c r="BYU754" s="27"/>
      <c r="BYV754" s="27"/>
      <c r="BYW754" s="27"/>
      <c r="BYX754" s="27"/>
      <c r="BYY754" s="27"/>
      <c r="BYZ754" s="27"/>
      <c r="BZA754" s="27"/>
      <c r="BZB754" s="27"/>
      <c r="BZC754" s="27"/>
      <c r="BZD754" s="27"/>
      <c r="BZE754" s="27"/>
      <c r="BZF754" s="27"/>
      <c r="BZG754" s="27"/>
      <c r="BZH754" s="27"/>
      <c r="BZI754" s="27"/>
      <c r="BZJ754" s="27"/>
      <c r="BZK754" s="27"/>
      <c r="BZL754" s="27"/>
      <c r="BZM754" s="27"/>
      <c r="BZN754" s="27"/>
      <c r="BZO754" s="27"/>
      <c r="BZP754" s="27"/>
      <c r="BZQ754" s="27"/>
      <c r="BZR754" s="27"/>
      <c r="BZS754" s="27"/>
      <c r="BZT754" s="27"/>
      <c r="BZU754" s="27"/>
      <c r="BZV754" s="27"/>
      <c r="BZW754" s="27"/>
      <c r="BZX754" s="27"/>
      <c r="BZY754" s="27"/>
      <c r="BZZ754" s="27"/>
      <c r="CAA754" s="27"/>
      <c r="CAB754" s="27"/>
      <c r="CAC754" s="27"/>
      <c r="CAD754" s="27"/>
      <c r="CAE754" s="27"/>
      <c r="CAF754" s="27"/>
      <c r="CAG754" s="27"/>
      <c r="CAH754" s="27"/>
      <c r="CAI754" s="27"/>
      <c r="CAJ754" s="27"/>
      <c r="CAK754" s="27"/>
      <c r="CAL754" s="27"/>
      <c r="CAM754" s="27"/>
      <c r="CAN754" s="27"/>
      <c r="CAO754" s="27"/>
      <c r="CAP754" s="27"/>
      <c r="CAQ754" s="27"/>
      <c r="CAR754" s="27"/>
      <c r="CAS754" s="27"/>
      <c r="CAT754" s="27"/>
      <c r="CAU754" s="27"/>
      <c r="CAV754" s="27"/>
      <c r="CAW754" s="27"/>
      <c r="CAX754" s="27"/>
      <c r="CAY754" s="27"/>
      <c r="CAZ754" s="27"/>
      <c r="CBA754" s="27"/>
      <c r="CBB754" s="27"/>
      <c r="CBC754" s="27"/>
      <c r="CBD754" s="27"/>
      <c r="CBE754" s="27"/>
      <c r="CBF754" s="27"/>
      <c r="CBG754" s="27"/>
      <c r="CBH754" s="27"/>
      <c r="CBI754" s="27"/>
      <c r="CBJ754" s="27"/>
      <c r="CBK754" s="27"/>
      <c r="CBL754" s="27"/>
      <c r="CBM754" s="27"/>
      <c r="CBN754" s="27"/>
      <c r="CBO754" s="27"/>
      <c r="CBP754" s="27"/>
      <c r="CBQ754" s="27"/>
      <c r="CBR754" s="27"/>
      <c r="CBS754" s="27"/>
      <c r="CBT754" s="27"/>
      <c r="CBU754" s="27"/>
      <c r="CBV754" s="27"/>
      <c r="CBW754" s="27"/>
      <c r="CBX754" s="27"/>
      <c r="CBY754" s="27"/>
      <c r="CBZ754" s="27"/>
      <c r="CCA754" s="27"/>
      <c r="CCB754" s="27"/>
      <c r="CCC754" s="27"/>
      <c r="CCD754" s="27"/>
      <c r="CCE754" s="27"/>
      <c r="CCF754" s="27"/>
      <c r="CCG754" s="27"/>
      <c r="CCH754" s="27"/>
      <c r="CCI754" s="27"/>
      <c r="CCJ754" s="27"/>
      <c r="CCK754" s="27"/>
      <c r="CCL754" s="27"/>
      <c r="CCM754" s="27"/>
      <c r="CCN754" s="27"/>
      <c r="CCO754" s="27"/>
      <c r="CCP754" s="27"/>
      <c r="CCQ754" s="27"/>
      <c r="CCR754" s="27"/>
      <c r="CCS754" s="27"/>
      <c r="CCT754" s="27"/>
      <c r="CCU754" s="27"/>
      <c r="CCV754" s="27"/>
      <c r="CCW754" s="27"/>
      <c r="CCX754" s="27"/>
      <c r="CCY754" s="27"/>
      <c r="CCZ754" s="27"/>
      <c r="CDA754" s="27"/>
      <c r="CDB754" s="27"/>
      <c r="CDC754" s="27"/>
      <c r="CDD754" s="27"/>
      <c r="CDE754" s="27"/>
      <c r="CDF754" s="27"/>
      <c r="CDG754" s="27"/>
      <c r="CDH754" s="27"/>
      <c r="CDI754" s="27"/>
      <c r="CDJ754" s="27"/>
      <c r="CDK754" s="27"/>
      <c r="CDL754" s="27"/>
      <c r="CDM754" s="27"/>
      <c r="CDN754" s="27"/>
      <c r="CDO754" s="27"/>
      <c r="CDP754" s="27"/>
      <c r="CDQ754" s="27"/>
      <c r="CDR754" s="27"/>
      <c r="CDS754" s="27"/>
      <c r="CDT754" s="27"/>
      <c r="CDU754" s="27"/>
      <c r="CDV754" s="27"/>
      <c r="CDW754" s="27"/>
      <c r="CDX754" s="27"/>
      <c r="CDY754" s="27"/>
      <c r="CDZ754" s="27"/>
      <c r="CEA754" s="27"/>
      <c r="CEB754" s="27"/>
      <c r="CEC754" s="27"/>
      <c r="CED754" s="27"/>
      <c r="CEE754" s="27"/>
      <c r="CEF754" s="27"/>
      <c r="CEG754" s="27"/>
      <c r="CEH754" s="27"/>
      <c r="CEI754" s="27"/>
      <c r="CEJ754" s="27"/>
      <c r="CEK754" s="27"/>
      <c r="CEL754" s="27"/>
      <c r="CEM754" s="27"/>
      <c r="CEN754" s="27"/>
      <c r="CEO754" s="27"/>
      <c r="CEP754" s="27"/>
      <c r="CEQ754" s="27"/>
      <c r="CER754" s="27"/>
      <c r="CES754" s="27"/>
      <c r="CET754" s="27"/>
      <c r="CEU754" s="27"/>
      <c r="CEV754" s="27"/>
      <c r="CEW754" s="27"/>
      <c r="CEX754" s="27"/>
      <c r="CEY754" s="27"/>
      <c r="CEZ754" s="27"/>
      <c r="CFA754" s="27"/>
      <c r="CFB754" s="27"/>
      <c r="CFC754" s="27"/>
      <c r="CFD754" s="27"/>
      <c r="CFE754" s="27"/>
      <c r="CFF754" s="27"/>
      <c r="CFG754" s="27"/>
      <c r="CFH754" s="27"/>
      <c r="CFI754" s="27"/>
      <c r="CFJ754" s="27"/>
      <c r="CFK754" s="27"/>
      <c r="CFL754" s="27"/>
      <c r="CFM754" s="27"/>
      <c r="CFN754" s="27"/>
      <c r="CFO754" s="27"/>
      <c r="CFP754" s="27"/>
      <c r="CFQ754" s="27"/>
      <c r="CFR754" s="27"/>
      <c r="CFS754" s="27"/>
      <c r="CFT754" s="27"/>
      <c r="CFU754" s="27"/>
      <c r="CFV754" s="27"/>
      <c r="CFW754" s="27"/>
      <c r="CFX754" s="27"/>
      <c r="CFY754" s="27"/>
      <c r="CFZ754" s="27"/>
      <c r="CGA754" s="27"/>
      <c r="CGB754" s="27"/>
      <c r="CGC754" s="27"/>
      <c r="CGD754" s="27"/>
      <c r="CGE754" s="27"/>
      <c r="CGF754" s="27"/>
      <c r="CGG754" s="27"/>
      <c r="CGH754" s="27"/>
      <c r="CGI754" s="27"/>
      <c r="CGJ754" s="27"/>
      <c r="CGK754" s="27"/>
      <c r="CGL754" s="27"/>
      <c r="CGM754" s="27"/>
      <c r="CGN754" s="27"/>
      <c r="CGO754" s="27"/>
      <c r="CGP754" s="27"/>
      <c r="CGQ754" s="27"/>
      <c r="CGR754" s="27"/>
      <c r="CGS754" s="27"/>
      <c r="CGT754" s="27"/>
      <c r="CGU754" s="27"/>
      <c r="CGV754" s="27"/>
      <c r="CGW754" s="27"/>
      <c r="CGX754" s="27"/>
      <c r="CGY754" s="27"/>
      <c r="CGZ754" s="27"/>
      <c r="CHA754" s="27"/>
      <c r="CHB754" s="27"/>
      <c r="CHC754" s="27"/>
      <c r="CHD754" s="27"/>
      <c r="CHE754" s="27"/>
      <c r="CHF754" s="27"/>
      <c r="CHG754" s="27"/>
      <c r="CHH754" s="27"/>
      <c r="CHI754" s="27"/>
      <c r="CHJ754" s="27"/>
      <c r="CHK754" s="27"/>
      <c r="CHL754" s="27"/>
      <c r="CHM754" s="27"/>
      <c r="CHN754" s="27"/>
      <c r="CHO754" s="27"/>
      <c r="CHP754" s="27"/>
      <c r="CHQ754" s="27"/>
      <c r="CHR754" s="27"/>
      <c r="CHS754" s="27"/>
      <c r="CHT754" s="27"/>
      <c r="CHU754" s="27"/>
      <c r="CHV754" s="27"/>
      <c r="CHW754" s="27"/>
      <c r="CHX754" s="27"/>
      <c r="CHY754" s="27"/>
      <c r="CHZ754" s="27"/>
      <c r="CIA754" s="27"/>
      <c r="CIB754" s="27"/>
      <c r="CIC754" s="27"/>
      <c r="CID754" s="27"/>
      <c r="CIE754" s="27"/>
      <c r="CIF754" s="27"/>
      <c r="CIG754" s="27"/>
      <c r="CIH754" s="27"/>
      <c r="CII754" s="27"/>
      <c r="CIJ754" s="27"/>
      <c r="CIK754" s="27"/>
      <c r="CIL754" s="27"/>
      <c r="CIM754" s="27"/>
      <c r="CIN754" s="27"/>
      <c r="CIO754" s="27"/>
      <c r="CIP754" s="27"/>
      <c r="CIQ754" s="27"/>
      <c r="CIR754" s="27"/>
      <c r="CIS754" s="27"/>
      <c r="CIT754" s="27"/>
      <c r="CIU754" s="27"/>
      <c r="CIV754" s="27"/>
      <c r="CIW754" s="27"/>
      <c r="CIX754" s="27"/>
      <c r="CIY754" s="27"/>
      <c r="CIZ754" s="27"/>
      <c r="CJA754" s="27"/>
      <c r="CJB754" s="27"/>
      <c r="CJC754" s="27"/>
      <c r="CJD754" s="27"/>
      <c r="CJE754" s="27"/>
      <c r="CJF754" s="27"/>
      <c r="CJG754" s="27"/>
      <c r="CJH754" s="27"/>
      <c r="CJI754" s="27"/>
      <c r="CJJ754" s="27"/>
      <c r="CJK754" s="27"/>
      <c r="CJL754" s="27"/>
      <c r="CJM754" s="27"/>
      <c r="CJN754" s="27"/>
      <c r="CJO754" s="27"/>
      <c r="CJP754" s="27"/>
      <c r="CJQ754" s="27"/>
      <c r="CJR754" s="27"/>
      <c r="CJS754" s="27"/>
      <c r="CJT754" s="27"/>
      <c r="CJU754" s="27"/>
      <c r="CJV754" s="27"/>
      <c r="CJW754" s="27"/>
      <c r="CJX754" s="27"/>
      <c r="CJY754" s="27"/>
      <c r="CJZ754" s="27"/>
      <c r="CKA754" s="27"/>
      <c r="CKB754" s="27"/>
      <c r="CKC754" s="27"/>
      <c r="CKD754" s="27"/>
      <c r="CKE754" s="27"/>
      <c r="CKF754" s="27"/>
      <c r="CKG754" s="27"/>
      <c r="CKH754" s="27"/>
      <c r="CKI754" s="27"/>
      <c r="CKJ754" s="27"/>
      <c r="CKK754" s="27"/>
      <c r="CKL754" s="27"/>
      <c r="CKM754" s="27"/>
      <c r="CKN754" s="27"/>
      <c r="CKO754" s="27"/>
      <c r="CKP754" s="27"/>
      <c r="CKQ754" s="27"/>
      <c r="CKR754" s="27"/>
      <c r="CKS754" s="27"/>
      <c r="CKT754" s="27"/>
      <c r="CKU754" s="27"/>
      <c r="CKV754" s="27"/>
      <c r="CKW754" s="27"/>
      <c r="CKX754" s="27"/>
      <c r="CKY754" s="27"/>
      <c r="CKZ754" s="27"/>
      <c r="CLA754" s="27"/>
      <c r="CLB754" s="27"/>
      <c r="CLC754" s="27"/>
      <c r="CLD754" s="27"/>
      <c r="CLE754" s="27"/>
      <c r="CLF754" s="27"/>
      <c r="CLG754" s="27"/>
      <c r="CLH754" s="27"/>
      <c r="CLI754" s="27"/>
      <c r="CLJ754" s="27"/>
      <c r="CLK754" s="27"/>
      <c r="CLL754" s="27"/>
      <c r="CLM754" s="27"/>
      <c r="CLN754" s="27"/>
      <c r="CLO754" s="27"/>
      <c r="CLP754" s="27"/>
      <c r="CLQ754" s="27"/>
      <c r="CLR754" s="27"/>
      <c r="CLS754" s="27"/>
      <c r="CLT754" s="27"/>
      <c r="CLU754" s="27"/>
      <c r="CLV754" s="27"/>
      <c r="CLW754" s="27"/>
      <c r="CLX754" s="27"/>
      <c r="CLY754" s="27"/>
      <c r="CLZ754" s="27"/>
      <c r="CMA754" s="27"/>
      <c r="CMB754" s="27"/>
      <c r="CMC754" s="27"/>
      <c r="CMD754" s="27"/>
      <c r="CME754" s="27"/>
      <c r="CMF754" s="27"/>
      <c r="CMG754" s="27"/>
      <c r="CMH754" s="27"/>
      <c r="CMI754" s="27"/>
      <c r="CMJ754" s="27"/>
      <c r="CMK754" s="27"/>
      <c r="CML754" s="27"/>
      <c r="CMM754" s="27"/>
      <c r="CMN754" s="27"/>
      <c r="CMO754" s="27"/>
      <c r="CMP754" s="27"/>
      <c r="CMQ754" s="27"/>
      <c r="CMR754" s="27"/>
      <c r="CMS754" s="27"/>
      <c r="CMT754" s="27"/>
      <c r="CMU754" s="27"/>
      <c r="CMV754" s="27"/>
      <c r="CMW754" s="27"/>
      <c r="CMX754" s="27"/>
      <c r="CMY754" s="27"/>
      <c r="CMZ754" s="27"/>
      <c r="CNA754" s="27"/>
      <c r="CNB754" s="27"/>
      <c r="CNC754" s="27"/>
      <c r="CND754" s="27"/>
      <c r="CNE754" s="27"/>
      <c r="CNF754" s="27"/>
      <c r="CNG754" s="27"/>
      <c r="CNH754" s="27"/>
      <c r="CNI754" s="27"/>
      <c r="CNJ754" s="27"/>
      <c r="CNK754" s="27"/>
      <c r="CNL754" s="27"/>
      <c r="CNM754" s="27"/>
      <c r="CNN754" s="27"/>
      <c r="CNO754" s="27"/>
      <c r="CNP754" s="27"/>
      <c r="CNQ754" s="27"/>
      <c r="CNR754" s="27"/>
      <c r="CNS754" s="27"/>
      <c r="CNT754" s="27"/>
      <c r="CNU754" s="27"/>
      <c r="CNV754" s="27"/>
      <c r="CNW754" s="27"/>
      <c r="CNX754" s="27"/>
      <c r="CNY754" s="27"/>
      <c r="CNZ754" s="27"/>
      <c r="COA754" s="27"/>
      <c r="COB754" s="27"/>
      <c r="COC754" s="27"/>
      <c r="COD754" s="27"/>
      <c r="COE754" s="27"/>
      <c r="COF754" s="27"/>
      <c r="COG754" s="27"/>
      <c r="COH754" s="27"/>
      <c r="COI754" s="27"/>
      <c r="COJ754" s="27"/>
      <c r="COK754" s="27"/>
      <c r="COL754" s="27"/>
      <c r="COM754" s="27"/>
      <c r="CON754" s="27"/>
      <c r="COO754" s="27"/>
      <c r="COP754" s="27"/>
      <c r="COQ754" s="27"/>
      <c r="COR754" s="27"/>
      <c r="COS754" s="27"/>
      <c r="COT754" s="27"/>
      <c r="COU754" s="27"/>
      <c r="COV754" s="27"/>
      <c r="COW754" s="27"/>
      <c r="COX754" s="27"/>
      <c r="COY754" s="27"/>
      <c r="COZ754" s="27"/>
      <c r="CPA754" s="27"/>
      <c r="CPB754" s="27"/>
      <c r="CPC754" s="27"/>
      <c r="CPD754" s="27"/>
      <c r="CPE754" s="27"/>
      <c r="CPF754" s="27"/>
      <c r="CPG754" s="27"/>
      <c r="CPH754" s="27"/>
      <c r="CPI754" s="27"/>
      <c r="CPJ754" s="27"/>
      <c r="CPK754" s="27"/>
      <c r="CPL754" s="27"/>
      <c r="CPM754" s="27"/>
      <c r="CPN754" s="27"/>
      <c r="CPO754" s="27"/>
      <c r="CPP754" s="27"/>
      <c r="CPQ754" s="27"/>
      <c r="CPR754" s="27"/>
      <c r="CPS754" s="27"/>
      <c r="CPT754" s="27"/>
      <c r="CPU754" s="27"/>
      <c r="CPV754" s="27"/>
      <c r="CPW754" s="27"/>
      <c r="CPX754" s="27"/>
      <c r="CPY754" s="27"/>
      <c r="CPZ754" s="27"/>
      <c r="CQA754" s="27"/>
      <c r="CQB754" s="27"/>
      <c r="CQC754" s="27"/>
      <c r="CQD754" s="27"/>
      <c r="CQE754" s="27"/>
      <c r="CQF754" s="27"/>
      <c r="CQG754" s="27"/>
      <c r="CQH754" s="27"/>
      <c r="CQI754" s="27"/>
      <c r="CQJ754" s="27"/>
      <c r="CQK754" s="27"/>
      <c r="CQL754" s="27"/>
      <c r="CQM754" s="27"/>
      <c r="CQN754" s="27"/>
      <c r="CQO754" s="27"/>
      <c r="CQP754" s="27"/>
      <c r="CQQ754" s="27"/>
      <c r="CQR754" s="27"/>
      <c r="CQS754" s="27"/>
      <c r="CQT754" s="27"/>
      <c r="CQU754" s="27"/>
      <c r="CQV754" s="27"/>
      <c r="CQW754" s="27"/>
      <c r="CQX754" s="27"/>
      <c r="CQY754" s="27"/>
      <c r="CQZ754" s="27"/>
      <c r="CRA754" s="27"/>
      <c r="CRB754" s="27"/>
      <c r="CRC754" s="27"/>
      <c r="CRD754" s="27"/>
      <c r="CRE754" s="27"/>
      <c r="CRF754" s="27"/>
      <c r="CRG754" s="27"/>
      <c r="CRH754" s="27"/>
      <c r="CRI754" s="27"/>
      <c r="CRJ754" s="27"/>
      <c r="CRK754" s="27"/>
      <c r="CRL754" s="27"/>
      <c r="CRM754" s="27"/>
      <c r="CRN754" s="27"/>
      <c r="CRO754" s="27"/>
      <c r="CRP754" s="27"/>
      <c r="CRQ754" s="27"/>
      <c r="CRR754" s="27"/>
      <c r="CRS754" s="27"/>
      <c r="CRT754" s="27"/>
      <c r="CRU754" s="27"/>
      <c r="CRV754" s="27"/>
      <c r="CRW754" s="27"/>
      <c r="CRX754" s="27"/>
      <c r="CRY754" s="27"/>
      <c r="CRZ754" s="27"/>
      <c r="CSA754" s="27"/>
      <c r="CSB754" s="27"/>
      <c r="CSC754" s="27"/>
      <c r="CSD754" s="27"/>
      <c r="CSE754" s="27"/>
      <c r="CSF754" s="27"/>
      <c r="CSG754" s="27"/>
      <c r="CSH754" s="27"/>
      <c r="CSI754" s="27"/>
      <c r="CSJ754" s="27"/>
      <c r="CSK754" s="27"/>
      <c r="CSL754" s="27"/>
      <c r="CSM754" s="27"/>
      <c r="CSN754" s="27"/>
      <c r="CSO754" s="27"/>
      <c r="CSP754" s="27"/>
      <c r="CSQ754" s="27"/>
      <c r="CSR754" s="27"/>
      <c r="CSS754" s="27"/>
      <c r="CST754" s="27"/>
      <c r="CSU754" s="27"/>
      <c r="CSV754" s="27"/>
      <c r="CSW754" s="27"/>
      <c r="CSX754" s="27"/>
      <c r="CSY754" s="27"/>
      <c r="CSZ754" s="27"/>
      <c r="CTA754" s="27"/>
      <c r="CTB754" s="27"/>
      <c r="CTC754" s="27"/>
      <c r="CTD754" s="27"/>
      <c r="CTE754" s="27"/>
      <c r="CTF754" s="27"/>
      <c r="CTG754" s="27"/>
      <c r="CTH754" s="27"/>
      <c r="CTI754" s="27"/>
      <c r="CTJ754" s="27"/>
      <c r="CTK754" s="27"/>
      <c r="CTL754" s="27"/>
      <c r="CTM754" s="27"/>
      <c r="CTN754" s="27"/>
      <c r="CTO754" s="27"/>
      <c r="CTP754" s="27"/>
      <c r="CTQ754" s="27"/>
      <c r="CTR754" s="27"/>
      <c r="CTS754" s="27"/>
      <c r="CTT754" s="27"/>
      <c r="CTU754" s="27"/>
      <c r="CTV754" s="27"/>
      <c r="CTW754" s="27"/>
      <c r="CTX754" s="27"/>
      <c r="CTY754" s="27"/>
      <c r="CTZ754" s="27"/>
      <c r="CUA754" s="27"/>
      <c r="CUB754" s="27"/>
      <c r="CUC754" s="27"/>
      <c r="CUD754" s="27"/>
      <c r="CUE754" s="27"/>
      <c r="CUF754" s="27"/>
      <c r="CUG754" s="27"/>
      <c r="CUH754" s="27"/>
      <c r="CUI754" s="27"/>
      <c r="CUJ754" s="27"/>
      <c r="CUK754" s="27"/>
      <c r="CUL754" s="27"/>
      <c r="CUM754" s="27"/>
      <c r="CUN754" s="27"/>
      <c r="CUO754" s="27"/>
      <c r="CUP754" s="27"/>
      <c r="CUQ754" s="27"/>
      <c r="CUR754" s="27"/>
      <c r="CUS754" s="27"/>
      <c r="CUT754" s="27"/>
      <c r="CUU754" s="27"/>
      <c r="CUV754" s="27"/>
      <c r="CUW754" s="27"/>
      <c r="CUX754" s="27"/>
      <c r="CUY754" s="27"/>
      <c r="CUZ754" s="27"/>
      <c r="CVA754" s="27"/>
      <c r="CVB754" s="27"/>
      <c r="CVC754" s="27"/>
      <c r="CVD754" s="27"/>
      <c r="CVE754" s="27"/>
      <c r="CVF754" s="27"/>
      <c r="CVG754" s="27"/>
      <c r="CVH754" s="27"/>
      <c r="CVI754" s="27"/>
      <c r="CVJ754" s="27"/>
      <c r="CVK754" s="27"/>
      <c r="CVL754" s="27"/>
      <c r="CVM754" s="27"/>
      <c r="CVN754" s="27"/>
      <c r="CVO754" s="27"/>
      <c r="CVP754" s="27"/>
      <c r="CVQ754" s="27"/>
      <c r="CVR754" s="27"/>
      <c r="CVS754" s="27"/>
      <c r="CVT754" s="27"/>
      <c r="CVU754" s="27"/>
      <c r="CVV754" s="27"/>
      <c r="CVW754" s="27"/>
      <c r="CVX754" s="27"/>
      <c r="CVY754" s="27"/>
      <c r="CVZ754" s="27"/>
      <c r="CWA754" s="27"/>
      <c r="CWB754" s="27"/>
      <c r="CWC754" s="27"/>
      <c r="CWD754" s="27"/>
      <c r="CWE754" s="27"/>
      <c r="CWF754" s="27"/>
      <c r="CWG754" s="27"/>
      <c r="CWH754" s="27"/>
      <c r="CWI754" s="27"/>
      <c r="CWJ754" s="27"/>
      <c r="CWK754" s="27"/>
      <c r="CWL754" s="27"/>
      <c r="CWM754" s="27"/>
      <c r="CWN754" s="27"/>
      <c r="CWO754" s="27"/>
      <c r="CWP754" s="27"/>
      <c r="CWQ754" s="27"/>
      <c r="CWR754" s="27"/>
      <c r="CWS754" s="27"/>
      <c r="CWT754" s="27"/>
      <c r="CWU754" s="27"/>
      <c r="CWV754" s="27"/>
      <c r="CWW754" s="27"/>
      <c r="CWX754" s="27"/>
      <c r="CWY754" s="27"/>
      <c r="CWZ754" s="27"/>
      <c r="CXA754" s="27"/>
      <c r="CXB754" s="27"/>
      <c r="CXC754" s="27"/>
      <c r="CXD754" s="27"/>
      <c r="CXE754" s="27"/>
      <c r="CXF754" s="27"/>
      <c r="CXG754" s="27"/>
      <c r="CXH754" s="27"/>
      <c r="CXI754" s="27"/>
      <c r="CXJ754" s="27"/>
      <c r="CXK754" s="27"/>
      <c r="CXL754" s="27"/>
      <c r="CXM754" s="27"/>
      <c r="CXN754" s="27"/>
      <c r="CXO754" s="27"/>
      <c r="CXP754" s="27"/>
      <c r="CXQ754" s="27"/>
      <c r="CXR754" s="27"/>
      <c r="CXS754" s="27"/>
      <c r="CXT754" s="27"/>
      <c r="CXU754" s="27"/>
      <c r="CXV754" s="27"/>
      <c r="CXW754" s="27"/>
      <c r="CXX754" s="27"/>
      <c r="CXY754" s="27"/>
      <c r="CXZ754" s="27"/>
      <c r="CYA754" s="27"/>
      <c r="CYB754" s="27"/>
      <c r="CYC754" s="27"/>
      <c r="CYD754" s="27"/>
      <c r="CYE754" s="27"/>
      <c r="CYF754" s="27"/>
      <c r="CYG754" s="27"/>
      <c r="CYH754" s="27"/>
      <c r="CYI754" s="27"/>
      <c r="CYJ754" s="27"/>
      <c r="CYK754" s="27"/>
      <c r="CYL754" s="27"/>
      <c r="CYM754" s="27"/>
      <c r="CYN754" s="27"/>
      <c r="CYO754" s="27"/>
      <c r="CYP754" s="27"/>
      <c r="CYQ754" s="27"/>
      <c r="CYR754" s="27"/>
      <c r="CYS754" s="27"/>
      <c r="CYT754" s="27"/>
      <c r="CYU754" s="27"/>
      <c r="CYV754" s="27"/>
      <c r="CYW754" s="27"/>
      <c r="CYX754" s="27"/>
      <c r="CYY754" s="27"/>
      <c r="CYZ754" s="27"/>
      <c r="CZA754" s="27"/>
      <c r="CZB754" s="27"/>
      <c r="CZC754" s="27"/>
      <c r="CZD754" s="27"/>
      <c r="CZE754" s="27"/>
      <c r="CZF754" s="27"/>
      <c r="CZG754" s="27"/>
      <c r="CZH754" s="27"/>
      <c r="CZI754" s="27"/>
      <c r="CZJ754" s="27"/>
      <c r="CZK754" s="27"/>
      <c r="CZL754" s="27"/>
      <c r="CZM754" s="27"/>
      <c r="CZN754" s="27"/>
      <c r="CZO754" s="27"/>
      <c r="CZP754" s="27"/>
      <c r="CZQ754" s="27"/>
      <c r="CZR754" s="27"/>
      <c r="CZS754" s="27"/>
      <c r="CZT754" s="27"/>
      <c r="CZU754" s="27"/>
      <c r="CZV754" s="27"/>
      <c r="CZW754" s="27"/>
      <c r="CZX754" s="27"/>
      <c r="CZY754" s="27"/>
      <c r="CZZ754" s="27"/>
      <c r="DAA754" s="27"/>
      <c r="DAB754" s="27"/>
      <c r="DAC754" s="27"/>
      <c r="DAD754" s="27"/>
      <c r="DAE754" s="27"/>
      <c r="DAF754" s="27"/>
      <c r="DAG754" s="27"/>
      <c r="DAH754" s="27"/>
      <c r="DAI754" s="27"/>
      <c r="DAJ754" s="27"/>
      <c r="DAK754" s="27"/>
      <c r="DAL754" s="27"/>
      <c r="DAM754" s="27"/>
      <c r="DAN754" s="27"/>
      <c r="DAO754" s="27"/>
      <c r="DAP754" s="27"/>
      <c r="DAQ754" s="27"/>
      <c r="DAR754" s="27"/>
      <c r="DAS754" s="27"/>
      <c r="DAT754" s="27"/>
      <c r="DAU754" s="27"/>
      <c r="DAV754" s="27"/>
      <c r="DAW754" s="27"/>
      <c r="DAX754" s="27"/>
      <c r="DAY754" s="27"/>
      <c r="DAZ754" s="27"/>
      <c r="DBA754" s="27"/>
      <c r="DBB754" s="27"/>
      <c r="DBC754" s="27"/>
      <c r="DBD754" s="27"/>
      <c r="DBE754" s="27"/>
      <c r="DBF754" s="27"/>
      <c r="DBG754" s="27"/>
      <c r="DBH754" s="27"/>
      <c r="DBI754" s="27"/>
      <c r="DBJ754" s="27"/>
      <c r="DBK754" s="27"/>
      <c r="DBL754" s="27"/>
      <c r="DBM754" s="27"/>
      <c r="DBN754" s="27"/>
      <c r="DBO754" s="27"/>
      <c r="DBP754" s="27"/>
      <c r="DBQ754" s="27"/>
      <c r="DBR754" s="27"/>
      <c r="DBS754" s="27"/>
      <c r="DBT754" s="27"/>
      <c r="DBU754" s="27"/>
      <c r="DBV754" s="27"/>
      <c r="DBW754" s="27"/>
      <c r="DBX754" s="27"/>
      <c r="DBY754" s="27"/>
      <c r="DBZ754" s="27"/>
      <c r="DCA754" s="27"/>
      <c r="DCB754" s="27"/>
      <c r="DCC754" s="27"/>
      <c r="DCD754" s="27"/>
      <c r="DCE754" s="27"/>
      <c r="DCF754" s="27"/>
      <c r="DCG754" s="27"/>
      <c r="DCH754" s="27"/>
      <c r="DCI754" s="27"/>
      <c r="DCJ754" s="27"/>
      <c r="DCK754" s="27"/>
      <c r="DCL754" s="27"/>
      <c r="DCM754" s="27"/>
      <c r="DCN754" s="27"/>
      <c r="DCO754" s="27"/>
      <c r="DCP754" s="27"/>
      <c r="DCQ754" s="27"/>
      <c r="DCR754" s="27"/>
      <c r="DCS754" s="27"/>
      <c r="DCT754" s="27"/>
      <c r="DCU754" s="27"/>
      <c r="DCV754" s="27"/>
      <c r="DCW754" s="27"/>
      <c r="DCX754" s="27"/>
      <c r="DCY754" s="27"/>
      <c r="DCZ754" s="27"/>
      <c r="DDA754" s="27"/>
      <c r="DDB754" s="27"/>
      <c r="DDC754" s="27"/>
      <c r="DDD754" s="27"/>
      <c r="DDE754" s="27"/>
      <c r="DDF754" s="27"/>
      <c r="DDG754" s="27"/>
      <c r="DDH754" s="27"/>
      <c r="DDI754" s="27"/>
      <c r="DDJ754" s="27"/>
      <c r="DDK754" s="27"/>
      <c r="DDL754" s="27"/>
      <c r="DDM754" s="27"/>
      <c r="DDN754" s="27"/>
      <c r="DDO754" s="27"/>
      <c r="DDP754" s="27"/>
      <c r="DDQ754" s="27"/>
      <c r="DDR754" s="27"/>
      <c r="DDS754" s="27"/>
      <c r="DDT754" s="27"/>
      <c r="DDU754" s="27"/>
      <c r="DDV754" s="27"/>
      <c r="DDW754" s="27"/>
      <c r="DDX754" s="27"/>
      <c r="DDY754" s="27"/>
      <c r="DDZ754" s="27"/>
      <c r="DEA754" s="27"/>
      <c r="DEB754" s="27"/>
      <c r="DEC754" s="27"/>
      <c r="DED754" s="27"/>
      <c r="DEE754" s="27"/>
      <c r="DEF754" s="27"/>
      <c r="DEG754" s="27"/>
      <c r="DEH754" s="27"/>
      <c r="DEI754" s="27"/>
      <c r="DEJ754" s="27"/>
      <c r="DEK754" s="27"/>
      <c r="DEL754" s="27"/>
      <c r="DEM754" s="27"/>
      <c r="DEN754" s="27"/>
      <c r="DEO754" s="27"/>
      <c r="DEP754" s="27"/>
      <c r="DEQ754" s="27"/>
      <c r="DER754" s="27"/>
      <c r="DES754" s="27"/>
      <c r="DET754" s="27"/>
      <c r="DEU754" s="27"/>
      <c r="DEV754" s="27"/>
      <c r="DEW754" s="27"/>
      <c r="DEX754" s="27"/>
      <c r="DEY754" s="27"/>
      <c r="DEZ754" s="27"/>
      <c r="DFA754" s="27"/>
      <c r="DFB754" s="27"/>
      <c r="DFC754" s="27"/>
      <c r="DFD754" s="27"/>
      <c r="DFE754" s="27"/>
      <c r="DFF754" s="27"/>
      <c r="DFG754" s="27"/>
      <c r="DFH754" s="27"/>
      <c r="DFI754" s="27"/>
      <c r="DFJ754" s="27"/>
      <c r="DFK754" s="27"/>
      <c r="DFL754" s="27"/>
      <c r="DFM754" s="27"/>
      <c r="DFN754" s="27"/>
      <c r="DFO754" s="27"/>
      <c r="DFP754" s="27"/>
      <c r="DFQ754" s="27"/>
      <c r="DFR754" s="27"/>
      <c r="DFS754" s="27"/>
      <c r="DFT754" s="27"/>
      <c r="DFU754" s="27"/>
      <c r="DFV754" s="27"/>
      <c r="DFW754" s="27"/>
      <c r="DFX754" s="27"/>
      <c r="DFY754" s="27"/>
      <c r="DFZ754" s="27"/>
      <c r="DGA754" s="27"/>
      <c r="DGB754" s="27"/>
      <c r="DGC754" s="27"/>
      <c r="DGD754" s="27"/>
      <c r="DGE754" s="27"/>
      <c r="DGF754" s="27"/>
      <c r="DGG754" s="27"/>
      <c r="DGH754" s="27"/>
      <c r="DGI754" s="27"/>
      <c r="DGJ754" s="27"/>
      <c r="DGK754" s="27"/>
      <c r="DGL754" s="27"/>
      <c r="DGM754" s="27"/>
      <c r="DGN754" s="27"/>
      <c r="DGO754" s="27"/>
      <c r="DGP754" s="27"/>
      <c r="DGQ754" s="27"/>
      <c r="DGR754" s="27"/>
      <c r="DGS754" s="27"/>
      <c r="DGT754" s="27"/>
      <c r="DGU754" s="27"/>
      <c r="DGV754" s="27"/>
      <c r="DGW754" s="27"/>
      <c r="DGX754" s="27"/>
      <c r="DGY754" s="27"/>
      <c r="DGZ754" s="27"/>
      <c r="DHA754" s="27"/>
      <c r="DHB754" s="27"/>
      <c r="DHC754" s="27"/>
      <c r="DHD754" s="27"/>
      <c r="DHE754" s="27"/>
      <c r="DHF754" s="27"/>
      <c r="DHG754" s="27"/>
      <c r="DHH754" s="27"/>
      <c r="DHI754" s="27"/>
      <c r="DHJ754" s="27"/>
      <c r="DHK754" s="27"/>
      <c r="DHL754" s="27"/>
      <c r="DHM754" s="27"/>
      <c r="DHN754" s="27"/>
      <c r="DHO754" s="27"/>
      <c r="DHP754" s="27"/>
      <c r="DHQ754" s="27"/>
      <c r="DHR754" s="27"/>
      <c r="DHS754" s="27"/>
      <c r="DHT754" s="27"/>
      <c r="DHU754" s="27"/>
      <c r="DHV754" s="27"/>
      <c r="DHW754" s="27"/>
      <c r="DHX754" s="27"/>
      <c r="DHY754" s="27"/>
      <c r="DHZ754" s="27"/>
      <c r="DIA754" s="27"/>
      <c r="DIB754" s="27"/>
      <c r="DIC754" s="27"/>
      <c r="DID754" s="27"/>
      <c r="DIE754" s="27"/>
      <c r="DIF754" s="27"/>
      <c r="DIG754" s="27"/>
      <c r="DIH754" s="27"/>
      <c r="DII754" s="27"/>
      <c r="DIJ754" s="27"/>
      <c r="DIK754" s="27"/>
      <c r="DIL754" s="27"/>
      <c r="DIM754" s="27"/>
      <c r="DIN754" s="27"/>
      <c r="DIO754" s="27"/>
      <c r="DIP754" s="27"/>
      <c r="DIQ754" s="27"/>
      <c r="DIR754" s="27"/>
      <c r="DIS754" s="27"/>
      <c r="DIT754" s="27"/>
      <c r="DIU754" s="27"/>
      <c r="DIV754" s="27"/>
      <c r="DIW754" s="27"/>
      <c r="DIX754" s="27"/>
      <c r="DIY754" s="27"/>
      <c r="DIZ754" s="27"/>
      <c r="DJA754" s="27"/>
      <c r="DJB754" s="27"/>
      <c r="DJC754" s="27"/>
      <c r="DJD754" s="27"/>
      <c r="DJE754" s="27"/>
      <c r="DJF754" s="27"/>
      <c r="DJG754" s="27"/>
      <c r="DJH754" s="27"/>
      <c r="DJI754" s="27"/>
      <c r="DJJ754" s="27"/>
      <c r="DJK754" s="27"/>
      <c r="DJL754" s="27"/>
      <c r="DJM754" s="27"/>
      <c r="DJN754" s="27"/>
      <c r="DJO754" s="27"/>
      <c r="DJP754" s="27"/>
      <c r="DJQ754" s="27"/>
      <c r="DJR754" s="27"/>
      <c r="DJS754" s="27"/>
      <c r="DJT754" s="27"/>
      <c r="DJU754" s="27"/>
      <c r="DJV754" s="27"/>
      <c r="DJW754" s="27"/>
      <c r="DJX754" s="27"/>
      <c r="DJY754" s="27"/>
      <c r="DJZ754" s="27"/>
      <c r="DKA754" s="27"/>
      <c r="DKB754" s="27"/>
      <c r="DKC754" s="27"/>
      <c r="DKD754" s="27"/>
      <c r="DKE754" s="27"/>
      <c r="DKF754" s="27"/>
      <c r="DKG754" s="27"/>
      <c r="DKH754" s="27"/>
      <c r="DKI754" s="27"/>
      <c r="DKJ754" s="27"/>
      <c r="DKK754" s="27"/>
      <c r="DKL754" s="27"/>
      <c r="DKM754" s="27"/>
      <c r="DKN754" s="27"/>
      <c r="DKO754" s="27"/>
      <c r="DKP754" s="27"/>
      <c r="DKQ754" s="27"/>
      <c r="DKR754" s="27"/>
      <c r="DKS754" s="27"/>
      <c r="DKT754" s="27"/>
      <c r="DKU754" s="27"/>
      <c r="DKV754" s="27"/>
      <c r="DKW754" s="27"/>
      <c r="DKX754" s="27"/>
      <c r="DKY754" s="27"/>
      <c r="DKZ754" s="27"/>
      <c r="DLA754" s="27"/>
      <c r="DLB754" s="27"/>
      <c r="DLC754" s="27"/>
      <c r="DLD754" s="27"/>
      <c r="DLE754" s="27"/>
      <c r="DLF754" s="27"/>
      <c r="DLG754" s="27"/>
      <c r="DLH754" s="27"/>
      <c r="DLI754" s="27"/>
      <c r="DLJ754" s="27"/>
      <c r="DLK754" s="27"/>
      <c r="DLL754" s="27"/>
      <c r="DLM754" s="27"/>
      <c r="DLN754" s="27"/>
      <c r="DLO754" s="27"/>
      <c r="DLP754" s="27"/>
      <c r="DLQ754" s="27"/>
      <c r="DLR754" s="27"/>
      <c r="DLS754" s="27"/>
      <c r="DLT754" s="27"/>
      <c r="DLU754" s="27"/>
      <c r="DLV754" s="27"/>
      <c r="DLW754" s="27"/>
      <c r="DLX754" s="27"/>
      <c r="DLY754" s="27"/>
      <c r="DLZ754" s="27"/>
      <c r="DMA754" s="27"/>
      <c r="DMB754" s="27"/>
      <c r="DMC754" s="27"/>
      <c r="DMD754" s="27"/>
      <c r="DME754" s="27"/>
      <c r="DMF754" s="27"/>
      <c r="DMG754" s="27"/>
      <c r="DMH754" s="27"/>
      <c r="DMI754" s="27"/>
      <c r="DMJ754" s="27"/>
      <c r="DMK754" s="27"/>
      <c r="DML754" s="27"/>
      <c r="DMM754" s="27"/>
      <c r="DMN754" s="27"/>
      <c r="DMO754" s="27"/>
      <c r="DMP754" s="27"/>
      <c r="DMQ754" s="27"/>
      <c r="DMR754" s="27"/>
      <c r="DMS754" s="27"/>
      <c r="DMT754" s="27"/>
      <c r="DMU754" s="27"/>
      <c r="DMV754" s="27"/>
      <c r="DMW754" s="27"/>
      <c r="DMX754" s="27"/>
      <c r="DMY754" s="27"/>
      <c r="DMZ754" s="27"/>
      <c r="DNA754" s="27"/>
      <c r="DNB754" s="27"/>
      <c r="DNC754" s="27"/>
      <c r="DND754" s="27"/>
      <c r="DNE754" s="27"/>
      <c r="DNF754" s="27"/>
      <c r="DNG754" s="27"/>
      <c r="DNH754" s="27"/>
      <c r="DNI754" s="27"/>
      <c r="DNJ754" s="27"/>
      <c r="DNK754" s="27"/>
      <c r="DNL754" s="27"/>
      <c r="DNM754" s="27"/>
      <c r="DNN754" s="27"/>
      <c r="DNO754" s="27"/>
      <c r="DNP754" s="27"/>
      <c r="DNQ754" s="27"/>
      <c r="DNR754" s="27"/>
      <c r="DNS754" s="27"/>
      <c r="DNT754" s="27"/>
      <c r="DNU754" s="27"/>
      <c r="DNV754" s="27"/>
      <c r="DNW754" s="27"/>
      <c r="DNX754" s="27"/>
      <c r="DNY754" s="27"/>
      <c r="DNZ754" s="27"/>
      <c r="DOA754" s="27"/>
      <c r="DOB754" s="27"/>
      <c r="DOC754" s="27"/>
      <c r="DOD754" s="27"/>
      <c r="DOE754" s="27"/>
      <c r="DOF754" s="27"/>
      <c r="DOG754" s="27"/>
      <c r="DOH754" s="27"/>
      <c r="DOI754" s="27"/>
      <c r="DOJ754" s="27"/>
      <c r="DOK754" s="27"/>
      <c r="DOL754" s="27"/>
      <c r="DOM754" s="27"/>
      <c r="DON754" s="27"/>
      <c r="DOO754" s="27"/>
      <c r="DOP754" s="27"/>
      <c r="DOQ754" s="27"/>
      <c r="DOR754" s="27"/>
      <c r="DOS754" s="27"/>
      <c r="DOT754" s="27"/>
      <c r="DOU754" s="27"/>
      <c r="DOV754" s="27"/>
      <c r="DOW754" s="27"/>
      <c r="DOX754" s="27"/>
      <c r="DOY754" s="27"/>
      <c r="DOZ754" s="27"/>
      <c r="DPA754" s="27"/>
      <c r="DPB754" s="27"/>
      <c r="DPC754" s="27"/>
      <c r="DPD754" s="27"/>
      <c r="DPE754" s="27"/>
      <c r="DPF754" s="27"/>
      <c r="DPG754" s="27"/>
      <c r="DPH754" s="27"/>
      <c r="DPI754" s="27"/>
      <c r="DPJ754" s="27"/>
      <c r="DPK754" s="27"/>
      <c r="DPL754" s="27"/>
      <c r="DPM754" s="27"/>
      <c r="DPN754" s="27"/>
      <c r="DPO754" s="27"/>
      <c r="DPP754" s="27"/>
      <c r="DPQ754" s="27"/>
      <c r="DPR754" s="27"/>
      <c r="DPS754" s="27"/>
      <c r="DPT754" s="27"/>
      <c r="DPU754" s="27"/>
      <c r="DPV754" s="27"/>
      <c r="DPW754" s="27"/>
      <c r="DPX754" s="27"/>
      <c r="DPY754" s="27"/>
      <c r="DPZ754" s="27"/>
      <c r="DQA754" s="27"/>
      <c r="DQB754" s="27"/>
      <c r="DQC754" s="27"/>
      <c r="DQD754" s="27"/>
      <c r="DQE754" s="27"/>
      <c r="DQF754" s="27"/>
      <c r="DQG754" s="27"/>
      <c r="DQH754" s="27"/>
      <c r="DQI754" s="27"/>
      <c r="DQJ754" s="27"/>
      <c r="DQK754" s="27"/>
      <c r="DQL754" s="27"/>
      <c r="DQM754" s="27"/>
      <c r="DQN754" s="27"/>
      <c r="DQO754" s="27"/>
      <c r="DQP754" s="27"/>
      <c r="DQQ754" s="27"/>
      <c r="DQR754" s="27"/>
      <c r="DQS754" s="27"/>
      <c r="DQT754" s="27"/>
      <c r="DQU754" s="27"/>
      <c r="DQV754" s="27"/>
      <c r="DQW754" s="27"/>
      <c r="DQX754" s="27"/>
      <c r="DQY754" s="27"/>
      <c r="DQZ754" s="27"/>
      <c r="DRA754" s="27"/>
      <c r="DRB754" s="27"/>
      <c r="DRC754" s="27"/>
      <c r="DRD754" s="27"/>
      <c r="DRE754" s="27"/>
      <c r="DRF754" s="27"/>
      <c r="DRG754" s="27"/>
      <c r="DRH754" s="27"/>
      <c r="DRI754" s="27"/>
      <c r="DRJ754" s="27"/>
      <c r="DRK754" s="27"/>
      <c r="DRL754" s="27"/>
      <c r="DRM754" s="27"/>
      <c r="DRN754" s="27"/>
      <c r="DRO754" s="27"/>
      <c r="DRP754" s="27"/>
      <c r="DRQ754" s="27"/>
      <c r="DRR754" s="27"/>
      <c r="DRS754" s="27"/>
      <c r="DRT754" s="27"/>
      <c r="DRU754" s="27"/>
      <c r="DRV754" s="27"/>
      <c r="DRW754" s="27"/>
      <c r="DRX754" s="27"/>
      <c r="DRY754" s="27"/>
      <c r="DRZ754" s="27"/>
      <c r="DSA754" s="27"/>
      <c r="DSB754" s="27"/>
      <c r="DSC754" s="27"/>
      <c r="DSD754" s="27"/>
      <c r="DSE754" s="27"/>
      <c r="DSF754" s="27"/>
      <c r="DSG754" s="27"/>
      <c r="DSH754" s="27"/>
      <c r="DSI754" s="27"/>
      <c r="DSJ754" s="27"/>
      <c r="DSK754" s="27"/>
      <c r="DSL754" s="27"/>
      <c r="DSM754" s="27"/>
      <c r="DSN754" s="27"/>
      <c r="DSO754" s="27"/>
      <c r="DSP754" s="27"/>
      <c r="DSQ754" s="27"/>
      <c r="DSR754" s="27"/>
      <c r="DSS754" s="27"/>
      <c r="DST754" s="27"/>
      <c r="DSU754" s="27"/>
      <c r="DSV754" s="27"/>
      <c r="DSW754" s="27"/>
      <c r="DSX754" s="27"/>
      <c r="DSY754" s="27"/>
      <c r="DSZ754" s="27"/>
      <c r="DTA754" s="27"/>
      <c r="DTB754" s="27"/>
      <c r="DTC754" s="27"/>
      <c r="DTD754" s="27"/>
      <c r="DTE754" s="27"/>
      <c r="DTF754" s="27"/>
      <c r="DTG754" s="27"/>
      <c r="DTH754" s="27"/>
      <c r="DTI754" s="27"/>
      <c r="DTJ754" s="27"/>
      <c r="DTK754" s="27"/>
      <c r="DTL754" s="27"/>
      <c r="DTM754" s="27"/>
      <c r="DTN754" s="27"/>
      <c r="DTO754" s="27"/>
      <c r="DTP754" s="27"/>
      <c r="DTQ754" s="27"/>
      <c r="DTR754" s="27"/>
      <c r="DTS754" s="27"/>
      <c r="DTT754" s="27"/>
      <c r="DTU754" s="27"/>
      <c r="DTV754" s="27"/>
      <c r="DTW754" s="27"/>
      <c r="DTX754" s="27"/>
      <c r="DTY754" s="27"/>
      <c r="DTZ754" s="27"/>
      <c r="DUA754" s="27"/>
      <c r="DUB754" s="27"/>
      <c r="DUC754" s="27"/>
      <c r="DUD754" s="27"/>
      <c r="DUE754" s="27"/>
      <c r="DUF754" s="27"/>
      <c r="DUG754" s="27"/>
      <c r="DUH754" s="27"/>
      <c r="DUI754" s="27"/>
      <c r="DUJ754" s="27"/>
      <c r="DUK754" s="27"/>
      <c r="DUL754" s="27"/>
      <c r="DUM754" s="27"/>
      <c r="DUN754" s="27"/>
      <c r="DUO754" s="27"/>
      <c r="DUP754" s="27"/>
      <c r="DUQ754" s="27"/>
      <c r="DUR754" s="27"/>
      <c r="DUS754" s="27"/>
      <c r="DUT754" s="27"/>
      <c r="DUU754" s="27"/>
      <c r="DUV754" s="27"/>
      <c r="DUW754" s="27"/>
      <c r="DUX754" s="27"/>
      <c r="DUY754" s="27"/>
      <c r="DUZ754" s="27"/>
      <c r="DVA754" s="27"/>
      <c r="DVB754" s="27"/>
      <c r="DVC754" s="27"/>
      <c r="DVD754" s="27"/>
      <c r="DVE754" s="27"/>
      <c r="DVF754" s="27"/>
      <c r="DVG754" s="27"/>
      <c r="DVH754" s="27"/>
      <c r="DVI754" s="27"/>
      <c r="DVJ754" s="27"/>
      <c r="DVK754" s="27"/>
      <c r="DVL754" s="27"/>
      <c r="DVM754" s="27"/>
      <c r="DVN754" s="27"/>
      <c r="DVO754" s="27"/>
      <c r="DVP754" s="27"/>
      <c r="DVQ754" s="27"/>
      <c r="DVR754" s="27"/>
      <c r="DVS754" s="27"/>
      <c r="DVT754" s="27"/>
      <c r="DVU754" s="27"/>
      <c r="DVV754" s="27"/>
      <c r="DVW754" s="27"/>
      <c r="DVX754" s="27"/>
      <c r="DVY754" s="27"/>
      <c r="DVZ754" s="27"/>
      <c r="DWA754" s="27"/>
      <c r="DWB754" s="27"/>
      <c r="DWC754" s="27"/>
      <c r="DWD754" s="27"/>
      <c r="DWE754" s="27"/>
      <c r="DWF754" s="27"/>
      <c r="DWG754" s="27"/>
      <c r="DWH754" s="27"/>
      <c r="DWI754" s="27"/>
      <c r="DWJ754" s="27"/>
      <c r="DWK754" s="27"/>
      <c r="DWL754" s="27"/>
      <c r="DWM754" s="27"/>
      <c r="DWN754" s="27"/>
      <c r="DWO754" s="27"/>
      <c r="DWP754" s="27"/>
      <c r="DWQ754" s="27"/>
      <c r="DWR754" s="27"/>
      <c r="DWS754" s="27"/>
      <c r="DWT754" s="27"/>
      <c r="DWU754" s="27"/>
      <c r="DWV754" s="27"/>
      <c r="DWW754" s="27"/>
      <c r="DWX754" s="27"/>
      <c r="DWY754" s="27"/>
      <c r="DWZ754" s="27"/>
      <c r="DXA754" s="27"/>
      <c r="DXB754" s="27"/>
      <c r="DXC754" s="27"/>
      <c r="DXD754" s="27"/>
      <c r="DXE754" s="27"/>
      <c r="DXF754" s="27"/>
      <c r="DXG754" s="27"/>
      <c r="DXH754" s="27"/>
      <c r="DXI754" s="27"/>
      <c r="DXJ754" s="27"/>
      <c r="DXK754" s="27"/>
      <c r="DXL754" s="27"/>
      <c r="DXM754" s="27"/>
      <c r="DXN754" s="27"/>
      <c r="DXO754" s="27"/>
      <c r="DXP754" s="27"/>
      <c r="DXQ754" s="27"/>
      <c r="DXR754" s="27"/>
      <c r="DXS754" s="27"/>
      <c r="DXT754" s="27"/>
      <c r="DXU754" s="27"/>
      <c r="DXV754" s="27"/>
      <c r="DXW754" s="27"/>
      <c r="DXX754" s="27"/>
      <c r="DXY754" s="27"/>
      <c r="DXZ754" s="27"/>
      <c r="DYA754" s="27"/>
      <c r="DYB754" s="27"/>
      <c r="DYC754" s="27"/>
      <c r="DYD754" s="27"/>
      <c r="DYE754" s="27"/>
      <c r="DYF754" s="27"/>
      <c r="DYG754" s="27"/>
      <c r="DYH754" s="27"/>
      <c r="DYI754" s="27"/>
      <c r="DYJ754" s="27"/>
      <c r="DYK754" s="27"/>
      <c r="DYL754" s="27"/>
      <c r="DYM754" s="27"/>
      <c r="DYN754" s="27"/>
      <c r="DYO754" s="27"/>
      <c r="DYP754" s="27"/>
      <c r="DYQ754" s="27"/>
      <c r="DYR754" s="27"/>
      <c r="DYS754" s="27"/>
      <c r="DYT754" s="27"/>
      <c r="DYU754" s="27"/>
      <c r="DYV754" s="27"/>
      <c r="DYW754" s="27"/>
      <c r="DYX754" s="27"/>
      <c r="DYY754" s="27"/>
      <c r="DYZ754" s="27"/>
      <c r="DZA754" s="27"/>
      <c r="DZB754" s="27"/>
      <c r="DZC754" s="27"/>
      <c r="DZD754" s="27"/>
      <c r="DZE754" s="27"/>
      <c r="DZF754" s="27"/>
      <c r="DZG754" s="27"/>
      <c r="DZH754" s="27"/>
      <c r="DZI754" s="27"/>
      <c r="DZJ754" s="27"/>
      <c r="DZK754" s="27"/>
      <c r="DZL754" s="27"/>
      <c r="DZM754" s="27"/>
      <c r="DZN754" s="27"/>
      <c r="DZO754" s="27"/>
      <c r="DZP754" s="27"/>
      <c r="DZQ754" s="27"/>
      <c r="DZR754" s="27"/>
      <c r="DZS754" s="27"/>
      <c r="DZT754" s="27"/>
      <c r="DZU754" s="27"/>
      <c r="DZV754" s="27"/>
      <c r="DZW754" s="27"/>
      <c r="DZX754" s="27"/>
      <c r="DZY754" s="27"/>
      <c r="DZZ754" s="27"/>
      <c r="EAA754" s="27"/>
      <c r="EAB754" s="27"/>
      <c r="EAC754" s="27"/>
      <c r="EAD754" s="27"/>
      <c r="EAE754" s="27"/>
      <c r="EAF754" s="27"/>
      <c r="EAG754" s="27"/>
      <c r="EAH754" s="27"/>
      <c r="EAI754" s="27"/>
      <c r="EAJ754" s="27"/>
      <c r="EAK754" s="27"/>
      <c r="EAL754" s="27"/>
      <c r="EAM754" s="27"/>
      <c r="EAN754" s="27"/>
      <c r="EAO754" s="27"/>
      <c r="EAP754" s="27"/>
      <c r="EAQ754" s="27"/>
      <c r="EAR754" s="27"/>
      <c r="EAS754" s="27"/>
      <c r="EAT754" s="27"/>
      <c r="EAU754" s="27"/>
      <c r="EAV754" s="27"/>
      <c r="EAW754" s="27"/>
      <c r="EAX754" s="27"/>
      <c r="EAY754" s="27"/>
      <c r="EAZ754" s="27"/>
      <c r="EBA754" s="27"/>
      <c r="EBB754" s="27"/>
      <c r="EBC754" s="27"/>
      <c r="EBD754" s="27"/>
      <c r="EBE754" s="27"/>
      <c r="EBF754" s="27"/>
      <c r="EBG754" s="27"/>
      <c r="EBH754" s="27"/>
      <c r="EBI754" s="27"/>
      <c r="EBJ754" s="27"/>
      <c r="EBK754" s="27"/>
      <c r="EBL754" s="27"/>
      <c r="EBM754" s="27"/>
      <c r="EBN754" s="27"/>
      <c r="EBO754" s="27"/>
      <c r="EBP754" s="27"/>
      <c r="EBQ754" s="27"/>
      <c r="EBR754" s="27"/>
      <c r="EBS754" s="27"/>
      <c r="EBT754" s="27"/>
      <c r="EBU754" s="27"/>
      <c r="EBV754" s="27"/>
      <c r="EBW754" s="27"/>
      <c r="EBX754" s="27"/>
      <c r="EBY754" s="27"/>
      <c r="EBZ754" s="27"/>
      <c r="ECA754" s="27"/>
      <c r="ECB754" s="27"/>
      <c r="ECC754" s="27"/>
      <c r="ECD754" s="27"/>
      <c r="ECE754" s="27"/>
      <c r="ECF754" s="27"/>
      <c r="ECG754" s="27"/>
      <c r="ECH754" s="27"/>
      <c r="ECI754" s="27"/>
      <c r="ECJ754" s="27"/>
      <c r="ECK754" s="27"/>
      <c r="ECL754" s="27"/>
      <c r="ECM754" s="27"/>
      <c r="ECN754" s="27"/>
      <c r="ECO754" s="27"/>
      <c r="ECP754" s="27"/>
      <c r="ECQ754" s="27"/>
      <c r="ECR754" s="27"/>
      <c r="ECS754" s="27"/>
      <c r="ECT754" s="27"/>
      <c r="ECU754" s="27"/>
      <c r="ECV754" s="27"/>
      <c r="ECW754" s="27"/>
      <c r="ECX754" s="27"/>
      <c r="ECY754" s="27"/>
      <c r="ECZ754" s="27"/>
      <c r="EDA754" s="27"/>
      <c r="EDB754" s="27"/>
      <c r="EDC754" s="27"/>
      <c r="EDD754" s="27"/>
      <c r="EDE754" s="27"/>
      <c r="EDF754" s="27"/>
      <c r="EDG754" s="27"/>
      <c r="EDH754" s="27"/>
      <c r="EDI754" s="27"/>
      <c r="EDJ754" s="27"/>
      <c r="EDK754" s="27"/>
      <c r="EDL754" s="27"/>
      <c r="EDM754" s="27"/>
      <c r="EDN754" s="27"/>
      <c r="EDO754" s="27"/>
      <c r="EDP754" s="27"/>
      <c r="EDQ754" s="27"/>
      <c r="EDR754" s="27"/>
      <c r="EDS754" s="27"/>
      <c r="EDT754" s="27"/>
      <c r="EDU754" s="27"/>
      <c r="EDV754" s="27"/>
      <c r="EDW754" s="27"/>
      <c r="EDX754" s="27"/>
      <c r="EDY754" s="27"/>
      <c r="EDZ754" s="27"/>
      <c r="EEA754" s="27"/>
      <c r="EEB754" s="27"/>
      <c r="EEC754" s="27"/>
      <c r="EED754" s="27"/>
      <c r="EEE754" s="27"/>
      <c r="EEF754" s="27"/>
      <c r="EEG754" s="27"/>
      <c r="EEH754" s="27"/>
      <c r="EEI754" s="27"/>
      <c r="EEJ754" s="27"/>
      <c r="EEK754" s="27"/>
      <c r="EEL754" s="27"/>
      <c r="EEM754" s="27"/>
      <c r="EEN754" s="27"/>
      <c r="EEO754" s="27"/>
      <c r="EEP754" s="27"/>
      <c r="EEQ754" s="27"/>
      <c r="EER754" s="27"/>
      <c r="EES754" s="27"/>
      <c r="EET754" s="27"/>
      <c r="EEU754" s="27"/>
      <c r="EEV754" s="27"/>
      <c r="EEW754" s="27"/>
      <c r="EEX754" s="27"/>
      <c r="EEY754" s="27"/>
      <c r="EEZ754" s="27"/>
      <c r="EFA754" s="27"/>
      <c r="EFB754" s="27"/>
      <c r="EFC754" s="27"/>
      <c r="EFD754" s="27"/>
      <c r="EFE754" s="27"/>
      <c r="EFF754" s="27"/>
      <c r="EFG754" s="27"/>
      <c r="EFH754" s="27"/>
      <c r="EFI754" s="27"/>
      <c r="EFJ754" s="27"/>
      <c r="EFK754" s="27"/>
      <c r="EFL754" s="27"/>
      <c r="EFM754" s="27"/>
      <c r="EFN754" s="27"/>
      <c r="EFO754" s="27"/>
      <c r="EFP754" s="27"/>
      <c r="EFQ754" s="27"/>
      <c r="EFR754" s="27"/>
      <c r="EFS754" s="27"/>
      <c r="EFT754" s="27"/>
      <c r="EFU754" s="27"/>
      <c r="EFV754" s="27"/>
      <c r="EFW754" s="27"/>
      <c r="EFX754" s="27"/>
      <c r="EFY754" s="27"/>
      <c r="EFZ754" s="27"/>
      <c r="EGA754" s="27"/>
      <c r="EGB754" s="27"/>
      <c r="EGC754" s="27"/>
      <c r="EGD754" s="27"/>
      <c r="EGE754" s="27"/>
      <c r="EGF754" s="27"/>
      <c r="EGG754" s="27"/>
      <c r="EGH754" s="27"/>
      <c r="EGI754" s="27"/>
      <c r="EGJ754" s="27"/>
      <c r="EGK754" s="27"/>
      <c r="EGL754" s="27"/>
      <c r="EGM754" s="27"/>
      <c r="EGN754" s="27"/>
      <c r="EGO754" s="27"/>
      <c r="EGP754" s="27"/>
      <c r="EGQ754" s="27"/>
      <c r="EGR754" s="27"/>
      <c r="EGS754" s="27"/>
      <c r="EGT754" s="27"/>
      <c r="EGU754" s="27"/>
      <c r="EGV754" s="27"/>
      <c r="EGW754" s="27"/>
      <c r="EGX754" s="27"/>
      <c r="EGY754" s="27"/>
      <c r="EGZ754" s="27"/>
      <c r="EHA754" s="27"/>
      <c r="EHB754" s="27"/>
      <c r="EHC754" s="27"/>
      <c r="EHD754" s="27"/>
      <c r="EHE754" s="27"/>
      <c r="EHF754" s="27"/>
      <c r="EHG754" s="27"/>
      <c r="EHH754" s="27"/>
      <c r="EHI754" s="27"/>
      <c r="EHJ754" s="27"/>
      <c r="EHK754" s="27"/>
      <c r="EHL754" s="27"/>
      <c r="EHM754" s="27"/>
      <c r="EHN754" s="27"/>
      <c r="EHO754" s="27"/>
      <c r="EHP754" s="27"/>
      <c r="EHQ754" s="27"/>
      <c r="EHR754" s="27"/>
      <c r="EHS754" s="27"/>
      <c r="EHT754" s="27"/>
      <c r="EHU754" s="27"/>
      <c r="EHV754" s="27"/>
      <c r="EHW754" s="27"/>
      <c r="EHX754" s="27"/>
      <c r="EHY754" s="27"/>
      <c r="EHZ754" s="27"/>
      <c r="EIA754" s="27"/>
      <c r="EIB754" s="27"/>
      <c r="EIC754" s="27"/>
      <c r="EID754" s="27"/>
      <c r="EIE754" s="27"/>
      <c r="EIF754" s="27"/>
      <c r="EIG754" s="27"/>
      <c r="EIH754" s="27"/>
      <c r="EII754" s="27"/>
      <c r="EIJ754" s="27"/>
      <c r="EIK754" s="27"/>
      <c r="EIL754" s="27"/>
      <c r="EIM754" s="27"/>
      <c r="EIN754" s="27"/>
      <c r="EIO754" s="27"/>
      <c r="EIP754" s="27"/>
      <c r="EIQ754" s="27"/>
      <c r="EIR754" s="27"/>
      <c r="EIS754" s="27"/>
      <c r="EIT754" s="27"/>
      <c r="EIU754" s="27"/>
      <c r="EIV754" s="27"/>
      <c r="EIW754" s="27"/>
      <c r="EIX754" s="27"/>
      <c r="EIY754" s="27"/>
      <c r="EIZ754" s="27"/>
      <c r="EJA754" s="27"/>
      <c r="EJB754" s="27"/>
      <c r="EJC754" s="27"/>
      <c r="EJD754" s="27"/>
      <c r="EJE754" s="27"/>
      <c r="EJF754" s="27"/>
      <c r="EJG754" s="27"/>
      <c r="EJH754" s="27"/>
      <c r="EJI754" s="27"/>
      <c r="EJJ754" s="27"/>
      <c r="EJK754" s="27"/>
      <c r="EJL754" s="27"/>
      <c r="EJM754" s="27"/>
      <c r="EJN754" s="27"/>
      <c r="EJO754" s="27"/>
      <c r="EJP754" s="27"/>
      <c r="EJQ754" s="27"/>
      <c r="EJR754" s="27"/>
      <c r="EJS754" s="27"/>
      <c r="EJT754" s="27"/>
      <c r="EJU754" s="27"/>
      <c r="EJV754" s="27"/>
      <c r="EJW754" s="27"/>
      <c r="EJX754" s="27"/>
      <c r="EJY754" s="27"/>
      <c r="EJZ754" s="27"/>
      <c r="EKA754" s="27"/>
      <c r="EKB754" s="27"/>
      <c r="EKC754" s="27"/>
      <c r="EKD754" s="27"/>
      <c r="EKE754" s="27"/>
      <c r="EKF754" s="27"/>
      <c r="EKG754" s="27"/>
      <c r="EKH754" s="27"/>
      <c r="EKI754" s="27"/>
      <c r="EKJ754" s="27"/>
      <c r="EKK754" s="27"/>
      <c r="EKL754" s="27"/>
      <c r="EKM754" s="27"/>
      <c r="EKN754" s="27"/>
      <c r="EKO754" s="27"/>
      <c r="EKP754" s="27"/>
      <c r="EKQ754" s="27"/>
      <c r="EKR754" s="27"/>
      <c r="EKS754" s="27"/>
      <c r="EKT754" s="27"/>
      <c r="EKU754" s="27"/>
      <c r="EKV754" s="27"/>
      <c r="EKW754" s="27"/>
      <c r="EKX754" s="27"/>
      <c r="EKY754" s="27"/>
      <c r="EKZ754" s="27"/>
      <c r="ELA754" s="27"/>
      <c r="ELB754" s="27"/>
      <c r="ELC754" s="27"/>
      <c r="ELD754" s="27"/>
      <c r="ELE754" s="27"/>
      <c r="ELF754" s="27"/>
      <c r="ELG754" s="27"/>
      <c r="ELH754" s="27"/>
      <c r="ELI754" s="27"/>
      <c r="ELJ754" s="27"/>
      <c r="ELK754" s="27"/>
      <c r="ELL754" s="27"/>
      <c r="ELM754" s="27"/>
      <c r="ELN754" s="27"/>
      <c r="ELO754" s="27"/>
      <c r="ELP754" s="27"/>
      <c r="ELQ754" s="27"/>
      <c r="ELR754" s="27"/>
      <c r="ELS754" s="27"/>
      <c r="ELT754" s="27"/>
      <c r="ELU754" s="27"/>
      <c r="ELV754" s="27"/>
      <c r="ELW754" s="27"/>
      <c r="ELX754" s="27"/>
      <c r="ELY754" s="27"/>
      <c r="ELZ754" s="27"/>
      <c r="EMA754" s="27"/>
      <c r="EMB754" s="27"/>
      <c r="EMC754" s="27"/>
      <c r="EMD754" s="27"/>
      <c r="EME754" s="27"/>
      <c r="EMF754" s="27"/>
      <c r="EMG754" s="27"/>
      <c r="EMH754" s="27"/>
      <c r="EMI754" s="27"/>
      <c r="EMJ754" s="27"/>
      <c r="EMK754" s="27"/>
      <c r="EML754" s="27"/>
      <c r="EMM754" s="27"/>
      <c r="EMN754" s="27"/>
      <c r="EMO754" s="27"/>
      <c r="EMP754" s="27"/>
      <c r="EMQ754" s="27"/>
      <c r="EMR754" s="27"/>
      <c r="EMS754" s="27"/>
      <c r="EMT754" s="27"/>
      <c r="EMU754" s="27"/>
      <c r="EMV754" s="27"/>
      <c r="EMW754" s="27"/>
      <c r="EMX754" s="27"/>
      <c r="EMY754" s="27"/>
      <c r="EMZ754" s="27"/>
      <c r="ENA754" s="27"/>
      <c r="ENB754" s="27"/>
      <c r="ENC754" s="27"/>
      <c r="END754" s="27"/>
      <c r="ENE754" s="27"/>
      <c r="ENF754" s="27"/>
      <c r="ENG754" s="27"/>
      <c r="ENH754" s="27"/>
      <c r="ENI754" s="27"/>
      <c r="ENJ754" s="27"/>
      <c r="ENK754" s="27"/>
      <c r="ENL754" s="27"/>
      <c r="ENM754" s="27"/>
      <c r="ENN754" s="27"/>
      <c r="ENO754" s="27"/>
      <c r="ENP754" s="27"/>
      <c r="ENQ754" s="27"/>
      <c r="ENR754" s="27"/>
      <c r="ENS754" s="27"/>
      <c r="ENT754" s="27"/>
      <c r="ENU754" s="27"/>
      <c r="ENV754" s="27"/>
      <c r="ENW754" s="27"/>
      <c r="ENX754" s="27"/>
      <c r="ENY754" s="27"/>
      <c r="ENZ754" s="27"/>
      <c r="EOA754" s="27"/>
      <c r="EOB754" s="27"/>
      <c r="EOC754" s="27"/>
      <c r="EOD754" s="27"/>
      <c r="EOE754" s="27"/>
      <c r="EOF754" s="27"/>
      <c r="EOG754" s="27"/>
      <c r="EOH754" s="27"/>
      <c r="EOI754" s="27"/>
      <c r="EOJ754" s="27"/>
      <c r="EOK754" s="27"/>
      <c r="EOL754" s="27"/>
      <c r="EOM754" s="27"/>
      <c r="EON754" s="27"/>
      <c r="EOO754" s="27"/>
      <c r="EOP754" s="27"/>
      <c r="EOQ754" s="27"/>
      <c r="EOR754" s="27"/>
      <c r="EOS754" s="27"/>
      <c r="EOT754" s="27"/>
      <c r="EOU754" s="27"/>
      <c r="EOV754" s="27"/>
      <c r="EOW754" s="27"/>
      <c r="EOX754" s="27"/>
      <c r="EOY754" s="27"/>
      <c r="EOZ754" s="27"/>
      <c r="EPA754" s="27"/>
      <c r="EPB754" s="27"/>
      <c r="EPC754" s="27"/>
      <c r="EPD754" s="27"/>
      <c r="EPE754" s="27"/>
      <c r="EPF754" s="27"/>
      <c r="EPG754" s="27"/>
      <c r="EPH754" s="27"/>
      <c r="EPI754" s="27"/>
      <c r="EPJ754" s="27"/>
      <c r="EPK754" s="27"/>
      <c r="EPL754" s="27"/>
      <c r="EPM754" s="27"/>
      <c r="EPN754" s="27"/>
      <c r="EPO754" s="27"/>
      <c r="EPP754" s="27"/>
      <c r="EPQ754" s="27"/>
      <c r="EPR754" s="27"/>
      <c r="EPS754" s="27"/>
      <c r="EPT754" s="27"/>
      <c r="EPU754" s="27"/>
      <c r="EPV754" s="27"/>
      <c r="EPW754" s="27"/>
      <c r="EPX754" s="27"/>
      <c r="EPY754" s="27"/>
      <c r="EPZ754" s="27"/>
      <c r="EQA754" s="27"/>
      <c r="EQB754" s="27"/>
      <c r="EQC754" s="27"/>
      <c r="EQD754" s="27"/>
      <c r="EQE754" s="27"/>
      <c r="EQF754" s="27"/>
      <c r="EQG754" s="27"/>
      <c r="EQH754" s="27"/>
      <c r="EQI754" s="27"/>
      <c r="EQJ754" s="27"/>
      <c r="EQK754" s="27"/>
      <c r="EQL754" s="27"/>
      <c r="EQM754" s="27"/>
      <c r="EQN754" s="27"/>
      <c r="EQO754" s="27"/>
      <c r="EQP754" s="27"/>
      <c r="EQQ754" s="27"/>
      <c r="EQR754" s="27"/>
      <c r="EQS754" s="27"/>
      <c r="EQT754" s="27"/>
      <c r="EQU754" s="27"/>
      <c r="EQV754" s="27"/>
      <c r="EQW754" s="27"/>
      <c r="EQX754" s="27"/>
      <c r="EQY754" s="27"/>
      <c r="EQZ754" s="27"/>
      <c r="ERA754" s="27"/>
      <c r="ERB754" s="27"/>
      <c r="ERC754" s="27"/>
      <c r="ERD754" s="27"/>
      <c r="ERE754" s="27"/>
      <c r="ERF754" s="27"/>
      <c r="ERG754" s="27"/>
      <c r="ERH754" s="27"/>
      <c r="ERI754" s="27"/>
      <c r="ERJ754" s="27"/>
      <c r="ERK754" s="27"/>
      <c r="ERL754" s="27"/>
      <c r="ERM754" s="27"/>
      <c r="ERN754" s="27"/>
      <c r="ERO754" s="27"/>
      <c r="ERP754" s="27"/>
      <c r="ERQ754" s="27"/>
      <c r="ERR754" s="27"/>
      <c r="ERS754" s="27"/>
      <c r="ERT754" s="27"/>
      <c r="ERU754" s="27"/>
      <c r="ERV754" s="27"/>
      <c r="ERW754" s="27"/>
      <c r="ERX754" s="27"/>
      <c r="ERY754" s="27"/>
      <c r="ERZ754" s="27"/>
      <c r="ESA754" s="27"/>
      <c r="ESB754" s="27"/>
      <c r="ESC754" s="27"/>
      <c r="ESD754" s="27"/>
      <c r="ESE754" s="27"/>
      <c r="ESF754" s="27"/>
      <c r="ESG754" s="27"/>
      <c r="ESH754" s="27"/>
      <c r="ESI754" s="27"/>
      <c r="ESJ754" s="27"/>
      <c r="ESK754" s="27"/>
      <c r="ESL754" s="27"/>
      <c r="ESM754" s="27"/>
      <c r="ESN754" s="27"/>
      <c r="ESO754" s="27"/>
      <c r="ESP754" s="27"/>
      <c r="ESQ754" s="27"/>
      <c r="ESR754" s="27"/>
      <c r="ESS754" s="27"/>
      <c r="EST754" s="27"/>
      <c r="ESU754" s="27"/>
      <c r="ESV754" s="27"/>
      <c r="ESW754" s="27"/>
      <c r="ESX754" s="27"/>
      <c r="ESY754" s="27"/>
      <c r="ESZ754" s="27"/>
      <c r="ETA754" s="27"/>
      <c r="ETB754" s="27"/>
      <c r="ETC754" s="27"/>
      <c r="ETD754" s="27"/>
      <c r="ETE754" s="27"/>
      <c r="ETF754" s="27"/>
      <c r="ETG754" s="27"/>
      <c r="ETH754" s="27"/>
      <c r="ETI754" s="27"/>
      <c r="ETJ754" s="27"/>
      <c r="ETK754" s="27"/>
      <c r="ETL754" s="27"/>
      <c r="ETM754" s="27"/>
      <c r="ETN754" s="27"/>
      <c r="ETO754" s="27"/>
      <c r="ETP754" s="27"/>
      <c r="ETQ754" s="27"/>
      <c r="ETR754" s="27"/>
      <c r="ETS754" s="27"/>
      <c r="ETT754" s="27"/>
      <c r="ETU754" s="27"/>
      <c r="ETV754" s="27"/>
      <c r="ETW754" s="27"/>
      <c r="ETX754" s="27"/>
      <c r="ETY754" s="27"/>
      <c r="ETZ754" s="27"/>
      <c r="EUA754" s="27"/>
      <c r="EUB754" s="27"/>
      <c r="EUC754" s="27"/>
      <c r="EUD754" s="27"/>
      <c r="EUE754" s="27"/>
      <c r="EUF754" s="27"/>
      <c r="EUG754" s="27"/>
      <c r="EUH754" s="27"/>
      <c r="EUI754" s="27"/>
      <c r="EUJ754" s="27"/>
      <c r="EUK754" s="27"/>
      <c r="EUL754" s="27"/>
      <c r="EUM754" s="27"/>
      <c r="EUN754" s="27"/>
      <c r="EUO754" s="27"/>
      <c r="EUP754" s="27"/>
      <c r="EUQ754" s="27"/>
      <c r="EUR754" s="27"/>
      <c r="EUS754" s="27"/>
      <c r="EUT754" s="27"/>
      <c r="EUU754" s="27"/>
      <c r="EUV754" s="27"/>
      <c r="EUW754" s="27"/>
      <c r="EUX754" s="27"/>
      <c r="EUY754" s="27"/>
      <c r="EUZ754" s="27"/>
      <c r="EVA754" s="27"/>
      <c r="EVB754" s="27"/>
      <c r="EVC754" s="27"/>
      <c r="EVD754" s="27"/>
      <c r="EVE754" s="27"/>
      <c r="EVF754" s="27"/>
      <c r="EVG754" s="27"/>
      <c r="EVH754" s="27"/>
      <c r="EVI754" s="27"/>
      <c r="EVJ754" s="27"/>
      <c r="EVK754" s="27"/>
      <c r="EVL754" s="27"/>
      <c r="EVM754" s="27"/>
      <c r="EVN754" s="27"/>
      <c r="EVO754" s="27"/>
      <c r="EVP754" s="27"/>
      <c r="EVQ754" s="27"/>
      <c r="EVR754" s="27"/>
      <c r="EVS754" s="27"/>
      <c r="EVT754" s="27"/>
      <c r="EVU754" s="27"/>
      <c r="EVV754" s="27"/>
      <c r="EVW754" s="27"/>
      <c r="EVX754" s="27"/>
      <c r="EVY754" s="27"/>
      <c r="EVZ754" s="27"/>
      <c r="EWA754" s="27"/>
      <c r="EWB754" s="27"/>
      <c r="EWC754" s="27"/>
      <c r="EWD754" s="27"/>
      <c r="EWE754" s="27"/>
      <c r="EWF754" s="27"/>
      <c r="EWG754" s="27"/>
      <c r="EWH754" s="27"/>
      <c r="EWI754" s="27"/>
      <c r="EWJ754" s="27"/>
      <c r="EWK754" s="27"/>
      <c r="EWL754" s="27"/>
      <c r="EWM754" s="27"/>
      <c r="EWN754" s="27"/>
      <c r="EWO754" s="27"/>
      <c r="EWP754" s="27"/>
      <c r="EWQ754" s="27"/>
      <c r="EWR754" s="27"/>
      <c r="EWS754" s="27"/>
      <c r="EWT754" s="27"/>
      <c r="EWU754" s="27"/>
      <c r="EWV754" s="27"/>
      <c r="EWW754" s="27"/>
      <c r="EWX754" s="27"/>
      <c r="EWY754" s="27"/>
      <c r="EWZ754" s="27"/>
      <c r="EXA754" s="27"/>
      <c r="EXB754" s="27"/>
      <c r="EXC754" s="27"/>
      <c r="EXD754" s="27"/>
      <c r="EXE754" s="27"/>
      <c r="EXF754" s="27"/>
      <c r="EXG754" s="27"/>
      <c r="EXH754" s="27"/>
      <c r="EXI754" s="27"/>
      <c r="EXJ754" s="27"/>
      <c r="EXK754" s="27"/>
      <c r="EXL754" s="27"/>
      <c r="EXM754" s="27"/>
      <c r="EXN754" s="27"/>
      <c r="EXO754" s="27"/>
      <c r="EXP754" s="27"/>
      <c r="EXQ754" s="27"/>
      <c r="EXR754" s="27"/>
      <c r="EXS754" s="27"/>
      <c r="EXT754" s="27"/>
      <c r="EXU754" s="27"/>
      <c r="EXV754" s="27"/>
      <c r="EXW754" s="27"/>
      <c r="EXX754" s="27"/>
      <c r="EXY754" s="27"/>
      <c r="EXZ754" s="27"/>
      <c r="EYA754" s="27"/>
      <c r="EYB754" s="27"/>
      <c r="EYC754" s="27"/>
      <c r="EYD754" s="27"/>
      <c r="EYE754" s="27"/>
      <c r="EYF754" s="27"/>
      <c r="EYG754" s="27"/>
      <c r="EYH754" s="27"/>
      <c r="EYI754" s="27"/>
      <c r="EYJ754" s="27"/>
      <c r="EYK754" s="27"/>
      <c r="EYL754" s="27"/>
      <c r="EYM754" s="27"/>
      <c r="EYN754" s="27"/>
      <c r="EYO754" s="27"/>
      <c r="EYP754" s="27"/>
      <c r="EYQ754" s="27"/>
      <c r="EYR754" s="27"/>
      <c r="EYS754" s="27"/>
      <c r="EYT754" s="27"/>
      <c r="EYU754" s="27"/>
      <c r="EYV754" s="27"/>
      <c r="EYW754" s="27"/>
      <c r="EYX754" s="27"/>
      <c r="EYY754" s="27"/>
      <c r="EYZ754" s="27"/>
      <c r="EZA754" s="27"/>
      <c r="EZB754" s="27"/>
      <c r="EZC754" s="27"/>
      <c r="EZD754" s="27"/>
      <c r="EZE754" s="27"/>
      <c r="EZF754" s="27"/>
      <c r="EZG754" s="27"/>
      <c r="EZH754" s="27"/>
      <c r="EZI754" s="27"/>
      <c r="EZJ754" s="27"/>
      <c r="EZK754" s="27"/>
      <c r="EZL754" s="27"/>
      <c r="EZM754" s="27"/>
      <c r="EZN754" s="27"/>
      <c r="EZO754" s="27"/>
      <c r="EZP754" s="27"/>
      <c r="EZQ754" s="27"/>
      <c r="EZR754" s="27"/>
      <c r="EZS754" s="27"/>
      <c r="EZT754" s="27"/>
      <c r="EZU754" s="27"/>
      <c r="EZV754" s="27"/>
      <c r="EZW754" s="27"/>
      <c r="EZX754" s="27"/>
      <c r="EZY754" s="27"/>
      <c r="EZZ754" s="27"/>
      <c r="FAA754" s="27"/>
      <c r="FAB754" s="27"/>
      <c r="FAC754" s="27"/>
      <c r="FAD754" s="27"/>
      <c r="FAE754" s="27"/>
      <c r="FAF754" s="27"/>
      <c r="FAG754" s="27"/>
      <c r="FAH754" s="27"/>
      <c r="FAI754" s="27"/>
      <c r="FAJ754" s="27"/>
      <c r="FAK754" s="27"/>
      <c r="FAL754" s="27"/>
      <c r="FAM754" s="27"/>
      <c r="FAN754" s="27"/>
      <c r="FAO754" s="27"/>
      <c r="FAP754" s="27"/>
      <c r="FAQ754" s="27"/>
      <c r="FAR754" s="27"/>
      <c r="FAS754" s="27"/>
      <c r="FAT754" s="27"/>
      <c r="FAU754" s="27"/>
      <c r="FAV754" s="27"/>
      <c r="FAW754" s="27"/>
      <c r="FAX754" s="27"/>
      <c r="FAY754" s="27"/>
      <c r="FAZ754" s="27"/>
      <c r="FBA754" s="27"/>
      <c r="FBB754" s="27"/>
      <c r="FBC754" s="27"/>
      <c r="FBD754" s="27"/>
      <c r="FBE754" s="27"/>
      <c r="FBF754" s="27"/>
      <c r="FBG754" s="27"/>
      <c r="FBH754" s="27"/>
      <c r="FBI754" s="27"/>
      <c r="FBJ754" s="27"/>
      <c r="FBK754" s="27"/>
      <c r="FBL754" s="27"/>
      <c r="FBM754" s="27"/>
      <c r="FBN754" s="27"/>
      <c r="FBO754" s="27"/>
      <c r="FBP754" s="27"/>
      <c r="FBQ754" s="27"/>
      <c r="FBR754" s="27"/>
      <c r="FBS754" s="27"/>
      <c r="FBT754" s="27"/>
      <c r="FBU754" s="27"/>
      <c r="FBV754" s="27"/>
      <c r="FBW754" s="27"/>
      <c r="FBX754" s="27"/>
      <c r="FBY754" s="27"/>
      <c r="FBZ754" s="27"/>
      <c r="FCA754" s="27"/>
      <c r="FCB754" s="27"/>
      <c r="FCC754" s="27"/>
      <c r="FCD754" s="27"/>
      <c r="FCE754" s="27"/>
      <c r="FCF754" s="27"/>
      <c r="FCG754" s="27"/>
      <c r="FCH754" s="27"/>
      <c r="FCI754" s="27"/>
      <c r="FCJ754" s="27"/>
      <c r="FCK754" s="27"/>
      <c r="FCL754" s="27"/>
      <c r="FCM754" s="27"/>
      <c r="FCN754" s="27"/>
      <c r="FCO754" s="27"/>
      <c r="FCP754" s="27"/>
      <c r="FCQ754" s="27"/>
      <c r="FCR754" s="27"/>
      <c r="FCS754" s="27"/>
      <c r="FCT754" s="27"/>
      <c r="FCU754" s="27"/>
      <c r="FCV754" s="27"/>
      <c r="FCW754" s="27"/>
      <c r="FCX754" s="27"/>
      <c r="FCY754" s="27"/>
      <c r="FCZ754" s="27"/>
      <c r="FDA754" s="27"/>
      <c r="FDB754" s="27"/>
      <c r="FDC754" s="27"/>
      <c r="FDD754" s="27"/>
      <c r="FDE754" s="27"/>
      <c r="FDF754" s="27"/>
      <c r="FDG754" s="27"/>
      <c r="FDH754" s="27"/>
      <c r="FDI754" s="27"/>
      <c r="FDJ754" s="27"/>
      <c r="FDK754" s="27"/>
      <c r="FDL754" s="27"/>
      <c r="FDM754" s="27"/>
      <c r="FDN754" s="27"/>
      <c r="FDO754" s="27"/>
      <c r="FDP754" s="27"/>
      <c r="FDQ754" s="27"/>
      <c r="FDR754" s="27"/>
      <c r="FDS754" s="27"/>
      <c r="FDT754" s="27"/>
      <c r="FDU754" s="27"/>
      <c r="FDV754" s="27"/>
      <c r="FDW754" s="27"/>
      <c r="FDX754" s="27"/>
      <c r="FDY754" s="27"/>
      <c r="FDZ754" s="27"/>
      <c r="FEA754" s="27"/>
      <c r="FEB754" s="27"/>
      <c r="FEC754" s="27"/>
      <c r="FED754" s="27"/>
      <c r="FEE754" s="27"/>
      <c r="FEF754" s="27"/>
      <c r="FEG754" s="27"/>
      <c r="FEH754" s="27"/>
      <c r="FEI754" s="27"/>
      <c r="FEJ754" s="27"/>
      <c r="FEK754" s="27"/>
      <c r="FEL754" s="27"/>
      <c r="FEM754" s="27"/>
      <c r="FEN754" s="27"/>
      <c r="FEO754" s="27"/>
      <c r="FEP754" s="27"/>
      <c r="FEQ754" s="27"/>
      <c r="FER754" s="27"/>
      <c r="FES754" s="27"/>
      <c r="FET754" s="27"/>
      <c r="FEU754" s="27"/>
      <c r="FEV754" s="27"/>
      <c r="FEW754" s="27"/>
      <c r="FEX754" s="27"/>
      <c r="FEY754" s="27"/>
      <c r="FEZ754" s="27"/>
      <c r="FFA754" s="27"/>
      <c r="FFB754" s="27"/>
      <c r="FFC754" s="27"/>
      <c r="FFD754" s="27"/>
      <c r="FFE754" s="27"/>
      <c r="FFF754" s="27"/>
      <c r="FFG754" s="27"/>
      <c r="FFH754" s="27"/>
      <c r="FFI754" s="27"/>
      <c r="FFJ754" s="27"/>
      <c r="FFK754" s="27"/>
      <c r="FFL754" s="27"/>
      <c r="FFM754" s="27"/>
      <c r="FFN754" s="27"/>
      <c r="FFO754" s="27"/>
      <c r="FFP754" s="27"/>
      <c r="FFQ754" s="27"/>
      <c r="FFR754" s="27"/>
      <c r="FFS754" s="27"/>
      <c r="FFT754" s="27"/>
      <c r="FFU754" s="27"/>
      <c r="FFV754" s="27"/>
      <c r="FFW754" s="27"/>
      <c r="FFX754" s="27"/>
      <c r="FFY754" s="27"/>
      <c r="FFZ754" s="27"/>
      <c r="FGA754" s="27"/>
      <c r="FGB754" s="27"/>
      <c r="FGC754" s="27"/>
      <c r="FGD754" s="27"/>
      <c r="FGE754" s="27"/>
      <c r="FGF754" s="27"/>
      <c r="FGG754" s="27"/>
      <c r="FGH754" s="27"/>
      <c r="FGI754" s="27"/>
      <c r="FGJ754" s="27"/>
      <c r="FGK754" s="27"/>
      <c r="FGL754" s="27"/>
      <c r="FGM754" s="27"/>
      <c r="FGN754" s="27"/>
      <c r="FGO754" s="27"/>
      <c r="FGP754" s="27"/>
      <c r="FGQ754" s="27"/>
      <c r="FGR754" s="27"/>
      <c r="FGS754" s="27"/>
      <c r="FGT754" s="27"/>
      <c r="FGU754" s="27"/>
      <c r="FGV754" s="27"/>
      <c r="FGW754" s="27"/>
      <c r="FGX754" s="27"/>
      <c r="FGY754" s="27"/>
      <c r="FGZ754" s="27"/>
      <c r="FHA754" s="27"/>
      <c r="FHB754" s="27"/>
      <c r="FHC754" s="27"/>
      <c r="FHD754" s="27"/>
      <c r="FHE754" s="27"/>
      <c r="FHF754" s="27"/>
      <c r="FHG754" s="27"/>
      <c r="FHH754" s="27"/>
      <c r="FHI754" s="27"/>
      <c r="FHJ754" s="27"/>
      <c r="FHK754" s="27"/>
      <c r="FHL754" s="27"/>
      <c r="FHM754" s="27"/>
      <c r="FHN754" s="27"/>
      <c r="FHO754" s="27"/>
      <c r="FHP754" s="27"/>
      <c r="FHQ754" s="27"/>
      <c r="FHR754" s="27"/>
      <c r="FHS754" s="27"/>
      <c r="FHT754" s="27"/>
      <c r="FHU754" s="27"/>
      <c r="FHV754" s="27"/>
      <c r="FHW754" s="27"/>
      <c r="FHX754" s="27"/>
      <c r="FHY754" s="27"/>
      <c r="FHZ754" s="27"/>
      <c r="FIA754" s="27"/>
      <c r="FIB754" s="27"/>
      <c r="FIC754" s="27"/>
      <c r="FID754" s="27"/>
      <c r="FIE754" s="27"/>
      <c r="FIF754" s="27"/>
      <c r="FIG754" s="27"/>
      <c r="FIH754" s="27"/>
      <c r="FII754" s="27"/>
      <c r="FIJ754" s="27"/>
      <c r="FIK754" s="27"/>
      <c r="FIL754" s="27"/>
      <c r="FIM754" s="27"/>
      <c r="FIN754" s="27"/>
      <c r="FIO754" s="27"/>
      <c r="FIP754" s="27"/>
      <c r="FIQ754" s="27"/>
      <c r="FIR754" s="27"/>
      <c r="FIS754" s="27"/>
      <c r="FIT754" s="27"/>
      <c r="FIU754" s="27"/>
      <c r="FIV754" s="27"/>
      <c r="FIW754" s="27"/>
      <c r="FIX754" s="27"/>
      <c r="FIY754" s="27"/>
      <c r="FIZ754" s="27"/>
      <c r="FJA754" s="27"/>
      <c r="FJB754" s="27"/>
      <c r="FJC754" s="27"/>
      <c r="FJD754" s="27"/>
      <c r="FJE754" s="27"/>
      <c r="FJF754" s="27"/>
      <c r="FJG754" s="27"/>
      <c r="FJH754" s="27"/>
      <c r="FJI754" s="27"/>
      <c r="FJJ754" s="27"/>
      <c r="FJK754" s="27"/>
      <c r="FJL754" s="27"/>
      <c r="FJM754" s="27"/>
      <c r="FJN754" s="27"/>
      <c r="FJO754" s="27"/>
      <c r="FJP754" s="27"/>
      <c r="FJQ754" s="27"/>
      <c r="FJR754" s="27"/>
      <c r="FJS754" s="27"/>
      <c r="FJT754" s="27"/>
      <c r="FJU754" s="27"/>
      <c r="FJV754" s="27"/>
      <c r="FJW754" s="27"/>
      <c r="FJX754" s="27"/>
      <c r="FJY754" s="27"/>
      <c r="FJZ754" s="27"/>
      <c r="FKA754" s="27"/>
      <c r="FKB754" s="27"/>
      <c r="FKC754" s="27"/>
      <c r="FKD754" s="27"/>
      <c r="FKE754" s="27"/>
      <c r="FKF754" s="27"/>
      <c r="FKG754" s="27"/>
      <c r="FKH754" s="27"/>
      <c r="FKI754" s="27"/>
      <c r="FKJ754" s="27"/>
      <c r="FKK754" s="27"/>
      <c r="FKL754" s="27"/>
      <c r="FKM754" s="27"/>
      <c r="FKN754" s="27"/>
      <c r="FKO754" s="27"/>
      <c r="FKP754" s="27"/>
      <c r="FKQ754" s="27"/>
      <c r="FKR754" s="27"/>
      <c r="FKS754" s="27"/>
      <c r="FKT754" s="27"/>
      <c r="FKU754" s="27"/>
      <c r="FKV754" s="27"/>
      <c r="FKW754" s="27"/>
      <c r="FKX754" s="27"/>
      <c r="FKY754" s="27"/>
      <c r="FKZ754" s="27"/>
      <c r="FLA754" s="27"/>
      <c r="FLB754" s="27"/>
      <c r="FLC754" s="27"/>
      <c r="FLD754" s="27"/>
      <c r="FLE754" s="27"/>
      <c r="FLF754" s="27"/>
      <c r="FLG754" s="27"/>
      <c r="FLH754" s="27"/>
      <c r="FLI754" s="27"/>
      <c r="FLJ754" s="27"/>
      <c r="FLK754" s="27"/>
      <c r="FLL754" s="27"/>
      <c r="FLM754" s="27"/>
      <c r="FLN754" s="27"/>
      <c r="FLO754" s="27"/>
      <c r="FLP754" s="27"/>
      <c r="FLQ754" s="27"/>
      <c r="FLR754" s="27"/>
      <c r="FLS754" s="27"/>
      <c r="FLT754" s="27"/>
      <c r="FLU754" s="27"/>
      <c r="FLV754" s="27"/>
      <c r="FLW754" s="27"/>
      <c r="FLX754" s="27"/>
      <c r="FLY754" s="27"/>
      <c r="FLZ754" s="27"/>
      <c r="FMA754" s="27"/>
      <c r="FMB754" s="27"/>
      <c r="FMC754" s="27"/>
      <c r="FMD754" s="27"/>
      <c r="FME754" s="27"/>
      <c r="FMF754" s="27"/>
      <c r="FMG754" s="27"/>
      <c r="FMH754" s="27"/>
      <c r="FMI754" s="27"/>
      <c r="FMJ754" s="27"/>
      <c r="FMK754" s="27"/>
      <c r="FML754" s="27"/>
      <c r="FMM754" s="27"/>
      <c r="FMN754" s="27"/>
      <c r="FMO754" s="27"/>
      <c r="FMP754" s="27"/>
      <c r="FMQ754" s="27"/>
      <c r="FMR754" s="27"/>
      <c r="FMS754" s="27"/>
      <c r="FMT754" s="27"/>
      <c r="FMU754" s="27"/>
      <c r="FMV754" s="27"/>
      <c r="FMW754" s="27"/>
      <c r="FMX754" s="27"/>
      <c r="FMY754" s="27"/>
      <c r="FMZ754" s="27"/>
      <c r="FNA754" s="27"/>
      <c r="FNB754" s="27"/>
      <c r="FNC754" s="27"/>
      <c r="FND754" s="27"/>
      <c r="FNE754" s="27"/>
      <c r="FNF754" s="27"/>
      <c r="FNG754" s="27"/>
      <c r="FNH754" s="27"/>
      <c r="FNI754" s="27"/>
      <c r="FNJ754" s="27"/>
      <c r="FNK754" s="27"/>
      <c r="FNL754" s="27"/>
      <c r="FNM754" s="27"/>
      <c r="FNN754" s="27"/>
      <c r="FNO754" s="27"/>
      <c r="FNP754" s="27"/>
      <c r="FNQ754" s="27"/>
      <c r="FNR754" s="27"/>
      <c r="FNS754" s="27"/>
      <c r="FNT754" s="27"/>
      <c r="FNU754" s="27"/>
      <c r="FNV754" s="27"/>
      <c r="FNW754" s="27"/>
      <c r="FNX754" s="27"/>
      <c r="FNY754" s="27"/>
      <c r="FNZ754" s="27"/>
      <c r="FOA754" s="27"/>
      <c r="FOB754" s="27"/>
      <c r="FOC754" s="27"/>
      <c r="FOD754" s="27"/>
      <c r="FOE754" s="27"/>
      <c r="FOF754" s="27"/>
      <c r="FOG754" s="27"/>
      <c r="FOH754" s="27"/>
      <c r="FOI754" s="27"/>
      <c r="FOJ754" s="27"/>
      <c r="FOK754" s="27"/>
      <c r="FOL754" s="27"/>
      <c r="FOM754" s="27"/>
      <c r="FON754" s="27"/>
      <c r="FOO754" s="27"/>
      <c r="FOP754" s="27"/>
      <c r="FOQ754" s="27"/>
      <c r="FOR754" s="27"/>
      <c r="FOS754" s="27"/>
      <c r="FOT754" s="27"/>
      <c r="FOU754" s="27"/>
      <c r="FOV754" s="27"/>
      <c r="FOW754" s="27"/>
      <c r="FOX754" s="27"/>
      <c r="FOY754" s="27"/>
      <c r="FOZ754" s="27"/>
      <c r="FPA754" s="27"/>
      <c r="FPB754" s="27"/>
      <c r="FPC754" s="27"/>
      <c r="FPD754" s="27"/>
      <c r="FPE754" s="27"/>
      <c r="FPF754" s="27"/>
      <c r="FPG754" s="27"/>
      <c r="FPH754" s="27"/>
      <c r="FPI754" s="27"/>
      <c r="FPJ754" s="27"/>
      <c r="FPK754" s="27"/>
      <c r="FPL754" s="27"/>
      <c r="FPM754" s="27"/>
      <c r="FPN754" s="27"/>
      <c r="FPO754" s="27"/>
      <c r="FPP754" s="27"/>
      <c r="FPQ754" s="27"/>
      <c r="FPR754" s="27"/>
      <c r="FPS754" s="27"/>
      <c r="FPT754" s="27"/>
      <c r="FPU754" s="27"/>
      <c r="FPV754" s="27"/>
      <c r="FPW754" s="27"/>
      <c r="FPX754" s="27"/>
      <c r="FPY754" s="27"/>
      <c r="FPZ754" s="27"/>
      <c r="FQA754" s="27"/>
      <c r="FQB754" s="27"/>
      <c r="FQC754" s="27"/>
      <c r="FQD754" s="27"/>
      <c r="FQE754" s="27"/>
      <c r="FQF754" s="27"/>
      <c r="FQG754" s="27"/>
      <c r="FQH754" s="27"/>
      <c r="FQI754" s="27"/>
      <c r="FQJ754" s="27"/>
      <c r="FQK754" s="27"/>
      <c r="FQL754" s="27"/>
      <c r="FQM754" s="27"/>
      <c r="FQN754" s="27"/>
      <c r="FQO754" s="27"/>
      <c r="FQP754" s="27"/>
      <c r="FQQ754" s="27"/>
      <c r="FQR754" s="27"/>
      <c r="FQS754" s="27"/>
      <c r="FQT754" s="27"/>
      <c r="FQU754" s="27"/>
      <c r="FQV754" s="27"/>
      <c r="FQW754" s="27"/>
      <c r="FQX754" s="27"/>
      <c r="FQY754" s="27"/>
      <c r="FQZ754" s="27"/>
      <c r="FRA754" s="27"/>
      <c r="FRB754" s="27"/>
      <c r="FRC754" s="27"/>
      <c r="FRD754" s="27"/>
      <c r="FRE754" s="27"/>
      <c r="FRF754" s="27"/>
      <c r="FRG754" s="27"/>
      <c r="FRH754" s="27"/>
      <c r="FRI754" s="27"/>
      <c r="FRJ754" s="27"/>
      <c r="FRK754" s="27"/>
      <c r="FRL754" s="27"/>
      <c r="FRM754" s="27"/>
      <c r="FRN754" s="27"/>
      <c r="FRO754" s="27"/>
      <c r="FRP754" s="27"/>
      <c r="FRQ754" s="27"/>
      <c r="FRR754" s="27"/>
      <c r="FRS754" s="27"/>
      <c r="FRT754" s="27"/>
      <c r="FRU754" s="27"/>
      <c r="FRV754" s="27"/>
      <c r="FRW754" s="27"/>
      <c r="FRX754" s="27"/>
      <c r="FRY754" s="27"/>
      <c r="FRZ754" s="27"/>
      <c r="FSA754" s="27"/>
      <c r="FSB754" s="27"/>
      <c r="FSC754" s="27"/>
      <c r="FSD754" s="27"/>
      <c r="FSE754" s="27"/>
      <c r="FSF754" s="27"/>
      <c r="FSG754" s="27"/>
      <c r="FSH754" s="27"/>
      <c r="FSI754" s="27"/>
      <c r="FSJ754" s="27"/>
      <c r="FSK754" s="27"/>
      <c r="FSL754" s="27"/>
      <c r="FSM754" s="27"/>
      <c r="FSN754" s="27"/>
      <c r="FSO754" s="27"/>
      <c r="FSP754" s="27"/>
      <c r="FSQ754" s="27"/>
      <c r="FSR754" s="27"/>
      <c r="FSS754" s="27"/>
      <c r="FST754" s="27"/>
      <c r="FSU754" s="27"/>
      <c r="FSV754" s="27"/>
      <c r="FSW754" s="27"/>
      <c r="FSX754" s="27"/>
      <c r="FSY754" s="27"/>
      <c r="FSZ754" s="27"/>
      <c r="FTA754" s="27"/>
      <c r="FTB754" s="27"/>
      <c r="FTC754" s="27"/>
      <c r="FTD754" s="27"/>
      <c r="FTE754" s="27"/>
      <c r="FTF754" s="27"/>
      <c r="FTG754" s="27"/>
      <c r="FTH754" s="27"/>
      <c r="FTI754" s="27"/>
      <c r="FTJ754" s="27"/>
      <c r="FTK754" s="27"/>
      <c r="FTL754" s="27"/>
      <c r="FTM754" s="27"/>
      <c r="FTN754" s="27"/>
      <c r="FTO754" s="27"/>
      <c r="FTP754" s="27"/>
      <c r="FTQ754" s="27"/>
      <c r="FTR754" s="27"/>
      <c r="FTS754" s="27"/>
      <c r="FTT754" s="27"/>
      <c r="FTU754" s="27"/>
      <c r="FTV754" s="27"/>
      <c r="FTW754" s="27"/>
      <c r="FTX754" s="27"/>
      <c r="FTY754" s="27"/>
      <c r="FTZ754" s="27"/>
      <c r="FUA754" s="27"/>
      <c r="FUB754" s="27"/>
      <c r="FUC754" s="27"/>
      <c r="FUD754" s="27"/>
      <c r="FUE754" s="27"/>
      <c r="FUF754" s="27"/>
      <c r="FUG754" s="27"/>
      <c r="FUH754" s="27"/>
      <c r="FUI754" s="27"/>
      <c r="FUJ754" s="27"/>
      <c r="FUK754" s="27"/>
      <c r="FUL754" s="27"/>
      <c r="FUM754" s="27"/>
      <c r="FUN754" s="27"/>
      <c r="FUO754" s="27"/>
      <c r="FUP754" s="27"/>
      <c r="FUQ754" s="27"/>
      <c r="FUR754" s="27"/>
      <c r="FUS754" s="27"/>
      <c r="FUT754" s="27"/>
      <c r="FUU754" s="27"/>
      <c r="FUV754" s="27"/>
      <c r="FUW754" s="27"/>
      <c r="FUX754" s="27"/>
      <c r="FUY754" s="27"/>
      <c r="FUZ754" s="27"/>
      <c r="FVA754" s="27"/>
      <c r="FVB754" s="27"/>
      <c r="FVC754" s="27"/>
      <c r="FVD754" s="27"/>
      <c r="FVE754" s="27"/>
      <c r="FVF754" s="27"/>
      <c r="FVG754" s="27"/>
      <c r="FVH754" s="27"/>
      <c r="FVI754" s="27"/>
      <c r="FVJ754" s="27"/>
      <c r="FVK754" s="27"/>
      <c r="FVL754" s="27"/>
      <c r="FVM754" s="27"/>
      <c r="FVN754" s="27"/>
      <c r="FVO754" s="27"/>
      <c r="FVP754" s="27"/>
      <c r="FVQ754" s="27"/>
      <c r="FVR754" s="27"/>
      <c r="FVS754" s="27"/>
      <c r="FVT754" s="27"/>
      <c r="FVU754" s="27"/>
      <c r="FVV754" s="27"/>
      <c r="FVW754" s="27"/>
      <c r="FVX754" s="27"/>
      <c r="FVY754" s="27"/>
      <c r="FVZ754" s="27"/>
      <c r="FWA754" s="27"/>
      <c r="FWB754" s="27"/>
      <c r="FWC754" s="27"/>
      <c r="FWD754" s="27"/>
      <c r="FWE754" s="27"/>
      <c r="FWF754" s="27"/>
      <c r="FWG754" s="27"/>
      <c r="FWH754" s="27"/>
      <c r="FWI754" s="27"/>
      <c r="FWJ754" s="27"/>
      <c r="FWK754" s="27"/>
      <c r="FWL754" s="27"/>
      <c r="FWM754" s="27"/>
      <c r="FWN754" s="27"/>
      <c r="FWO754" s="27"/>
      <c r="FWP754" s="27"/>
      <c r="FWQ754" s="27"/>
      <c r="FWR754" s="27"/>
      <c r="FWS754" s="27"/>
      <c r="FWT754" s="27"/>
      <c r="FWU754" s="27"/>
      <c r="FWV754" s="27"/>
      <c r="FWW754" s="27"/>
      <c r="FWX754" s="27"/>
      <c r="FWY754" s="27"/>
      <c r="FWZ754" s="27"/>
      <c r="FXA754" s="27"/>
      <c r="FXB754" s="27"/>
      <c r="FXC754" s="27"/>
      <c r="FXD754" s="27"/>
      <c r="FXE754" s="27"/>
      <c r="FXF754" s="27"/>
      <c r="FXG754" s="27"/>
      <c r="FXH754" s="27"/>
      <c r="FXI754" s="27"/>
      <c r="FXJ754" s="27"/>
      <c r="FXK754" s="27"/>
      <c r="FXL754" s="27"/>
      <c r="FXM754" s="27"/>
      <c r="FXN754" s="27"/>
      <c r="FXO754" s="27"/>
      <c r="FXP754" s="27"/>
      <c r="FXQ754" s="27"/>
      <c r="FXR754" s="27"/>
      <c r="FXS754" s="27"/>
      <c r="FXT754" s="27"/>
      <c r="FXU754" s="27"/>
      <c r="FXV754" s="27"/>
      <c r="FXW754" s="27"/>
      <c r="FXX754" s="27"/>
      <c r="FXY754" s="27"/>
      <c r="FXZ754" s="27"/>
      <c r="FYA754" s="27"/>
      <c r="FYB754" s="27"/>
      <c r="FYC754" s="27"/>
      <c r="FYD754" s="27"/>
      <c r="FYE754" s="27"/>
      <c r="FYF754" s="27"/>
      <c r="FYG754" s="27"/>
      <c r="FYH754" s="27"/>
      <c r="FYI754" s="27"/>
      <c r="FYJ754" s="27"/>
      <c r="FYK754" s="27"/>
      <c r="FYL754" s="27"/>
      <c r="FYM754" s="27"/>
      <c r="FYN754" s="27"/>
      <c r="FYO754" s="27"/>
      <c r="FYP754" s="27"/>
      <c r="FYQ754" s="27"/>
      <c r="FYR754" s="27"/>
      <c r="FYS754" s="27"/>
      <c r="FYT754" s="27"/>
      <c r="FYU754" s="27"/>
      <c r="FYV754" s="27"/>
      <c r="FYW754" s="27"/>
      <c r="FYX754" s="27"/>
      <c r="FYY754" s="27"/>
      <c r="FYZ754" s="27"/>
      <c r="FZA754" s="27"/>
      <c r="FZB754" s="27"/>
      <c r="FZC754" s="27"/>
      <c r="FZD754" s="27"/>
      <c r="FZE754" s="27"/>
      <c r="FZF754" s="27"/>
      <c r="FZG754" s="27"/>
      <c r="FZH754" s="27"/>
      <c r="FZI754" s="27"/>
      <c r="FZJ754" s="27"/>
      <c r="FZK754" s="27"/>
      <c r="FZL754" s="27"/>
      <c r="FZM754" s="27"/>
      <c r="FZN754" s="27"/>
      <c r="FZO754" s="27"/>
      <c r="FZP754" s="27"/>
      <c r="FZQ754" s="27"/>
      <c r="FZR754" s="27"/>
      <c r="FZS754" s="27"/>
      <c r="FZT754" s="27"/>
      <c r="FZU754" s="27"/>
      <c r="FZV754" s="27"/>
      <c r="FZW754" s="27"/>
      <c r="FZX754" s="27"/>
      <c r="FZY754" s="27"/>
      <c r="FZZ754" s="27"/>
      <c r="GAA754" s="27"/>
      <c r="GAB754" s="27"/>
      <c r="GAC754" s="27"/>
      <c r="GAD754" s="27"/>
      <c r="GAE754" s="27"/>
      <c r="GAF754" s="27"/>
      <c r="GAG754" s="27"/>
      <c r="GAH754" s="27"/>
      <c r="GAI754" s="27"/>
      <c r="GAJ754" s="27"/>
      <c r="GAK754" s="27"/>
      <c r="GAL754" s="27"/>
      <c r="GAM754" s="27"/>
      <c r="GAN754" s="27"/>
      <c r="GAO754" s="27"/>
      <c r="GAP754" s="27"/>
      <c r="GAQ754" s="27"/>
      <c r="GAR754" s="27"/>
      <c r="GAS754" s="27"/>
      <c r="GAT754" s="27"/>
      <c r="GAU754" s="27"/>
      <c r="GAV754" s="27"/>
      <c r="GAW754" s="27"/>
      <c r="GAX754" s="27"/>
      <c r="GAY754" s="27"/>
      <c r="GAZ754" s="27"/>
      <c r="GBA754" s="27"/>
      <c r="GBB754" s="27"/>
      <c r="GBC754" s="27"/>
      <c r="GBD754" s="27"/>
      <c r="GBE754" s="27"/>
      <c r="GBF754" s="27"/>
      <c r="GBG754" s="27"/>
      <c r="GBH754" s="27"/>
      <c r="GBI754" s="27"/>
      <c r="GBJ754" s="27"/>
      <c r="GBK754" s="27"/>
      <c r="GBL754" s="27"/>
      <c r="GBM754" s="27"/>
      <c r="GBN754" s="27"/>
      <c r="GBO754" s="27"/>
      <c r="GBP754" s="27"/>
      <c r="GBQ754" s="27"/>
      <c r="GBR754" s="27"/>
      <c r="GBS754" s="27"/>
      <c r="GBT754" s="27"/>
      <c r="GBU754" s="27"/>
      <c r="GBV754" s="27"/>
      <c r="GBW754" s="27"/>
      <c r="GBX754" s="27"/>
      <c r="GBY754" s="27"/>
      <c r="GBZ754" s="27"/>
      <c r="GCA754" s="27"/>
      <c r="GCB754" s="27"/>
      <c r="GCC754" s="27"/>
      <c r="GCD754" s="27"/>
      <c r="GCE754" s="27"/>
      <c r="GCF754" s="27"/>
      <c r="GCG754" s="27"/>
      <c r="GCH754" s="27"/>
      <c r="GCI754" s="27"/>
      <c r="GCJ754" s="27"/>
      <c r="GCK754" s="27"/>
      <c r="GCL754" s="27"/>
      <c r="GCM754" s="27"/>
      <c r="GCN754" s="27"/>
      <c r="GCO754" s="27"/>
      <c r="GCP754" s="27"/>
      <c r="GCQ754" s="27"/>
      <c r="GCR754" s="27"/>
      <c r="GCS754" s="27"/>
      <c r="GCT754" s="27"/>
      <c r="GCU754" s="27"/>
      <c r="GCV754" s="27"/>
      <c r="GCW754" s="27"/>
      <c r="GCX754" s="27"/>
      <c r="GCY754" s="27"/>
      <c r="GCZ754" s="27"/>
      <c r="GDA754" s="27"/>
      <c r="GDB754" s="27"/>
      <c r="GDC754" s="27"/>
      <c r="GDD754" s="27"/>
      <c r="GDE754" s="27"/>
      <c r="GDF754" s="27"/>
      <c r="GDG754" s="27"/>
      <c r="GDH754" s="27"/>
      <c r="GDI754" s="27"/>
      <c r="GDJ754" s="27"/>
      <c r="GDK754" s="27"/>
      <c r="GDL754" s="27"/>
      <c r="GDM754" s="27"/>
      <c r="GDN754" s="27"/>
      <c r="GDO754" s="27"/>
      <c r="GDP754" s="27"/>
      <c r="GDQ754" s="27"/>
      <c r="GDR754" s="27"/>
      <c r="GDS754" s="27"/>
      <c r="GDT754" s="27"/>
      <c r="GDU754" s="27"/>
      <c r="GDV754" s="27"/>
      <c r="GDW754" s="27"/>
      <c r="GDX754" s="27"/>
    </row>
    <row r="755" spans="1:4860" s="27" customFormat="1" x14ac:dyDescent="0.25">
      <c r="A755" s="83">
        <v>749</v>
      </c>
      <c r="B755" s="84" t="s">
        <v>519</v>
      </c>
      <c r="C755" s="84" t="s">
        <v>799</v>
      </c>
      <c r="D755" s="84" t="s">
        <v>290</v>
      </c>
      <c r="E755" s="84" t="s">
        <v>125</v>
      </c>
      <c r="F755" s="85" t="s">
        <v>805</v>
      </c>
      <c r="G755" s="86">
        <v>70000</v>
      </c>
      <c r="H755" s="86">
        <v>5368.48</v>
      </c>
      <c r="I755" s="87">
        <v>25</v>
      </c>
      <c r="J755" s="50">
        <v>2009</v>
      </c>
      <c r="K755" s="52">
        <f t="shared" si="96"/>
        <v>4970</v>
      </c>
      <c r="L755" s="37">
        <f t="shared" si="97"/>
        <v>770.00000000000011</v>
      </c>
      <c r="M755" s="77">
        <v>2128</v>
      </c>
      <c r="N755" s="87">
        <f t="shared" si="100"/>
        <v>4963</v>
      </c>
      <c r="O755" s="87"/>
      <c r="P755" s="87">
        <f t="shared" si="102"/>
        <v>4137</v>
      </c>
      <c r="Q755" s="87">
        <f t="shared" si="98"/>
        <v>9530.48</v>
      </c>
      <c r="R755" s="87">
        <f t="shared" si="99"/>
        <v>10703</v>
      </c>
      <c r="S755" s="87">
        <f t="shared" si="101"/>
        <v>60469.520000000004</v>
      </c>
      <c r="T755" s="88" t="s">
        <v>41</v>
      </c>
    </row>
    <row r="756" spans="1:4860" s="28" customFormat="1" x14ac:dyDescent="0.25">
      <c r="A756" s="83">
        <v>750</v>
      </c>
      <c r="B756" s="84" t="s">
        <v>818</v>
      </c>
      <c r="C756" s="84" t="s">
        <v>798</v>
      </c>
      <c r="D756" s="84" t="s">
        <v>290</v>
      </c>
      <c r="E756" s="84" t="s">
        <v>157</v>
      </c>
      <c r="F756" s="85" t="s">
        <v>802</v>
      </c>
      <c r="G756" s="86">
        <v>16000</v>
      </c>
      <c r="H756" s="84">
        <v>0</v>
      </c>
      <c r="I756" s="87">
        <v>25</v>
      </c>
      <c r="J756" s="50">
        <v>459.2</v>
      </c>
      <c r="K756" s="52">
        <f t="shared" si="96"/>
        <v>1136</v>
      </c>
      <c r="L756" s="37">
        <f t="shared" si="97"/>
        <v>176.00000000000003</v>
      </c>
      <c r="M756" s="77">
        <v>486.4</v>
      </c>
      <c r="N756" s="92">
        <f t="shared" si="100"/>
        <v>1134.4000000000001</v>
      </c>
      <c r="O756" s="87"/>
      <c r="P756" s="92">
        <f t="shared" si="102"/>
        <v>945.59999999999991</v>
      </c>
      <c r="Q756" s="87">
        <f t="shared" si="98"/>
        <v>970.59999999999991</v>
      </c>
      <c r="R756" s="87">
        <f t="shared" si="99"/>
        <v>2446.4</v>
      </c>
      <c r="S756" s="92">
        <f t="shared" si="101"/>
        <v>15029.4</v>
      </c>
      <c r="T756" s="88" t="s">
        <v>41</v>
      </c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K756" s="27"/>
      <c r="AL756" s="27"/>
      <c r="AM756" s="27"/>
      <c r="AN756" s="27"/>
      <c r="AO756" s="27"/>
      <c r="AP756" s="27"/>
      <c r="AQ756" s="27"/>
      <c r="AR756" s="27"/>
      <c r="AS756" s="27"/>
      <c r="AT756" s="27"/>
      <c r="AU756" s="27"/>
      <c r="AV756" s="27"/>
      <c r="AW756" s="27"/>
      <c r="AX756" s="27"/>
      <c r="AY756" s="27"/>
      <c r="AZ756" s="27"/>
      <c r="BA756" s="27"/>
      <c r="BB756" s="27"/>
      <c r="BC756" s="27"/>
      <c r="BD756" s="27"/>
      <c r="BE756" s="27"/>
      <c r="BF756" s="27"/>
      <c r="BG756" s="27"/>
      <c r="BH756" s="27"/>
      <c r="BI756" s="27"/>
      <c r="BJ756" s="27"/>
      <c r="BK756" s="27"/>
      <c r="BL756" s="27"/>
      <c r="BM756" s="27"/>
      <c r="BN756" s="27"/>
      <c r="BO756" s="27"/>
      <c r="BP756" s="27"/>
      <c r="BQ756" s="27"/>
      <c r="BR756" s="27"/>
      <c r="BS756" s="27"/>
      <c r="BT756" s="27"/>
      <c r="BU756" s="27"/>
      <c r="BV756" s="27"/>
      <c r="BW756" s="27"/>
      <c r="BX756" s="27"/>
      <c r="BY756" s="27"/>
      <c r="BZ756" s="27"/>
      <c r="CA756" s="27"/>
      <c r="CB756" s="27"/>
      <c r="CC756" s="27"/>
      <c r="CD756" s="27"/>
      <c r="CE756" s="27"/>
      <c r="CF756" s="27"/>
      <c r="CG756" s="27"/>
      <c r="CH756" s="27"/>
      <c r="CI756" s="27"/>
      <c r="CJ756" s="27"/>
      <c r="CK756" s="27"/>
      <c r="CL756" s="27"/>
      <c r="CM756" s="27"/>
      <c r="CN756" s="27"/>
      <c r="CO756" s="27"/>
      <c r="CP756" s="27"/>
      <c r="CQ756" s="27"/>
      <c r="CR756" s="27"/>
      <c r="CS756" s="27"/>
      <c r="CT756" s="27"/>
      <c r="CU756" s="27"/>
      <c r="CV756" s="27"/>
      <c r="CW756" s="27"/>
      <c r="CX756" s="27"/>
      <c r="CY756" s="27"/>
      <c r="CZ756" s="27"/>
      <c r="DA756" s="27"/>
      <c r="DB756" s="27"/>
      <c r="DC756" s="27"/>
      <c r="DD756" s="27"/>
      <c r="DE756" s="27"/>
      <c r="DF756" s="27"/>
      <c r="DG756" s="27"/>
      <c r="DH756" s="27"/>
      <c r="DI756" s="27"/>
      <c r="DJ756" s="27"/>
      <c r="DK756" s="27"/>
      <c r="DL756" s="27"/>
      <c r="DM756" s="27"/>
      <c r="DN756" s="27"/>
      <c r="DO756" s="27"/>
      <c r="DP756" s="27"/>
      <c r="DQ756" s="27"/>
      <c r="DR756" s="27"/>
      <c r="DS756" s="27"/>
      <c r="DT756" s="27"/>
      <c r="DU756" s="27"/>
      <c r="DV756" s="27"/>
      <c r="DW756" s="27"/>
      <c r="DX756" s="27"/>
      <c r="DY756" s="27"/>
      <c r="DZ756" s="27"/>
      <c r="EA756" s="27"/>
      <c r="EB756" s="27"/>
      <c r="EC756" s="27"/>
      <c r="ED756" s="27"/>
      <c r="EE756" s="27"/>
      <c r="EF756" s="27"/>
      <c r="EG756" s="27"/>
      <c r="EH756" s="27"/>
      <c r="EI756" s="27"/>
      <c r="EJ756" s="27"/>
      <c r="EK756" s="27"/>
      <c r="EL756" s="27"/>
      <c r="EM756" s="27"/>
      <c r="EN756" s="27"/>
      <c r="EO756" s="27"/>
      <c r="EP756" s="27"/>
      <c r="EQ756" s="27"/>
      <c r="ER756" s="27"/>
      <c r="ES756" s="27"/>
      <c r="ET756" s="27"/>
      <c r="EU756" s="27"/>
      <c r="EV756" s="27"/>
      <c r="EW756" s="27"/>
      <c r="EX756" s="27"/>
      <c r="EY756" s="27"/>
      <c r="EZ756" s="27"/>
      <c r="FA756" s="27"/>
      <c r="FB756" s="27"/>
      <c r="FC756" s="27"/>
      <c r="FD756" s="27"/>
      <c r="FE756" s="27"/>
      <c r="FF756" s="27"/>
      <c r="FG756" s="27"/>
      <c r="FH756" s="27"/>
      <c r="FI756" s="27"/>
      <c r="FJ756" s="27"/>
      <c r="FK756" s="27"/>
      <c r="FL756" s="27"/>
      <c r="FM756" s="27"/>
      <c r="FN756" s="27"/>
      <c r="FO756" s="27"/>
      <c r="FP756" s="27"/>
      <c r="FQ756" s="27"/>
      <c r="FR756" s="27"/>
      <c r="FS756" s="27"/>
      <c r="FT756" s="27"/>
      <c r="FU756" s="27"/>
      <c r="FV756" s="27"/>
      <c r="FW756" s="27"/>
      <c r="FX756" s="27"/>
      <c r="FY756" s="27"/>
      <c r="FZ756" s="27"/>
      <c r="GA756" s="27"/>
      <c r="GB756" s="27"/>
      <c r="GC756" s="27"/>
      <c r="GD756" s="27"/>
      <c r="GE756" s="27"/>
      <c r="GF756" s="27"/>
      <c r="GG756" s="27"/>
      <c r="GH756" s="27"/>
      <c r="GI756" s="27"/>
      <c r="GJ756" s="27"/>
      <c r="GK756" s="27"/>
      <c r="GL756" s="27"/>
      <c r="GM756" s="27"/>
      <c r="GN756" s="27"/>
      <c r="GO756" s="27"/>
      <c r="GP756" s="27"/>
      <c r="GQ756" s="27"/>
      <c r="GR756" s="27"/>
      <c r="GS756" s="27"/>
      <c r="GT756" s="27"/>
      <c r="GU756" s="27"/>
      <c r="GV756" s="27"/>
      <c r="GW756" s="27"/>
      <c r="GX756" s="27"/>
      <c r="GY756" s="27"/>
      <c r="GZ756" s="27"/>
      <c r="HA756" s="27"/>
      <c r="HB756" s="27"/>
      <c r="HC756" s="27"/>
      <c r="HD756" s="27"/>
      <c r="HE756" s="27"/>
      <c r="HF756" s="27"/>
      <c r="HG756" s="27"/>
      <c r="HH756" s="27"/>
      <c r="HI756" s="27"/>
      <c r="HJ756" s="27"/>
      <c r="HK756" s="27"/>
      <c r="HL756" s="27"/>
      <c r="HM756" s="27"/>
      <c r="HN756" s="27"/>
      <c r="HO756" s="27"/>
      <c r="HP756" s="27"/>
      <c r="HQ756" s="27"/>
      <c r="HR756" s="27"/>
      <c r="HS756" s="27"/>
      <c r="HT756" s="27"/>
      <c r="HU756" s="27"/>
      <c r="HV756" s="27"/>
      <c r="HW756" s="27"/>
      <c r="HX756" s="27"/>
      <c r="HY756" s="27"/>
      <c r="HZ756" s="27"/>
      <c r="IA756" s="27"/>
      <c r="IB756" s="27"/>
      <c r="IC756" s="27"/>
      <c r="ID756" s="27"/>
      <c r="IE756" s="27"/>
      <c r="IF756" s="27"/>
      <c r="IG756" s="27"/>
      <c r="IH756" s="27"/>
      <c r="II756" s="27"/>
      <c r="IJ756" s="27"/>
      <c r="IK756" s="27"/>
      <c r="IL756" s="27"/>
      <c r="IM756" s="27"/>
      <c r="IN756" s="27"/>
      <c r="IO756" s="27"/>
      <c r="IP756" s="27"/>
      <c r="IQ756" s="27"/>
      <c r="IR756" s="27"/>
      <c r="IS756" s="27"/>
      <c r="IT756" s="27"/>
      <c r="IU756" s="27"/>
      <c r="IV756" s="27"/>
      <c r="IW756" s="27"/>
      <c r="IX756" s="27"/>
      <c r="IY756" s="27"/>
      <c r="IZ756" s="27"/>
      <c r="JA756" s="27"/>
      <c r="JB756" s="27"/>
      <c r="JC756" s="27"/>
      <c r="JD756" s="27"/>
      <c r="JE756" s="27"/>
      <c r="JF756" s="27"/>
      <c r="JG756" s="27"/>
      <c r="JH756" s="27"/>
      <c r="JI756" s="27"/>
      <c r="JJ756" s="27"/>
      <c r="JK756" s="27"/>
      <c r="JL756" s="27"/>
      <c r="JM756" s="27"/>
      <c r="JN756" s="27"/>
      <c r="JO756" s="27"/>
      <c r="JP756" s="27"/>
      <c r="JQ756" s="27"/>
      <c r="JR756" s="27"/>
      <c r="JS756" s="27"/>
      <c r="JT756" s="27"/>
      <c r="JU756" s="27"/>
      <c r="JV756" s="27"/>
      <c r="JW756" s="27"/>
      <c r="JX756" s="27"/>
      <c r="JY756" s="27"/>
      <c r="JZ756" s="27"/>
      <c r="KA756" s="27"/>
      <c r="KB756" s="27"/>
      <c r="KC756" s="27"/>
      <c r="KD756" s="27"/>
      <c r="KE756" s="27"/>
      <c r="KF756" s="27"/>
      <c r="KG756" s="27"/>
      <c r="KH756" s="27"/>
      <c r="KI756" s="27"/>
      <c r="KJ756" s="27"/>
      <c r="KK756" s="27"/>
      <c r="KL756" s="27"/>
      <c r="KM756" s="27"/>
      <c r="KN756" s="27"/>
      <c r="KO756" s="27"/>
      <c r="KP756" s="27"/>
      <c r="KQ756" s="27"/>
      <c r="KR756" s="27"/>
      <c r="KS756" s="27"/>
      <c r="KT756" s="27"/>
      <c r="KU756" s="27"/>
      <c r="KV756" s="27"/>
      <c r="KW756" s="27"/>
      <c r="KX756" s="27"/>
      <c r="KY756" s="27"/>
      <c r="KZ756" s="27"/>
      <c r="LA756" s="27"/>
      <c r="LB756" s="27"/>
      <c r="LC756" s="27"/>
      <c r="LD756" s="27"/>
      <c r="LE756" s="27"/>
      <c r="LF756" s="27"/>
      <c r="LG756" s="27"/>
      <c r="LH756" s="27"/>
      <c r="LI756" s="27"/>
      <c r="LJ756" s="27"/>
      <c r="LK756" s="27"/>
      <c r="LL756" s="27"/>
      <c r="LM756" s="27"/>
      <c r="LN756" s="27"/>
      <c r="LO756" s="27"/>
      <c r="LP756" s="27"/>
      <c r="LQ756" s="27"/>
      <c r="LR756" s="27"/>
      <c r="LS756" s="27"/>
      <c r="LT756" s="27"/>
      <c r="LU756" s="27"/>
      <c r="LV756" s="27"/>
      <c r="LW756" s="27"/>
      <c r="LX756" s="27"/>
      <c r="LY756" s="27"/>
      <c r="LZ756" s="27"/>
      <c r="MA756" s="27"/>
      <c r="MB756" s="27"/>
      <c r="MC756" s="27"/>
      <c r="MD756" s="27"/>
      <c r="ME756" s="27"/>
      <c r="MF756" s="27"/>
      <c r="MG756" s="27"/>
      <c r="MH756" s="27"/>
      <c r="MI756" s="27"/>
      <c r="MJ756" s="27"/>
      <c r="MK756" s="27"/>
      <c r="ML756" s="27"/>
      <c r="MM756" s="27"/>
      <c r="MN756" s="27"/>
      <c r="MO756" s="27"/>
      <c r="MP756" s="27"/>
      <c r="MQ756" s="27"/>
      <c r="MR756" s="27"/>
      <c r="MS756" s="27"/>
      <c r="MT756" s="27"/>
      <c r="MU756" s="27"/>
      <c r="MV756" s="27"/>
      <c r="MW756" s="27"/>
      <c r="MX756" s="27"/>
      <c r="MY756" s="27"/>
      <c r="MZ756" s="27"/>
      <c r="NA756" s="27"/>
      <c r="NB756" s="27"/>
      <c r="NC756" s="27"/>
      <c r="ND756" s="27"/>
      <c r="NE756" s="27"/>
      <c r="NF756" s="27"/>
      <c r="NG756" s="27"/>
      <c r="NH756" s="27"/>
      <c r="NI756" s="27"/>
      <c r="NJ756" s="27"/>
      <c r="NK756" s="27"/>
      <c r="NL756" s="27"/>
      <c r="NM756" s="27"/>
      <c r="NN756" s="27"/>
      <c r="NO756" s="27"/>
      <c r="NP756" s="27"/>
      <c r="NQ756" s="27"/>
      <c r="NR756" s="27"/>
      <c r="NS756" s="27"/>
      <c r="NT756" s="27"/>
      <c r="NU756" s="27"/>
      <c r="NV756" s="27"/>
      <c r="NW756" s="27"/>
      <c r="NX756" s="27"/>
      <c r="NY756" s="27"/>
      <c r="NZ756" s="27"/>
      <c r="OA756" s="27"/>
      <c r="OB756" s="27"/>
      <c r="OC756" s="27"/>
      <c r="OD756" s="27"/>
      <c r="OE756" s="27"/>
      <c r="OF756" s="27"/>
      <c r="OG756" s="27"/>
      <c r="OH756" s="27"/>
      <c r="OI756" s="27"/>
      <c r="OJ756" s="27"/>
      <c r="OK756" s="27"/>
      <c r="OL756" s="27"/>
      <c r="OM756" s="27"/>
      <c r="ON756" s="27"/>
      <c r="OO756" s="27"/>
      <c r="OP756" s="27"/>
      <c r="OQ756" s="27"/>
      <c r="OR756" s="27"/>
      <c r="OS756" s="27"/>
      <c r="OT756" s="27"/>
      <c r="OU756" s="27"/>
      <c r="OV756" s="27"/>
      <c r="OW756" s="27"/>
      <c r="OX756" s="27"/>
      <c r="OY756" s="27"/>
      <c r="OZ756" s="27"/>
      <c r="PA756" s="27"/>
      <c r="PB756" s="27"/>
      <c r="PC756" s="27"/>
      <c r="PD756" s="27"/>
      <c r="PE756" s="27"/>
      <c r="PF756" s="27"/>
      <c r="PG756" s="27"/>
      <c r="PH756" s="27"/>
      <c r="PI756" s="27"/>
      <c r="PJ756" s="27"/>
      <c r="PK756" s="27"/>
      <c r="PL756" s="27"/>
      <c r="PM756" s="27"/>
      <c r="PN756" s="27"/>
      <c r="PO756" s="27"/>
      <c r="PP756" s="27"/>
      <c r="PQ756" s="27"/>
      <c r="PR756" s="27"/>
      <c r="PS756" s="27"/>
      <c r="PT756" s="27"/>
      <c r="PU756" s="27"/>
      <c r="PV756" s="27"/>
      <c r="PW756" s="27"/>
      <c r="PX756" s="27"/>
      <c r="PY756" s="27"/>
      <c r="PZ756" s="27"/>
      <c r="QA756" s="27"/>
      <c r="QB756" s="27"/>
      <c r="QC756" s="27"/>
      <c r="QD756" s="27"/>
      <c r="QE756" s="27"/>
      <c r="QF756" s="27"/>
      <c r="QG756" s="27"/>
      <c r="QH756" s="27"/>
      <c r="QI756" s="27"/>
      <c r="QJ756" s="27"/>
      <c r="QK756" s="27"/>
      <c r="QL756" s="27"/>
      <c r="QM756" s="27"/>
      <c r="QN756" s="27"/>
      <c r="QO756" s="27"/>
      <c r="QP756" s="27"/>
      <c r="QQ756" s="27"/>
      <c r="QR756" s="27"/>
      <c r="QS756" s="27"/>
      <c r="QT756" s="27"/>
      <c r="QU756" s="27"/>
      <c r="QV756" s="27"/>
      <c r="QW756" s="27"/>
      <c r="QX756" s="27"/>
      <c r="QY756" s="27"/>
      <c r="QZ756" s="27"/>
      <c r="RA756" s="27"/>
      <c r="RB756" s="27"/>
      <c r="RC756" s="27"/>
      <c r="RD756" s="27"/>
      <c r="RE756" s="27"/>
      <c r="RF756" s="27"/>
      <c r="RG756" s="27"/>
      <c r="RH756" s="27"/>
      <c r="RI756" s="27"/>
      <c r="RJ756" s="27"/>
      <c r="RK756" s="27"/>
      <c r="RL756" s="27"/>
      <c r="RM756" s="27"/>
      <c r="RN756" s="27"/>
      <c r="RO756" s="27"/>
      <c r="RP756" s="27"/>
      <c r="RQ756" s="27"/>
      <c r="RR756" s="27"/>
      <c r="RS756" s="27"/>
      <c r="RT756" s="27"/>
      <c r="RU756" s="27"/>
      <c r="RV756" s="27"/>
      <c r="RW756" s="27"/>
      <c r="RX756" s="27"/>
      <c r="RY756" s="27"/>
      <c r="RZ756" s="27"/>
      <c r="SA756" s="27"/>
      <c r="SB756" s="27"/>
      <c r="SC756" s="27"/>
      <c r="SD756" s="27"/>
      <c r="SE756" s="27"/>
      <c r="SF756" s="27"/>
      <c r="SG756" s="27"/>
      <c r="SH756" s="27"/>
      <c r="SI756" s="27"/>
      <c r="SJ756" s="27"/>
      <c r="SK756" s="27"/>
      <c r="SL756" s="27"/>
      <c r="SM756" s="27"/>
      <c r="SN756" s="27"/>
      <c r="SO756" s="27"/>
      <c r="SP756" s="27"/>
      <c r="SQ756" s="27"/>
      <c r="SR756" s="27"/>
      <c r="SS756" s="27"/>
      <c r="ST756" s="27"/>
      <c r="SU756" s="27"/>
      <c r="SV756" s="27"/>
      <c r="SW756" s="27"/>
      <c r="SX756" s="27"/>
      <c r="SY756" s="27"/>
      <c r="SZ756" s="27"/>
      <c r="TA756" s="27"/>
      <c r="TB756" s="27"/>
      <c r="TC756" s="27"/>
      <c r="TD756" s="27"/>
      <c r="TE756" s="27"/>
      <c r="TF756" s="27"/>
      <c r="TG756" s="27"/>
      <c r="TH756" s="27"/>
      <c r="TI756" s="27"/>
      <c r="TJ756" s="27"/>
      <c r="TK756" s="27"/>
      <c r="TL756" s="27"/>
      <c r="TM756" s="27"/>
      <c r="TN756" s="27"/>
      <c r="TO756" s="27"/>
      <c r="TP756" s="27"/>
      <c r="TQ756" s="27"/>
      <c r="TR756" s="27"/>
      <c r="TS756" s="27"/>
      <c r="TT756" s="27"/>
      <c r="TU756" s="27"/>
      <c r="TV756" s="27"/>
      <c r="TW756" s="27"/>
      <c r="TX756" s="27"/>
      <c r="TY756" s="27"/>
      <c r="TZ756" s="27"/>
      <c r="UA756" s="27"/>
      <c r="UB756" s="27"/>
      <c r="UC756" s="27"/>
      <c r="UD756" s="27"/>
      <c r="UE756" s="27"/>
      <c r="UF756" s="27"/>
      <c r="UG756" s="27"/>
      <c r="UH756" s="27"/>
      <c r="UI756" s="27"/>
      <c r="UJ756" s="27"/>
      <c r="UK756" s="27"/>
      <c r="UL756" s="27"/>
      <c r="UM756" s="27"/>
      <c r="UN756" s="27"/>
      <c r="UO756" s="27"/>
      <c r="UP756" s="27"/>
      <c r="UQ756" s="27"/>
      <c r="UR756" s="27"/>
      <c r="US756" s="27"/>
      <c r="UT756" s="27"/>
      <c r="UU756" s="27"/>
      <c r="UV756" s="27"/>
      <c r="UW756" s="27"/>
      <c r="UX756" s="27"/>
      <c r="UY756" s="27"/>
      <c r="UZ756" s="27"/>
      <c r="VA756" s="27"/>
      <c r="VB756" s="27"/>
      <c r="VC756" s="27"/>
      <c r="VD756" s="27"/>
      <c r="VE756" s="27"/>
      <c r="VF756" s="27"/>
      <c r="VG756" s="27"/>
      <c r="VH756" s="27"/>
      <c r="VI756" s="27"/>
      <c r="VJ756" s="27"/>
      <c r="VK756" s="27"/>
      <c r="VL756" s="27"/>
      <c r="VM756" s="27"/>
      <c r="VN756" s="27"/>
      <c r="VO756" s="27"/>
      <c r="VP756" s="27"/>
      <c r="VQ756" s="27"/>
      <c r="VR756" s="27"/>
      <c r="VS756" s="27"/>
      <c r="VT756" s="27"/>
      <c r="VU756" s="27"/>
      <c r="VV756" s="27"/>
      <c r="VW756" s="27"/>
      <c r="VX756" s="27"/>
      <c r="VY756" s="27"/>
      <c r="VZ756" s="27"/>
      <c r="WA756" s="27"/>
      <c r="WB756" s="27"/>
      <c r="WC756" s="27"/>
      <c r="WD756" s="27"/>
      <c r="WE756" s="27"/>
      <c r="WF756" s="27"/>
      <c r="WG756" s="27"/>
      <c r="WH756" s="27"/>
      <c r="WI756" s="27"/>
      <c r="WJ756" s="27"/>
      <c r="WK756" s="27"/>
      <c r="WL756" s="27"/>
      <c r="WM756" s="27"/>
      <c r="WN756" s="27"/>
      <c r="WO756" s="27"/>
      <c r="WP756" s="27"/>
      <c r="WQ756" s="27"/>
      <c r="WR756" s="27"/>
      <c r="WS756" s="27"/>
      <c r="WT756" s="27"/>
      <c r="WU756" s="27"/>
      <c r="WV756" s="27"/>
      <c r="WW756" s="27"/>
      <c r="WX756" s="27"/>
      <c r="WY756" s="27"/>
      <c r="WZ756" s="27"/>
      <c r="XA756" s="27"/>
      <c r="XB756" s="27"/>
      <c r="XC756" s="27"/>
      <c r="XD756" s="27"/>
      <c r="XE756" s="27"/>
      <c r="XF756" s="27"/>
      <c r="XG756" s="27"/>
      <c r="XH756" s="27"/>
      <c r="XI756" s="27"/>
      <c r="XJ756" s="27"/>
      <c r="XK756" s="27"/>
      <c r="XL756" s="27"/>
      <c r="XM756" s="27"/>
      <c r="XN756" s="27"/>
      <c r="XO756" s="27"/>
      <c r="XP756" s="27"/>
      <c r="XQ756" s="27"/>
      <c r="XR756" s="27"/>
      <c r="XS756" s="27"/>
      <c r="XT756" s="27"/>
      <c r="XU756" s="27"/>
      <c r="XV756" s="27"/>
      <c r="XW756" s="27"/>
      <c r="XX756" s="27"/>
      <c r="XY756" s="27"/>
      <c r="XZ756" s="27"/>
      <c r="YA756" s="27"/>
      <c r="YB756" s="27"/>
      <c r="YC756" s="27"/>
      <c r="YD756" s="27"/>
      <c r="YE756" s="27"/>
      <c r="YF756" s="27"/>
      <c r="YG756" s="27"/>
      <c r="YH756" s="27"/>
      <c r="YI756" s="27"/>
      <c r="YJ756" s="27"/>
      <c r="YK756" s="27"/>
      <c r="YL756" s="27"/>
      <c r="YM756" s="27"/>
      <c r="YN756" s="27"/>
      <c r="YO756" s="27"/>
      <c r="YP756" s="27"/>
      <c r="YQ756" s="27"/>
      <c r="YR756" s="27"/>
      <c r="YS756" s="27"/>
      <c r="YT756" s="27"/>
      <c r="YU756" s="27"/>
      <c r="YV756" s="27"/>
      <c r="YW756" s="27"/>
      <c r="YX756" s="27"/>
      <c r="YY756" s="27"/>
      <c r="YZ756" s="27"/>
      <c r="ZA756" s="27"/>
      <c r="ZB756" s="27"/>
      <c r="ZC756" s="27"/>
      <c r="ZD756" s="27"/>
      <c r="ZE756" s="27"/>
      <c r="ZF756" s="27"/>
      <c r="ZG756" s="27"/>
      <c r="ZH756" s="27"/>
      <c r="ZI756" s="27"/>
      <c r="ZJ756" s="27"/>
      <c r="ZK756" s="27"/>
      <c r="ZL756" s="27"/>
      <c r="ZM756" s="27"/>
      <c r="ZN756" s="27"/>
      <c r="ZO756" s="27"/>
      <c r="ZP756" s="27"/>
      <c r="ZQ756" s="27"/>
      <c r="ZR756" s="27"/>
      <c r="ZS756" s="27"/>
      <c r="ZT756" s="27"/>
      <c r="ZU756" s="27"/>
      <c r="ZV756" s="27"/>
      <c r="ZW756" s="27"/>
      <c r="ZX756" s="27"/>
      <c r="ZY756" s="27"/>
      <c r="ZZ756" s="27"/>
      <c r="AAA756" s="27"/>
      <c r="AAB756" s="27"/>
      <c r="AAC756" s="27"/>
      <c r="AAD756" s="27"/>
      <c r="AAE756" s="27"/>
      <c r="AAF756" s="27"/>
      <c r="AAG756" s="27"/>
      <c r="AAH756" s="27"/>
      <c r="AAI756" s="27"/>
      <c r="AAJ756" s="27"/>
      <c r="AAK756" s="27"/>
      <c r="AAL756" s="27"/>
      <c r="AAM756" s="27"/>
      <c r="AAN756" s="27"/>
      <c r="AAO756" s="27"/>
      <c r="AAP756" s="27"/>
      <c r="AAQ756" s="27"/>
      <c r="AAR756" s="27"/>
      <c r="AAS756" s="27"/>
      <c r="AAT756" s="27"/>
      <c r="AAU756" s="27"/>
      <c r="AAV756" s="27"/>
      <c r="AAW756" s="27"/>
      <c r="AAX756" s="27"/>
      <c r="AAY756" s="27"/>
      <c r="AAZ756" s="27"/>
      <c r="ABA756" s="27"/>
      <c r="ABB756" s="27"/>
      <c r="ABC756" s="27"/>
      <c r="ABD756" s="27"/>
      <c r="ABE756" s="27"/>
      <c r="ABF756" s="27"/>
      <c r="ABG756" s="27"/>
      <c r="ABH756" s="27"/>
      <c r="ABI756" s="27"/>
      <c r="ABJ756" s="27"/>
      <c r="ABK756" s="27"/>
      <c r="ABL756" s="27"/>
      <c r="ABM756" s="27"/>
      <c r="ABN756" s="27"/>
      <c r="ABO756" s="27"/>
      <c r="ABP756" s="27"/>
      <c r="ABQ756" s="27"/>
      <c r="ABR756" s="27"/>
      <c r="ABS756" s="27"/>
      <c r="ABT756" s="27"/>
      <c r="ABU756" s="27"/>
      <c r="ABV756" s="27"/>
      <c r="ABW756" s="27"/>
      <c r="ABX756" s="27"/>
      <c r="ABY756" s="27"/>
      <c r="ABZ756" s="27"/>
      <c r="ACA756" s="27"/>
      <c r="ACB756" s="27"/>
      <c r="ACC756" s="27"/>
      <c r="ACD756" s="27"/>
      <c r="ACE756" s="27"/>
      <c r="ACF756" s="27"/>
      <c r="ACG756" s="27"/>
      <c r="ACH756" s="27"/>
      <c r="ACI756" s="27"/>
      <c r="ACJ756" s="27"/>
      <c r="ACK756" s="27"/>
      <c r="ACL756" s="27"/>
      <c r="ACM756" s="27"/>
      <c r="ACN756" s="27"/>
      <c r="ACO756" s="27"/>
      <c r="ACP756" s="27"/>
      <c r="ACQ756" s="27"/>
      <c r="ACR756" s="27"/>
      <c r="ACS756" s="27"/>
      <c r="ACT756" s="27"/>
      <c r="ACU756" s="27"/>
      <c r="ACV756" s="27"/>
      <c r="ACW756" s="27"/>
      <c r="ACX756" s="27"/>
      <c r="ACY756" s="27"/>
      <c r="ACZ756" s="27"/>
      <c r="ADA756" s="27"/>
      <c r="ADB756" s="27"/>
      <c r="ADC756" s="27"/>
      <c r="ADD756" s="27"/>
      <c r="ADE756" s="27"/>
      <c r="ADF756" s="27"/>
      <c r="ADG756" s="27"/>
      <c r="ADH756" s="27"/>
      <c r="ADI756" s="27"/>
      <c r="ADJ756" s="27"/>
      <c r="ADK756" s="27"/>
      <c r="ADL756" s="27"/>
      <c r="ADM756" s="27"/>
      <c r="ADN756" s="27"/>
      <c r="ADO756" s="27"/>
      <c r="ADP756" s="27"/>
      <c r="ADQ756" s="27"/>
      <c r="ADR756" s="27"/>
      <c r="ADS756" s="27"/>
      <c r="ADT756" s="27"/>
      <c r="ADU756" s="27"/>
      <c r="ADV756" s="27"/>
      <c r="ADW756" s="27"/>
      <c r="ADX756" s="27"/>
      <c r="ADY756" s="27"/>
      <c r="ADZ756" s="27"/>
      <c r="AEA756" s="27"/>
      <c r="AEB756" s="27"/>
      <c r="AEC756" s="27"/>
      <c r="AED756" s="27"/>
      <c r="AEE756" s="27"/>
      <c r="AEF756" s="27"/>
      <c r="AEG756" s="27"/>
      <c r="AEH756" s="27"/>
      <c r="AEI756" s="27"/>
      <c r="AEJ756" s="27"/>
      <c r="AEK756" s="27"/>
      <c r="AEL756" s="27"/>
      <c r="AEM756" s="27"/>
      <c r="AEN756" s="27"/>
      <c r="AEO756" s="27"/>
      <c r="AEP756" s="27"/>
      <c r="AEQ756" s="27"/>
      <c r="AER756" s="27"/>
      <c r="AES756" s="27"/>
      <c r="AET756" s="27"/>
      <c r="AEU756" s="27"/>
      <c r="AEV756" s="27"/>
      <c r="AEW756" s="27"/>
      <c r="AEX756" s="27"/>
      <c r="AEY756" s="27"/>
      <c r="AEZ756" s="27"/>
      <c r="AFA756" s="27"/>
      <c r="AFB756" s="27"/>
      <c r="AFC756" s="27"/>
      <c r="AFD756" s="27"/>
      <c r="AFE756" s="27"/>
      <c r="AFF756" s="27"/>
      <c r="AFG756" s="27"/>
      <c r="AFH756" s="27"/>
      <c r="AFI756" s="27"/>
      <c r="AFJ756" s="27"/>
      <c r="AFK756" s="27"/>
      <c r="AFL756" s="27"/>
      <c r="AFM756" s="27"/>
      <c r="AFN756" s="27"/>
      <c r="AFO756" s="27"/>
      <c r="AFP756" s="27"/>
      <c r="AFQ756" s="27"/>
      <c r="AFR756" s="27"/>
      <c r="AFS756" s="27"/>
      <c r="AFT756" s="27"/>
      <c r="AFU756" s="27"/>
      <c r="AFV756" s="27"/>
      <c r="AFW756" s="27"/>
      <c r="AFX756" s="27"/>
      <c r="AFY756" s="27"/>
      <c r="AFZ756" s="27"/>
      <c r="AGA756" s="27"/>
      <c r="AGB756" s="27"/>
      <c r="AGC756" s="27"/>
      <c r="AGD756" s="27"/>
      <c r="AGE756" s="27"/>
      <c r="AGF756" s="27"/>
      <c r="AGG756" s="27"/>
      <c r="AGH756" s="27"/>
      <c r="AGI756" s="27"/>
      <c r="AGJ756" s="27"/>
      <c r="AGK756" s="27"/>
      <c r="AGL756" s="27"/>
      <c r="AGM756" s="27"/>
      <c r="AGN756" s="27"/>
      <c r="AGO756" s="27"/>
      <c r="AGP756" s="27"/>
      <c r="AGQ756" s="27"/>
      <c r="AGR756" s="27"/>
      <c r="AGS756" s="27"/>
      <c r="AGT756" s="27"/>
      <c r="AGU756" s="27"/>
      <c r="AGV756" s="27"/>
      <c r="AGW756" s="27"/>
      <c r="AGX756" s="27"/>
      <c r="AGY756" s="27"/>
      <c r="AGZ756" s="27"/>
      <c r="AHA756" s="27"/>
      <c r="AHB756" s="27"/>
      <c r="AHC756" s="27"/>
      <c r="AHD756" s="27"/>
      <c r="AHE756" s="27"/>
      <c r="AHF756" s="27"/>
      <c r="AHG756" s="27"/>
      <c r="AHH756" s="27"/>
      <c r="AHI756" s="27"/>
      <c r="AHJ756" s="27"/>
      <c r="AHK756" s="27"/>
      <c r="AHL756" s="27"/>
      <c r="AHM756" s="27"/>
      <c r="AHN756" s="27"/>
      <c r="AHO756" s="27"/>
      <c r="AHP756" s="27"/>
      <c r="AHQ756" s="27"/>
      <c r="AHR756" s="27"/>
      <c r="AHS756" s="27"/>
      <c r="AHT756" s="27"/>
      <c r="AHU756" s="27"/>
      <c r="AHV756" s="27"/>
      <c r="AHW756" s="27"/>
      <c r="AHX756" s="27"/>
      <c r="AHY756" s="27"/>
      <c r="AHZ756" s="27"/>
      <c r="AIA756" s="27"/>
      <c r="AIB756" s="27"/>
      <c r="AIC756" s="27"/>
      <c r="AID756" s="27"/>
      <c r="AIE756" s="27"/>
      <c r="AIF756" s="27"/>
      <c r="AIG756" s="27"/>
      <c r="AIH756" s="27"/>
      <c r="AII756" s="27"/>
      <c r="AIJ756" s="27"/>
      <c r="AIK756" s="27"/>
      <c r="AIL756" s="27"/>
      <c r="AIM756" s="27"/>
      <c r="AIN756" s="27"/>
      <c r="AIO756" s="27"/>
      <c r="AIP756" s="27"/>
      <c r="AIQ756" s="27"/>
      <c r="AIR756" s="27"/>
      <c r="AIS756" s="27"/>
      <c r="AIT756" s="27"/>
      <c r="AIU756" s="27"/>
      <c r="AIV756" s="27"/>
      <c r="AIW756" s="27"/>
      <c r="AIX756" s="27"/>
      <c r="AIY756" s="27"/>
      <c r="AIZ756" s="27"/>
      <c r="AJA756" s="27"/>
      <c r="AJB756" s="27"/>
      <c r="AJC756" s="27"/>
      <c r="AJD756" s="27"/>
      <c r="AJE756" s="27"/>
      <c r="AJF756" s="27"/>
      <c r="AJG756" s="27"/>
      <c r="AJH756" s="27"/>
      <c r="AJI756" s="27"/>
      <c r="AJJ756" s="27"/>
      <c r="AJK756" s="27"/>
      <c r="AJL756" s="27"/>
      <c r="AJM756" s="27"/>
      <c r="AJN756" s="27"/>
      <c r="AJO756" s="27"/>
      <c r="AJP756" s="27"/>
      <c r="AJQ756" s="27"/>
      <c r="AJR756" s="27"/>
      <c r="AJS756" s="27"/>
      <c r="AJT756" s="27"/>
      <c r="AJU756" s="27"/>
      <c r="AJV756" s="27"/>
      <c r="AJW756" s="27"/>
      <c r="AJX756" s="27"/>
      <c r="AJY756" s="27"/>
      <c r="AJZ756" s="27"/>
      <c r="AKA756" s="27"/>
      <c r="AKB756" s="27"/>
      <c r="AKC756" s="27"/>
      <c r="AKD756" s="27"/>
      <c r="AKE756" s="27"/>
      <c r="AKF756" s="27"/>
      <c r="AKG756" s="27"/>
      <c r="AKH756" s="27"/>
      <c r="AKI756" s="27"/>
      <c r="AKJ756" s="27"/>
      <c r="AKK756" s="27"/>
      <c r="AKL756" s="27"/>
      <c r="AKM756" s="27"/>
      <c r="AKN756" s="27"/>
      <c r="AKO756" s="27"/>
      <c r="AKP756" s="27"/>
      <c r="AKQ756" s="27"/>
      <c r="AKR756" s="27"/>
      <c r="AKS756" s="27"/>
      <c r="AKT756" s="27"/>
      <c r="AKU756" s="27"/>
      <c r="AKV756" s="27"/>
      <c r="AKW756" s="27"/>
      <c r="AKX756" s="27"/>
      <c r="AKY756" s="27"/>
      <c r="AKZ756" s="27"/>
      <c r="ALA756" s="27"/>
      <c r="ALB756" s="27"/>
      <c r="ALC756" s="27"/>
      <c r="ALD756" s="27"/>
      <c r="ALE756" s="27"/>
      <c r="ALF756" s="27"/>
      <c r="ALG756" s="27"/>
      <c r="ALH756" s="27"/>
      <c r="ALI756" s="27"/>
      <c r="ALJ756" s="27"/>
      <c r="ALK756" s="27"/>
      <c r="ALL756" s="27"/>
      <c r="ALM756" s="27"/>
      <c r="ALN756" s="27"/>
      <c r="ALO756" s="27"/>
      <c r="ALP756" s="27"/>
      <c r="ALQ756" s="27"/>
      <c r="ALR756" s="27"/>
      <c r="ALS756" s="27"/>
      <c r="ALT756" s="27"/>
      <c r="ALU756" s="27"/>
      <c r="ALV756" s="27"/>
      <c r="ALW756" s="27"/>
      <c r="ALX756" s="27"/>
      <c r="ALY756" s="27"/>
      <c r="ALZ756" s="27"/>
      <c r="AMA756" s="27"/>
      <c r="AMB756" s="27"/>
      <c r="AMC756" s="27"/>
      <c r="AMD756" s="27"/>
      <c r="AME756" s="27"/>
      <c r="AMF756" s="27"/>
      <c r="AMG756" s="27"/>
      <c r="AMH756" s="27"/>
      <c r="AMI756" s="27"/>
      <c r="AMJ756" s="27"/>
      <c r="AMK756" s="27"/>
      <c r="AML756" s="27"/>
      <c r="AMM756" s="27"/>
      <c r="AMN756" s="27"/>
      <c r="AMO756" s="27"/>
      <c r="AMP756" s="27"/>
      <c r="AMQ756" s="27"/>
      <c r="AMR756" s="27"/>
      <c r="AMS756" s="27"/>
      <c r="AMT756" s="27"/>
      <c r="AMU756" s="27"/>
      <c r="AMV756" s="27"/>
      <c r="AMW756" s="27"/>
      <c r="AMX756" s="27"/>
      <c r="AMY756" s="27"/>
      <c r="AMZ756" s="27"/>
      <c r="ANA756" s="27"/>
      <c r="ANB756" s="27"/>
      <c r="ANC756" s="27"/>
      <c r="AND756" s="27"/>
      <c r="ANE756" s="27"/>
      <c r="ANF756" s="27"/>
      <c r="ANG756" s="27"/>
      <c r="ANH756" s="27"/>
      <c r="ANI756" s="27"/>
      <c r="ANJ756" s="27"/>
      <c r="ANK756" s="27"/>
      <c r="ANL756" s="27"/>
      <c r="ANM756" s="27"/>
      <c r="ANN756" s="27"/>
      <c r="ANO756" s="27"/>
      <c r="ANP756" s="27"/>
      <c r="ANQ756" s="27"/>
      <c r="ANR756" s="27"/>
      <c r="ANS756" s="27"/>
      <c r="ANT756" s="27"/>
      <c r="ANU756" s="27"/>
      <c r="ANV756" s="27"/>
      <c r="ANW756" s="27"/>
      <c r="ANX756" s="27"/>
      <c r="ANY756" s="27"/>
      <c r="ANZ756" s="27"/>
      <c r="AOA756" s="27"/>
      <c r="AOB756" s="27"/>
      <c r="AOC756" s="27"/>
      <c r="AOD756" s="27"/>
      <c r="AOE756" s="27"/>
      <c r="AOF756" s="27"/>
      <c r="AOG756" s="27"/>
      <c r="AOH756" s="27"/>
      <c r="AOI756" s="27"/>
      <c r="AOJ756" s="27"/>
      <c r="AOK756" s="27"/>
      <c r="AOL756" s="27"/>
      <c r="AOM756" s="27"/>
      <c r="AON756" s="27"/>
      <c r="AOO756" s="27"/>
      <c r="AOP756" s="27"/>
      <c r="AOQ756" s="27"/>
      <c r="AOR756" s="27"/>
      <c r="AOS756" s="27"/>
      <c r="AOT756" s="27"/>
      <c r="AOU756" s="27"/>
      <c r="AOV756" s="27"/>
      <c r="AOW756" s="27"/>
      <c r="AOX756" s="27"/>
      <c r="AOY756" s="27"/>
      <c r="AOZ756" s="27"/>
      <c r="APA756" s="27"/>
      <c r="APB756" s="27"/>
      <c r="APC756" s="27"/>
      <c r="APD756" s="27"/>
      <c r="APE756" s="27"/>
      <c r="APF756" s="27"/>
      <c r="APG756" s="27"/>
      <c r="APH756" s="27"/>
      <c r="API756" s="27"/>
      <c r="APJ756" s="27"/>
      <c r="APK756" s="27"/>
      <c r="APL756" s="27"/>
      <c r="APM756" s="27"/>
      <c r="APN756" s="27"/>
      <c r="APO756" s="27"/>
      <c r="APP756" s="27"/>
      <c r="APQ756" s="27"/>
      <c r="APR756" s="27"/>
      <c r="APS756" s="27"/>
      <c r="APT756" s="27"/>
      <c r="APU756" s="27"/>
      <c r="APV756" s="27"/>
      <c r="APW756" s="27"/>
      <c r="APX756" s="27"/>
      <c r="APY756" s="27"/>
      <c r="APZ756" s="27"/>
      <c r="AQA756" s="27"/>
      <c r="AQB756" s="27"/>
      <c r="AQC756" s="27"/>
      <c r="AQD756" s="27"/>
      <c r="AQE756" s="27"/>
      <c r="AQF756" s="27"/>
      <c r="AQG756" s="27"/>
      <c r="AQH756" s="27"/>
      <c r="AQI756" s="27"/>
      <c r="AQJ756" s="27"/>
      <c r="AQK756" s="27"/>
      <c r="AQL756" s="27"/>
      <c r="AQM756" s="27"/>
      <c r="AQN756" s="27"/>
      <c r="AQO756" s="27"/>
      <c r="AQP756" s="27"/>
      <c r="AQQ756" s="27"/>
      <c r="AQR756" s="27"/>
      <c r="AQS756" s="27"/>
      <c r="AQT756" s="27"/>
      <c r="AQU756" s="27"/>
      <c r="AQV756" s="27"/>
      <c r="AQW756" s="27"/>
      <c r="AQX756" s="27"/>
      <c r="AQY756" s="27"/>
      <c r="AQZ756" s="27"/>
      <c r="ARA756" s="27"/>
      <c r="ARB756" s="27"/>
      <c r="ARC756" s="27"/>
      <c r="ARD756" s="27"/>
      <c r="ARE756" s="27"/>
      <c r="ARF756" s="27"/>
      <c r="ARG756" s="27"/>
      <c r="ARH756" s="27"/>
      <c r="ARI756" s="27"/>
      <c r="ARJ756" s="27"/>
      <c r="ARK756" s="27"/>
      <c r="ARL756" s="27"/>
      <c r="ARM756" s="27"/>
      <c r="ARN756" s="27"/>
      <c r="ARO756" s="27"/>
      <c r="ARP756" s="27"/>
      <c r="ARQ756" s="27"/>
      <c r="ARR756" s="27"/>
      <c r="ARS756" s="27"/>
      <c r="ART756" s="27"/>
      <c r="ARU756" s="27"/>
      <c r="ARV756" s="27"/>
      <c r="ARW756" s="27"/>
      <c r="ARX756" s="27"/>
      <c r="ARY756" s="27"/>
      <c r="ARZ756" s="27"/>
      <c r="ASA756" s="27"/>
      <c r="ASB756" s="27"/>
      <c r="ASC756" s="27"/>
      <c r="ASD756" s="27"/>
      <c r="ASE756" s="27"/>
      <c r="ASF756" s="27"/>
      <c r="ASG756" s="27"/>
      <c r="ASH756" s="27"/>
      <c r="ASI756" s="27"/>
      <c r="ASJ756" s="27"/>
      <c r="ASK756" s="27"/>
      <c r="ASL756" s="27"/>
      <c r="ASM756" s="27"/>
      <c r="ASN756" s="27"/>
      <c r="ASO756" s="27"/>
      <c r="ASP756" s="27"/>
      <c r="ASQ756" s="27"/>
      <c r="ASR756" s="27"/>
      <c r="ASS756" s="27"/>
      <c r="AST756" s="27"/>
      <c r="ASU756" s="27"/>
      <c r="ASV756" s="27"/>
      <c r="ASW756" s="27"/>
      <c r="ASX756" s="27"/>
      <c r="ASY756" s="27"/>
      <c r="ASZ756" s="27"/>
      <c r="ATA756" s="27"/>
      <c r="ATB756" s="27"/>
      <c r="ATC756" s="27"/>
      <c r="ATD756" s="27"/>
      <c r="ATE756" s="27"/>
      <c r="ATF756" s="27"/>
      <c r="ATG756" s="27"/>
      <c r="ATH756" s="27"/>
      <c r="ATI756" s="27"/>
      <c r="ATJ756" s="27"/>
      <c r="ATK756" s="27"/>
      <c r="ATL756" s="27"/>
      <c r="ATM756" s="27"/>
      <c r="ATN756" s="27"/>
      <c r="ATO756" s="27"/>
      <c r="ATP756" s="27"/>
      <c r="ATQ756" s="27"/>
      <c r="ATR756" s="27"/>
      <c r="ATS756" s="27"/>
      <c r="ATT756" s="27"/>
      <c r="ATU756" s="27"/>
      <c r="ATV756" s="27"/>
      <c r="ATW756" s="27"/>
      <c r="ATX756" s="27"/>
      <c r="ATY756" s="27"/>
      <c r="ATZ756" s="27"/>
      <c r="AUA756" s="27"/>
      <c r="AUB756" s="27"/>
      <c r="AUC756" s="27"/>
      <c r="AUD756" s="27"/>
      <c r="AUE756" s="27"/>
      <c r="AUF756" s="27"/>
      <c r="AUG756" s="27"/>
      <c r="AUH756" s="27"/>
      <c r="AUI756" s="27"/>
      <c r="AUJ756" s="27"/>
      <c r="AUK756" s="27"/>
      <c r="AUL756" s="27"/>
      <c r="AUM756" s="27"/>
      <c r="AUN756" s="27"/>
      <c r="AUO756" s="27"/>
      <c r="AUP756" s="27"/>
      <c r="AUQ756" s="27"/>
      <c r="AUR756" s="27"/>
      <c r="AUS756" s="27"/>
      <c r="AUT756" s="27"/>
      <c r="AUU756" s="27"/>
      <c r="AUV756" s="27"/>
      <c r="AUW756" s="27"/>
      <c r="AUX756" s="27"/>
      <c r="AUY756" s="27"/>
      <c r="AUZ756" s="27"/>
      <c r="AVA756" s="27"/>
      <c r="AVB756" s="27"/>
      <c r="AVC756" s="27"/>
      <c r="AVD756" s="27"/>
      <c r="AVE756" s="27"/>
      <c r="AVF756" s="27"/>
      <c r="AVG756" s="27"/>
      <c r="AVH756" s="27"/>
      <c r="AVI756" s="27"/>
      <c r="AVJ756" s="27"/>
      <c r="AVK756" s="27"/>
      <c r="AVL756" s="27"/>
      <c r="AVM756" s="27"/>
      <c r="AVN756" s="27"/>
      <c r="AVO756" s="27"/>
      <c r="AVP756" s="27"/>
      <c r="AVQ756" s="27"/>
      <c r="AVR756" s="27"/>
      <c r="AVS756" s="27"/>
      <c r="AVT756" s="27"/>
      <c r="AVU756" s="27"/>
      <c r="AVV756" s="27"/>
      <c r="AVW756" s="27"/>
      <c r="AVX756" s="27"/>
      <c r="AVY756" s="27"/>
      <c r="AVZ756" s="27"/>
      <c r="AWA756" s="27"/>
      <c r="AWB756" s="27"/>
      <c r="AWC756" s="27"/>
      <c r="AWD756" s="27"/>
      <c r="AWE756" s="27"/>
      <c r="AWF756" s="27"/>
      <c r="AWG756" s="27"/>
      <c r="AWH756" s="27"/>
      <c r="AWI756" s="27"/>
      <c r="AWJ756" s="27"/>
      <c r="AWK756" s="27"/>
      <c r="AWL756" s="27"/>
      <c r="AWM756" s="27"/>
      <c r="AWN756" s="27"/>
      <c r="AWO756" s="27"/>
      <c r="AWP756" s="27"/>
      <c r="AWQ756" s="27"/>
      <c r="AWR756" s="27"/>
      <c r="AWS756" s="27"/>
      <c r="AWT756" s="27"/>
      <c r="AWU756" s="27"/>
      <c r="AWV756" s="27"/>
      <c r="AWW756" s="27"/>
      <c r="AWX756" s="27"/>
      <c r="AWY756" s="27"/>
      <c r="AWZ756" s="27"/>
      <c r="AXA756" s="27"/>
      <c r="AXB756" s="27"/>
      <c r="AXC756" s="27"/>
      <c r="AXD756" s="27"/>
      <c r="AXE756" s="27"/>
      <c r="AXF756" s="27"/>
      <c r="AXG756" s="27"/>
      <c r="AXH756" s="27"/>
      <c r="AXI756" s="27"/>
      <c r="AXJ756" s="27"/>
      <c r="AXK756" s="27"/>
      <c r="AXL756" s="27"/>
      <c r="AXM756" s="27"/>
      <c r="AXN756" s="27"/>
      <c r="AXO756" s="27"/>
      <c r="AXP756" s="27"/>
      <c r="AXQ756" s="27"/>
      <c r="AXR756" s="27"/>
      <c r="AXS756" s="27"/>
      <c r="AXT756" s="27"/>
      <c r="AXU756" s="27"/>
      <c r="AXV756" s="27"/>
      <c r="AXW756" s="27"/>
      <c r="AXX756" s="27"/>
      <c r="AXY756" s="27"/>
      <c r="AXZ756" s="27"/>
      <c r="AYA756" s="27"/>
      <c r="AYB756" s="27"/>
      <c r="AYC756" s="27"/>
      <c r="AYD756" s="27"/>
      <c r="AYE756" s="27"/>
      <c r="AYF756" s="27"/>
      <c r="AYG756" s="27"/>
      <c r="AYH756" s="27"/>
      <c r="AYI756" s="27"/>
      <c r="AYJ756" s="27"/>
      <c r="AYK756" s="27"/>
      <c r="AYL756" s="27"/>
      <c r="AYM756" s="27"/>
      <c r="AYN756" s="27"/>
      <c r="AYO756" s="27"/>
      <c r="AYP756" s="27"/>
      <c r="AYQ756" s="27"/>
      <c r="AYR756" s="27"/>
      <c r="AYS756" s="27"/>
      <c r="AYT756" s="27"/>
      <c r="AYU756" s="27"/>
      <c r="AYV756" s="27"/>
      <c r="AYW756" s="27"/>
      <c r="AYX756" s="27"/>
      <c r="AYY756" s="27"/>
      <c r="AYZ756" s="27"/>
      <c r="AZA756" s="27"/>
      <c r="AZB756" s="27"/>
      <c r="AZC756" s="27"/>
      <c r="AZD756" s="27"/>
      <c r="AZE756" s="27"/>
      <c r="AZF756" s="27"/>
      <c r="AZG756" s="27"/>
      <c r="AZH756" s="27"/>
      <c r="AZI756" s="27"/>
      <c r="AZJ756" s="27"/>
      <c r="AZK756" s="27"/>
      <c r="AZL756" s="27"/>
      <c r="AZM756" s="27"/>
      <c r="AZN756" s="27"/>
      <c r="AZO756" s="27"/>
      <c r="AZP756" s="27"/>
      <c r="AZQ756" s="27"/>
      <c r="AZR756" s="27"/>
      <c r="AZS756" s="27"/>
      <c r="AZT756" s="27"/>
      <c r="AZU756" s="27"/>
      <c r="AZV756" s="27"/>
      <c r="AZW756" s="27"/>
      <c r="AZX756" s="27"/>
      <c r="AZY756" s="27"/>
      <c r="AZZ756" s="27"/>
      <c r="BAA756" s="27"/>
      <c r="BAB756" s="27"/>
      <c r="BAC756" s="27"/>
      <c r="BAD756" s="27"/>
      <c r="BAE756" s="27"/>
      <c r="BAF756" s="27"/>
      <c r="BAG756" s="27"/>
      <c r="BAH756" s="27"/>
      <c r="BAI756" s="27"/>
      <c r="BAJ756" s="27"/>
      <c r="BAK756" s="27"/>
      <c r="BAL756" s="27"/>
      <c r="BAM756" s="27"/>
      <c r="BAN756" s="27"/>
      <c r="BAO756" s="27"/>
      <c r="BAP756" s="27"/>
      <c r="BAQ756" s="27"/>
      <c r="BAR756" s="27"/>
      <c r="BAS756" s="27"/>
      <c r="BAT756" s="27"/>
      <c r="BAU756" s="27"/>
      <c r="BAV756" s="27"/>
      <c r="BAW756" s="27"/>
      <c r="BAX756" s="27"/>
      <c r="BAY756" s="27"/>
      <c r="BAZ756" s="27"/>
      <c r="BBA756" s="27"/>
      <c r="BBB756" s="27"/>
      <c r="BBC756" s="27"/>
      <c r="BBD756" s="27"/>
      <c r="BBE756" s="27"/>
      <c r="BBF756" s="27"/>
      <c r="BBG756" s="27"/>
      <c r="BBH756" s="27"/>
      <c r="BBI756" s="27"/>
      <c r="BBJ756" s="27"/>
      <c r="BBK756" s="27"/>
      <c r="BBL756" s="27"/>
      <c r="BBM756" s="27"/>
      <c r="BBN756" s="27"/>
      <c r="BBO756" s="27"/>
      <c r="BBP756" s="27"/>
      <c r="BBQ756" s="27"/>
      <c r="BBR756" s="27"/>
      <c r="BBS756" s="27"/>
      <c r="BBT756" s="27"/>
      <c r="BBU756" s="27"/>
      <c r="BBV756" s="27"/>
      <c r="BBW756" s="27"/>
      <c r="BBX756" s="27"/>
      <c r="BBY756" s="27"/>
      <c r="BBZ756" s="27"/>
      <c r="BCA756" s="27"/>
      <c r="BCB756" s="27"/>
      <c r="BCC756" s="27"/>
      <c r="BCD756" s="27"/>
      <c r="BCE756" s="27"/>
      <c r="BCF756" s="27"/>
      <c r="BCG756" s="27"/>
      <c r="BCH756" s="27"/>
      <c r="BCI756" s="27"/>
      <c r="BCJ756" s="27"/>
      <c r="BCK756" s="27"/>
      <c r="BCL756" s="27"/>
      <c r="BCM756" s="27"/>
      <c r="BCN756" s="27"/>
      <c r="BCO756" s="27"/>
      <c r="BCP756" s="27"/>
      <c r="BCQ756" s="27"/>
      <c r="BCR756" s="27"/>
      <c r="BCS756" s="27"/>
      <c r="BCT756" s="27"/>
      <c r="BCU756" s="27"/>
      <c r="BCV756" s="27"/>
      <c r="BCW756" s="27"/>
      <c r="BCX756" s="27"/>
      <c r="BCY756" s="27"/>
      <c r="BCZ756" s="27"/>
      <c r="BDA756" s="27"/>
      <c r="BDB756" s="27"/>
      <c r="BDC756" s="27"/>
      <c r="BDD756" s="27"/>
      <c r="BDE756" s="27"/>
      <c r="BDF756" s="27"/>
      <c r="BDG756" s="27"/>
      <c r="BDH756" s="27"/>
      <c r="BDI756" s="27"/>
      <c r="BDJ756" s="27"/>
      <c r="BDK756" s="27"/>
      <c r="BDL756" s="27"/>
      <c r="BDM756" s="27"/>
      <c r="BDN756" s="27"/>
      <c r="BDO756" s="27"/>
      <c r="BDP756" s="27"/>
      <c r="BDQ756" s="27"/>
      <c r="BDR756" s="27"/>
      <c r="BDS756" s="27"/>
      <c r="BDT756" s="27"/>
      <c r="BDU756" s="27"/>
      <c r="BDV756" s="27"/>
      <c r="BDW756" s="27"/>
      <c r="BDX756" s="27"/>
      <c r="BDY756" s="27"/>
      <c r="BDZ756" s="27"/>
      <c r="BEA756" s="27"/>
      <c r="BEB756" s="27"/>
      <c r="BEC756" s="27"/>
      <c r="BED756" s="27"/>
      <c r="BEE756" s="27"/>
      <c r="BEF756" s="27"/>
      <c r="BEG756" s="27"/>
      <c r="BEH756" s="27"/>
      <c r="BEI756" s="27"/>
      <c r="BEJ756" s="27"/>
      <c r="BEK756" s="27"/>
      <c r="BEL756" s="27"/>
      <c r="BEM756" s="27"/>
      <c r="BEN756" s="27"/>
      <c r="BEO756" s="27"/>
      <c r="BEP756" s="27"/>
      <c r="BEQ756" s="27"/>
      <c r="BER756" s="27"/>
      <c r="BES756" s="27"/>
      <c r="BET756" s="27"/>
      <c r="BEU756" s="27"/>
      <c r="BEV756" s="27"/>
      <c r="BEW756" s="27"/>
      <c r="BEX756" s="27"/>
      <c r="BEY756" s="27"/>
      <c r="BEZ756" s="27"/>
      <c r="BFA756" s="27"/>
      <c r="BFB756" s="27"/>
      <c r="BFC756" s="27"/>
      <c r="BFD756" s="27"/>
      <c r="BFE756" s="27"/>
      <c r="BFF756" s="27"/>
      <c r="BFG756" s="27"/>
      <c r="BFH756" s="27"/>
      <c r="BFI756" s="27"/>
      <c r="BFJ756" s="27"/>
      <c r="BFK756" s="27"/>
      <c r="BFL756" s="27"/>
      <c r="BFM756" s="27"/>
      <c r="BFN756" s="27"/>
      <c r="BFO756" s="27"/>
      <c r="BFP756" s="27"/>
      <c r="BFQ756" s="27"/>
      <c r="BFR756" s="27"/>
      <c r="BFS756" s="27"/>
      <c r="BFT756" s="27"/>
      <c r="BFU756" s="27"/>
      <c r="BFV756" s="27"/>
      <c r="BFW756" s="27"/>
      <c r="BFX756" s="27"/>
      <c r="BFY756" s="27"/>
      <c r="BFZ756" s="27"/>
      <c r="BGA756" s="27"/>
      <c r="BGB756" s="27"/>
      <c r="BGC756" s="27"/>
      <c r="BGD756" s="27"/>
      <c r="BGE756" s="27"/>
      <c r="BGF756" s="27"/>
      <c r="BGG756" s="27"/>
      <c r="BGH756" s="27"/>
      <c r="BGI756" s="27"/>
      <c r="BGJ756" s="27"/>
      <c r="BGK756" s="27"/>
      <c r="BGL756" s="27"/>
      <c r="BGM756" s="27"/>
      <c r="BGN756" s="27"/>
      <c r="BGO756" s="27"/>
      <c r="BGP756" s="27"/>
      <c r="BGQ756" s="27"/>
      <c r="BGR756" s="27"/>
      <c r="BGS756" s="27"/>
      <c r="BGT756" s="27"/>
      <c r="BGU756" s="27"/>
      <c r="BGV756" s="27"/>
      <c r="BGW756" s="27"/>
      <c r="BGX756" s="27"/>
      <c r="BGY756" s="27"/>
      <c r="BGZ756" s="27"/>
      <c r="BHA756" s="27"/>
      <c r="BHB756" s="27"/>
      <c r="BHC756" s="27"/>
      <c r="BHD756" s="27"/>
      <c r="BHE756" s="27"/>
      <c r="BHF756" s="27"/>
      <c r="BHG756" s="27"/>
      <c r="BHH756" s="27"/>
      <c r="BHI756" s="27"/>
      <c r="BHJ756" s="27"/>
      <c r="BHK756" s="27"/>
      <c r="BHL756" s="27"/>
      <c r="BHM756" s="27"/>
      <c r="BHN756" s="27"/>
      <c r="BHO756" s="27"/>
      <c r="BHP756" s="27"/>
      <c r="BHQ756" s="27"/>
      <c r="BHR756" s="27"/>
      <c r="BHS756" s="27"/>
      <c r="BHT756" s="27"/>
      <c r="BHU756" s="27"/>
      <c r="BHV756" s="27"/>
      <c r="BHW756" s="27"/>
      <c r="BHX756" s="27"/>
      <c r="BHY756" s="27"/>
      <c r="BHZ756" s="27"/>
      <c r="BIA756" s="27"/>
      <c r="BIB756" s="27"/>
      <c r="BIC756" s="27"/>
      <c r="BID756" s="27"/>
      <c r="BIE756" s="27"/>
      <c r="BIF756" s="27"/>
      <c r="BIG756" s="27"/>
      <c r="BIH756" s="27"/>
      <c r="BII756" s="27"/>
      <c r="BIJ756" s="27"/>
      <c r="BIK756" s="27"/>
      <c r="BIL756" s="27"/>
      <c r="BIM756" s="27"/>
      <c r="BIN756" s="27"/>
      <c r="BIO756" s="27"/>
      <c r="BIP756" s="27"/>
      <c r="BIQ756" s="27"/>
      <c r="BIR756" s="27"/>
      <c r="BIS756" s="27"/>
      <c r="BIT756" s="27"/>
      <c r="BIU756" s="27"/>
      <c r="BIV756" s="27"/>
      <c r="BIW756" s="27"/>
      <c r="BIX756" s="27"/>
      <c r="BIY756" s="27"/>
      <c r="BIZ756" s="27"/>
      <c r="BJA756" s="27"/>
      <c r="BJB756" s="27"/>
      <c r="BJC756" s="27"/>
      <c r="BJD756" s="27"/>
      <c r="BJE756" s="27"/>
      <c r="BJF756" s="27"/>
      <c r="BJG756" s="27"/>
      <c r="BJH756" s="27"/>
      <c r="BJI756" s="27"/>
      <c r="BJJ756" s="27"/>
      <c r="BJK756" s="27"/>
      <c r="BJL756" s="27"/>
      <c r="BJM756" s="27"/>
      <c r="BJN756" s="27"/>
      <c r="BJO756" s="27"/>
      <c r="BJP756" s="27"/>
      <c r="BJQ756" s="27"/>
      <c r="BJR756" s="27"/>
      <c r="BJS756" s="27"/>
      <c r="BJT756" s="27"/>
      <c r="BJU756" s="27"/>
      <c r="BJV756" s="27"/>
      <c r="BJW756" s="27"/>
      <c r="BJX756" s="27"/>
      <c r="BJY756" s="27"/>
      <c r="BJZ756" s="27"/>
      <c r="BKA756" s="27"/>
      <c r="BKB756" s="27"/>
      <c r="BKC756" s="27"/>
      <c r="BKD756" s="27"/>
      <c r="BKE756" s="27"/>
      <c r="BKF756" s="27"/>
      <c r="BKG756" s="27"/>
      <c r="BKH756" s="27"/>
      <c r="BKI756" s="27"/>
      <c r="BKJ756" s="27"/>
      <c r="BKK756" s="27"/>
      <c r="BKL756" s="27"/>
      <c r="BKM756" s="27"/>
      <c r="BKN756" s="27"/>
      <c r="BKO756" s="27"/>
      <c r="BKP756" s="27"/>
      <c r="BKQ756" s="27"/>
      <c r="BKR756" s="27"/>
      <c r="BKS756" s="27"/>
      <c r="BKT756" s="27"/>
      <c r="BKU756" s="27"/>
      <c r="BKV756" s="27"/>
      <c r="BKW756" s="27"/>
      <c r="BKX756" s="27"/>
      <c r="BKY756" s="27"/>
      <c r="BKZ756" s="27"/>
      <c r="BLA756" s="27"/>
      <c r="BLB756" s="27"/>
      <c r="BLC756" s="27"/>
      <c r="BLD756" s="27"/>
      <c r="BLE756" s="27"/>
      <c r="BLF756" s="27"/>
      <c r="BLG756" s="27"/>
      <c r="BLH756" s="27"/>
      <c r="BLI756" s="27"/>
      <c r="BLJ756" s="27"/>
      <c r="BLK756" s="27"/>
      <c r="BLL756" s="27"/>
      <c r="BLM756" s="27"/>
      <c r="BLN756" s="27"/>
      <c r="BLO756" s="27"/>
      <c r="BLP756" s="27"/>
      <c r="BLQ756" s="27"/>
      <c r="BLR756" s="27"/>
      <c r="BLS756" s="27"/>
      <c r="BLT756" s="27"/>
      <c r="BLU756" s="27"/>
      <c r="BLV756" s="27"/>
      <c r="BLW756" s="27"/>
      <c r="BLX756" s="27"/>
      <c r="BLY756" s="27"/>
      <c r="BLZ756" s="27"/>
      <c r="BMA756" s="27"/>
      <c r="BMB756" s="27"/>
      <c r="BMC756" s="27"/>
      <c r="BMD756" s="27"/>
      <c r="BME756" s="27"/>
      <c r="BMF756" s="27"/>
      <c r="BMG756" s="27"/>
      <c r="BMH756" s="27"/>
      <c r="BMI756" s="27"/>
      <c r="BMJ756" s="27"/>
      <c r="BMK756" s="27"/>
      <c r="BML756" s="27"/>
      <c r="BMM756" s="27"/>
      <c r="BMN756" s="27"/>
      <c r="BMO756" s="27"/>
      <c r="BMP756" s="27"/>
      <c r="BMQ756" s="27"/>
      <c r="BMR756" s="27"/>
      <c r="BMS756" s="27"/>
      <c r="BMT756" s="27"/>
      <c r="BMU756" s="27"/>
      <c r="BMV756" s="27"/>
      <c r="BMW756" s="27"/>
      <c r="BMX756" s="27"/>
      <c r="BMY756" s="27"/>
      <c r="BMZ756" s="27"/>
      <c r="BNA756" s="27"/>
      <c r="BNB756" s="27"/>
      <c r="BNC756" s="27"/>
      <c r="BND756" s="27"/>
      <c r="BNE756" s="27"/>
      <c r="BNF756" s="27"/>
      <c r="BNG756" s="27"/>
      <c r="BNH756" s="27"/>
      <c r="BNI756" s="27"/>
      <c r="BNJ756" s="27"/>
      <c r="BNK756" s="27"/>
      <c r="BNL756" s="27"/>
      <c r="BNM756" s="27"/>
      <c r="BNN756" s="27"/>
      <c r="BNO756" s="27"/>
      <c r="BNP756" s="27"/>
      <c r="BNQ756" s="27"/>
      <c r="BNR756" s="27"/>
      <c r="BNS756" s="27"/>
      <c r="BNT756" s="27"/>
      <c r="BNU756" s="27"/>
      <c r="BNV756" s="27"/>
      <c r="BNW756" s="27"/>
      <c r="BNX756" s="27"/>
      <c r="BNY756" s="27"/>
      <c r="BNZ756" s="27"/>
      <c r="BOA756" s="27"/>
      <c r="BOB756" s="27"/>
      <c r="BOC756" s="27"/>
      <c r="BOD756" s="27"/>
      <c r="BOE756" s="27"/>
      <c r="BOF756" s="27"/>
      <c r="BOG756" s="27"/>
      <c r="BOH756" s="27"/>
      <c r="BOI756" s="27"/>
      <c r="BOJ756" s="27"/>
      <c r="BOK756" s="27"/>
      <c r="BOL756" s="27"/>
      <c r="BOM756" s="27"/>
      <c r="BON756" s="27"/>
      <c r="BOO756" s="27"/>
      <c r="BOP756" s="27"/>
      <c r="BOQ756" s="27"/>
      <c r="BOR756" s="27"/>
      <c r="BOS756" s="27"/>
      <c r="BOT756" s="27"/>
      <c r="BOU756" s="27"/>
      <c r="BOV756" s="27"/>
      <c r="BOW756" s="27"/>
      <c r="BOX756" s="27"/>
      <c r="BOY756" s="27"/>
      <c r="BOZ756" s="27"/>
      <c r="BPA756" s="27"/>
      <c r="BPB756" s="27"/>
      <c r="BPC756" s="27"/>
      <c r="BPD756" s="27"/>
      <c r="BPE756" s="27"/>
      <c r="BPF756" s="27"/>
      <c r="BPG756" s="27"/>
      <c r="BPH756" s="27"/>
      <c r="BPI756" s="27"/>
      <c r="BPJ756" s="27"/>
      <c r="BPK756" s="27"/>
      <c r="BPL756" s="27"/>
      <c r="BPM756" s="27"/>
      <c r="BPN756" s="27"/>
      <c r="BPO756" s="27"/>
      <c r="BPP756" s="27"/>
      <c r="BPQ756" s="27"/>
      <c r="BPR756" s="27"/>
      <c r="BPS756" s="27"/>
      <c r="BPT756" s="27"/>
      <c r="BPU756" s="27"/>
      <c r="BPV756" s="27"/>
      <c r="BPW756" s="27"/>
      <c r="BPX756" s="27"/>
      <c r="BPY756" s="27"/>
      <c r="BPZ756" s="27"/>
      <c r="BQA756" s="27"/>
      <c r="BQB756" s="27"/>
      <c r="BQC756" s="27"/>
      <c r="BQD756" s="27"/>
      <c r="BQE756" s="27"/>
      <c r="BQF756" s="27"/>
      <c r="BQG756" s="27"/>
      <c r="BQH756" s="27"/>
      <c r="BQI756" s="27"/>
      <c r="BQJ756" s="27"/>
      <c r="BQK756" s="27"/>
      <c r="BQL756" s="27"/>
      <c r="BQM756" s="27"/>
      <c r="BQN756" s="27"/>
      <c r="BQO756" s="27"/>
      <c r="BQP756" s="27"/>
      <c r="BQQ756" s="27"/>
      <c r="BQR756" s="27"/>
      <c r="BQS756" s="27"/>
      <c r="BQT756" s="27"/>
      <c r="BQU756" s="27"/>
      <c r="BQV756" s="27"/>
      <c r="BQW756" s="27"/>
      <c r="BQX756" s="27"/>
      <c r="BQY756" s="27"/>
      <c r="BQZ756" s="27"/>
      <c r="BRA756" s="27"/>
      <c r="BRB756" s="27"/>
      <c r="BRC756" s="27"/>
      <c r="BRD756" s="27"/>
      <c r="BRE756" s="27"/>
      <c r="BRF756" s="27"/>
      <c r="BRG756" s="27"/>
      <c r="BRH756" s="27"/>
      <c r="BRI756" s="27"/>
      <c r="BRJ756" s="27"/>
      <c r="BRK756" s="27"/>
      <c r="BRL756" s="27"/>
      <c r="BRM756" s="27"/>
      <c r="BRN756" s="27"/>
      <c r="BRO756" s="27"/>
      <c r="BRP756" s="27"/>
      <c r="BRQ756" s="27"/>
      <c r="BRR756" s="27"/>
      <c r="BRS756" s="27"/>
      <c r="BRT756" s="27"/>
      <c r="BRU756" s="27"/>
      <c r="BRV756" s="27"/>
      <c r="BRW756" s="27"/>
      <c r="BRX756" s="27"/>
      <c r="BRY756" s="27"/>
      <c r="BRZ756" s="27"/>
      <c r="BSA756" s="27"/>
      <c r="BSB756" s="27"/>
      <c r="BSC756" s="27"/>
      <c r="BSD756" s="27"/>
      <c r="BSE756" s="27"/>
      <c r="BSF756" s="27"/>
      <c r="BSG756" s="27"/>
      <c r="BSH756" s="27"/>
      <c r="BSI756" s="27"/>
      <c r="BSJ756" s="27"/>
      <c r="BSK756" s="27"/>
      <c r="BSL756" s="27"/>
      <c r="BSM756" s="27"/>
      <c r="BSN756" s="27"/>
      <c r="BSO756" s="27"/>
      <c r="BSP756" s="27"/>
      <c r="BSQ756" s="27"/>
      <c r="BSR756" s="27"/>
      <c r="BSS756" s="27"/>
      <c r="BST756" s="27"/>
      <c r="BSU756" s="27"/>
      <c r="BSV756" s="27"/>
      <c r="BSW756" s="27"/>
      <c r="BSX756" s="27"/>
      <c r="BSY756" s="27"/>
      <c r="BSZ756" s="27"/>
      <c r="BTA756" s="27"/>
      <c r="BTB756" s="27"/>
      <c r="BTC756" s="27"/>
      <c r="BTD756" s="27"/>
      <c r="BTE756" s="27"/>
      <c r="BTF756" s="27"/>
      <c r="BTG756" s="27"/>
      <c r="BTH756" s="27"/>
      <c r="BTI756" s="27"/>
      <c r="BTJ756" s="27"/>
      <c r="BTK756" s="27"/>
      <c r="BTL756" s="27"/>
      <c r="BTM756" s="27"/>
      <c r="BTN756" s="27"/>
      <c r="BTO756" s="27"/>
      <c r="BTP756" s="27"/>
      <c r="BTQ756" s="27"/>
      <c r="BTR756" s="27"/>
      <c r="BTS756" s="27"/>
      <c r="BTT756" s="27"/>
      <c r="BTU756" s="27"/>
      <c r="BTV756" s="27"/>
      <c r="BTW756" s="27"/>
      <c r="BTX756" s="27"/>
      <c r="BTY756" s="27"/>
      <c r="BTZ756" s="27"/>
      <c r="BUA756" s="27"/>
      <c r="BUB756" s="27"/>
      <c r="BUC756" s="27"/>
      <c r="BUD756" s="27"/>
      <c r="BUE756" s="27"/>
      <c r="BUF756" s="27"/>
      <c r="BUG756" s="27"/>
      <c r="BUH756" s="27"/>
      <c r="BUI756" s="27"/>
      <c r="BUJ756" s="27"/>
      <c r="BUK756" s="27"/>
      <c r="BUL756" s="27"/>
      <c r="BUM756" s="27"/>
      <c r="BUN756" s="27"/>
      <c r="BUO756" s="27"/>
      <c r="BUP756" s="27"/>
      <c r="BUQ756" s="27"/>
      <c r="BUR756" s="27"/>
      <c r="BUS756" s="27"/>
      <c r="BUT756" s="27"/>
      <c r="BUU756" s="27"/>
      <c r="BUV756" s="27"/>
      <c r="BUW756" s="27"/>
      <c r="BUX756" s="27"/>
      <c r="BUY756" s="27"/>
      <c r="BUZ756" s="27"/>
      <c r="BVA756" s="27"/>
      <c r="BVB756" s="27"/>
      <c r="BVC756" s="27"/>
      <c r="BVD756" s="27"/>
      <c r="BVE756" s="27"/>
      <c r="BVF756" s="27"/>
      <c r="BVG756" s="27"/>
      <c r="BVH756" s="27"/>
      <c r="BVI756" s="27"/>
      <c r="BVJ756" s="27"/>
      <c r="BVK756" s="27"/>
      <c r="BVL756" s="27"/>
      <c r="BVM756" s="27"/>
      <c r="BVN756" s="27"/>
      <c r="BVO756" s="27"/>
      <c r="BVP756" s="27"/>
      <c r="BVQ756" s="27"/>
      <c r="BVR756" s="27"/>
      <c r="BVS756" s="27"/>
      <c r="BVT756" s="27"/>
      <c r="BVU756" s="27"/>
      <c r="BVV756" s="27"/>
      <c r="BVW756" s="27"/>
      <c r="BVX756" s="27"/>
      <c r="BVY756" s="27"/>
      <c r="BVZ756" s="27"/>
      <c r="BWA756" s="27"/>
      <c r="BWB756" s="27"/>
      <c r="BWC756" s="27"/>
      <c r="BWD756" s="27"/>
      <c r="BWE756" s="27"/>
      <c r="BWF756" s="27"/>
      <c r="BWG756" s="27"/>
      <c r="BWH756" s="27"/>
      <c r="BWI756" s="27"/>
      <c r="BWJ756" s="27"/>
      <c r="BWK756" s="27"/>
      <c r="BWL756" s="27"/>
      <c r="BWM756" s="27"/>
      <c r="BWN756" s="27"/>
      <c r="BWO756" s="27"/>
      <c r="BWP756" s="27"/>
      <c r="BWQ756" s="27"/>
      <c r="BWR756" s="27"/>
      <c r="BWS756" s="27"/>
      <c r="BWT756" s="27"/>
      <c r="BWU756" s="27"/>
      <c r="BWV756" s="27"/>
      <c r="BWW756" s="27"/>
      <c r="BWX756" s="27"/>
      <c r="BWY756" s="27"/>
      <c r="BWZ756" s="27"/>
      <c r="BXA756" s="27"/>
      <c r="BXB756" s="27"/>
      <c r="BXC756" s="27"/>
      <c r="BXD756" s="27"/>
      <c r="BXE756" s="27"/>
      <c r="BXF756" s="27"/>
      <c r="BXG756" s="27"/>
      <c r="BXH756" s="27"/>
      <c r="BXI756" s="27"/>
      <c r="BXJ756" s="27"/>
      <c r="BXK756" s="27"/>
      <c r="BXL756" s="27"/>
      <c r="BXM756" s="27"/>
      <c r="BXN756" s="27"/>
      <c r="BXO756" s="27"/>
      <c r="BXP756" s="27"/>
      <c r="BXQ756" s="27"/>
      <c r="BXR756" s="27"/>
      <c r="BXS756" s="27"/>
      <c r="BXT756" s="27"/>
      <c r="BXU756" s="27"/>
      <c r="BXV756" s="27"/>
      <c r="BXW756" s="27"/>
      <c r="BXX756" s="27"/>
      <c r="BXY756" s="27"/>
      <c r="BXZ756" s="27"/>
      <c r="BYA756" s="27"/>
      <c r="BYB756" s="27"/>
      <c r="BYC756" s="27"/>
      <c r="BYD756" s="27"/>
      <c r="BYE756" s="27"/>
      <c r="BYF756" s="27"/>
      <c r="BYG756" s="27"/>
      <c r="BYH756" s="27"/>
      <c r="BYI756" s="27"/>
      <c r="BYJ756" s="27"/>
      <c r="BYK756" s="27"/>
      <c r="BYL756" s="27"/>
      <c r="BYM756" s="27"/>
      <c r="BYN756" s="27"/>
      <c r="BYO756" s="27"/>
      <c r="BYP756" s="27"/>
      <c r="BYQ756" s="27"/>
      <c r="BYR756" s="27"/>
      <c r="BYS756" s="27"/>
      <c r="BYT756" s="27"/>
      <c r="BYU756" s="27"/>
      <c r="BYV756" s="27"/>
      <c r="BYW756" s="27"/>
      <c r="BYX756" s="27"/>
      <c r="BYY756" s="27"/>
      <c r="BYZ756" s="27"/>
      <c r="BZA756" s="27"/>
      <c r="BZB756" s="27"/>
      <c r="BZC756" s="27"/>
      <c r="BZD756" s="27"/>
      <c r="BZE756" s="27"/>
      <c r="BZF756" s="27"/>
      <c r="BZG756" s="27"/>
      <c r="BZH756" s="27"/>
      <c r="BZI756" s="27"/>
      <c r="BZJ756" s="27"/>
      <c r="BZK756" s="27"/>
      <c r="BZL756" s="27"/>
      <c r="BZM756" s="27"/>
      <c r="BZN756" s="27"/>
      <c r="BZO756" s="27"/>
      <c r="BZP756" s="27"/>
      <c r="BZQ756" s="27"/>
      <c r="BZR756" s="27"/>
      <c r="BZS756" s="27"/>
      <c r="BZT756" s="27"/>
      <c r="BZU756" s="27"/>
      <c r="BZV756" s="27"/>
      <c r="BZW756" s="27"/>
      <c r="BZX756" s="27"/>
      <c r="BZY756" s="27"/>
      <c r="BZZ756" s="27"/>
      <c r="CAA756" s="27"/>
      <c r="CAB756" s="27"/>
      <c r="CAC756" s="27"/>
      <c r="CAD756" s="27"/>
      <c r="CAE756" s="27"/>
      <c r="CAF756" s="27"/>
      <c r="CAG756" s="27"/>
      <c r="CAH756" s="27"/>
      <c r="CAI756" s="27"/>
      <c r="CAJ756" s="27"/>
      <c r="CAK756" s="27"/>
      <c r="CAL756" s="27"/>
      <c r="CAM756" s="27"/>
      <c r="CAN756" s="27"/>
      <c r="CAO756" s="27"/>
      <c r="CAP756" s="27"/>
      <c r="CAQ756" s="27"/>
      <c r="CAR756" s="27"/>
      <c r="CAS756" s="27"/>
      <c r="CAT756" s="27"/>
      <c r="CAU756" s="27"/>
      <c r="CAV756" s="27"/>
      <c r="CAW756" s="27"/>
      <c r="CAX756" s="27"/>
      <c r="CAY756" s="27"/>
      <c r="CAZ756" s="27"/>
      <c r="CBA756" s="27"/>
      <c r="CBB756" s="27"/>
      <c r="CBC756" s="27"/>
      <c r="CBD756" s="27"/>
      <c r="CBE756" s="27"/>
      <c r="CBF756" s="27"/>
      <c r="CBG756" s="27"/>
      <c r="CBH756" s="27"/>
      <c r="CBI756" s="27"/>
      <c r="CBJ756" s="27"/>
      <c r="CBK756" s="27"/>
      <c r="CBL756" s="27"/>
      <c r="CBM756" s="27"/>
      <c r="CBN756" s="27"/>
      <c r="CBO756" s="27"/>
      <c r="CBP756" s="27"/>
      <c r="CBQ756" s="27"/>
      <c r="CBR756" s="27"/>
      <c r="CBS756" s="27"/>
      <c r="CBT756" s="27"/>
      <c r="CBU756" s="27"/>
      <c r="CBV756" s="27"/>
      <c r="CBW756" s="27"/>
      <c r="CBX756" s="27"/>
      <c r="CBY756" s="27"/>
      <c r="CBZ756" s="27"/>
      <c r="CCA756" s="27"/>
      <c r="CCB756" s="27"/>
      <c r="CCC756" s="27"/>
      <c r="CCD756" s="27"/>
      <c r="CCE756" s="27"/>
      <c r="CCF756" s="27"/>
      <c r="CCG756" s="27"/>
      <c r="CCH756" s="27"/>
      <c r="CCI756" s="27"/>
      <c r="CCJ756" s="27"/>
      <c r="CCK756" s="27"/>
      <c r="CCL756" s="27"/>
      <c r="CCM756" s="27"/>
      <c r="CCN756" s="27"/>
      <c r="CCO756" s="27"/>
      <c r="CCP756" s="27"/>
      <c r="CCQ756" s="27"/>
      <c r="CCR756" s="27"/>
      <c r="CCS756" s="27"/>
      <c r="CCT756" s="27"/>
      <c r="CCU756" s="27"/>
      <c r="CCV756" s="27"/>
      <c r="CCW756" s="27"/>
      <c r="CCX756" s="27"/>
      <c r="CCY756" s="27"/>
      <c r="CCZ756" s="27"/>
      <c r="CDA756" s="27"/>
      <c r="CDB756" s="27"/>
      <c r="CDC756" s="27"/>
      <c r="CDD756" s="27"/>
      <c r="CDE756" s="27"/>
      <c r="CDF756" s="27"/>
      <c r="CDG756" s="27"/>
      <c r="CDH756" s="27"/>
      <c r="CDI756" s="27"/>
      <c r="CDJ756" s="27"/>
      <c r="CDK756" s="27"/>
      <c r="CDL756" s="27"/>
      <c r="CDM756" s="27"/>
      <c r="CDN756" s="27"/>
      <c r="CDO756" s="27"/>
      <c r="CDP756" s="27"/>
      <c r="CDQ756" s="27"/>
      <c r="CDR756" s="27"/>
      <c r="CDS756" s="27"/>
      <c r="CDT756" s="27"/>
      <c r="CDU756" s="27"/>
      <c r="CDV756" s="27"/>
      <c r="CDW756" s="27"/>
      <c r="CDX756" s="27"/>
      <c r="CDY756" s="27"/>
      <c r="CDZ756" s="27"/>
      <c r="CEA756" s="27"/>
      <c r="CEB756" s="27"/>
      <c r="CEC756" s="27"/>
      <c r="CED756" s="27"/>
      <c r="CEE756" s="27"/>
      <c r="CEF756" s="27"/>
      <c r="CEG756" s="27"/>
      <c r="CEH756" s="27"/>
      <c r="CEI756" s="27"/>
      <c r="CEJ756" s="27"/>
      <c r="CEK756" s="27"/>
      <c r="CEL756" s="27"/>
      <c r="CEM756" s="27"/>
      <c r="CEN756" s="27"/>
      <c r="CEO756" s="27"/>
      <c r="CEP756" s="27"/>
      <c r="CEQ756" s="27"/>
      <c r="CER756" s="27"/>
      <c r="CES756" s="27"/>
      <c r="CET756" s="27"/>
      <c r="CEU756" s="27"/>
      <c r="CEV756" s="27"/>
      <c r="CEW756" s="27"/>
      <c r="CEX756" s="27"/>
      <c r="CEY756" s="27"/>
      <c r="CEZ756" s="27"/>
      <c r="CFA756" s="27"/>
      <c r="CFB756" s="27"/>
      <c r="CFC756" s="27"/>
      <c r="CFD756" s="27"/>
      <c r="CFE756" s="27"/>
      <c r="CFF756" s="27"/>
      <c r="CFG756" s="27"/>
      <c r="CFH756" s="27"/>
      <c r="CFI756" s="27"/>
      <c r="CFJ756" s="27"/>
      <c r="CFK756" s="27"/>
      <c r="CFL756" s="27"/>
      <c r="CFM756" s="27"/>
      <c r="CFN756" s="27"/>
      <c r="CFO756" s="27"/>
      <c r="CFP756" s="27"/>
      <c r="CFQ756" s="27"/>
      <c r="CFR756" s="27"/>
      <c r="CFS756" s="27"/>
      <c r="CFT756" s="27"/>
      <c r="CFU756" s="27"/>
      <c r="CFV756" s="27"/>
      <c r="CFW756" s="27"/>
      <c r="CFX756" s="27"/>
      <c r="CFY756" s="27"/>
      <c r="CFZ756" s="27"/>
      <c r="CGA756" s="27"/>
      <c r="CGB756" s="27"/>
      <c r="CGC756" s="27"/>
      <c r="CGD756" s="27"/>
      <c r="CGE756" s="27"/>
      <c r="CGF756" s="27"/>
      <c r="CGG756" s="27"/>
      <c r="CGH756" s="27"/>
      <c r="CGI756" s="27"/>
      <c r="CGJ756" s="27"/>
      <c r="CGK756" s="27"/>
      <c r="CGL756" s="27"/>
      <c r="CGM756" s="27"/>
      <c r="CGN756" s="27"/>
      <c r="CGO756" s="27"/>
      <c r="CGP756" s="27"/>
      <c r="CGQ756" s="27"/>
      <c r="CGR756" s="27"/>
      <c r="CGS756" s="27"/>
      <c r="CGT756" s="27"/>
      <c r="CGU756" s="27"/>
      <c r="CGV756" s="27"/>
      <c r="CGW756" s="27"/>
      <c r="CGX756" s="27"/>
      <c r="CGY756" s="27"/>
      <c r="CGZ756" s="27"/>
      <c r="CHA756" s="27"/>
      <c r="CHB756" s="27"/>
      <c r="CHC756" s="27"/>
      <c r="CHD756" s="27"/>
      <c r="CHE756" s="27"/>
      <c r="CHF756" s="27"/>
      <c r="CHG756" s="27"/>
      <c r="CHH756" s="27"/>
      <c r="CHI756" s="27"/>
      <c r="CHJ756" s="27"/>
      <c r="CHK756" s="27"/>
      <c r="CHL756" s="27"/>
      <c r="CHM756" s="27"/>
      <c r="CHN756" s="27"/>
      <c r="CHO756" s="27"/>
      <c r="CHP756" s="27"/>
      <c r="CHQ756" s="27"/>
      <c r="CHR756" s="27"/>
      <c r="CHS756" s="27"/>
      <c r="CHT756" s="27"/>
      <c r="CHU756" s="27"/>
      <c r="CHV756" s="27"/>
      <c r="CHW756" s="27"/>
      <c r="CHX756" s="27"/>
      <c r="CHY756" s="27"/>
      <c r="CHZ756" s="27"/>
      <c r="CIA756" s="27"/>
      <c r="CIB756" s="27"/>
      <c r="CIC756" s="27"/>
      <c r="CID756" s="27"/>
      <c r="CIE756" s="27"/>
      <c r="CIF756" s="27"/>
      <c r="CIG756" s="27"/>
      <c r="CIH756" s="27"/>
      <c r="CII756" s="27"/>
      <c r="CIJ756" s="27"/>
      <c r="CIK756" s="27"/>
      <c r="CIL756" s="27"/>
      <c r="CIM756" s="27"/>
      <c r="CIN756" s="27"/>
      <c r="CIO756" s="27"/>
      <c r="CIP756" s="27"/>
      <c r="CIQ756" s="27"/>
      <c r="CIR756" s="27"/>
      <c r="CIS756" s="27"/>
      <c r="CIT756" s="27"/>
      <c r="CIU756" s="27"/>
      <c r="CIV756" s="27"/>
      <c r="CIW756" s="27"/>
      <c r="CIX756" s="27"/>
      <c r="CIY756" s="27"/>
      <c r="CIZ756" s="27"/>
      <c r="CJA756" s="27"/>
      <c r="CJB756" s="27"/>
      <c r="CJC756" s="27"/>
      <c r="CJD756" s="27"/>
      <c r="CJE756" s="27"/>
      <c r="CJF756" s="27"/>
      <c r="CJG756" s="27"/>
      <c r="CJH756" s="27"/>
      <c r="CJI756" s="27"/>
      <c r="CJJ756" s="27"/>
      <c r="CJK756" s="27"/>
      <c r="CJL756" s="27"/>
      <c r="CJM756" s="27"/>
      <c r="CJN756" s="27"/>
      <c r="CJO756" s="27"/>
      <c r="CJP756" s="27"/>
      <c r="CJQ756" s="27"/>
      <c r="CJR756" s="27"/>
      <c r="CJS756" s="27"/>
      <c r="CJT756" s="27"/>
      <c r="CJU756" s="27"/>
      <c r="CJV756" s="27"/>
      <c r="CJW756" s="27"/>
      <c r="CJX756" s="27"/>
      <c r="CJY756" s="27"/>
      <c r="CJZ756" s="27"/>
      <c r="CKA756" s="27"/>
      <c r="CKB756" s="27"/>
      <c r="CKC756" s="27"/>
      <c r="CKD756" s="27"/>
      <c r="CKE756" s="27"/>
      <c r="CKF756" s="27"/>
      <c r="CKG756" s="27"/>
      <c r="CKH756" s="27"/>
      <c r="CKI756" s="27"/>
      <c r="CKJ756" s="27"/>
      <c r="CKK756" s="27"/>
      <c r="CKL756" s="27"/>
      <c r="CKM756" s="27"/>
      <c r="CKN756" s="27"/>
      <c r="CKO756" s="27"/>
      <c r="CKP756" s="27"/>
      <c r="CKQ756" s="27"/>
      <c r="CKR756" s="27"/>
      <c r="CKS756" s="27"/>
      <c r="CKT756" s="27"/>
      <c r="CKU756" s="27"/>
      <c r="CKV756" s="27"/>
      <c r="CKW756" s="27"/>
      <c r="CKX756" s="27"/>
      <c r="CKY756" s="27"/>
      <c r="CKZ756" s="27"/>
      <c r="CLA756" s="27"/>
      <c r="CLB756" s="27"/>
      <c r="CLC756" s="27"/>
      <c r="CLD756" s="27"/>
      <c r="CLE756" s="27"/>
      <c r="CLF756" s="27"/>
      <c r="CLG756" s="27"/>
      <c r="CLH756" s="27"/>
      <c r="CLI756" s="27"/>
      <c r="CLJ756" s="27"/>
      <c r="CLK756" s="27"/>
      <c r="CLL756" s="27"/>
      <c r="CLM756" s="27"/>
      <c r="CLN756" s="27"/>
      <c r="CLO756" s="27"/>
      <c r="CLP756" s="27"/>
      <c r="CLQ756" s="27"/>
      <c r="CLR756" s="27"/>
      <c r="CLS756" s="27"/>
      <c r="CLT756" s="27"/>
      <c r="CLU756" s="27"/>
      <c r="CLV756" s="27"/>
      <c r="CLW756" s="27"/>
      <c r="CLX756" s="27"/>
      <c r="CLY756" s="27"/>
      <c r="CLZ756" s="27"/>
      <c r="CMA756" s="27"/>
      <c r="CMB756" s="27"/>
      <c r="CMC756" s="27"/>
      <c r="CMD756" s="27"/>
      <c r="CME756" s="27"/>
      <c r="CMF756" s="27"/>
      <c r="CMG756" s="27"/>
      <c r="CMH756" s="27"/>
      <c r="CMI756" s="27"/>
      <c r="CMJ756" s="27"/>
      <c r="CMK756" s="27"/>
      <c r="CML756" s="27"/>
      <c r="CMM756" s="27"/>
      <c r="CMN756" s="27"/>
      <c r="CMO756" s="27"/>
      <c r="CMP756" s="27"/>
      <c r="CMQ756" s="27"/>
      <c r="CMR756" s="27"/>
      <c r="CMS756" s="27"/>
      <c r="CMT756" s="27"/>
      <c r="CMU756" s="27"/>
      <c r="CMV756" s="27"/>
      <c r="CMW756" s="27"/>
      <c r="CMX756" s="27"/>
      <c r="CMY756" s="27"/>
      <c r="CMZ756" s="27"/>
      <c r="CNA756" s="27"/>
      <c r="CNB756" s="27"/>
      <c r="CNC756" s="27"/>
      <c r="CND756" s="27"/>
      <c r="CNE756" s="27"/>
      <c r="CNF756" s="27"/>
      <c r="CNG756" s="27"/>
      <c r="CNH756" s="27"/>
      <c r="CNI756" s="27"/>
      <c r="CNJ756" s="27"/>
      <c r="CNK756" s="27"/>
      <c r="CNL756" s="27"/>
      <c r="CNM756" s="27"/>
      <c r="CNN756" s="27"/>
      <c r="CNO756" s="27"/>
      <c r="CNP756" s="27"/>
      <c r="CNQ756" s="27"/>
      <c r="CNR756" s="27"/>
      <c r="CNS756" s="27"/>
      <c r="CNT756" s="27"/>
      <c r="CNU756" s="27"/>
      <c r="CNV756" s="27"/>
      <c r="CNW756" s="27"/>
      <c r="CNX756" s="27"/>
      <c r="CNY756" s="27"/>
      <c r="CNZ756" s="27"/>
      <c r="COA756" s="27"/>
      <c r="COB756" s="27"/>
      <c r="COC756" s="27"/>
      <c r="COD756" s="27"/>
      <c r="COE756" s="27"/>
      <c r="COF756" s="27"/>
      <c r="COG756" s="27"/>
      <c r="COH756" s="27"/>
      <c r="COI756" s="27"/>
      <c r="COJ756" s="27"/>
      <c r="COK756" s="27"/>
      <c r="COL756" s="27"/>
      <c r="COM756" s="27"/>
      <c r="CON756" s="27"/>
      <c r="COO756" s="27"/>
      <c r="COP756" s="27"/>
      <c r="COQ756" s="27"/>
      <c r="COR756" s="27"/>
      <c r="COS756" s="27"/>
      <c r="COT756" s="27"/>
      <c r="COU756" s="27"/>
      <c r="COV756" s="27"/>
      <c r="COW756" s="27"/>
      <c r="COX756" s="27"/>
      <c r="COY756" s="27"/>
      <c r="COZ756" s="27"/>
      <c r="CPA756" s="27"/>
      <c r="CPB756" s="27"/>
      <c r="CPC756" s="27"/>
      <c r="CPD756" s="27"/>
      <c r="CPE756" s="27"/>
      <c r="CPF756" s="27"/>
      <c r="CPG756" s="27"/>
      <c r="CPH756" s="27"/>
      <c r="CPI756" s="27"/>
      <c r="CPJ756" s="27"/>
      <c r="CPK756" s="27"/>
      <c r="CPL756" s="27"/>
      <c r="CPM756" s="27"/>
      <c r="CPN756" s="27"/>
      <c r="CPO756" s="27"/>
      <c r="CPP756" s="27"/>
      <c r="CPQ756" s="27"/>
      <c r="CPR756" s="27"/>
      <c r="CPS756" s="27"/>
      <c r="CPT756" s="27"/>
      <c r="CPU756" s="27"/>
      <c r="CPV756" s="27"/>
      <c r="CPW756" s="27"/>
      <c r="CPX756" s="27"/>
      <c r="CPY756" s="27"/>
      <c r="CPZ756" s="27"/>
      <c r="CQA756" s="27"/>
      <c r="CQB756" s="27"/>
      <c r="CQC756" s="27"/>
      <c r="CQD756" s="27"/>
      <c r="CQE756" s="27"/>
      <c r="CQF756" s="27"/>
      <c r="CQG756" s="27"/>
      <c r="CQH756" s="27"/>
      <c r="CQI756" s="27"/>
      <c r="CQJ756" s="27"/>
      <c r="CQK756" s="27"/>
      <c r="CQL756" s="27"/>
      <c r="CQM756" s="27"/>
      <c r="CQN756" s="27"/>
      <c r="CQO756" s="27"/>
      <c r="CQP756" s="27"/>
      <c r="CQQ756" s="27"/>
      <c r="CQR756" s="27"/>
      <c r="CQS756" s="27"/>
      <c r="CQT756" s="27"/>
      <c r="CQU756" s="27"/>
      <c r="CQV756" s="27"/>
      <c r="CQW756" s="27"/>
      <c r="CQX756" s="27"/>
      <c r="CQY756" s="27"/>
      <c r="CQZ756" s="27"/>
      <c r="CRA756" s="27"/>
      <c r="CRB756" s="27"/>
      <c r="CRC756" s="27"/>
      <c r="CRD756" s="27"/>
      <c r="CRE756" s="27"/>
      <c r="CRF756" s="27"/>
      <c r="CRG756" s="27"/>
      <c r="CRH756" s="27"/>
      <c r="CRI756" s="27"/>
      <c r="CRJ756" s="27"/>
      <c r="CRK756" s="27"/>
      <c r="CRL756" s="27"/>
      <c r="CRM756" s="27"/>
      <c r="CRN756" s="27"/>
      <c r="CRO756" s="27"/>
      <c r="CRP756" s="27"/>
      <c r="CRQ756" s="27"/>
      <c r="CRR756" s="27"/>
      <c r="CRS756" s="27"/>
      <c r="CRT756" s="27"/>
      <c r="CRU756" s="27"/>
      <c r="CRV756" s="27"/>
      <c r="CRW756" s="27"/>
      <c r="CRX756" s="27"/>
      <c r="CRY756" s="27"/>
      <c r="CRZ756" s="27"/>
      <c r="CSA756" s="27"/>
      <c r="CSB756" s="27"/>
      <c r="CSC756" s="27"/>
      <c r="CSD756" s="27"/>
      <c r="CSE756" s="27"/>
      <c r="CSF756" s="27"/>
      <c r="CSG756" s="27"/>
      <c r="CSH756" s="27"/>
      <c r="CSI756" s="27"/>
      <c r="CSJ756" s="27"/>
      <c r="CSK756" s="27"/>
      <c r="CSL756" s="27"/>
      <c r="CSM756" s="27"/>
      <c r="CSN756" s="27"/>
      <c r="CSO756" s="27"/>
      <c r="CSP756" s="27"/>
      <c r="CSQ756" s="27"/>
      <c r="CSR756" s="27"/>
      <c r="CSS756" s="27"/>
      <c r="CST756" s="27"/>
      <c r="CSU756" s="27"/>
      <c r="CSV756" s="27"/>
      <c r="CSW756" s="27"/>
      <c r="CSX756" s="27"/>
      <c r="CSY756" s="27"/>
      <c r="CSZ756" s="27"/>
      <c r="CTA756" s="27"/>
      <c r="CTB756" s="27"/>
      <c r="CTC756" s="27"/>
      <c r="CTD756" s="27"/>
      <c r="CTE756" s="27"/>
      <c r="CTF756" s="27"/>
      <c r="CTG756" s="27"/>
      <c r="CTH756" s="27"/>
      <c r="CTI756" s="27"/>
      <c r="CTJ756" s="27"/>
      <c r="CTK756" s="27"/>
      <c r="CTL756" s="27"/>
      <c r="CTM756" s="27"/>
      <c r="CTN756" s="27"/>
      <c r="CTO756" s="27"/>
      <c r="CTP756" s="27"/>
      <c r="CTQ756" s="27"/>
      <c r="CTR756" s="27"/>
      <c r="CTS756" s="27"/>
      <c r="CTT756" s="27"/>
      <c r="CTU756" s="27"/>
      <c r="CTV756" s="27"/>
      <c r="CTW756" s="27"/>
      <c r="CTX756" s="27"/>
      <c r="CTY756" s="27"/>
      <c r="CTZ756" s="27"/>
      <c r="CUA756" s="27"/>
      <c r="CUB756" s="27"/>
      <c r="CUC756" s="27"/>
      <c r="CUD756" s="27"/>
      <c r="CUE756" s="27"/>
      <c r="CUF756" s="27"/>
      <c r="CUG756" s="27"/>
      <c r="CUH756" s="27"/>
      <c r="CUI756" s="27"/>
      <c r="CUJ756" s="27"/>
      <c r="CUK756" s="27"/>
      <c r="CUL756" s="27"/>
      <c r="CUM756" s="27"/>
      <c r="CUN756" s="27"/>
      <c r="CUO756" s="27"/>
      <c r="CUP756" s="27"/>
      <c r="CUQ756" s="27"/>
      <c r="CUR756" s="27"/>
      <c r="CUS756" s="27"/>
      <c r="CUT756" s="27"/>
      <c r="CUU756" s="27"/>
      <c r="CUV756" s="27"/>
      <c r="CUW756" s="27"/>
      <c r="CUX756" s="27"/>
      <c r="CUY756" s="27"/>
      <c r="CUZ756" s="27"/>
      <c r="CVA756" s="27"/>
      <c r="CVB756" s="27"/>
      <c r="CVC756" s="27"/>
      <c r="CVD756" s="27"/>
      <c r="CVE756" s="27"/>
      <c r="CVF756" s="27"/>
      <c r="CVG756" s="27"/>
      <c r="CVH756" s="27"/>
      <c r="CVI756" s="27"/>
      <c r="CVJ756" s="27"/>
      <c r="CVK756" s="27"/>
      <c r="CVL756" s="27"/>
      <c r="CVM756" s="27"/>
      <c r="CVN756" s="27"/>
      <c r="CVO756" s="27"/>
      <c r="CVP756" s="27"/>
      <c r="CVQ756" s="27"/>
      <c r="CVR756" s="27"/>
      <c r="CVS756" s="27"/>
      <c r="CVT756" s="27"/>
      <c r="CVU756" s="27"/>
      <c r="CVV756" s="27"/>
      <c r="CVW756" s="27"/>
      <c r="CVX756" s="27"/>
      <c r="CVY756" s="27"/>
      <c r="CVZ756" s="27"/>
      <c r="CWA756" s="27"/>
      <c r="CWB756" s="27"/>
      <c r="CWC756" s="27"/>
      <c r="CWD756" s="27"/>
      <c r="CWE756" s="27"/>
      <c r="CWF756" s="27"/>
      <c r="CWG756" s="27"/>
      <c r="CWH756" s="27"/>
      <c r="CWI756" s="27"/>
      <c r="CWJ756" s="27"/>
      <c r="CWK756" s="27"/>
      <c r="CWL756" s="27"/>
      <c r="CWM756" s="27"/>
      <c r="CWN756" s="27"/>
      <c r="CWO756" s="27"/>
      <c r="CWP756" s="27"/>
      <c r="CWQ756" s="27"/>
      <c r="CWR756" s="27"/>
      <c r="CWS756" s="27"/>
      <c r="CWT756" s="27"/>
      <c r="CWU756" s="27"/>
      <c r="CWV756" s="27"/>
      <c r="CWW756" s="27"/>
      <c r="CWX756" s="27"/>
      <c r="CWY756" s="27"/>
      <c r="CWZ756" s="27"/>
      <c r="CXA756" s="27"/>
      <c r="CXB756" s="27"/>
      <c r="CXC756" s="27"/>
      <c r="CXD756" s="27"/>
      <c r="CXE756" s="27"/>
      <c r="CXF756" s="27"/>
      <c r="CXG756" s="27"/>
      <c r="CXH756" s="27"/>
      <c r="CXI756" s="27"/>
      <c r="CXJ756" s="27"/>
      <c r="CXK756" s="27"/>
      <c r="CXL756" s="27"/>
      <c r="CXM756" s="27"/>
      <c r="CXN756" s="27"/>
      <c r="CXO756" s="27"/>
      <c r="CXP756" s="27"/>
      <c r="CXQ756" s="27"/>
      <c r="CXR756" s="27"/>
      <c r="CXS756" s="27"/>
      <c r="CXT756" s="27"/>
      <c r="CXU756" s="27"/>
      <c r="CXV756" s="27"/>
      <c r="CXW756" s="27"/>
      <c r="CXX756" s="27"/>
      <c r="CXY756" s="27"/>
      <c r="CXZ756" s="27"/>
      <c r="CYA756" s="27"/>
      <c r="CYB756" s="27"/>
      <c r="CYC756" s="27"/>
      <c r="CYD756" s="27"/>
      <c r="CYE756" s="27"/>
      <c r="CYF756" s="27"/>
      <c r="CYG756" s="27"/>
      <c r="CYH756" s="27"/>
      <c r="CYI756" s="27"/>
      <c r="CYJ756" s="27"/>
      <c r="CYK756" s="27"/>
      <c r="CYL756" s="27"/>
      <c r="CYM756" s="27"/>
      <c r="CYN756" s="27"/>
      <c r="CYO756" s="27"/>
      <c r="CYP756" s="27"/>
      <c r="CYQ756" s="27"/>
      <c r="CYR756" s="27"/>
      <c r="CYS756" s="27"/>
      <c r="CYT756" s="27"/>
      <c r="CYU756" s="27"/>
      <c r="CYV756" s="27"/>
      <c r="CYW756" s="27"/>
      <c r="CYX756" s="27"/>
      <c r="CYY756" s="27"/>
      <c r="CYZ756" s="27"/>
      <c r="CZA756" s="27"/>
      <c r="CZB756" s="27"/>
      <c r="CZC756" s="27"/>
      <c r="CZD756" s="27"/>
      <c r="CZE756" s="27"/>
      <c r="CZF756" s="27"/>
      <c r="CZG756" s="27"/>
      <c r="CZH756" s="27"/>
      <c r="CZI756" s="27"/>
      <c r="CZJ756" s="27"/>
      <c r="CZK756" s="27"/>
      <c r="CZL756" s="27"/>
      <c r="CZM756" s="27"/>
      <c r="CZN756" s="27"/>
      <c r="CZO756" s="27"/>
      <c r="CZP756" s="27"/>
      <c r="CZQ756" s="27"/>
      <c r="CZR756" s="27"/>
      <c r="CZS756" s="27"/>
      <c r="CZT756" s="27"/>
      <c r="CZU756" s="27"/>
      <c r="CZV756" s="27"/>
      <c r="CZW756" s="27"/>
      <c r="CZX756" s="27"/>
      <c r="CZY756" s="27"/>
      <c r="CZZ756" s="27"/>
      <c r="DAA756" s="27"/>
      <c r="DAB756" s="27"/>
      <c r="DAC756" s="27"/>
      <c r="DAD756" s="27"/>
      <c r="DAE756" s="27"/>
      <c r="DAF756" s="27"/>
      <c r="DAG756" s="27"/>
      <c r="DAH756" s="27"/>
      <c r="DAI756" s="27"/>
      <c r="DAJ756" s="27"/>
      <c r="DAK756" s="27"/>
      <c r="DAL756" s="27"/>
      <c r="DAM756" s="27"/>
      <c r="DAN756" s="27"/>
      <c r="DAO756" s="27"/>
      <c r="DAP756" s="27"/>
      <c r="DAQ756" s="27"/>
      <c r="DAR756" s="27"/>
      <c r="DAS756" s="27"/>
      <c r="DAT756" s="27"/>
      <c r="DAU756" s="27"/>
      <c r="DAV756" s="27"/>
      <c r="DAW756" s="27"/>
      <c r="DAX756" s="27"/>
      <c r="DAY756" s="27"/>
      <c r="DAZ756" s="27"/>
      <c r="DBA756" s="27"/>
      <c r="DBB756" s="27"/>
      <c r="DBC756" s="27"/>
      <c r="DBD756" s="27"/>
      <c r="DBE756" s="27"/>
      <c r="DBF756" s="27"/>
      <c r="DBG756" s="27"/>
      <c r="DBH756" s="27"/>
      <c r="DBI756" s="27"/>
      <c r="DBJ756" s="27"/>
      <c r="DBK756" s="27"/>
      <c r="DBL756" s="27"/>
      <c r="DBM756" s="27"/>
      <c r="DBN756" s="27"/>
      <c r="DBO756" s="27"/>
      <c r="DBP756" s="27"/>
      <c r="DBQ756" s="27"/>
      <c r="DBR756" s="27"/>
      <c r="DBS756" s="27"/>
      <c r="DBT756" s="27"/>
      <c r="DBU756" s="27"/>
      <c r="DBV756" s="27"/>
      <c r="DBW756" s="27"/>
      <c r="DBX756" s="27"/>
      <c r="DBY756" s="27"/>
      <c r="DBZ756" s="27"/>
      <c r="DCA756" s="27"/>
      <c r="DCB756" s="27"/>
      <c r="DCC756" s="27"/>
      <c r="DCD756" s="27"/>
      <c r="DCE756" s="27"/>
      <c r="DCF756" s="27"/>
      <c r="DCG756" s="27"/>
      <c r="DCH756" s="27"/>
      <c r="DCI756" s="27"/>
      <c r="DCJ756" s="27"/>
      <c r="DCK756" s="27"/>
      <c r="DCL756" s="27"/>
      <c r="DCM756" s="27"/>
      <c r="DCN756" s="27"/>
      <c r="DCO756" s="27"/>
      <c r="DCP756" s="27"/>
      <c r="DCQ756" s="27"/>
      <c r="DCR756" s="27"/>
      <c r="DCS756" s="27"/>
      <c r="DCT756" s="27"/>
      <c r="DCU756" s="27"/>
      <c r="DCV756" s="27"/>
      <c r="DCW756" s="27"/>
      <c r="DCX756" s="27"/>
      <c r="DCY756" s="27"/>
      <c r="DCZ756" s="27"/>
      <c r="DDA756" s="27"/>
      <c r="DDB756" s="27"/>
      <c r="DDC756" s="27"/>
      <c r="DDD756" s="27"/>
      <c r="DDE756" s="27"/>
      <c r="DDF756" s="27"/>
      <c r="DDG756" s="27"/>
      <c r="DDH756" s="27"/>
      <c r="DDI756" s="27"/>
      <c r="DDJ756" s="27"/>
      <c r="DDK756" s="27"/>
      <c r="DDL756" s="27"/>
      <c r="DDM756" s="27"/>
      <c r="DDN756" s="27"/>
      <c r="DDO756" s="27"/>
      <c r="DDP756" s="27"/>
      <c r="DDQ756" s="27"/>
      <c r="DDR756" s="27"/>
      <c r="DDS756" s="27"/>
      <c r="DDT756" s="27"/>
      <c r="DDU756" s="27"/>
      <c r="DDV756" s="27"/>
      <c r="DDW756" s="27"/>
      <c r="DDX756" s="27"/>
      <c r="DDY756" s="27"/>
      <c r="DDZ756" s="27"/>
      <c r="DEA756" s="27"/>
      <c r="DEB756" s="27"/>
      <c r="DEC756" s="27"/>
      <c r="DED756" s="27"/>
      <c r="DEE756" s="27"/>
      <c r="DEF756" s="27"/>
      <c r="DEG756" s="27"/>
      <c r="DEH756" s="27"/>
      <c r="DEI756" s="27"/>
      <c r="DEJ756" s="27"/>
      <c r="DEK756" s="27"/>
      <c r="DEL756" s="27"/>
      <c r="DEM756" s="27"/>
      <c r="DEN756" s="27"/>
      <c r="DEO756" s="27"/>
      <c r="DEP756" s="27"/>
      <c r="DEQ756" s="27"/>
      <c r="DER756" s="27"/>
      <c r="DES756" s="27"/>
      <c r="DET756" s="27"/>
      <c r="DEU756" s="27"/>
      <c r="DEV756" s="27"/>
      <c r="DEW756" s="27"/>
      <c r="DEX756" s="27"/>
      <c r="DEY756" s="27"/>
      <c r="DEZ756" s="27"/>
      <c r="DFA756" s="27"/>
      <c r="DFB756" s="27"/>
      <c r="DFC756" s="27"/>
      <c r="DFD756" s="27"/>
      <c r="DFE756" s="27"/>
      <c r="DFF756" s="27"/>
      <c r="DFG756" s="27"/>
      <c r="DFH756" s="27"/>
      <c r="DFI756" s="27"/>
      <c r="DFJ756" s="27"/>
      <c r="DFK756" s="27"/>
      <c r="DFL756" s="27"/>
      <c r="DFM756" s="27"/>
      <c r="DFN756" s="27"/>
      <c r="DFO756" s="27"/>
      <c r="DFP756" s="27"/>
      <c r="DFQ756" s="27"/>
      <c r="DFR756" s="27"/>
      <c r="DFS756" s="27"/>
      <c r="DFT756" s="27"/>
      <c r="DFU756" s="27"/>
      <c r="DFV756" s="27"/>
      <c r="DFW756" s="27"/>
      <c r="DFX756" s="27"/>
      <c r="DFY756" s="27"/>
      <c r="DFZ756" s="27"/>
      <c r="DGA756" s="27"/>
      <c r="DGB756" s="27"/>
      <c r="DGC756" s="27"/>
      <c r="DGD756" s="27"/>
      <c r="DGE756" s="27"/>
      <c r="DGF756" s="27"/>
      <c r="DGG756" s="27"/>
      <c r="DGH756" s="27"/>
      <c r="DGI756" s="27"/>
      <c r="DGJ756" s="27"/>
      <c r="DGK756" s="27"/>
      <c r="DGL756" s="27"/>
      <c r="DGM756" s="27"/>
      <c r="DGN756" s="27"/>
      <c r="DGO756" s="27"/>
      <c r="DGP756" s="27"/>
      <c r="DGQ756" s="27"/>
      <c r="DGR756" s="27"/>
      <c r="DGS756" s="27"/>
      <c r="DGT756" s="27"/>
      <c r="DGU756" s="27"/>
      <c r="DGV756" s="27"/>
      <c r="DGW756" s="27"/>
      <c r="DGX756" s="27"/>
      <c r="DGY756" s="27"/>
      <c r="DGZ756" s="27"/>
      <c r="DHA756" s="27"/>
      <c r="DHB756" s="27"/>
      <c r="DHC756" s="27"/>
      <c r="DHD756" s="27"/>
      <c r="DHE756" s="27"/>
      <c r="DHF756" s="27"/>
      <c r="DHG756" s="27"/>
      <c r="DHH756" s="27"/>
      <c r="DHI756" s="27"/>
      <c r="DHJ756" s="27"/>
      <c r="DHK756" s="27"/>
      <c r="DHL756" s="27"/>
      <c r="DHM756" s="27"/>
      <c r="DHN756" s="27"/>
      <c r="DHO756" s="27"/>
      <c r="DHP756" s="27"/>
      <c r="DHQ756" s="27"/>
      <c r="DHR756" s="27"/>
      <c r="DHS756" s="27"/>
      <c r="DHT756" s="27"/>
      <c r="DHU756" s="27"/>
      <c r="DHV756" s="27"/>
      <c r="DHW756" s="27"/>
      <c r="DHX756" s="27"/>
      <c r="DHY756" s="27"/>
      <c r="DHZ756" s="27"/>
      <c r="DIA756" s="27"/>
      <c r="DIB756" s="27"/>
      <c r="DIC756" s="27"/>
      <c r="DID756" s="27"/>
      <c r="DIE756" s="27"/>
      <c r="DIF756" s="27"/>
      <c r="DIG756" s="27"/>
      <c r="DIH756" s="27"/>
      <c r="DII756" s="27"/>
      <c r="DIJ756" s="27"/>
      <c r="DIK756" s="27"/>
      <c r="DIL756" s="27"/>
      <c r="DIM756" s="27"/>
      <c r="DIN756" s="27"/>
      <c r="DIO756" s="27"/>
      <c r="DIP756" s="27"/>
      <c r="DIQ756" s="27"/>
      <c r="DIR756" s="27"/>
      <c r="DIS756" s="27"/>
      <c r="DIT756" s="27"/>
      <c r="DIU756" s="27"/>
      <c r="DIV756" s="27"/>
      <c r="DIW756" s="27"/>
      <c r="DIX756" s="27"/>
      <c r="DIY756" s="27"/>
      <c r="DIZ756" s="27"/>
      <c r="DJA756" s="27"/>
      <c r="DJB756" s="27"/>
      <c r="DJC756" s="27"/>
      <c r="DJD756" s="27"/>
      <c r="DJE756" s="27"/>
      <c r="DJF756" s="27"/>
      <c r="DJG756" s="27"/>
      <c r="DJH756" s="27"/>
      <c r="DJI756" s="27"/>
      <c r="DJJ756" s="27"/>
      <c r="DJK756" s="27"/>
      <c r="DJL756" s="27"/>
      <c r="DJM756" s="27"/>
      <c r="DJN756" s="27"/>
      <c r="DJO756" s="27"/>
      <c r="DJP756" s="27"/>
      <c r="DJQ756" s="27"/>
      <c r="DJR756" s="27"/>
      <c r="DJS756" s="27"/>
      <c r="DJT756" s="27"/>
      <c r="DJU756" s="27"/>
      <c r="DJV756" s="27"/>
      <c r="DJW756" s="27"/>
      <c r="DJX756" s="27"/>
      <c r="DJY756" s="27"/>
      <c r="DJZ756" s="27"/>
      <c r="DKA756" s="27"/>
      <c r="DKB756" s="27"/>
      <c r="DKC756" s="27"/>
      <c r="DKD756" s="27"/>
      <c r="DKE756" s="27"/>
      <c r="DKF756" s="27"/>
      <c r="DKG756" s="27"/>
      <c r="DKH756" s="27"/>
      <c r="DKI756" s="27"/>
      <c r="DKJ756" s="27"/>
      <c r="DKK756" s="27"/>
      <c r="DKL756" s="27"/>
      <c r="DKM756" s="27"/>
      <c r="DKN756" s="27"/>
      <c r="DKO756" s="27"/>
      <c r="DKP756" s="27"/>
      <c r="DKQ756" s="27"/>
      <c r="DKR756" s="27"/>
      <c r="DKS756" s="27"/>
      <c r="DKT756" s="27"/>
      <c r="DKU756" s="27"/>
      <c r="DKV756" s="27"/>
      <c r="DKW756" s="27"/>
      <c r="DKX756" s="27"/>
      <c r="DKY756" s="27"/>
      <c r="DKZ756" s="27"/>
      <c r="DLA756" s="27"/>
      <c r="DLB756" s="27"/>
      <c r="DLC756" s="27"/>
      <c r="DLD756" s="27"/>
      <c r="DLE756" s="27"/>
      <c r="DLF756" s="27"/>
      <c r="DLG756" s="27"/>
      <c r="DLH756" s="27"/>
      <c r="DLI756" s="27"/>
      <c r="DLJ756" s="27"/>
      <c r="DLK756" s="27"/>
      <c r="DLL756" s="27"/>
      <c r="DLM756" s="27"/>
      <c r="DLN756" s="27"/>
      <c r="DLO756" s="27"/>
      <c r="DLP756" s="27"/>
      <c r="DLQ756" s="27"/>
      <c r="DLR756" s="27"/>
      <c r="DLS756" s="27"/>
      <c r="DLT756" s="27"/>
      <c r="DLU756" s="27"/>
      <c r="DLV756" s="27"/>
      <c r="DLW756" s="27"/>
      <c r="DLX756" s="27"/>
      <c r="DLY756" s="27"/>
      <c r="DLZ756" s="27"/>
      <c r="DMA756" s="27"/>
      <c r="DMB756" s="27"/>
      <c r="DMC756" s="27"/>
      <c r="DMD756" s="27"/>
      <c r="DME756" s="27"/>
      <c r="DMF756" s="27"/>
      <c r="DMG756" s="27"/>
      <c r="DMH756" s="27"/>
      <c r="DMI756" s="27"/>
      <c r="DMJ756" s="27"/>
      <c r="DMK756" s="27"/>
      <c r="DML756" s="27"/>
      <c r="DMM756" s="27"/>
      <c r="DMN756" s="27"/>
      <c r="DMO756" s="27"/>
      <c r="DMP756" s="27"/>
      <c r="DMQ756" s="27"/>
      <c r="DMR756" s="27"/>
      <c r="DMS756" s="27"/>
      <c r="DMT756" s="27"/>
      <c r="DMU756" s="27"/>
      <c r="DMV756" s="27"/>
      <c r="DMW756" s="27"/>
      <c r="DMX756" s="27"/>
      <c r="DMY756" s="27"/>
      <c r="DMZ756" s="27"/>
      <c r="DNA756" s="27"/>
      <c r="DNB756" s="27"/>
      <c r="DNC756" s="27"/>
      <c r="DND756" s="27"/>
      <c r="DNE756" s="27"/>
      <c r="DNF756" s="27"/>
      <c r="DNG756" s="27"/>
      <c r="DNH756" s="27"/>
      <c r="DNI756" s="27"/>
      <c r="DNJ756" s="27"/>
      <c r="DNK756" s="27"/>
      <c r="DNL756" s="27"/>
      <c r="DNM756" s="27"/>
      <c r="DNN756" s="27"/>
      <c r="DNO756" s="27"/>
      <c r="DNP756" s="27"/>
      <c r="DNQ756" s="27"/>
      <c r="DNR756" s="27"/>
      <c r="DNS756" s="27"/>
      <c r="DNT756" s="27"/>
      <c r="DNU756" s="27"/>
      <c r="DNV756" s="27"/>
      <c r="DNW756" s="27"/>
      <c r="DNX756" s="27"/>
      <c r="DNY756" s="27"/>
      <c r="DNZ756" s="27"/>
      <c r="DOA756" s="27"/>
      <c r="DOB756" s="27"/>
      <c r="DOC756" s="27"/>
      <c r="DOD756" s="27"/>
      <c r="DOE756" s="27"/>
      <c r="DOF756" s="27"/>
      <c r="DOG756" s="27"/>
      <c r="DOH756" s="27"/>
      <c r="DOI756" s="27"/>
      <c r="DOJ756" s="27"/>
      <c r="DOK756" s="27"/>
      <c r="DOL756" s="27"/>
      <c r="DOM756" s="27"/>
      <c r="DON756" s="27"/>
      <c r="DOO756" s="27"/>
      <c r="DOP756" s="27"/>
      <c r="DOQ756" s="27"/>
      <c r="DOR756" s="27"/>
      <c r="DOS756" s="27"/>
      <c r="DOT756" s="27"/>
      <c r="DOU756" s="27"/>
      <c r="DOV756" s="27"/>
      <c r="DOW756" s="27"/>
      <c r="DOX756" s="27"/>
      <c r="DOY756" s="27"/>
      <c r="DOZ756" s="27"/>
      <c r="DPA756" s="27"/>
      <c r="DPB756" s="27"/>
      <c r="DPC756" s="27"/>
      <c r="DPD756" s="27"/>
      <c r="DPE756" s="27"/>
      <c r="DPF756" s="27"/>
      <c r="DPG756" s="27"/>
      <c r="DPH756" s="27"/>
      <c r="DPI756" s="27"/>
      <c r="DPJ756" s="27"/>
      <c r="DPK756" s="27"/>
      <c r="DPL756" s="27"/>
      <c r="DPM756" s="27"/>
      <c r="DPN756" s="27"/>
      <c r="DPO756" s="27"/>
      <c r="DPP756" s="27"/>
      <c r="DPQ756" s="27"/>
      <c r="DPR756" s="27"/>
      <c r="DPS756" s="27"/>
      <c r="DPT756" s="27"/>
      <c r="DPU756" s="27"/>
      <c r="DPV756" s="27"/>
      <c r="DPW756" s="27"/>
      <c r="DPX756" s="27"/>
      <c r="DPY756" s="27"/>
      <c r="DPZ756" s="27"/>
      <c r="DQA756" s="27"/>
      <c r="DQB756" s="27"/>
      <c r="DQC756" s="27"/>
      <c r="DQD756" s="27"/>
      <c r="DQE756" s="27"/>
      <c r="DQF756" s="27"/>
      <c r="DQG756" s="27"/>
      <c r="DQH756" s="27"/>
      <c r="DQI756" s="27"/>
      <c r="DQJ756" s="27"/>
      <c r="DQK756" s="27"/>
      <c r="DQL756" s="27"/>
      <c r="DQM756" s="27"/>
      <c r="DQN756" s="27"/>
      <c r="DQO756" s="27"/>
      <c r="DQP756" s="27"/>
      <c r="DQQ756" s="27"/>
      <c r="DQR756" s="27"/>
      <c r="DQS756" s="27"/>
      <c r="DQT756" s="27"/>
      <c r="DQU756" s="27"/>
      <c r="DQV756" s="27"/>
      <c r="DQW756" s="27"/>
      <c r="DQX756" s="27"/>
      <c r="DQY756" s="27"/>
      <c r="DQZ756" s="27"/>
      <c r="DRA756" s="27"/>
      <c r="DRB756" s="27"/>
      <c r="DRC756" s="27"/>
      <c r="DRD756" s="27"/>
      <c r="DRE756" s="27"/>
      <c r="DRF756" s="27"/>
      <c r="DRG756" s="27"/>
      <c r="DRH756" s="27"/>
      <c r="DRI756" s="27"/>
      <c r="DRJ756" s="27"/>
      <c r="DRK756" s="27"/>
      <c r="DRL756" s="27"/>
      <c r="DRM756" s="27"/>
      <c r="DRN756" s="27"/>
      <c r="DRO756" s="27"/>
      <c r="DRP756" s="27"/>
      <c r="DRQ756" s="27"/>
      <c r="DRR756" s="27"/>
      <c r="DRS756" s="27"/>
      <c r="DRT756" s="27"/>
      <c r="DRU756" s="27"/>
      <c r="DRV756" s="27"/>
      <c r="DRW756" s="27"/>
      <c r="DRX756" s="27"/>
      <c r="DRY756" s="27"/>
      <c r="DRZ756" s="27"/>
      <c r="DSA756" s="27"/>
      <c r="DSB756" s="27"/>
      <c r="DSC756" s="27"/>
      <c r="DSD756" s="27"/>
      <c r="DSE756" s="27"/>
      <c r="DSF756" s="27"/>
      <c r="DSG756" s="27"/>
      <c r="DSH756" s="27"/>
      <c r="DSI756" s="27"/>
      <c r="DSJ756" s="27"/>
      <c r="DSK756" s="27"/>
      <c r="DSL756" s="27"/>
      <c r="DSM756" s="27"/>
      <c r="DSN756" s="27"/>
      <c r="DSO756" s="27"/>
      <c r="DSP756" s="27"/>
      <c r="DSQ756" s="27"/>
      <c r="DSR756" s="27"/>
      <c r="DSS756" s="27"/>
      <c r="DST756" s="27"/>
      <c r="DSU756" s="27"/>
      <c r="DSV756" s="27"/>
      <c r="DSW756" s="27"/>
      <c r="DSX756" s="27"/>
      <c r="DSY756" s="27"/>
      <c r="DSZ756" s="27"/>
      <c r="DTA756" s="27"/>
      <c r="DTB756" s="27"/>
      <c r="DTC756" s="27"/>
      <c r="DTD756" s="27"/>
      <c r="DTE756" s="27"/>
      <c r="DTF756" s="27"/>
      <c r="DTG756" s="27"/>
      <c r="DTH756" s="27"/>
      <c r="DTI756" s="27"/>
      <c r="DTJ756" s="27"/>
      <c r="DTK756" s="27"/>
      <c r="DTL756" s="27"/>
      <c r="DTM756" s="27"/>
      <c r="DTN756" s="27"/>
      <c r="DTO756" s="27"/>
      <c r="DTP756" s="27"/>
      <c r="DTQ756" s="27"/>
      <c r="DTR756" s="27"/>
      <c r="DTS756" s="27"/>
      <c r="DTT756" s="27"/>
      <c r="DTU756" s="27"/>
      <c r="DTV756" s="27"/>
      <c r="DTW756" s="27"/>
      <c r="DTX756" s="27"/>
      <c r="DTY756" s="27"/>
      <c r="DTZ756" s="27"/>
      <c r="DUA756" s="27"/>
      <c r="DUB756" s="27"/>
      <c r="DUC756" s="27"/>
      <c r="DUD756" s="27"/>
      <c r="DUE756" s="27"/>
      <c r="DUF756" s="27"/>
      <c r="DUG756" s="27"/>
      <c r="DUH756" s="27"/>
      <c r="DUI756" s="27"/>
      <c r="DUJ756" s="27"/>
      <c r="DUK756" s="27"/>
      <c r="DUL756" s="27"/>
      <c r="DUM756" s="27"/>
      <c r="DUN756" s="27"/>
      <c r="DUO756" s="27"/>
      <c r="DUP756" s="27"/>
      <c r="DUQ756" s="27"/>
      <c r="DUR756" s="27"/>
      <c r="DUS756" s="27"/>
      <c r="DUT756" s="27"/>
      <c r="DUU756" s="27"/>
      <c r="DUV756" s="27"/>
      <c r="DUW756" s="27"/>
      <c r="DUX756" s="27"/>
      <c r="DUY756" s="27"/>
      <c r="DUZ756" s="27"/>
      <c r="DVA756" s="27"/>
      <c r="DVB756" s="27"/>
      <c r="DVC756" s="27"/>
      <c r="DVD756" s="27"/>
      <c r="DVE756" s="27"/>
      <c r="DVF756" s="27"/>
      <c r="DVG756" s="27"/>
      <c r="DVH756" s="27"/>
      <c r="DVI756" s="27"/>
      <c r="DVJ756" s="27"/>
      <c r="DVK756" s="27"/>
      <c r="DVL756" s="27"/>
      <c r="DVM756" s="27"/>
      <c r="DVN756" s="27"/>
      <c r="DVO756" s="27"/>
      <c r="DVP756" s="27"/>
      <c r="DVQ756" s="27"/>
      <c r="DVR756" s="27"/>
      <c r="DVS756" s="27"/>
      <c r="DVT756" s="27"/>
      <c r="DVU756" s="27"/>
      <c r="DVV756" s="27"/>
      <c r="DVW756" s="27"/>
      <c r="DVX756" s="27"/>
      <c r="DVY756" s="27"/>
      <c r="DVZ756" s="27"/>
      <c r="DWA756" s="27"/>
      <c r="DWB756" s="27"/>
      <c r="DWC756" s="27"/>
      <c r="DWD756" s="27"/>
      <c r="DWE756" s="27"/>
      <c r="DWF756" s="27"/>
      <c r="DWG756" s="27"/>
      <c r="DWH756" s="27"/>
      <c r="DWI756" s="27"/>
      <c r="DWJ756" s="27"/>
      <c r="DWK756" s="27"/>
      <c r="DWL756" s="27"/>
      <c r="DWM756" s="27"/>
      <c r="DWN756" s="27"/>
      <c r="DWO756" s="27"/>
      <c r="DWP756" s="27"/>
      <c r="DWQ756" s="27"/>
      <c r="DWR756" s="27"/>
      <c r="DWS756" s="27"/>
      <c r="DWT756" s="27"/>
      <c r="DWU756" s="27"/>
      <c r="DWV756" s="27"/>
      <c r="DWW756" s="27"/>
      <c r="DWX756" s="27"/>
      <c r="DWY756" s="27"/>
      <c r="DWZ756" s="27"/>
      <c r="DXA756" s="27"/>
      <c r="DXB756" s="27"/>
      <c r="DXC756" s="27"/>
      <c r="DXD756" s="27"/>
      <c r="DXE756" s="27"/>
      <c r="DXF756" s="27"/>
      <c r="DXG756" s="27"/>
      <c r="DXH756" s="27"/>
      <c r="DXI756" s="27"/>
      <c r="DXJ756" s="27"/>
      <c r="DXK756" s="27"/>
      <c r="DXL756" s="27"/>
      <c r="DXM756" s="27"/>
      <c r="DXN756" s="27"/>
      <c r="DXO756" s="27"/>
      <c r="DXP756" s="27"/>
      <c r="DXQ756" s="27"/>
      <c r="DXR756" s="27"/>
      <c r="DXS756" s="27"/>
      <c r="DXT756" s="27"/>
      <c r="DXU756" s="27"/>
      <c r="DXV756" s="27"/>
      <c r="DXW756" s="27"/>
      <c r="DXX756" s="27"/>
      <c r="DXY756" s="27"/>
      <c r="DXZ756" s="27"/>
      <c r="DYA756" s="27"/>
      <c r="DYB756" s="27"/>
      <c r="DYC756" s="27"/>
      <c r="DYD756" s="27"/>
      <c r="DYE756" s="27"/>
      <c r="DYF756" s="27"/>
      <c r="DYG756" s="27"/>
      <c r="DYH756" s="27"/>
      <c r="DYI756" s="27"/>
      <c r="DYJ756" s="27"/>
      <c r="DYK756" s="27"/>
      <c r="DYL756" s="27"/>
      <c r="DYM756" s="27"/>
      <c r="DYN756" s="27"/>
      <c r="DYO756" s="27"/>
      <c r="DYP756" s="27"/>
      <c r="DYQ756" s="27"/>
      <c r="DYR756" s="27"/>
      <c r="DYS756" s="27"/>
      <c r="DYT756" s="27"/>
      <c r="DYU756" s="27"/>
      <c r="DYV756" s="27"/>
      <c r="DYW756" s="27"/>
      <c r="DYX756" s="27"/>
      <c r="DYY756" s="27"/>
      <c r="DYZ756" s="27"/>
      <c r="DZA756" s="27"/>
      <c r="DZB756" s="27"/>
      <c r="DZC756" s="27"/>
      <c r="DZD756" s="27"/>
      <c r="DZE756" s="27"/>
      <c r="DZF756" s="27"/>
      <c r="DZG756" s="27"/>
      <c r="DZH756" s="27"/>
      <c r="DZI756" s="27"/>
      <c r="DZJ756" s="27"/>
      <c r="DZK756" s="27"/>
      <c r="DZL756" s="27"/>
      <c r="DZM756" s="27"/>
      <c r="DZN756" s="27"/>
      <c r="DZO756" s="27"/>
      <c r="DZP756" s="27"/>
      <c r="DZQ756" s="27"/>
      <c r="DZR756" s="27"/>
      <c r="DZS756" s="27"/>
      <c r="DZT756" s="27"/>
      <c r="DZU756" s="27"/>
      <c r="DZV756" s="27"/>
      <c r="DZW756" s="27"/>
      <c r="DZX756" s="27"/>
      <c r="DZY756" s="27"/>
      <c r="DZZ756" s="27"/>
      <c r="EAA756" s="27"/>
      <c r="EAB756" s="27"/>
      <c r="EAC756" s="27"/>
      <c r="EAD756" s="27"/>
      <c r="EAE756" s="27"/>
      <c r="EAF756" s="27"/>
      <c r="EAG756" s="27"/>
      <c r="EAH756" s="27"/>
      <c r="EAI756" s="27"/>
      <c r="EAJ756" s="27"/>
      <c r="EAK756" s="27"/>
      <c r="EAL756" s="27"/>
      <c r="EAM756" s="27"/>
      <c r="EAN756" s="27"/>
      <c r="EAO756" s="27"/>
      <c r="EAP756" s="27"/>
      <c r="EAQ756" s="27"/>
      <c r="EAR756" s="27"/>
      <c r="EAS756" s="27"/>
      <c r="EAT756" s="27"/>
      <c r="EAU756" s="27"/>
      <c r="EAV756" s="27"/>
      <c r="EAW756" s="27"/>
      <c r="EAX756" s="27"/>
      <c r="EAY756" s="27"/>
      <c r="EAZ756" s="27"/>
      <c r="EBA756" s="27"/>
      <c r="EBB756" s="27"/>
      <c r="EBC756" s="27"/>
      <c r="EBD756" s="27"/>
      <c r="EBE756" s="27"/>
      <c r="EBF756" s="27"/>
      <c r="EBG756" s="27"/>
      <c r="EBH756" s="27"/>
      <c r="EBI756" s="27"/>
      <c r="EBJ756" s="27"/>
      <c r="EBK756" s="27"/>
      <c r="EBL756" s="27"/>
      <c r="EBM756" s="27"/>
      <c r="EBN756" s="27"/>
      <c r="EBO756" s="27"/>
      <c r="EBP756" s="27"/>
      <c r="EBQ756" s="27"/>
      <c r="EBR756" s="27"/>
      <c r="EBS756" s="27"/>
      <c r="EBT756" s="27"/>
      <c r="EBU756" s="27"/>
      <c r="EBV756" s="27"/>
      <c r="EBW756" s="27"/>
      <c r="EBX756" s="27"/>
      <c r="EBY756" s="27"/>
      <c r="EBZ756" s="27"/>
      <c r="ECA756" s="27"/>
      <c r="ECB756" s="27"/>
      <c r="ECC756" s="27"/>
      <c r="ECD756" s="27"/>
      <c r="ECE756" s="27"/>
      <c r="ECF756" s="27"/>
      <c r="ECG756" s="27"/>
      <c r="ECH756" s="27"/>
      <c r="ECI756" s="27"/>
      <c r="ECJ756" s="27"/>
      <c r="ECK756" s="27"/>
      <c r="ECL756" s="27"/>
      <c r="ECM756" s="27"/>
      <c r="ECN756" s="27"/>
      <c r="ECO756" s="27"/>
      <c r="ECP756" s="27"/>
      <c r="ECQ756" s="27"/>
      <c r="ECR756" s="27"/>
      <c r="ECS756" s="27"/>
      <c r="ECT756" s="27"/>
      <c r="ECU756" s="27"/>
      <c r="ECV756" s="27"/>
      <c r="ECW756" s="27"/>
      <c r="ECX756" s="27"/>
      <c r="ECY756" s="27"/>
      <c r="ECZ756" s="27"/>
      <c r="EDA756" s="27"/>
      <c r="EDB756" s="27"/>
      <c r="EDC756" s="27"/>
      <c r="EDD756" s="27"/>
      <c r="EDE756" s="27"/>
      <c r="EDF756" s="27"/>
      <c r="EDG756" s="27"/>
      <c r="EDH756" s="27"/>
      <c r="EDI756" s="27"/>
      <c r="EDJ756" s="27"/>
      <c r="EDK756" s="27"/>
      <c r="EDL756" s="27"/>
      <c r="EDM756" s="27"/>
      <c r="EDN756" s="27"/>
      <c r="EDO756" s="27"/>
      <c r="EDP756" s="27"/>
      <c r="EDQ756" s="27"/>
      <c r="EDR756" s="27"/>
      <c r="EDS756" s="27"/>
      <c r="EDT756" s="27"/>
      <c r="EDU756" s="27"/>
      <c r="EDV756" s="27"/>
      <c r="EDW756" s="27"/>
      <c r="EDX756" s="27"/>
      <c r="EDY756" s="27"/>
      <c r="EDZ756" s="27"/>
      <c r="EEA756" s="27"/>
      <c r="EEB756" s="27"/>
      <c r="EEC756" s="27"/>
      <c r="EED756" s="27"/>
      <c r="EEE756" s="27"/>
      <c r="EEF756" s="27"/>
      <c r="EEG756" s="27"/>
      <c r="EEH756" s="27"/>
      <c r="EEI756" s="27"/>
      <c r="EEJ756" s="27"/>
      <c r="EEK756" s="27"/>
      <c r="EEL756" s="27"/>
      <c r="EEM756" s="27"/>
      <c r="EEN756" s="27"/>
      <c r="EEO756" s="27"/>
      <c r="EEP756" s="27"/>
      <c r="EEQ756" s="27"/>
      <c r="EER756" s="27"/>
      <c r="EES756" s="27"/>
      <c r="EET756" s="27"/>
      <c r="EEU756" s="27"/>
      <c r="EEV756" s="27"/>
      <c r="EEW756" s="27"/>
      <c r="EEX756" s="27"/>
      <c r="EEY756" s="27"/>
      <c r="EEZ756" s="27"/>
      <c r="EFA756" s="27"/>
      <c r="EFB756" s="27"/>
      <c r="EFC756" s="27"/>
      <c r="EFD756" s="27"/>
      <c r="EFE756" s="27"/>
      <c r="EFF756" s="27"/>
      <c r="EFG756" s="27"/>
      <c r="EFH756" s="27"/>
      <c r="EFI756" s="27"/>
      <c r="EFJ756" s="27"/>
      <c r="EFK756" s="27"/>
      <c r="EFL756" s="27"/>
      <c r="EFM756" s="27"/>
      <c r="EFN756" s="27"/>
      <c r="EFO756" s="27"/>
      <c r="EFP756" s="27"/>
      <c r="EFQ756" s="27"/>
      <c r="EFR756" s="27"/>
      <c r="EFS756" s="27"/>
      <c r="EFT756" s="27"/>
      <c r="EFU756" s="27"/>
      <c r="EFV756" s="27"/>
      <c r="EFW756" s="27"/>
      <c r="EFX756" s="27"/>
      <c r="EFY756" s="27"/>
      <c r="EFZ756" s="27"/>
      <c r="EGA756" s="27"/>
      <c r="EGB756" s="27"/>
      <c r="EGC756" s="27"/>
      <c r="EGD756" s="27"/>
      <c r="EGE756" s="27"/>
      <c r="EGF756" s="27"/>
      <c r="EGG756" s="27"/>
      <c r="EGH756" s="27"/>
      <c r="EGI756" s="27"/>
      <c r="EGJ756" s="27"/>
      <c r="EGK756" s="27"/>
      <c r="EGL756" s="27"/>
      <c r="EGM756" s="27"/>
      <c r="EGN756" s="27"/>
      <c r="EGO756" s="27"/>
      <c r="EGP756" s="27"/>
      <c r="EGQ756" s="27"/>
      <c r="EGR756" s="27"/>
      <c r="EGS756" s="27"/>
      <c r="EGT756" s="27"/>
      <c r="EGU756" s="27"/>
      <c r="EGV756" s="27"/>
      <c r="EGW756" s="27"/>
      <c r="EGX756" s="27"/>
      <c r="EGY756" s="27"/>
      <c r="EGZ756" s="27"/>
      <c r="EHA756" s="27"/>
      <c r="EHB756" s="27"/>
      <c r="EHC756" s="27"/>
      <c r="EHD756" s="27"/>
      <c r="EHE756" s="27"/>
      <c r="EHF756" s="27"/>
      <c r="EHG756" s="27"/>
      <c r="EHH756" s="27"/>
      <c r="EHI756" s="27"/>
      <c r="EHJ756" s="27"/>
      <c r="EHK756" s="27"/>
      <c r="EHL756" s="27"/>
      <c r="EHM756" s="27"/>
      <c r="EHN756" s="27"/>
      <c r="EHO756" s="27"/>
      <c r="EHP756" s="27"/>
      <c r="EHQ756" s="27"/>
      <c r="EHR756" s="27"/>
      <c r="EHS756" s="27"/>
      <c r="EHT756" s="27"/>
      <c r="EHU756" s="27"/>
      <c r="EHV756" s="27"/>
      <c r="EHW756" s="27"/>
      <c r="EHX756" s="27"/>
      <c r="EHY756" s="27"/>
      <c r="EHZ756" s="27"/>
      <c r="EIA756" s="27"/>
      <c r="EIB756" s="27"/>
      <c r="EIC756" s="27"/>
      <c r="EID756" s="27"/>
      <c r="EIE756" s="27"/>
      <c r="EIF756" s="27"/>
      <c r="EIG756" s="27"/>
      <c r="EIH756" s="27"/>
      <c r="EII756" s="27"/>
      <c r="EIJ756" s="27"/>
      <c r="EIK756" s="27"/>
      <c r="EIL756" s="27"/>
      <c r="EIM756" s="27"/>
      <c r="EIN756" s="27"/>
      <c r="EIO756" s="27"/>
      <c r="EIP756" s="27"/>
      <c r="EIQ756" s="27"/>
      <c r="EIR756" s="27"/>
      <c r="EIS756" s="27"/>
      <c r="EIT756" s="27"/>
      <c r="EIU756" s="27"/>
      <c r="EIV756" s="27"/>
      <c r="EIW756" s="27"/>
      <c r="EIX756" s="27"/>
      <c r="EIY756" s="27"/>
      <c r="EIZ756" s="27"/>
      <c r="EJA756" s="27"/>
      <c r="EJB756" s="27"/>
      <c r="EJC756" s="27"/>
      <c r="EJD756" s="27"/>
      <c r="EJE756" s="27"/>
      <c r="EJF756" s="27"/>
      <c r="EJG756" s="27"/>
      <c r="EJH756" s="27"/>
      <c r="EJI756" s="27"/>
      <c r="EJJ756" s="27"/>
      <c r="EJK756" s="27"/>
      <c r="EJL756" s="27"/>
      <c r="EJM756" s="27"/>
      <c r="EJN756" s="27"/>
      <c r="EJO756" s="27"/>
      <c r="EJP756" s="27"/>
      <c r="EJQ756" s="27"/>
      <c r="EJR756" s="27"/>
      <c r="EJS756" s="27"/>
      <c r="EJT756" s="27"/>
      <c r="EJU756" s="27"/>
      <c r="EJV756" s="27"/>
      <c r="EJW756" s="27"/>
      <c r="EJX756" s="27"/>
      <c r="EJY756" s="27"/>
      <c r="EJZ756" s="27"/>
      <c r="EKA756" s="27"/>
      <c r="EKB756" s="27"/>
      <c r="EKC756" s="27"/>
      <c r="EKD756" s="27"/>
      <c r="EKE756" s="27"/>
      <c r="EKF756" s="27"/>
      <c r="EKG756" s="27"/>
      <c r="EKH756" s="27"/>
      <c r="EKI756" s="27"/>
      <c r="EKJ756" s="27"/>
      <c r="EKK756" s="27"/>
      <c r="EKL756" s="27"/>
      <c r="EKM756" s="27"/>
      <c r="EKN756" s="27"/>
      <c r="EKO756" s="27"/>
      <c r="EKP756" s="27"/>
      <c r="EKQ756" s="27"/>
      <c r="EKR756" s="27"/>
      <c r="EKS756" s="27"/>
      <c r="EKT756" s="27"/>
      <c r="EKU756" s="27"/>
      <c r="EKV756" s="27"/>
      <c r="EKW756" s="27"/>
      <c r="EKX756" s="27"/>
      <c r="EKY756" s="27"/>
      <c r="EKZ756" s="27"/>
      <c r="ELA756" s="27"/>
      <c r="ELB756" s="27"/>
      <c r="ELC756" s="27"/>
      <c r="ELD756" s="27"/>
      <c r="ELE756" s="27"/>
      <c r="ELF756" s="27"/>
      <c r="ELG756" s="27"/>
      <c r="ELH756" s="27"/>
      <c r="ELI756" s="27"/>
      <c r="ELJ756" s="27"/>
      <c r="ELK756" s="27"/>
      <c r="ELL756" s="27"/>
      <c r="ELM756" s="27"/>
      <c r="ELN756" s="27"/>
      <c r="ELO756" s="27"/>
      <c r="ELP756" s="27"/>
      <c r="ELQ756" s="27"/>
      <c r="ELR756" s="27"/>
      <c r="ELS756" s="27"/>
      <c r="ELT756" s="27"/>
      <c r="ELU756" s="27"/>
      <c r="ELV756" s="27"/>
      <c r="ELW756" s="27"/>
      <c r="ELX756" s="27"/>
      <c r="ELY756" s="27"/>
      <c r="ELZ756" s="27"/>
      <c r="EMA756" s="27"/>
      <c r="EMB756" s="27"/>
      <c r="EMC756" s="27"/>
      <c r="EMD756" s="27"/>
      <c r="EME756" s="27"/>
      <c r="EMF756" s="27"/>
      <c r="EMG756" s="27"/>
      <c r="EMH756" s="27"/>
      <c r="EMI756" s="27"/>
      <c r="EMJ756" s="27"/>
      <c r="EMK756" s="27"/>
      <c r="EML756" s="27"/>
      <c r="EMM756" s="27"/>
      <c r="EMN756" s="27"/>
      <c r="EMO756" s="27"/>
      <c r="EMP756" s="27"/>
      <c r="EMQ756" s="27"/>
      <c r="EMR756" s="27"/>
      <c r="EMS756" s="27"/>
      <c r="EMT756" s="27"/>
      <c r="EMU756" s="27"/>
      <c r="EMV756" s="27"/>
      <c r="EMW756" s="27"/>
      <c r="EMX756" s="27"/>
      <c r="EMY756" s="27"/>
      <c r="EMZ756" s="27"/>
      <c r="ENA756" s="27"/>
      <c r="ENB756" s="27"/>
      <c r="ENC756" s="27"/>
      <c r="END756" s="27"/>
      <c r="ENE756" s="27"/>
      <c r="ENF756" s="27"/>
      <c r="ENG756" s="27"/>
      <c r="ENH756" s="27"/>
      <c r="ENI756" s="27"/>
      <c r="ENJ756" s="27"/>
      <c r="ENK756" s="27"/>
      <c r="ENL756" s="27"/>
      <c r="ENM756" s="27"/>
      <c r="ENN756" s="27"/>
      <c r="ENO756" s="27"/>
      <c r="ENP756" s="27"/>
      <c r="ENQ756" s="27"/>
      <c r="ENR756" s="27"/>
      <c r="ENS756" s="27"/>
      <c r="ENT756" s="27"/>
      <c r="ENU756" s="27"/>
      <c r="ENV756" s="27"/>
      <c r="ENW756" s="27"/>
      <c r="ENX756" s="27"/>
      <c r="ENY756" s="27"/>
      <c r="ENZ756" s="27"/>
      <c r="EOA756" s="27"/>
      <c r="EOB756" s="27"/>
      <c r="EOC756" s="27"/>
      <c r="EOD756" s="27"/>
      <c r="EOE756" s="27"/>
      <c r="EOF756" s="27"/>
      <c r="EOG756" s="27"/>
      <c r="EOH756" s="27"/>
      <c r="EOI756" s="27"/>
      <c r="EOJ756" s="27"/>
      <c r="EOK756" s="27"/>
      <c r="EOL756" s="27"/>
      <c r="EOM756" s="27"/>
      <c r="EON756" s="27"/>
      <c r="EOO756" s="27"/>
      <c r="EOP756" s="27"/>
      <c r="EOQ756" s="27"/>
      <c r="EOR756" s="27"/>
      <c r="EOS756" s="27"/>
      <c r="EOT756" s="27"/>
      <c r="EOU756" s="27"/>
      <c r="EOV756" s="27"/>
      <c r="EOW756" s="27"/>
      <c r="EOX756" s="27"/>
      <c r="EOY756" s="27"/>
      <c r="EOZ756" s="27"/>
      <c r="EPA756" s="27"/>
      <c r="EPB756" s="27"/>
      <c r="EPC756" s="27"/>
      <c r="EPD756" s="27"/>
      <c r="EPE756" s="27"/>
      <c r="EPF756" s="27"/>
      <c r="EPG756" s="27"/>
      <c r="EPH756" s="27"/>
      <c r="EPI756" s="27"/>
      <c r="EPJ756" s="27"/>
      <c r="EPK756" s="27"/>
      <c r="EPL756" s="27"/>
      <c r="EPM756" s="27"/>
      <c r="EPN756" s="27"/>
      <c r="EPO756" s="27"/>
      <c r="EPP756" s="27"/>
      <c r="EPQ756" s="27"/>
      <c r="EPR756" s="27"/>
      <c r="EPS756" s="27"/>
      <c r="EPT756" s="27"/>
      <c r="EPU756" s="27"/>
      <c r="EPV756" s="27"/>
      <c r="EPW756" s="27"/>
      <c r="EPX756" s="27"/>
      <c r="EPY756" s="27"/>
      <c r="EPZ756" s="27"/>
      <c r="EQA756" s="27"/>
      <c r="EQB756" s="27"/>
      <c r="EQC756" s="27"/>
      <c r="EQD756" s="27"/>
      <c r="EQE756" s="27"/>
      <c r="EQF756" s="27"/>
      <c r="EQG756" s="27"/>
      <c r="EQH756" s="27"/>
      <c r="EQI756" s="27"/>
      <c r="EQJ756" s="27"/>
      <c r="EQK756" s="27"/>
      <c r="EQL756" s="27"/>
      <c r="EQM756" s="27"/>
      <c r="EQN756" s="27"/>
      <c r="EQO756" s="27"/>
      <c r="EQP756" s="27"/>
      <c r="EQQ756" s="27"/>
      <c r="EQR756" s="27"/>
      <c r="EQS756" s="27"/>
      <c r="EQT756" s="27"/>
      <c r="EQU756" s="27"/>
      <c r="EQV756" s="27"/>
      <c r="EQW756" s="27"/>
      <c r="EQX756" s="27"/>
      <c r="EQY756" s="27"/>
      <c r="EQZ756" s="27"/>
      <c r="ERA756" s="27"/>
      <c r="ERB756" s="27"/>
      <c r="ERC756" s="27"/>
      <c r="ERD756" s="27"/>
      <c r="ERE756" s="27"/>
      <c r="ERF756" s="27"/>
      <c r="ERG756" s="27"/>
      <c r="ERH756" s="27"/>
      <c r="ERI756" s="27"/>
      <c r="ERJ756" s="27"/>
      <c r="ERK756" s="27"/>
      <c r="ERL756" s="27"/>
      <c r="ERM756" s="27"/>
      <c r="ERN756" s="27"/>
      <c r="ERO756" s="27"/>
      <c r="ERP756" s="27"/>
      <c r="ERQ756" s="27"/>
      <c r="ERR756" s="27"/>
      <c r="ERS756" s="27"/>
      <c r="ERT756" s="27"/>
      <c r="ERU756" s="27"/>
      <c r="ERV756" s="27"/>
      <c r="ERW756" s="27"/>
      <c r="ERX756" s="27"/>
      <c r="ERY756" s="27"/>
      <c r="ERZ756" s="27"/>
      <c r="ESA756" s="27"/>
      <c r="ESB756" s="27"/>
      <c r="ESC756" s="27"/>
      <c r="ESD756" s="27"/>
      <c r="ESE756" s="27"/>
      <c r="ESF756" s="27"/>
      <c r="ESG756" s="27"/>
      <c r="ESH756" s="27"/>
      <c r="ESI756" s="27"/>
      <c r="ESJ756" s="27"/>
      <c r="ESK756" s="27"/>
      <c r="ESL756" s="27"/>
      <c r="ESM756" s="27"/>
      <c r="ESN756" s="27"/>
      <c r="ESO756" s="27"/>
      <c r="ESP756" s="27"/>
      <c r="ESQ756" s="27"/>
      <c r="ESR756" s="27"/>
      <c r="ESS756" s="27"/>
      <c r="EST756" s="27"/>
      <c r="ESU756" s="27"/>
      <c r="ESV756" s="27"/>
      <c r="ESW756" s="27"/>
      <c r="ESX756" s="27"/>
      <c r="ESY756" s="27"/>
      <c r="ESZ756" s="27"/>
      <c r="ETA756" s="27"/>
      <c r="ETB756" s="27"/>
      <c r="ETC756" s="27"/>
      <c r="ETD756" s="27"/>
      <c r="ETE756" s="27"/>
      <c r="ETF756" s="27"/>
      <c r="ETG756" s="27"/>
      <c r="ETH756" s="27"/>
      <c r="ETI756" s="27"/>
      <c r="ETJ756" s="27"/>
      <c r="ETK756" s="27"/>
      <c r="ETL756" s="27"/>
      <c r="ETM756" s="27"/>
      <c r="ETN756" s="27"/>
      <c r="ETO756" s="27"/>
      <c r="ETP756" s="27"/>
      <c r="ETQ756" s="27"/>
      <c r="ETR756" s="27"/>
      <c r="ETS756" s="27"/>
      <c r="ETT756" s="27"/>
      <c r="ETU756" s="27"/>
      <c r="ETV756" s="27"/>
      <c r="ETW756" s="27"/>
      <c r="ETX756" s="27"/>
      <c r="ETY756" s="27"/>
      <c r="ETZ756" s="27"/>
      <c r="EUA756" s="27"/>
      <c r="EUB756" s="27"/>
      <c r="EUC756" s="27"/>
      <c r="EUD756" s="27"/>
      <c r="EUE756" s="27"/>
      <c r="EUF756" s="27"/>
      <c r="EUG756" s="27"/>
      <c r="EUH756" s="27"/>
      <c r="EUI756" s="27"/>
      <c r="EUJ756" s="27"/>
      <c r="EUK756" s="27"/>
      <c r="EUL756" s="27"/>
      <c r="EUM756" s="27"/>
      <c r="EUN756" s="27"/>
      <c r="EUO756" s="27"/>
      <c r="EUP756" s="27"/>
      <c r="EUQ756" s="27"/>
      <c r="EUR756" s="27"/>
      <c r="EUS756" s="27"/>
      <c r="EUT756" s="27"/>
      <c r="EUU756" s="27"/>
      <c r="EUV756" s="27"/>
      <c r="EUW756" s="27"/>
      <c r="EUX756" s="27"/>
      <c r="EUY756" s="27"/>
      <c r="EUZ756" s="27"/>
      <c r="EVA756" s="27"/>
      <c r="EVB756" s="27"/>
      <c r="EVC756" s="27"/>
      <c r="EVD756" s="27"/>
      <c r="EVE756" s="27"/>
      <c r="EVF756" s="27"/>
      <c r="EVG756" s="27"/>
      <c r="EVH756" s="27"/>
      <c r="EVI756" s="27"/>
      <c r="EVJ756" s="27"/>
      <c r="EVK756" s="27"/>
      <c r="EVL756" s="27"/>
      <c r="EVM756" s="27"/>
      <c r="EVN756" s="27"/>
      <c r="EVO756" s="27"/>
      <c r="EVP756" s="27"/>
      <c r="EVQ756" s="27"/>
      <c r="EVR756" s="27"/>
      <c r="EVS756" s="27"/>
      <c r="EVT756" s="27"/>
      <c r="EVU756" s="27"/>
      <c r="EVV756" s="27"/>
      <c r="EVW756" s="27"/>
      <c r="EVX756" s="27"/>
      <c r="EVY756" s="27"/>
      <c r="EVZ756" s="27"/>
      <c r="EWA756" s="27"/>
      <c r="EWB756" s="27"/>
      <c r="EWC756" s="27"/>
      <c r="EWD756" s="27"/>
      <c r="EWE756" s="27"/>
      <c r="EWF756" s="27"/>
      <c r="EWG756" s="27"/>
      <c r="EWH756" s="27"/>
      <c r="EWI756" s="27"/>
      <c r="EWJ756" s="27"/>
      <c r="EWK756" s="27"/>
      <c r="EWL756" s="27"/>
      <c r="EWM756" s="27"/>
      <c r="EWN756" s="27"/>
      <c r="EWO756" s="27"/>
      <c r="EWP756" s="27"/>
      <c r="EWQ756" s="27"/>
      <c r="EWR756" s="27"/>
      <c r="EWS756" s="27"/>
      <c r="EWT756" s="27"/>
      <c r="EWU756" s="27"/>
      <c r="EWV756" s="27"/>
      <c r="EWW756" s="27"/>
      <c r="EWX756" s="27"/>
      <c r="EWY756" s="27"/>
      <c r="EWZ756" s="27"/>
      <c r="EXA756" s="27"/>
      <c r="EXB756" s="27"/>
      <c r="EXC756" s="27"/>
      <c r="EXD756" s="27"/>
      <c r="EXE756" s="27"/>
      <c r="EXF756" s="27"/>
      <c r="EXG756" s="27"/>
      <c r="EXH756" s="27"/>
      <c r="EXI756" s="27"/>
      <c r="EXJ756" s="27"/>
      <c r="EXK756" s="27"/>
      <c r="EXL756" s="27"/>
      <c r="EXM756" s="27"/>
      <c r="EXN756" s="27"/>
      <c r="EXO756" s="27"/>
      <c r="EXP756" s="27"/>
      <c r="EXQ756" s="27"/>
      <c r="EXR756" s="27"/>
      <c r="EXS756" s="27"/>
      <c r="EXT756" s="27"/>
      <c r="EXU756" s="27"/>
      <c r="EXV756" s="27"/>
      <c r="EXW756" s="27"/>
      <c r="EXX756" s="27"/>
      <c r="EXY756" s="27"/>
      <c r="EXZ756" s="27"/>
      <c r="EYA756" s="27"/>
      <c r="EYB756" s="27"/>
      <c r="EYC756" s="27"/>
      <c r="EYD756" s="27"/>
      <c r="EYE756" s="27"/>
      <c r="EYF756" s="27"/>
      <c r="EYG756" s="27"/>
      <c r="EYH756" s="27"/>
      <c r="EYI756" s="27"/>
      <c r="EYJ756" s="27"/>
      <c r="EYK756" s="27"/>
      <c r="EYL756" s="27"/>
      <c r="EYM756" s="27"/>
      <c r="EYN756" s="27"/>
      <c r="EYO756" s="27"/>
      <c r="EYP756" s="27"/>
      <c r="EYQ756" s="27"/>
      <c r="EYR756" s="27"/>
      <c r="EYS756" s="27"/>
      <c r="EYT756" s="27"/>
      <c r="EYU756" s="27"/>
      <c r="EYV756" s="27"/>
      <c r="EYW756" s="27"/>
      <c r="EYX756" s="27"/>
      <c r="EYY756" s="27"/>
      <c r="EYZ756" s="27"/>
      <c r="EZA756" s="27"/>
      <c r="EZB756" s="27"/>
      <c r="EZC756" s="27"/>
      <c r="EZD756" s="27"/>
      <c r="EZE756" s="27"/>
      <c r="EZF756" s="27"/>
      <c r="EZG756" s="27"/>
      <c r="EZH756" s="27"/>
      <c r="EZI756" s="27"/>
      <c r="EZJ756" s="27"/>
      <c r="EZK756" s="27"/>
      <c r="EZL756" s="27"/>
      <c r="EZM756" s="27"/>
      <c r="EZN756" s="27"/>
      <c r="EZO756" s="27"/>
      <c r="EZP756" s="27"/>
      <c r="EZQ756" s="27"/>
      <c r="EZR756" s="27"/>
      <c r="EZS756" s="27"/>
      <c r="EZT756" s="27"/>
      <c r="EZU756" s="27"/>
      <c r="EZV756" s="27"/>
      <c r="EZW756" s="27"/>
      <c r="EZX756" s="27"/>
      <c r="EZY756" s="27"/>
      <c r="EZZ756" s="27"/>
      <c r="FAA756" s="27"/>
      <c r="FAB756" s="27"/>
      <c r="FAC756" s="27"/>
      <c r="FAD756" s="27"/>
      <c r="FAE756" s="27"/>
      <c r="FAF756" s="27"/>
      <c r="FAG756" s="27"/>
      <c r="FAH756" s="27"/>
      <c r="FAI756" s="27"/>
      <c r="FAJ756" s="27"/>
      <c r="FAK756" s="27"/>
      <c r="FAL756" s="27"/>
      <c r="FAM756" s="27"/>
      <c r="FAN756" s="27"/>
      <c r="FAO756" s="27"/>
      <c r="FAP756" s="27"/>
      <c r="FAQ756" s="27"/>
      <c r="FAR756" s="27"/>
      <c r="FAS756" s="27"/>
      <c r="FAT756" s="27"/>
      <c r="FAU756" s="27"/>
      <c r="FAV756" s="27"/>
      <c r="FAW756" s="27"/>
      <c r="FAX756" s="27"/>
      <c r="FAY756" s="27"/>
      <c r="FAZ756" s="27"/>
      <c r="FBA756" s="27"/>
      <c r="FBB756" s="27"/>
      <c r="FBC756" s="27"/>
      <c r="FBD756" s="27"/>
      <c r="FBE756" s="27"/>
      <c r="FBF756" s="27"/>
      <c r="FBG756" s="27"/>
      <c r="FBH756" s="27"/>
      <c r="FBI756" s="27"/>
      <c r="FBJ756" s="27"/>
      <c r="FBK756" s="27"/>
      <c r="FBL756" s="27"/>
      <c r="FBM756" s="27"/>
      <c r="FBN756" s="27"/>
      <c r="FBO756" s="27"/>
      <c r="FBP756" s="27"/>
      <c r="FBQ756" s="27"/>
      <c r="FBR756" s="27"/>
      <c r="FBS756" s="27"/>
      <c r="FBT756" s="27"/>
      <c r="FBU756" s="27"/>
      <c r="FBV756" s="27"/>
      <c r="FBW756" s="27"/>
      <c r="FBX756" s="27"/>
      <c r="FBY756" s="27"/>
      <c r="FBZ756" s="27"/>
      <c r="FCA756" s="27"/>
      <c r="FCB756" s="27"/>
      <c r="FCC756" s="27"/>
      <c r="FCD756" s="27"/>
      <c r="FCE756" s="27"/>
      <c r="FCF756" s="27"/>
      <c r="FCG756" s="27"/>
      <c r="FCH756" s="27"/>
      <c r="FCI756" s="27"/>
      <c r="FCJ756" s="27"/>
      <c r="FCK756" s="27"/>
      <c r="FCL756" s="27"/>
      <c r="FCM756" s="27"/>
      <c r="FCN756" s="27"/>
      <c r="FCO756" s="27"/>
      <c r="FCP756" s="27"/>
      <c r="FCQ756" s="27"/>
      <c r="FCR756" s="27"/>
      <c r="FCS756" s="27"/>
      <c r="FCT756" s="27"/>
      <c r="FCU756" s="27"/>
      <c r="FCV756" s="27"/>
      <c r="FCW756" s="27"/>
      <c r="FCX756" s="27"/>
      <c r="FCY756" s="27"/>
      <c r="FCZ756" s="27"/>
      <c r="FDA756" s="27"/>
      <c r="FDB756" s="27"/>
      <c r="FDC756" s="27"/>
      <c r="FDD756" s="27"/>
      <c r="FDE756" s="27"/>
      <c r="FDF756" s="27"/>
      <c r="FDG756" s="27"/>
      <c r="FDH756" s="27"/>
      <c r="FDI756" s="27"/>
      <c r="FDJ756" s="27"/>
      <c r="FDK756" s="27"/>
      <c r="FDL756" s="27"/>
      <c r="FDM756" s="27"/>
      <c r="FDN756" s="27"/>
      <c r="FDO756" s="27"/>
      <c r="FDP756" s="27"/>
      <c r="FDQ756" s="27"/>
      <c r="FDR756" s="27"/>
      <c r="FDS756" s="27"/>
      <c r="FDT756" s="27"/>
      <c r="FDU756" s="27"/>
      <c r="FDV756" s="27"/>
      <c r="FDW756" s="27"/>
      <c r="FDX756" s="27"/>
      <c r="FDY756" s="27"/>
      <c r="FDZ756" s="27"/>
      <c r="FEA756" s="27"/>
      <c r="FEB756" s="27"/>
      <c r="FEC756" s="27"/>
      <c r="FED756" s="27"/>
      <c r="FEE756" s="27"/>
      <c r="FEF756" s="27"/>
      <c r="FEG756" s="27"/>
      <c r="FEH756" s="27"/>
      <c r="FEI756" s="27"/>
      <c r="FEJ756" s="27"/>
      <c r="FEK756" s="27"/>
      <c r="FEL756" s="27"/>
      <c r="FEM756" s="27"/>
      <c r="FEN756" s="27"/>
      <c r="FEO756" s="27"/>
      <c r="FEP756" s="27"/>
      <c r="FEQ756" s="27"/>
      <c r="FER756" s="27"/>
      <c r="FES756" s="27"/>
      <c r="FET756" s="27"/>
      <c r="FEU756" s="27"/>
      <c r="FEV756" s="27"/>
      <c r="FEW756" s="27"/>
      <c r="FEX756" s="27"/>
      <c r="FEY756" s="27"/>
      <c r="FEZ756" s="27"/>
      <c r="FFA756" s="27"/>
      <c r="FFB756" s="27"/>
      <c r="FFC756" s="27"/>
      <c r="FFD756" s="27"/>
      <c r="FFE756" s="27"/>
      <c r="FFF756" s="27"/>
      <c r="FFG756" s="27"/>
      <c r="FFH756" s="27"/>
      <c r="FFI756" s="27"/>
      <c r="FFJ756" s="27"/>
      <c r="FFK756" s="27"/>
      <c r="FFL756" s="27"/>
      <c r="FFM756" s="27"/>
      <c r="FFN756" s="27"/>
      <c r="FFO756" s="27"/>
      <c r="FFP756" s="27"/>
      <c r="FFQ756" s="27"/>
      <c r="FFR756" s="27"/>
      <c r="FFS756" s="27"/>
      <c r="FFT756" s="27"/>
      <c r="FFU756" s="27"/>
      <c r="FFV756" s="27"/>
      <c r="FFW756" s="27"/>
      <c r="FFX756" s="27"/>
      <c r="FFY756" s="27"/>
      <c r="FFZ756" s="27"/>
      <c r="FGA756" s="27"/>
      <c r="FGB756" s="27"/>
      <c r="FGC756" s="27"/>
      <c r="FGD756" s="27"/>
      <c r="FGE756" s="27"/>
      <c r="FGF756" s="27"/>
      <c r="FGG756" s="27"/>
      <c r="FGH756" s="27"/>
      <c r="FGI756" s="27"/>
      <c r="FGJ756" s="27"/>
      <c r="FGK756" s="27"/>
      <c r="FGL756" s="27"/>
      <c r="FGM756" s="27"/>
      <c r="FGN756" s="27"/>
      <c r="FGO756" s="27"/>
      <c r="FGP756" s="27"/>
      <c r="FGQ756" s="27"/>
      <c r="FGR756" s="27"/>
      <c r="FGS756" s="27"/>
      <c r="FGT756" s="27"/>
      <c r="FGU756" s="27"/>
      <c r="FGV756" s="27"/>
      <c r="FGW756" s="27"/>
      <c r="FGX756" s="27"/>
      <c r="FGY756" s="27"/>
      <c r="FGZ756" s="27"/>
      <c r="FHA756" s="27"/>
      <c r="FHB756" s="27"/>
      <c r="FHC756" s="27"/>
      <c r="FHD756" s="27"/>
      <c r="FHE756" s="27"/>
      <c r="FHF756" s="27"/>
      <c r="FHG756" s="27"/>
      <c r="FHH756" s="27"/>
      <c r="FHI756" s="27"/>
      <c r="FHJ756" s="27"/>
      <c r="FHK756" s="27"/>
      <c r="FHL756" s="27"/>
      <c r="FHM756" s="27"/>
      <c r="FHN756" s="27"/>
      <c r="FHO756" s="27"/>
      <c r="FHP756" s="27"/>
      <c r="FHQ756" s="27"/>
      <c r="FHR756" s="27"/>
      <c r="FHS756" s="27"/>
      <c r="FHT756" s="27"/>
      <c r="FHU756" s="27"/>
      <c r="FHV756" s="27"/>
      <c r="FHW756" s="27"/>
      <c r="FHX756" s="27"/>
      <c r="FHY756" s="27"/>
      <c r="FHZ756" s="27"/>
      <c r="FIA756" s="27"/>
      <c r="FIB756" s="27"/>
      <c r="FIC756" s="27"/>
      <c r="FID756" s="27"/>
      <c r="FIE756" s="27"/>
      <c r="FIF756" s="27"/>
      <c r="FIG756" s="27"/>
      <c r="FIH756" s="27"/>
      <c r="FII756" s="27"/>
      <c r="FIJ756" s="27"/>
      <c r="FIK756" s="27"/>
      <c r="FIL756" s="27"/>
      <c r="FIM756" s="27"/>
      <c r="FIN756" s="27"/>
      <c r="FIO756" s="27"/>
      <c r="FIP756" s="27"/>
      <c r="FIQ756" s="27"/>
      <c r="FIR756" s="27"/>
      <c r="FIS756" s="27"/>
      <c r="FIT756" s="27"/>
      <c r="FIU756" s="27"/>
      <c r="FIV756" s="27"/>
      <c r="FIW756" s="27"/>
      <c r="FIX756" s="27"/>
      <c r="FIY756" s="27"/>
      <c r="FIZ756" s="27"/>
      <c r="FJA756" s="27"/>
      <c r="FJB756" s="27"/>
      <c r="FJC756" s="27"/>
      <c r="FJD756" s="27"/>
      <c r="FJE756" s="27"/>
      <c r="FJF756" s="27"/>
      <c r="FJG756" s="27"/>
      <c r="FJH756" s="27"/>
      <c r="FJI756" s="27"/>
      <c r="FJJ756" s="27"/>
      <c r="FJK756" s="27"/>
      <c r="FJL756" s="27"/>
      <c r="FJM756" s="27"/>
      <c r="FJN756" s="27"/>
      <c r="FJO756" s="27"/>
      <c r="FJP756" s="27"/>
      <c r="FJQ756" s="27"/>
      <c r="FJR756" s="27"/>
      <c r="FJS756" s="27"/>
      <c r="FJT756" s="27"/>
      <c r="FJU756" s="27"/>
      <c r="FJV756" s="27"/>
      <c r="FJW756" s="27"/>
      <c r="FJX756" s="27"/>
      <c r="FJY756" s="27"/>
      <c r="FJZ756" s="27"/>
      <c r="FKA756" s="27"/>
      <c r="FKB756" s="27"/>
      <c r="FKC756" s="27"/>
      <c r="FKD756" s="27"/>
      <c r="FKE756" s="27"/>
      <c r="FKF756" s="27"/>
      <c r="FKG756" s="27"/>
      <c r="FKH756" s="27"/>
      <c r="FKI756" s="27"/>
      <c r="FKJ756" s="27"/>
      <c r="FKK756" s="27"/>
      <c r="FKL756" s="27"/>
      <c r="FKM756" s="27"/>
      <c r="FKN756" s="27"/>
      <c r="FKO756" s="27"/>
      <c r="FKP756" s="27"/>
      <c r="FKQ756" s="27"/>
      <c r="FKR756" s="27"/>
      <c r="FKS756" s="27"/>
      <c r="FKT756" s="27"/>
      <c r="FKU756" s="27"/>
      <c r="FKV756" s="27"/>
      <c r="FKW756" s="27"/>
      <c r="FKX756" s="27"/>
      <c r="FKY756" s="27"/>
      <c r="FKZ756" s="27"/>
      <c r="FLA756" s="27"/>
      <c r="FLB756" s="27"/>
      <c r="FLC756" s="27"/>
      <c r="FLD756" s="27"/>
      <c r="FLE756" s="27"/>
      <c r="FLF756" s="27"/>
      <c r="FLG756" s="27"/>
      <c r="FLH756" s="27"/>
      <c r="FLI756" s="27"/>
      <c r="FLJ756" s="27"/>
      <c r="FLK756" s="27"/>
      <c r="FLL756" s="27"/>
      <c r="FLM756" s="27"/>
      <c r="FLN756" s="27"/>
      <c r="FLO756" s="27"/>
      <c r="FLP756" s="27"/>
      <c r="FLQ756" s="27"/>
      <c r="FLR756" s="27"/>
      <c r="FLS756" s="27"/>
      <c r="FLT756" s="27"/>
      <c r="FLU756" s="27"/>
      <c r="FLV756" s="27"/>
      <c r="FLW756" s="27"/>
      <c r="FLX756" s="27"/>
      <c r="FLY756" s="27"/>
      <c r="FLZ756" s="27"/>
      <c r="FMA756" s="27"/>
      <c r="FMB756" s="27"/>
      <c r="FMC756" s="27"/>
      <c r="FMD756" s="27"/>
      <c r="FME756" s="27"/>
      <c r="FMF756" s="27"/>
      <c r="FMG756" s="27"/>
      <c r="FMH756" s="27"/>
      <c r="FMI756" s="27"/>
      <c r="FMJ756" s="27"/>
      <c r="FMK756" s="27"/>
      <c r="FML756" s="27"/>
      <c r="FMM756" s="27"/>
      <c r="FMN756" s="27"/>
      <c r="FMO756" s="27"/>
      <c r="FMP756" s="27"/>
      <c r="FMQ756" s="27"/>
      <c r="FMR756" s="27"/>
      <c r="FMS756" s="27"/>
      <c r="FMT756" s="27"/>
      <c r="FMU756" s="27"/>
      <c r="FMV756" s="27"/>
      <c r="FMW756" s="27"/>
      <c r="FMX756" s="27"/>
      <c r="FMY756" s="27"/>
      <c r="FMZ756" s="27"/>
      <c r="FNA756" s="27"/>
      <c r="FNB756" s="27"/>
      <c r="FNC756" s="27"/>
      <c r="FND756" s="27"/>
      <c r="FNE756" s="27"/>
      <c r="FNF756" s="27"/>
      <c r="FNG756" s="27"/>
      <c r="FNH756" s="27"/>
      <c r="FNI756" s="27"/>
      <c r="FNJ756" s="27"/>
      <c r="FNK756" s="27"/>
      <c r="FNL756" s="27"/>
      <c r="FNM756" s="27"/>
      <c r="FNN756" s="27"/>
      <c r="FNO756" s="27"/>
      <c r="FNP756" s="27"/>
      <c r="FNQ756" s="27"/>
      <c r="FNR756" s="27"/>
      <c r="FNS756" s="27"/>
      <c r="FNT756" s="27"/>
      <c r="FNU756" s="27"/>
      <c r="FNV756" s="27"/>
      <c r="FNW756" s="27"/>
      <c r="FNX756" s="27"/>
      <c r="FNY756" s="27"/>
      <c r="FNZ756" s="27"/>
      <c r="FOA756" s="27"/>
      <c r="FOB756" s="27"/>
      <c r="FOC756" s="27"/>
      <c r="FOD756" s="27"/>
      <c r="FOE756" s="27"/>
      <c r="FOF756" s="27"/>
      <c r="FOG756" s="27"/>
      <c r="FOH756" s="27"/>
      <c r="FOI756" s="27"/>
      <c r="FOJ756" s="27"/>
      <c r="FOK756" s="27"/>
      <c r="FOL756" s="27"/>
      <c r="FOM756" s="27"/>
      <c r="FON756" s="27"/>
      <c r="FOO756" s="27"/>
      <c r="FOP756" s="27"/>
      <c r="FOQ756" s="27"/>
      <c r="FOR756" s="27"/>
      <c r="FOS756" s="27"/>
      <c r="FOT756" s="27"/>
      <c r="FOU756" s="27"/>
      <c r="FOV756" s="27"/>
      <c r="FOW756" s="27"/>
      <c r="FOX756" s="27"/>
      <c r="FOY756" s="27"/>
      <c r="FOZ756" s="27"/>
      <c r="FPA756" s="27"/>
      <c r="FPB756" s="27"/>
      <c r="FPC756" s="27"/>
      <c r="FPD756" s="27"/>
      <c r="FPE756" s="27"/>
      <c r="FPF756" s="27"/>
      <c r="FPG756" s="27"/>
      <c r="FPH756" s="27"/>
      <c r="FPI756" s="27"/>
      <c r="FPJ756" s="27"/>
      <c r="FPK756" s="27"/>
      <c r="FPL756" s="27"/>
      <c r="FPM756" s="27"/>
      <c r="FPN756" s="27"/>
      <c r="FPO756" s="27"/>
      <c r="FPP756" s="27"/>
      <c r="FPQ756" s="27"/>
      <c r="FPR756" s="27"/>
      <c r="FPS756" s="27"/>
      <c r="FPT756" s="27"/>
      <c r="FPU756" s="27"/>
      <c r="FPV756" s="27"/>
      <c r="FPW756" s="27"/>
      <c r="FPX756" s="27"/>
      <c r="FPY756" s="27"/>
      <c r="FPZ756" s="27"/>
      <c r="FQA756" s="27"/>
      <c r="FQB756" s="27"/>
      <c r="FQC756" s="27"/>
      <c r="FQD756" s="27"/>
      <c r="FQE756" s="27"/>
      <c r="FQF756" s="27"/>
      <c r="FQG756" s="27"/>
      <c r="FQH756" s="27"/>
      <c r="FQI756" s="27"/>
      <c r="FQJ756" s="27"/>
      <c r="FQK756" s="27"/>
      <c r="FQL756" s="27"/>
      <c r="FQM756" s="27"/>
      <c r="FQN756" s="27"/>
      <c r="FQO756" s="27"/>
      <c r="FQP756" s="27"/>
      <c r="FQQ756" s="27"/>
      <c r="FQR756" s="27"/>
      <c r="FQS756" s="27"/>
      <c r="FQT756" s="27"/>
      <c r="FQU756" s="27"/>
      <c r="FQV756" s="27"/>
      <c r="FQW756" s="27"/>
      <c r="FQX756" s="27"/>
      <c r="FQY756" s="27"/>
      <c r="FQZ756" s="27"/>
      <c r="FRA756" s="27"/>
      <c r="FRB756" s="27"/>
      <c r="FRC756" s="27"/>
      <c r="FRD756" s="27"/>
      <c r="FRE756" s="27"/>
      <c r="FRF756" s="27"/>
      <c r="FRG756" s="27"/>
      <c r="FRH756" s="27"/>
      <c r="FRI756" s="27"/>
      <c r="FRJ756" s="27"/>
      <c r="FRK756" s="27"/>
      <c r="FRL756" s="27"/>
      <c r="FRM756" s="27"/>
      <c r="FRN756" s="27"/>
      <c r="FRO756" s="27"/>
      <c r="FRP756" s="27"/>
      <c r="FRQ756" s="27"/>
      <c r="FRR756" s="27"/>
      <c r="FRS756" s="27"/>
      <c r="FRT756" s="27"/>
      <c r="FRU756" s="27"/>
      <c r="FRV756" s="27"/>
      <c r="FRW756" s="27"/>
      <c r="FRX756" s="27"/>
      <c r="FRY756" s="27"/>
      <c r="FRZ756" s="27"/>
      <c r="FSA756" s="27"/>
      <c r="FSB756" s="27"/>
      <c r="FSC756" s="27"/>
      <c r="FSD756" s="27"/>
      <c r="FSE756" s="27"/>
      <c r="FSF756" s="27"/>
      <c r="FSG756" s="27"/>
      <c r="FSH756" s="27"/>
      <c r="FSI756" s="27"/>
      <c r="FSJ756" s="27"/>
      <c r="FSK756" s="27"/>
      <c r="FSL756" s="27"/>
      <c r="FSM756" s="27"/>
      <c r="FSN756" s="27"/>
      <c r="FSO756" s="27"/>
      <c r="FSP756" s="27"/>
      <c r="FSQ756" s="27"/>
      <c r="FSR756" s="27"/>
      <c r="FSS756" s="27"/>
      <c r="FST756" s="27"/>
      <c r="FSU756" s="27"/>
      <c r="FSV756" s="27"/>
      <c r="FSW756" s="27"/>
      <c r="FSX756" s="27"/>
      <c r="FSY756" s="27"/>
      <c r="FSZ756" s="27"/>
      <c r="FTA756" s="27"/>
      <c r="FTB756" s="27"/>
      <c r="FTC756" s="27"/>
      <c r="FTD756" s="27"/>
      <c r="FTE756" s="27"/>
      <c r="FTF756" s="27"/>
      <c r="FTG756" s="27"/>
      <c r="FTH756" s="27"/>
      <c r="FTI756" s="27"/>
      <c r="FTJ756" s="27"/>
      <c r="FTK756" s="27"/>
      <c r="FTL756" s="27"/>
      <c r="FTM756" s="27"/>
      <c r="FTN756" s="27"/>
      <c r="FTO756" s="27"/>
      <c r="FTP756" s="27"/>
      <c r="FTQ756" s="27"/>
      <c r="FTR756" s="27"/>
      <c r="FTS756" s="27"/>
      <c r="FTT756" s="27"/>
      <c r="FTU756" s="27"/>
      <c r="FTV756" s="27"/>
      <c r="FTW756" s="27"/>
      <c r="FTX756" s="27"/>
      <c r="FTY756" s="27"/>
      <c r="FTZ756" s="27"/>
      <c r="FUA756" s="27"/>
      <c r="FUB756" s="27"/>
      <c r="FUC756" s="27"/>
      <c r="FUD756" s="27"/>
      <c r="FUE756" s="27"/>
      <c r="FUF756" s="27"/>
      <c r="FUG756" s="27"/>
      <c r="FUH756" s="27"/>
      <c r="FUI756" s="27"/>
      <c r="FUJ756" s="27"/>
      <c r="FUK756" s="27"/>
      <c r="FUL756" s="27"/>
      <c r="FUM756" s="27"/>
      <c r="FUN756" s="27"/>
      <c r="FUO756" s="27"/>
      <c r="FUP756" s="27"/>
      <c r="FUQ756" s="27"/>
      <c r="FUR756" s="27"/>
      <c r="FUS756" s="27"/>
      <c r="FUT756" s="27"/>
      <c r="FUU756" s="27"/>
      <c r="FUV756" s="27"/>
      <c r="FUW756" s="27"/>
      <c r="FUX756" s="27"/>
      <c r="FUY756" s="27"/>
      <c r="FUZ756" s="27"/>
      <c r="FVA756" s="27"/>
      <c r="FVB756" s="27"/>
      <c r="FVC756" s="27"/>
      <c r="FVD756" s="27"/>
      <c r="FVE756" s="27"/>
      <c r="FVF756" s="27"/>
      <c r="FVG756" s="27"/>
      <c r="FVH756" s="27"/>
      <c r="FVI756" s="27"/>
      <c r="FVJ756" s="27"/>
      <c r="FVK756" s="27"/>
      <c r="FVL756" s="27"/>
      <c r="FVM756" s="27"/>
      <c r="FVN756" s="27"/>
      <c r="FVO756" s="27"/>
      <c r="FVP756" s="27"/>
      <c r="FVQ756" s="27"/>
      <c r="FVR756" s="27"/>
      <c r="FVS756" s="27"/>
      <c r="FVT756" s="27"/>
      <c r="FVU756" s="27"/>
      <c r="FVV756" s="27"/>
      <c r="FVW756" s="27"/>
      <c r="FVX756" s="27"/>
      <c r="FVY756" s="27"/>
      <c r="FVZ756" s="27"/>
      <c r="FWA756" s="27"/>
      <c r="FWB756" s="27"/>
      <c r="FWC756" s="27"/>
      <c r="FWD756" s="27"/>
      <c r="FWE756" s="27"/>
      <c r="FWF756" s="27"/>
      <c r="FWG756" s="27"/>
      <c r="FWH756" s="27"/>
      <c r="FWI756" s="27"/>
      <c r="FWJ756" s="27"/>
      <c r="FWK756" s="27"/>
      <c r="FWL756" s="27"/>
      <c r="FWM756" s="27"/>
      <c r="FWN756" s="27"/>
      <c r="FWO756" s="27"/>
      <c r="FWP756" s="27"/>
      <c r="FWQ756" s="27"/>
      <c r="FWR756" s="27"/>
      <c r="FWS756" s="27"/>
      <c r="FWT756" s="27"/>
      <c r="FWU756" s="27"/>
      <c r="FWV756" s="27"/>
      <c r="FWW756" s="27"/>
      <c r="FWX756" s="27"/>
      <c r="FWY756" s="27"/>
      <c r="FWZ756" s="27"/>
      <c r="FXA756" s="27"/>
      <c r="FXB756" s="27"/>
      <c r="FXC756" s="27"/>
      <c r="FXD756" s="27"/>
      <c r="FXE756" s="27"/>
      <c r="FXF756" s="27"/>
      <c r="FXG756" s="27"/>
      <c r="FXH756" s="27"/>
      <c r="FXI756" s="27"/>
      <c r="FXJ756" s="27"/>
      <c r="FXK756" s="27"/>
      <c r="FXL756" s="27"/>
      <c r="FXM756" s="27"/>
      <c r="FXN756" s="27"/>
      <c r="FXO756" s="27"/>
      <c r="FXP756" s="27"/>
      <c r="FXQ756" s="27"/>
      <c r="FXR756" s="27"/>
      <c r="FXS756" s="27"/>
      <c r="FXT756" s="27"/>
      <c r="FXU756" s="27"/>
      <c r="FXV756" s="27"/>
      <c r="FXW756" s="27"/>
      <c r="FXX756" s="27"/>
      <c r="FXY756" s="27"/>
      <c r="FXZ756" s="27"/>
      <c r="FYA756" s="27"/>
      <c r="FYB756" s="27"/>
      <c r="FYC756" s="27"/>
      <c r="FYD756" s="27"/>
      <c r="FYE756" s="27"/>
      <c r="FYF756" s="27"/>
      <c r="FYG756" s="27"/>
      <c r="FYH756" s="27"/>
      <c r="FYI756" s="27"/>
      <c r="FYJ756" s="27"/>
      <c r="FYK756" s="27"/>
      <c r="FYL756" s="27"/>
      <c r="FYM756" s="27"/>
      <c r="FYN756" s="27"/>
      <c r="FYO756" s="27"/>
      <c r="FYP756" s="27"/>
      <c r="FYQ756" s="27"/>
      <c r="FYR756" s="27"/>
      <c r="FYS756" s="27"/>
      <c r="FYT756" s="27"/>
      <c r="FYU756" s="27"/>
      <c r="FYV756" s="27"/>
      <c r="FYW756" s="27"/>
      <c r="FYX756" s="27"/>
      <c r="FYY756" s="27"/>
      <c r="FYZ756" s="27"/>
      <c r="FZA756" s="27"/>
      <c r="FZB756" s="27"/>
      <c r="FZC756" s="27"/>
      <c r="FZD756" s="27"/>
      <c r="FZE756" s="27"/>
      <c r="FZF756" s="27"/>
      <c r="FZG756" s="27"/>
      <c r="FZH756" s="27"/>
      <c r="FZI756" s="27"/>
      <c r="FZJ756" s="27"/>
      <c r="FZK756" s="27"/>
      <c r="FZL756" s="27"/>
      <c r="FZM756" s="27"/>
      <c r="FZN756" s="27"/>
      <c r="FZO756" s="27"/>
      <c r="FZP756" s="27"/>
      <c r="FZQ756" s="27"/>
      <c r="FZR756" s="27"/>
      <c r="FZS756" s="27"/>
      <c r="FZT756" s="27"/>
      <c r="FZU756" s="27"/>
      <c r="FZV756" s="27"/>
      <c r="FZW756" s="27"/>
      <c r="FZX756" s="27"/>
      <c r="FZY756" s="27"/>
      <c r="FZZ756" s="27"/>
      <c r="GAA756" s="27"/>
      <c r="GAB756" s="27"/>
      <c r="GAC756" s="27"/>
      <c r="GAD756" s="27"/>
      <c r="GAE756" s="27"/>
      <c r="GAF756" s="27"/>
      <c r="GAG756" s="27"/>
      <c r="GAH756" s="27"/>
      <c r="GAI756" s="27"/>
      <c r="GAJ756" s="27"/>
      <c r="GAK756" s="27"/>
      <c r="GAL756" s="27"/>
      <c r="GAM756" s="27"/>
      <c r="GAN756" s="27"/>
      <c r="GAO756" s="27"/>
      <c r="GAP756" s="27"/>
      <c r="GAQ756" s="27"/>
      <c r="GAR756" s="27"/>
      <c r="GAS756" s="27"/>
      <c r="GAT756" s="27"/>
      <c r="GAU756" s="27"/>
      <c r="GAV756" s="27"/>
      <c r="GAW756" s="27"/>
      <c r="GAX756" s="27"/>
      <c r="GAY756" s="27"/>
      <c r="GAZ756" s="27"/>
      <c r="GBA756" s="27"/>
      <c r="GBB756" s="27"/>
      <c r="GBC756" s="27"/>
      <c r="GBD756" s="27"/>
      <c r="GBE756" s="27"/>
      <c r="GBF756" s="27"/>
      <c r="GBG756" s="27"/>
      <c r="GBH756" s="27"/>
      <c r="GBI756" s="27"/>
      <c r="GBJ756" s="27"/>
      <c r="GBK756" s="27"/>
      <c r="GBL756" s="27"/>
      <c r="GBM756" s="27"/>
      <c r="GBN756" s="27"/>
      <c r="GBO756" s="27"/>
      <c r="GBP756" s="27"/>
      <c r="GBQ756" s="27"/>
      <c r="GBR756" s="27"/>
      <c r="GBS756" s="27"/>
      <c r="GBT756" s="27"/>
      <c r="GBU756" s="27"/>
      <c r="GBV756" s="27"/>
      <c r="GBW756" s="27"/>
      <c r="GBX756" s="27"/>
      <c r="GBY756" s="27"/>
      <c r="GBZ756" s="27"/>
      <c r="GCA756" s="27"/>
      <c r="GCB756" s="27"/>
      <c r="GCC756" s="27"/>
      <c r="GCD756" s="27"/>
      <c r="GCE756" s="27"/>
      <c r="GCF756" s="27"/>
      <c r="GCG756" s="27"/>
      <c r="GCH756" s="27"/>
      <c r="GCI756" s="27"/>
      <c r="GCJ756" s="27"/>
      <c r="GCK756" s="27"/>
      <c r="GCL756" s="27"/>
      <c r="GCM756" s="27"/>
      <c r="GCN756" s="27"/>
      <c r="GCO756" s="27"/>
      <c r="GCP756" s="27"/>
      <c r="GCQ756" s="27"/>
      <c r="GCR756" s="27"/>
      <c r="GCS756" s="27"/>
      <c r="GCT756" s="27"/>
      <c r="GCU756" s="27"/>
      <c r="GCV756" s="27"/>
      <c r="GCW756" s="27"/>
      <c r="GCX756" s="27"/>
      <c r="GCY756" s="27"/>
      <c r="GCZ756" s="27"/>
      <c r="GDA756" s="27"/>
      <c r="GDB756" s="27"/>
      <c r="GDC756" s="27"/>
      <c r="GDD756" s="27"/>
      <c r="GDE756" s="27"/>
      <c r="GDF756" s="27"/>
      <c r="GDG756" s="27"/>
      <c r="GDH756" s="27"/>
      <c r="GDI756" s="27"/>
      <c r="GDJ756" s="27"/>
      <c r="GDK756" s="27"/>
      <c r="GDL756" s="27"/>
      <c r="GDM756" s="27"/>
      <c r="GDN756" s="27"/>
      <c r="GDO756" s="27"/>
      <c r="GDP756" s="27"/>
      <c r="GDQ756" s="27"/>
      <c r="GDR756" s="27"/>
      <c r="GDS756" s="27"/>
      <c r="GDT756" s="27"/>
      <c r="GDU756" s="27"/>
      <c r="GDV756" s="27"/>
      <c r="GDW756" s="27"/>
      <c r="GDX756" s="27"/>
    </row>
    <row r="757" spans="1:4860" s="28" customFormat="1" x14ac:dyDescent="0.25">
      <c r="A757" s="83">
        <v>751</v>
      </c>
      <c r="B757" s="84" t="s">
        <v>764</v>
      </c>
      <c r="C757" s="84" t="s">
        <v>799</v>
      </c>
      <c r="D757" s="84" t="s">
        <v>290</v>
      </c>
      <c r="E757" s="84" t="s">
        <v>156</v>
      </c>
      <c r="F757" s="85" t="s">
        <v>804</v>
      </c>
      <c r="G757" s="86">
        <v>23000</v>
      </c>
      <c r="H757" s="84">
        <v>0</v>
      </c>
      <c r="I757" s="87">
        <v>25</v>
      </c>
      <c r="J757" s="50">
        <v>660.1</v>
      </c>
      <c r="K757" s="52">
        <f t="shared" si="96"/>
        <v>1632.9999999999998</v>
      </c>
      <c r="L757" s="37">
        <f t="shared" si="97"/>
        <v>253.00000000000003</v>
      </c>
      <c r="M757" s="77">
        <v>699.2</v>
      </c>
      <c r="N757" s="87">
        <f t="shared" si="100"/>
        <v>1630.7</v>
      </c>
      <c r="O757" s="87"/>
      <c r="P757" s="87">
        <f t="shared" si="102"/>
        <v>1359.3000000000002</v>
      </c>
      <c r="Q757" s="87">
        <f t="shared" si="98"/>
        <v>1384.3000000000002</v>
      </c>
      <c r="R757" s="87">
        <f t="shared" si="99"/>
        <v>3516.7</v>
      </c>
      <c r="S757" s="87">
        <f t="shared" si="101"/>
        <v>21615.7</v>
      </c>
      <c r="T757" s="88" t="s">
        <v>41</v>
      </c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  <c r="AI757" s="27"/>
      <c r="AJ757" s="27"/>
      <c r="AK757" s="27"/>
      <c r="AL757" s="27"/>
      <c r="AM757" s="27"/>
      <c r="AN757" s="27"/>
      <c r="AO757" s="27"/>
      <c r="AP757" s="27"/>
      <c r="AQ757" s="27"/>
      <c r="AR757" s="27"/>
      <c r="AS757" s="27"/>
      <c r="AT757" s="27"/>
      <c r="AU757" s="27"/>
      <c r="AV757" s="27"/>
      <c r="AW757" s="27"/>
      <c r="AX757" s="27"/>
      <c r="AY757" s="27"/>
      <c r="AZ757" s="27"/>
      <c r="BA757" s="27"/>
      <c r="BB757" s="27"/>
      <c r="BC757" s="27"/>
      <c r="BD757" s="27"/>
      <c r="BE757" s="27"/>
      <c r="BF757" s="27"/>
      <c r="BG757" s="27"/>
      <c r="BH757" s="27"/>
      <c r="BI757" s="27"/>
      <c r="BJ757" s="27"/>
      <c r="BK757" s="27"/>
      <c r="BL757" s="27"/>
      <c r="BM757" s="27"/>
      <c r="BN757" s="27"/>
      <c r="BO757" s="27"/>
      <c r="BP757" s="27"/>
      <c r="BQ757" s="27"/>
      <c r="BR757" s="27"/>
      <c r="BS757" s="27"/>
      <c r="BT757" s="27"/>
      <c r="BU757" s="27"/>
      <c r="BV757" s="27"/>
      <c r="BW757" s="27"/>
      <c r="BX757" s="27"/>
      <c r="BY757" s="27"/>
      <c r="BZ757" s="27"/>
      <c r="CA757" s="27"/>
      <c r="CB757" s="27"/>
      <c r="CC757" s="27"/>
      <c r="CD757" s="27"/>
      <c r="CE757" s="27"/>
      <c r="CF757" s="27"/>
      <c r="CG757" s="27"/>
      <c r="CH757" s="27"/>
      <c r="CI757" s="27"/>
      <c r="CJ757" s="27"/>
      <c r="CK757" s="27"/>
      <c r="CL757" s="27"/>
      <c r="CM757" s="27"/>
      <c r="CN757" s="27"/>
      <c r="CO757" s="27"/>
      <c r="CP757" s="27"/>
      <c r="CQ757" s="27"/>
      <c r="CR757" s="27"/>
      <c r="CS757" s="27"/>
      <c r="CT757" s="27"/>
      <c r="CU757" s="27"/>
      <c r="CV757" s="27"/>
      <c r="CW757" s="27"/>
      <c r="CX757" s="27"/>
      <c r="CY757" s="27"/>
      <c r="CZ757" s="27"/>
      <c r="DA757" s="27"/>
      <c r="DB757" s="27"/>
      <c r="DC757" s="27"/>
      <c r="DD757" s="27"/>
      <c r="DE757" s="27"/>
      <c r="DF757" s="27"/>
      <c r="DG757" s="27"/>
      <c r="DH757" s="27"/>
      <c r="DI757" s="27"/>
      <c r="DJ757" s="27"/>
      <c r="DK757" s="27"/>
      <c r="DL757" s="27"/>
      <c r="DM757" s="27"/>
      <c r="DN757" s="27"/>
      <c r="DO757" s="27"/>
      <c r="DP757" s="27"/>
      <c r="DQ757" s="27"/>
      <c r="DR757" s="27"/>
      <c r="DS757" s="27"/>
      <c r="DT757" s="27"/>
      <c r="DU757" s="27"/>
      <c r="DV757" s="27"/>
      <c r="DW757" s="27"/>
      <c r="DX757" s="27"/>
      <c r="DY757" s="27"/>
      <c r="DZ757" s="27"/>
      <c r="EA757" s="27"/>
      <c r="EB757" s="27"/>
      <c r="EC757" s="27"/>
      <c r="ED757" s="27"/>
      <c r="EE757" s="27"/>
      <c r="EF757" s="27"/>
      <c r="EG757" s="27"/>
      <c r="EH757" s="27"/>
      <c r="EI757" s="27"/>
      <c r="EJ757" s="27"/>
      <c r="EK757" s="27"/>
      <c r="EL757" s="27"/>
      <c r="EM757" s="27"/>
      <c r="EN757" s="27"/>
      <c r="EO757" s="27"/>
      <c r="EP757" s="27"/>
      <c r="EQ757" s="27"/>
      <c r="ER757" s="27"/>
      <c r="ES757" s="27"/>
      <c r="ET757" s="27"/>
      <c r="EU757" s="27"/>
      <c r="EV757" s="27"/>
      <c r="EW757" s="27"/>
      <c r="EX757" s="27"/>
      <c r="EY757" s="27"/>
      <c r="EZ757" s="27"/>
      <c r="FA757" s="27"/>
      <c r="FB757" s="27"/>
      <c r="FC757" s="27"/>
      <c r="FD757" s="27"/>
      <c r="FE757" s="27"/>
      <c r="FF757" s="27"/>
      <c r="FG757" s="27"/>
      <c r="FH757" s="27"/>
      <c r="FI757" s="27"/>
      <c r="FJ757" s="27"/>
      <c r="FK757" s="27"/>
      <c r="FL757" s="27"/>
      <c r="FM757" s="27"/>
      <c r="FN757" s="27"/>
      <c r="FO757" s="27"/>
      <c r="FP757" s="27"/>
      <c r="FQ757" s="27"/>
      <c r="FR757" s="27"/>
      <c r="FS757" s="27"/>
      <c r="FT757" s="27"/>
      <c r="FU757" s="27"/>
      <c r="FV757" s="27"/>
      <c r="FW757" s="27"/>
      <c r="FX757" s="27"/>
      <c r="FY757" s="27"/>
      <c r="FZ757" s="27"/>
      <c r="GA757" s="27"/>
      <c r="GB757" s="27"/>
      <c r="GC757" s="27"/>
      <c r="GD757" s="27"/>
      <c r="GE757" s="27"/>
      <c r="GF757" s="27"/>
      <c r="GG757" s="27"/>
      <c r="GH757" s="27"/>
      <c r="GI757" s="27"/>
      <c r="GJ757" s="27"/>
      <c r="GK757" s="27"/>
      <c r="GL757" s="27"/>
      <c r="GM757" s="27"/>
      <c r="GN757" s="27"/>
      <c r="GO757" s="27"/>
      <c r="GP757" s="27"/>
      <c r="GQ757" s="27"/>
      <c r="GR757" s="27"/>
      <c r="GS757" s="27"/>
      <c r="GT757" s="27"/>
      <c r="GU757" s="27"/>
      <c r="GV757" s="27"/>
      <c r="GW757" s="27"/>
      <c r="GX757" s="27"/>
      <c r="GY757" s="27"/>
      <c r="GZ757" s="27"/>
      <c r="HA757" s="27"/>
      <c r="HB757" s="27"/>
      <c r="HC757" s="27"/>
      <c r="HD757" s="27"/>
      <c r="HE757" s="27"/>
      <c r="HF757" s="27"/>
      <c r="HG757" s="27"/>
      <c r="HH757" s="27"/>
      <c r="HI757" s="27"/>
      <c r="HJ757" s="27"/>
      <c r="HK757" s="27"/>
      <c r="HL757" s="27"/>
      <c r="HM757" s="27"/>
      <c r="HN757" s="27"/>
      <c r="HO757" s="27"/>
      <c r="HP757" s="27"/>
      <c r="HQ757" s="27"/>
      <c r="HR757" s="27"/>
      <c r="HS757" s="27"/>
      <c r="HT757" s="27"/>
      <c r="HU757" s="27"/>
      <c r="HV757" s="27"/>
      <c r="HW757" s="27"/>
      <c r="HX757" s="27"/>
      <c r="HY757" s="27"/>
      <c r="HZ757" s="27"/>
      <c r="IA757" s="27"/>
      <c r="IB757" s="27"/>
      <c r="IC757" s="27"/>
      <c r="ID757" s="27"/>
      <c r="IE757" s="27"/>
      <c r="IF757" s="27"/>
      <c r="IG757" s="27"/>
      <c r="IH757" s="27"/>
      <c r="II757" s="27"/>
      <c r="IJ757" s="27"/>
      <c r="IK757" s="27"/>
      <c r="IL757" s="27"/>
      <c r="IM757" s="27"/>
      <c r="IN757" s="27"/>
      <c r="IO757" s="27"/>
      <c r="IP757" s="27"/>
      <c r="IQ757" s="27"/>
      <c r="IR757" s="27"/>
      <c r="IS757" s="27"/>
      <c r="IT757" s="27"/>
      <c r="IU757" s="27"/>
      <c r="IV757" s="27"/>
      <c r="IW757" s="27"/>
      <c r="IX757" s="27"/>
      <c r="IY757" s="27"/>
      <c r="IZ757" s="27"/>
      <c r="JA757" s="27"/>
      <c r="JB757" s="27"/>
      <c r="JC757" s="27"/>
      <c r="JD757" s="27"/>
      <c r="JE757" s="27"/>
      <c r="JF757" s="27"/>
      <c r="JG757" s="27"/>
      <c r="JH757" s="27"/>
      <c r="JI757" s="27"/>
      <c r="JJ757" s="27"/>
      <c r="JK757" s="27"/>
      <c r="JL757" s="27"/>
      <c r="JM757" s="27"/>
      <c r="JN757" s="27"/>
      <c r="JO757" s="27"/>
      <c r="JP757" s="27"/>
      <c r="JQ757" s="27"/>
      <c r="JR757" s="27"/>
      <c r="JS757" s="27"/>
      <c r="JT757" s="27"/>
      <c r="JU757" s="27"/>
      <c r="JV757" s="27"/>
      <c r="JW757" s="27"/>
      <c r="JX757" s="27"/>
      <c r="JY757" s="27"/>
      <c r="JZ757" s="27"/>
      <c r="KA757" s="27"/>
      <c r="KB757" s="27"/>
      <c r="KC757" s="27"/>
      <c r="KD757" s="27"/>
      <c r="KE757" s="27"/>
      <c r="KF757" s="27"/>
      <c r="KG757" s="27"/>
      <c r="KH757" s="27"/>
      <c r="KI757" s="27"/>
      <c r="KJ757" s="27"/>
      <c r="KK757" s="27"/>
      <c r="KL757" s="27"/>
      <c r="KM757" s="27"/>
      <c r="KN757" s="27"/>
      <c r="KO757" s="27"/>
      <c r="KP757" s="27"/>
      <c r="KQ757" s="27"/>
      <c r="KR757" s="27"/>
      <c r="KS757" s="27"/>
      <c r="KT757" s="27"/>
      <c r="KU757" s="27"/>
      <c r="KV757" s="27"/>
      <c r="KW757" s="27"/>
      <c r="KX757" s="27"/>
      <c r="KY757" s="27"/>
      <c r="KZ757" s="27"/>
      <c r="LA757" s="27"/>
      <c r="LB757" s="27"/>
      <c r="LC757" s="27"/>
      <c r="LD757" s="27"/>
      <c r="LE757" s="27"/>
      <c r="LF757" s="27"/>
      <c r="LG757" s="27"/>
      <c r="LH757" s="27"/>
      <c r="LI757" s="27"/>
      <c r="LJ757" s="27"/>
      <c r="LK757" s="27"/>
      <c r="LL757" s="27"/>
      <c r="LM757" s="27"/>
      <c r="LN757" s="27"/>
      <c r="LO757" s="27"/>
      <c r="LP757" s="27"/>
      <c r="LQ757" s="27"/>
      <c r="LR757" s="27"/>
      <c r="LS757" s="27"/>
      <c r="LT757" s="27"/>
      <c r="LU757" s="27"/>
      <c r="LV757" s="27"/>
      <c r="LW757" s="27"/>
      <c r="LX757" s="27"/>
      <c r="LY757" s="27"/>
      <c r="LZ757" s="27"/>
      <c r="MA757" s="27"/>
      <c r="MB757" s="27"/>
      <c r="MC757" s="27"/>
      <c r="MD757" s="27"/>
      <c r="ME757" s="27"/>
      <c r="MF757" s="27"/>
      <c r="MG757" s="27"/>
      <c r="MH757" s="27"/>
      <c r="MI757" s="27"/>
      <c r="MJ757" s="27"/>
      <c r="MK757" s="27"/>
      <c r="ML757" s="27"/>
      <c r="MM757" s="27"/>
      <c r="MN757" s="27"/>
      <c r="MO757" s="27"/>
      <c r="MP757" s="27"/>
      <c r="MQ757" s="27"/>
      <c r="MR757" s="27"/>
      <c r="MS757" s="27"/>
      <c r="MT757" s="27"/>
      <c r="MU757" s="27"/>
      <c r="MV757" s="27"/>
      <c r="MW757" s="27"/>
      <c r="MX757" s="27"/>
      <c r="MY757" s="27"/>
      <c r="MZ757" s="27"/>
      <c r="NA757" s="27"/>
      <c r="NB757" s="27"/>
      <c r="NC757" s="27"/>
      <c r="ND757" s="27"/>
      <c r="NE757" s="27"/>
      <c r="NF757" s="27"/>
      <c r="NG757" s="27"/>
      <c r="NH757" s="27"/>
      <c r="NI757" s="27"/>
      <c r="NJ757" s="27"/>
      <c r="NK757" s="27"/>
      <c r="NL757" s="27"/>
      <c r="NM757" s="27"/>
      <c r="NN757" s="27"/>
      <c r="NO757" s="27"/>
      <c r="NP757" s="27"/>
      <c r="NQ757" s="27"/>
      <c r="NR757" s="27"/>
      <c r="NS757" s="27"/>
      <c r="NT757" s="27"/>
      <c r="NU757" s="27"/>
      <c r="NV757" s="27"/>
      <c r="NW757" s="27"/>
      <c r="NX757" s="27"/>
      <c r="NY757" s="27"/>
      <c r="NZ757" s="27"/>
      <c r="OA757" s="27"/>
      <c r="OB757" s="27"/>
      <c r="OC757" s="27"/>
      <c r="OD757" s="27"/>
      <c r="OE757" s="27"/>
      <c r="OF757" s="27"/>
      <c r="OG757" s="27"/>
      <c r="OH757" s="27"/>
      <c r="OI757" s="27"/>
      <c r="OJ757" s="27"/>
      <c r="OK757" s="27"/>
      <c r="OL757" s="27"/>
      <c r="OM757" s="27"/>
      <c r="ON757" s="27"/>
      <c r="OO757" s="27"/>
      <c r="OP757" s="27"/>
      <c r="OQ757" s="27"/>
      <c r="OR757" s="27"/>
      <c r="OS757" s="27"/>
      <c r="OT757" s="27"/>
      <c r="OU757" s="27"/>
      <c r="OV757" s="27"/>
      <c r="OW757" s="27"/>
      <c r="OX757" s="27"/>
      <c r="OY757" s="27"/>
      <c r="OZ757" s="27"/>
      <c r="PA757" s="27"/>
      <c r="PB757" s="27"/>
      <c r="PC757" s="27"/>
      <c r="PD757" s="27"/>
      <c r="PE757" s="27"/>
      <c r="PF757" s="27"/>
      <c r="PG757" s="27"/>
      <c r="PH757" s="27"/>
      <c r="PI757" s="27"/>
      <c r="PJ757" s="27"/>
      <c r="PK757" s="27"/>
      <c r="PL757" s="27"/>
      <c r="PM757" s="27"/>
      <c r="PN757" s="27"/>
      <c r="PO757" s="27"/>
      <c r="PP757" s="27"/>
      <c r="PQ757" s="27"/>
      <c r="PR757" s="27"/>
      <c r="PS757" s="27"/>
      <c r="PT757" s="27"/>
      <c r="PU757" s="27"/>
      <c r="PV757" s="27"/>
      <c r="PW757" s="27"/>
      <c r="PX757" s="27"/>
      <c r="PY757" s="27"/>
      <c r="PZ757" s="27"/>
      <c r="QA757" s="27"/>
      <c r="QB757" s="27"/>
      <c r="QC757" s="27"/>
      <c r="QD757" s="27"/>
      <c r="QE757" s="27"/>
      <c r="QF757" s="27"/>
      <c r="QG757" s="27"/>
      <c r="QH757" s="27"/>
      <c r="QI757" s="27"/>
      <c r="QJ757" s="27"/>
      <c r="QK757" s="27"/>
      <c r="QL757" s="27"/>
      <c r="QM757" s="27"/>
      <c r="QN757" s="27"/>
      <c r="QO757" s="27"/>
      <c r="QP757" s="27"/>
      <c r="QQ757" s="27"/>
      <c r="QR757" s="27"/>
      <c r="QS757" s="27"/>
      <c r="QT757" s="27"/>
      <c r="QU757" s="27"/>
      <c r="QV757" s="27"/>
      <c r="QW757" s="27"/>
      <c r="QX757" s="27"/>
      <c r="QY757" s="27"/>
      <c r="QZ757" s="27"/>
      <c r="RA757" s="27"/>
      <c r="RB757" s="27"/>
      <c r="RC757" s="27"/>
      <c r="RD757" s="27"/>
      <c r="RE757" s="27"/>
      <c r="RF757" s="27"/>
      <c r="RG757" s="27"/>
      <c r="RH757" s="27"/>
      <c r="RI757" s="27"/>
      <c r="RJ757" s="27"/>
      <c r="RK757" s="27"/>
      <c r="RL757" s="27"/>
      <c r="RM757" s="27"/>
      <c r="RN757" s="27"/>
      <c r="RO757" s="27"/>
      <c r="RP757" s="27"/>
      <c r="RQ757" s="27"/>
      <c r="RR757" s="27"/>
      <c r="RS757" s="27"/>
      <c r="RT757" s="27"/>
      <c r="RU757" s="27"/>
      <c r="RV757" s="27"/>
      <c r="RW757" s="27"/>
      <c r="RX757" s="27"/>
      <c r="RY757" s="27"/>
      <c r="RZ757" s="27"/>
      <c r="SA757" s="27"/>
      <c r="SB757" s="27"/>
      <c r="SC757" s="27"/>
      <c r="SD757" s="27"/>
      <c r="SE757" s="27"/>
      <c r="SF757" s="27"/>
      <c r="SG757" s="27"/>
      <c r="SH757" s="27"/>
      <c r="SI757" s="27"/>
      <c r="SJ757" s="27"/>
      <c r="SK757" s="27"/>
      <c r="SL757" s="27"/>
      <c r="SM757" s="27"/>
      <c r="SN757" s="27"/>
      <c r="SO757" s="27"/>
      <c r="SP757" s="27"/>
      <c r="SQ757" s="27"/>
      <c r="SR757" s="27"/>
      <c r="SS757" s="27"/>
      <c r="ST757" s="27"/>
      <c r="SU757" s="27"/>
      <c r="SV757" s="27"/>
      <c r="SW757" s="27"/>
      <c r="SX757" s="27"/>
      <c r="SY757" s="27"/>
      <c r="SZ757" s="27"/>
      <c r="TA757" s="27"/>
      <c r="TB757" s="27"/>
      <c r="TC757" s="27"/>
      <c r="TD757" s="27"/>
      <c r="TE757" s="27"/>
      <c r="TF757" s="27"/>
      <c r="TG757" s="27"/>
      <c r="TH757" s="27"/>
      <c r="TI757" s="27"/>
      <c r="TJ757" s="27"/>
      <c r="TK757" s="27"/>
      <c r="TL757" s="27"/>
      <c r="TM757" s="27"/>
      <c r="TN757" s="27"/>
      <c r="TO757" s="27"/>
      <c r="TP757" s="27"/>
      <c r="TQ757" s="27"/>
      <c r="TR757" s="27"/>
      <c r="TS757" s="27"/>
      <c r="TT757" s="27"/>
      <c r="TU757" s="27"/>
      <c r="TV757" s="27"/>
      <c r="TW757" s="27"/>
      <c r="TX757" s="27"/>
      <c r="TY757" s="27"/>
      <c r="TZ757" s="27"/>
      <c r="UA757" s="27"/>
      <c r="UB757" s="27"/>
      <c r="UC757" s="27"/>
      <c r="UD757" s="27"/>
      <c r="UE757" s="27"/>
      <c r="UF757" s="27"/>
      <c r="UG757" s="27"/>
      <c r="UH757" s="27"/>
      <c r="UI757" s="27"/>
      <c r="UJ757" s="27"/>
      <c r="UK757" s="27"/>
      <c r="UL757" s="27"/>
      <c r="UM757" s="27"/>
      <c r="UN757" s="27"/>
      <c r="UO757" s="27"/>
      <c r="UP757" s="27"/>
      <c r="UQ757" s="27"/>
      <c r="UR757" s="27"/>
      <c r="US757" s="27"/>
      <c r="UT757" s="27"/>
      <c r="UU757" s="27"/>
      <c r="UV757" s="27"/>
      <c r="UW757" s="27"/>
      <c r="UX757" s="27"/>
      <c r="UY757" s="27"/>
      <c r="UZ757" s="27"/>
      <c r="VA757" s="27"/>
      <c r="VB757" s="27"/>
      <c r="VC757" s="27"/>
      <c r="VD757" s="27"/>
      <c r="VE757" s="27"/>
      <c r="VF757" s="27"/>
      <c r="VG757" s="27"/>
      <c r="VH757" s="27"/>
      <c r="VI757" s="27"/>
      <c r="VJ757" s="27"/>
      <c r="VK757" s="27"/>
      <c r="VL757" s="27"/>
      <c r="VM757" s="27"/>
      <c r="VN757" s="27"/>
      <c r="VO757" s="27"/>
      <c r="VP757" s="27"/>
      <c r="VQ757" s="27"/>
      <c r="VR757" s="27"/>
      <c r="VS757" s="27"/>
      <c r="VT757" s="27"/>
      <c r="VU757" s="27"/>
      <c r="VV757" s="27"/>
      <c r="VW757" s="27"/>
      <c r="VX757" s="27"/>
      <c r="VY757" s="27"/>
      <c r="VZ757" s="27"/>
      <c r="WA757" s="27"/>
      <c r="WB757" s="27"/>
      <c r="WC757" s="27"/>
      <c r="WD757" s="27"/>
      <c r="WE757" s="27"/>
      <c r="WF757" s="27"/>
      <c r="WG757" s="27"/>
      <c r="WH757" s="27"/>
      <c r="WI757" s="27"/>
      <c r="WJ757" s="27"/>
      <c r="WK757" s="27"/>
      <c r="WL757" s="27"/>
      <c r="WM757" s="27"/>
      <c r="WN757" s="27"/>
      <c r="WO757" s="27"/>
      <c r="WP757" s="27"/>
      <c r="WQ757" s="27"/>
      <c r="WR757" s="27"/>
      <c r="WS757" s="27"/>
      <c r="WT757" s="27"/>
      <c r="WU757" s="27"/>
      <c r="WV757" s="27"/>
      <c r="WW757" s="27"/>
      <c r="WX757" s="27"/>
      <c r="WY757" s="27"/>
      <c r="WZ757" s="27"/>
      <c r="XA757" s="27"/>
      <c r="XB757" s="27"/>
      <c r="XC757" s="27"/>
      <c r="XD757" s="27"/>
      <c r="XE757" s="27"/>
      <c r="XF757" s="27"/>
      <c r="XG757" s="27"/>
      <c r="XH757" s="27"/>
      <c r="XI757" s="27"/>
      <c r="XJ757" s="27"/>
      <c r="XK757" s="27"/>
      <c r="XL757" s="27"/>
      <c r="XM757" s="27"/>
      <c r="XN757" s="27"/>
      <c r="XO757" s="27"/>
      <c r="XP757" s="27"/>
      <c r="XQ757" s="27"/>
      <c r="XR757" s="27"/>
      <c r="XS757" s="27"/>
      <c r="XT757" s="27"/>
      <c r="XU757" s="27"/>
      <c r="XV757" s="27"/>
      <c r="XW757" s="27"/>
      <c r="XX757" s="27"/>
      <c r="XY757" s="27"/>
      <c r="XZ757" s="27"/>
      <c r="YA757" s="27"/>
      <c r="YB757" s="27"/>
      <c r="YC757" s="27"/>
      <c r="YD757" s="27"/>
      <c r="YE757" s="27"/>
      <c r="YF757" s="27"/>
      <c r="YG757" s="27"/>
      <c r="YH757" s="27"/>
      <c r="YI757" s="27"/>
      <c r="YJ757" s="27"/>
      <c r="YK757" s="27"/>
      <c r="YL757" s="27"/>
      <c r="YM757" s="27"/>
      <c r="YN757" s="27"/>
      <c r="YO757" s="27"/>
      <c r="YP757" s="27"/>
      <c r="YQ757" s="27"/>
      <c r="YR757" s="27"/>
      <c r="YS757" s="27"/>
      <c r="YT757" s="27"/>
      <c r="YU757" s="27"/>
      <c r="YV757" s="27"/>
      <c r="YW757" s="27"/>
      <c r="YX757" s="27"/>
      <c r="YY757" s="27"/>
      <c r="YZ757" s="27"/>
      <c r="ZA757" s="27"/>
      <c r="ZB757" s="27"/>
      <c r="ZC757" s="27"/>
      <c r="ZD757" s="27"/>
      <c r="ZE757" s="27"/>
      <c r="ZF757" s="27"/>
      <c r="ZG757" s="27"/>
      <c r="ZH757" s="27"/>
      <c r="ZI757" s="27"/>
      <c r="ZJ757" s="27"/>
      <c r="ZK757" s="27"/>
      <c r="ZL757" s="27"/>
      <c r="ZM757" s="27"/>
      <c r="ZN757" s="27"/>
      <c r="ZO757" s="27"/>
      <c r="ZP757" s="27"/>
      <c r="ZQ757" s="27"/>
      <c r="ZR757" s="27"/>
      <c r="ZS757" s="27"/>
      <c r="ZT757" s="27"/>
      <c r="ZU757" s="27"/>
      <c r="ZV757" s="27"/>
      <c r="ZW757" s="27"/>
      <c r="ZX757" s="27"/>
      <c r="ZY757" s="27"/>
      <c r="ZZ757" s="27"/>
      <c r="AAA757" s="27"/>
      <c r="AAB757" s="27"/>
      <c r="AAC757" s="27"/>
      <c r="AAD757" s="27"/>
      <c r="AAE757" s="27"/>
      <c r="AAF757" s="27"/>
      <c r="AAG757" s="27"/>
      <c r="AAH757" s="27"/>
      <c r="AAI757" s="27"/>
      <c r="AAJ757" s="27"/>
      <c r="AAK757" s="27"/>
      <c r="AAL757" s="27"/>
      <c r="AAM757" s="27"/>
      <c r="AAN757" s="27"/>
      <c r="AAO757" s="27"/>
      <c r="AAP757" s="27"/>
      <c r="AAQ757" s="27"/>
      <c r="AAR757" s="27"/>
      <c r="AAS757" s="27"/>
      <c r="AAT757" s="27"/>
      <c r="AAU757" s="27"/>
      <c r="AAV757" s="27"/>
      <c r="AAW757" s="27"/>
      <c r="AAX757" s="27"/>
      <c r="AAY757" s="27"/>
      <c r="AAZ757" s="27"/>
      <c r="ABA757" s="27"/>
      <c r="ABB757" s="27"/>
      <c r="ABC757" s="27"/>
      <c r="ABD757" s="27"/>
      <c r="ABE757" s="27"/>
      <c r="ABF757" s="27"/>
      <c r="ABG757" s="27"/>
      <c r="ABH757" s="27"/>
      <c r="ABI757" s="27"/>
      <c r="ABJ757" s="27"/>
      <c r="ABK757" s="27"/>
      <c r="ABL757" s="27"/>
      <c r="ABM757" s="27"/>
      <c r="ABN757" s="27"/>
      <c r="ABO757" s="27"/>
      <c r="ABP757" s="27"/>
      <c r="ABQ757" s="27"/>
      <c r="ABR757" s="27"/>
      <c r="ABS757" s="27"/>
      <c r="ABT757" s="27"/>
      <c r="ABU757" s="27"/>
      <c r="ABV757" s="27"/>
      <c r="ABW757" s="27"/>
      <c r="ABX757" s="27"/>
      <c r="ABY757" s="27"/>
      <c r="ABZ757" s="27"/>
      <c r="ACA757" s="27"/>
      <c r="ACB757" s="27"/>
      <c r="ACC757" s="27"/>
      <c r="ACD757" s="27"/>
      <c r="ACE757" s="27"/>
      <c r="ACF757" s="27"/>
      <c r="ACG757" s="27"/>
      <c r="ACH757" s="27"/>
      <c r="ACI757" s="27"/>
      <c r="ACJ757" s="27"/>
      <c r="ACK757" s="27"/>
      <c r="ACL757" s="27"/>
      <c r="ACM757" s="27"/>
      <c r="ACN757" s="27"/>
      <c r="ACO757" s="27"/>
      <c r="ACP757" s="27"/>
      <c r="ACQ757" s="27"/>
      <c r="ACR757" s="27"/>
      <c r="ACS757" s="27"/>
      <c r="ACT757" s="27"/>
      <c r="ACU757" s="27"/>
      <c r="ACV757" s="27"/>
      <c r="ACW757" s="27"/>
      <c r="ACX757" s="27"/>
      <c r="ACY757" s="27"/>
      <c r="ACZ757" s="27"/>
      <c r="ADA757" s="27"/>
      <c r="ADB757" s="27"/>
      <c r="ADC757" s="27"/>
      <c r="ADD757" s="27"/>
      <c r="ADE757" s="27"/>
      <c r="ADF757" s="27"/>
      <c r="ADG757" s="27"/>
      <c r="ADH757" s="27"/>
      <c r="ADI757" s="27"/>
      <c r="ADJ757" s="27"/>
      <c r="ADK757" s="27"/>
      <c r="ADL757" s="27"/>
      <c r="ADM757" s="27"/>
      <c r="ADN757" s="27"/>
      <c r="ADO757" s="27"/>
      <c r="ADP757" s="27"/>
      <c r="ADQ757" s="27"/>
      <c r="ADR757" s="27"/>
      <c r="ADS757" s="27"/>
      <c r="ADT757" s="27"/>
      <c r="ADU757" s="27"/>
      <c r="ADV757" s="27"/>
      <c r="ADW757" s="27"/>
      <c r="ADX757" s="27"/>
      <c r="ADY757" s="27"/>
      <c r="ADZ757" s="27"/>
      <c r="AEA757" s="27"/>
      <c r="AEB757" s="27"/>
      <c r="AEC757" s="27"/>
      <c r="AED757" s="27"/>
      <c r="AEE757" s="27"/>
      <c r="AEF757" s="27"/>
      <c r="AEG757" s="27"/>
      <c r="AEH757" s="27"/>
      <c r="AEI757" s="27"/>
      <c r="AEJ757" s="27"/>
      <c r="AEK757" s="27"/>
      <c r="AEL757" s="27"/>
      <c r="AEM757" s="27"/>
      <c r="AEN757" s="27"/>
      <c r="AEO757" s="27"/>
      <c r="AEP757" s="27"/>
      <c r="AEQ757" s="27"/>
      <c r="AER757" s="27"/>
      <c r="AES757" s="27"/>
      <c r="AET757" s="27"/>
      <c r="AEU757" s="27"/>
      <c r="AEV757" s="27"/>
      <c r="AEW757" s="27"/>
      <c r="AEX757" s="27"/>
      <c r="AEY757" s="27"/>
      <c r="AEZ757" s="27"/>
      <c r="AFA757" s="27"/>
      <c r="AFB757" s="27"/>
      <c r="AFC757" s="27"/>
      <c r="AFD757" s="27"/>
      <c r="AFE757" s="27"/>
      <c r="AFF757" s="27"/>
      <c r="AFG757" s="27"/>
      <c r="AFH757" s="27"/>
      <c r="AFI757" s="27"/>
      <c r="AFJ757" s="27"/>
      <c r="AFK757" s="27"/>
      <c r="AFL757" s="27"/>
      <c r="AFM757" s="27"/>
      <c r="AFN757" s="27"/>
      <c r="AFO757" s="27"/>
      <c r="AFP757" s="27"/>
      <c r="AFQ757" s="27"/>
      <c r="AFR757" s="27"/>
      <c r="AFS757" s="27"/>
      <c r="AFT757" s="27"/>
      <c r="AFU757" s="27"/>
      <c r="AFV757" s="27"/>
      <c r="AFW757" s="27"/>
      <c r="AFX757" s="27"/>
      <c r="AFY757" s="27"/>
      <c r="AFZ757" s="27"/>
      <c r="AGA757" s="27"/>
      <c r="AGB757" s="27"/>
      <c r="AGC757" s="27"/>
      <c r="AGD757" s="27"/>
      <c r="AGE757" s="27"/>
      <c r="AGF757" s="27"/>
      <c r="AGG757" s="27"/>
      <c r="AGH757" s="27"/>
      <c r="AGI757" s="27"/>
      <c r="AGJ757" s="27"/>
      <c r="AGK757" s="27"/>
      <c r="AGL757" s="27"/>
      <c r="AGM757" s="27"/>
      <c r="AGN757" s="27"/>
      <c r="AGO757" s="27"/>
      <c r="AGP757" s="27"/>
      <c r="AGQ757" s="27"/>
      <c r="AGR757" s="27"/>
      <c r="AGS757" s="27"/>
      <c r="AGT757" s="27"/>
      <c r="AGU757" s="27"/>
      <c r="AGV757" s="27"/>
      <c r="AGW757" s="27"/>
      <c r="AGX757" s="27"/>
      <c r="AGY757" s="27"/>
      <c r="AGZ757" s="27"/>
      <c r="AHA757" s="27"/>
      <c r="AHB757" s="27"/>
      <c r="AHC757" s="27"/>
      <c r="AHD757" s="27"/>
      <c r="AHE757" s="27"/>
      <c r="AHF757" s="27"/>
      <c r="AHG757" s="27"/>
      <c r="AHH757" s="27"/>
      <c r="AHI757" s="27"/>
      <c r="AHJ757" s="27"/>
      <c r="AHK757" s="27"/>
      <c r="AHL757" s="27"/>
      <c r="AHM757" s="27"/>
      <c r="AHN757" s="27"/>
      <c r="AHO757" s="27"/>
      <c r="AHP757" s="27"/>
      <c r="AHQ757" s="27"/>
      <c r="AHR757" s="27"/>
      <c r="AHS757" s="27"/>
      <c r="AHT757" s="27"/>
      <c r="AHU757" s="27"/>
      <c r="AHV757" s="27"/>
      <c r="AHW757" s="27"/>
      <c r="AHX757" s="27"/>
      <c r="AHY757" s="27"/>
      <c r="AHZ757" s="27"/>
      <c r="AIA757" s="27"/>
      <c r="AIB757" s="27"/>
      <c r="AIC757" s="27"/>
      <c r="AID757" s="27"/>
      <c r="AIE757" s="27"/>
      <c r="AIF757" s="27"/>
      <c r="AIG757" s="27"/>
      <c r="AIH757" s="27"/>
      <c r="AII757" s="27"/>
      <c r="AIJ757" s="27"/>
      <c r="AIK757" s="27"/>
      <c r="AIL757" s="27"/>
      <c r="AIM757" s="27"/>
      <c r="AIN757" s="27"/>
      <c r="AIO757" s="27"/>
      <c r="AIP757" s="27"/>
      <c r="AIQ757" s="27"/>
      <c r="AIR757" s="27"/>
      <c r="AIS757" s="27"/>
      <c r="AIT757" s="27"/>
      <c r="AIU757" s="27"/>
      <c r="AIV757" s="27"/>
      <c r="AIW757" s="27"/>
      <c r="AIX757" s="27"/>
      <c r="AIY757" s="27"/>
      <c r="AIZ757" s="27"/>
      <c r="AJA757" s="27"/>
      <c r="AJB757" s="27"/>
      <c r="AJC757" s="27"/>
      <c r="AJD757" s="27"/>
      <c r="AJE757" s="27"/>
      <c r="AJF757" s="27"/>
      <c r="AJG757" s="27"/>
      <c r="AJH757" s="27"/>
      <c r="AJI757" s="27"/>
      <c r="AJJ757" s="27"/>
      <c r="AJK757" s="27"/>
      <c r="AJL757" s="27"/>
      <c r="AJM757" s="27"/>
      <c r="AJN757" s="27"/>
      <c r="AJO757" s="27"/>
      <c r="AJP757" s="27"/>
      <c r="AJQ757" s="27"/>
      <c r="AJR757" s="27"/>
      <c r="AJS757" s="27"/>
      <c r="AJT757" s="27"/>
      <c r="AJU757" s="27"/>
      <c r="AJV757" s="27"/>
      <c r="AJW757" s="27"/>
      <c r="AJX757" s="27"/>
      <c r="AJY757" s="27"/>
      <c r="AJZ757" s="27"/>
      <c r="AKA757" s="27"/>
      <c r="AKB757" s="27"/>
      <c r="AKC757" s="27"/>
      <c r="AKD757" s="27"/>
      <c r="AKE757" s="27"/>
      <c r="AKF757" s="27"/>
      <c r="AKG757" s="27"/>
      <c r="AKH757" s="27"/>
      <c r="AKI757" s="27"/>
      <c r="AKJ757" s="27"/>
      <c r="AKK757" s="27"/>
      <c r="AKL757" s="27"/>
      <c r="AKM757" s="27"/>
      <c r="AKN757" s="27"/>
      <c r="AKO757" s="27"/>
      <c r="AKP757" s="27"/>
      <c r="AKQ757" s="27"/>
      <c r="AKR757" s="27"/>
      <c r="AKS757" s="27"/>
      <c r="AKT757" s="27"/>
      <c r="AKU757" s="27"/>
      <c r="AKV757" s="27"/>
      <c r="AKW757" s="27"/>
      <c r="AKX757" s="27"/>
      <c r="AKY757" s="27"/>
      <c r="AKZ757" s="27"/>
      <c r="ALA757" s="27"/>
      <c r="ALB757" s="27"/>
      <c r="ALC757" s="27"/>
      <c r="ALD757" s="27"/>
      <c r="ALE757" s="27"/>
      <c r="ALF757" s="27"/>
      <c r="ALG757" s="27"/>
      <c r="ALH757" s="27"/>
      <c r="ALI757" s="27"/>
      <c r="ALJ757" s="27"/>
      <c r="ALK757" s="27"/>
      <c r="ALL757" s="27"/>
      <c r="ALM757" s="27"/>
      <c r="ALN757" s="27"/>
      <c r="ALO757" s="27"/>
      <c r="ALP757" s="27"/>
      <c r="ALQ757" s="27"/>
      <c r="ALR757" s="27"/>
      <c r="ALS757" s="27"/>
      <c r="ALT757" s="27"/>
      <c r="ALU757" s="27"/>
      <c r="ALV757" s="27"/>
      <c r="ALW757" s="27"/>
      <c r="ALX757" s="27"/>
      <c r="ALY757" s="27"/>
      <c r="ALZ757" s="27"/>
      <c r="AMA757" s="27"/>
      <c r="AMB757" s="27"/>
      <c r="AMC757" s="27"/>
      <c r="AMD757" s="27"/>
      <c r="AME757" s="27"/>
      <c r="AMF757" s="27"/>
      <c r="AMG757" s="27"/>
      <c r="AMH757" s="27"/>
      <c r="AMI757" s="27"/>
      <c r="AMJ757" s="27"/>
      <c r="AMK757" s="27"/>
      <c r="AML757" s="27"/>
      <c r="AMM757" s="27"/>
      <c r="AMN757" s="27"/>
      <c r="AMO757" s="27"/>
      <c r="AMP757" s="27"/>
      <c r="AMQ757" s="27"/>
      <c r="AMR757" s="27"/>
      <c r="AMS757" s="27"/>
      <c r="AMT757" s="27"/>
      <c r="AMU757" s="27"/>
      <c r="AMV757" s="27"/>
      <c r="AMW757" s="27"/>
      <c r="AMX757" s="27"/>
      <c r="AMY757" s="27"/>
      <c r="AMZ757" s="27"/>
      <c r="ANA757" s="27"/>
      <c r="ANB757" s="27"/>
      <c r="ANC757" s="27"/>
      <c r="AND757" s="27"/>
      <c r="ANE757" s="27"/>
      <c r="ANF757" s="27"/>
      <c r="ANG757" s="27"/>
      <c r="ANH757" s="27"/>
      <c r="ANI757" s="27"/>
      <c r="ANJ757" s="27"/>
      <c r="ANK757" s="27"/>
      <c r="ANL757" s="27"/>
      <c r="ANM757" s="27"/>
      <c r="ANN757" s="27"/>
      <c r="ANO757" s="27"/>
      <c r="ANP757" s="27"/>
      <c r="ANQ757" s="27"/>
      <c r="ANR757" s="27"/>
      <c r="ANS757" s="27"/>
      <c r="ANT757" s="27"/>
      <c r="ANU757" s="27"/>
      <c r="ANV757" s="27"/>
      <c r="ANW757" s="27"/>
      <c r="ANX757" s="27"/>
      <c r="ANY757" s="27"/>
      <c r="ANZ757" s="27"/>
      <c r="AOA757" s="27"/>
      <c r="AOB757" s="27"/>
      <c r="AOC757" s="27"/>
      <c r="AOD757" s="27"/>
      <c r="AOE757" s="27"/>
      <c r="AOF757" s="27"/>
      <c r="AOG757" s="27"/>
      <c r="AOH757" s="27"/>
      <c r="AOI757" s="27"/>
      <c r="AOJ757" s="27"/>
      <c r="AOK757" s="27"/>
      <c r="AOL757" s="27"/>
      <c r="AOM757" s="27"/>
      <c r="AON757" s="27"/>
      <c r="AOO757" s="27"/>
      <c r="AOP757" s="27"/>
      <c r="AOQ757" s="27"/>
      <c r="AOR757" s="27"/>
      <c r="AOS757" s="27"/>
      <c r="AOT757" s="27"/>
      <c r="AOU757" s="27"/>
      <c r="AOV757" s="27"/>
      <c r="AOW757" s="27"/>
      <c r="AOX757" s="27"/>
      <c r="AOY757" s="27"/>
      <c r="AOZ757" s="27"/>
      <c r="APA757" s="27"/>
      <c r="APB757" s="27"/>
      <c r="APC757" s="27"/>
      <c r="APD757" s="27"/>
      <c r="APE757" s="27"/>
      <c r="APF757" s="27"/>
      <c r="APG757" s="27"/>
      <c r="APH757" s="27"/>
      <c r="API757" s="27"/>
      <c r="APJ757" s="27"/>
      <c r="APK757" s="27"/>
      <c r="APL757" s="27"/>
      <c r="APM757" s="27"/>
      <c r="APN757" s="27"/>
      <c r="APO757" s="27"/>
      <c r="APP757" s="27"/>
      <c r="APQ757" s="27"/>
      <c r="APR757" s="27"/>
      <c r="APS757" s="27"/>
      <c r="APT757" s="27"/>
      <c r="APU757" s="27"/>
      <c r="APV757" s="27"/>
      <c r="APW757" s="27"/>
      <c r="APX757" s="27"/>
      <c r="APY757" s="27"/>
      <c r="APZ757" s="27"/>
      <c r="AQA757" s="27"/>
      <c r="AQB757" s="27"/>
      <c r="AQC757" s="27"/>
      <c r="AQD757" s="27"/>
      <c r="AQE757" s="27"/>
      <c r="AQF757" s="27"/>
      <c r="AQG757" s="27"/>
      <c r="AQH757" s="27"/>
      <c r="AQI757" s="27"/>
      <c r="AQJ757" s="27"/>
      <c r="AQK757" s="27"/>
      <c r="AQL757" s="27"/>
      <c r="AQM757" s="27"/>
      <c r="AQN757" s="27"/>
      <c r="AQO757" s="27"/>
      <c r="AQP757" s="27"/>
      <c r="AQQ757" s="27"/>
      <c r="AQR757" s="27"/>
      <c r="AQS757" s="27"/>
      <c r="AQT757" s="27"/>
      <c r="AQU757" s="27"/>
      <c r="AQV757" s="27"/>
      <c r="AQW757" s="27"/>
      <c r="AQX757" s="27"/>
      <c r="AQY757" s="27"/>
      <c r="AQZ757" s="27"/>
      <c r="ARA757" s="27"/>
      <c r="ARB757" s="27"/>
      <c r="ARC757" s="27"/>
      <c r="ARD757" s="27"/>
      <c r="ARE757" s="27"/>
      <c r="ARF757" s="27"/>
      <c r="ARG757" s="27"/>
      <c r="ARH757" s="27"/>
      <c r="ARI757" s="27"/>
      <c r="ARJ757" s="27"/>
      <c r="ARK757" s="27"/>
      <c r="ARL757" s="27"/>
      <c r="ARM757" s="27"/>
      <c r="ARN757" s="27"/>
      <c r="ARO757" s="27"/>
      <c r="ARP757" s="27"/>
      <c r="ARQ757" s="27"/>
      <c r="ARR757" s="27"/>
      <c r="ARS757" s="27"/>
      <c r="ART757" s="27"/>
      <c r="ARU757" s="27"/>
      <c r="ARV757" s="27"/>
      <c r="ARW757" s="27"/>
      <c r="ARX757" s="27"/>
      <c r="ARY757" s="27"/>
      <c r="ARZ757" s="27"/>
      <c r="ASA757" s="27"/>
      <c r="ASB757" s="27"/>
      <c r="ASC757" s="27"/>
      <c r="ASD757" s="27"/>
      <c r="ASE757" s="27"/>
      <c r="ASF757" s="27"/>
      <c r="ASG757" s="27"/>
      <c r="ASH757" s="27"/>
      <c r="ASI757" s="27"/>
      <c r="ASJ757" s="27"/>
      <c r="ASK757" s="27"/>
      <c r="ASL757" s="27"/>
      <c r="ASM757" s="27"/>
      <c r="ASN757" s="27"/>
      <c r="ASO757" s="27"/>
      <c r="ASP757" s="27"/>
      <c r="ASQ757" s="27"/>
      <c r="ASR757" s="27"/>
      <c r="ASS757" s="27"/>
      <c r="AST757" s="27"/>
      <c r="ASU757" s="27"/>
      <c r="ASV757" s="27"/>
      <c r="ASW757" s="27"/>
      <c r="ASX757" s="27"/>
      <c r="ASY757" s="27"/>
      <c r="ASZ757" s="27"/>
      <c r="ATA757" s="27"/>
      <c r="ATB757" s="27"/>
      <c r="ATC757" s="27"/>
      <c r="ATD757" s="27"/>
      <c r="ATE757" s="27"/>
      <c r="ATF757" s="27"/>
      <c r="ATG757" s="27"/>
      <c r="ATH757" s="27"/>
      <c r="ATI757" s="27"/>
      <c r="ATJ757" s="27"/>
      <c r="ATK757" s="27"/>
      <c r="ATL757" s="27"/>
      <c r="ATM757" s="27"/>
      <c r="ATN757" s="27"/>
      <c r="ATO757" s="27"/>
      <c r="ATP757" s="27"/>
      <c r="ATQ757" s="27"/>
      <c r="ATR757" s="27"/>
      <c r="ATS757" s="27"/>
      <c r="ATT757" s="27"/>
      <c r="ATU757" s="27"/>
      <c r="ATV757" s="27"/>
      <c r="ATW757" s="27"/>
      <c r="ATX757" s="27"/>
      <c r="ATY757" s="27"/>
      <c r="ATZ757" s="27"/>
      <c r="AUA757" s="27"/>
      <c r="AUB757" s="27"/>
      <c r="AUC757" s="27"/>
      <c r="AUD757" s="27"/>
      <c r="AUE757" s="27"/>
      <c r="AUF757" s="27"/>
      <c r="AUG757" s="27"/>
      <c r="AUH757" s="27"/>
      <c r="AUI757" s="27"/>
      <c r="AUJ757" s="27"/>
      <c r="AUK757" s="27"/>
      <c r="AUL757" s="27"/>
      <c r="AUM757" s="27"/>
      <c r="AUN757" s="27"/>
      <c r="AUO757" s="27"/>
      <c r="AUP757" s="27"/>
      <c r="AUQ757" s="27"/>
      <c r="AUR757" s="27"/>
      <c r="AUS757" s="27"/>
      <c r="AUT757" s="27"/>
      <c r="AUU757" s="27"/>
      <c r="AUV757" s="27"/>
      <c r="AUW757" s="27"/>
      <c r="AUX757" s="27"/>
      <c r="AUY757" s="27"/>
      <c r="AUZ757" s="27"/>
      <c r="AVA757" s="27"/>
      <c r="AVB757" s="27"/>
      <c r="AVC757" s="27"/>
      <c r="AVD757" s="27"/>
      <c r="AVE757" s="27"/>
      <c r="AVF757" s="27"/>
      <c r="AVG757" s="27"/>
      <c r="AVH757" s="27"/>
      <c r="AVI757" s="27"/>
      <c r="AVJ757" s="27"/>
      <c r="AVK757" s="27"/>
      <c r="AVL757" s="27"/>
      <c r="AVM757" s="27"/>
      <c r="AVN757" s="27"/>
      <c r="AVO757" s="27"/>
      <c r="AVP757" s="27"/>
      <c r="AVQ757" s="27"/>
      <c r="AVR757" s="27"/>
      <c r="AVS757" s="27"/>
      <c r="AVT757" s="27"/>
      <c r="AVU757" s="27"/>
      <c r="AVV757" s="27"/>
      <c r="AVW757" s="27"/>
      <c r="AVX757" s="27"/>
      <c r="AVY757" s="27"/>
      <c r="AVZ757" s="27"/>
      <c r="AWA757" s="27"/>
      <c r="AWB757" s="27"/>
      <c r="AWC757" s="27"/>
      <c r="AWD757" s="27"/>
      <c r="AWE757" s="27"/>
      <c r="AWF757" s="27"/>
      <c r="AWG757" s="27"/>
      <c r="AWH757" s="27"/>
      <c r="AWI757" s="27"/>
      <c r="AWJ757" s="27"/>
      <c r="AWK757" s="27"/>
      <c r="AWL757" s="27"/>
      <c r="AWM757" s="27"/>
      <c r="AWN757" s="27"/>
      <c r="AWO757" s="27"/>
      <c r="AWP757" s="27"/>
      <c r="AWQ757" s="27"/>
      <c r="AWR757" s="27"/>
      <c r="AWS757" s="27"/>
      <c r="AWT757" s="27"/>
      <c r="AWU757" s="27"/>
      <c r="AWV757" s="27"/>
      <c r="AWW757" s="27"/>
      <c r="AWX757" s="27"/>
      <c r="AWY757" s="27"/>
      <c r="AWZ757" s="27"/>
      <c r="AXA757" s="27"/>
      <c r="AXB757" s="27"/>
      <c r="AXC757" s="27"/>
      <c r="AXD757" s="27"/>
      <c r="AXE757" s="27"/>
      <c r="AXF757" s="27"/>
      <c r="AXG757" s="27"/>
      <c r="AXH757" s="27"/>
      <c r="AXI757" s="27"/>
      <c r="AXJ757" s="27"/>
      <c r="AXK757" s="27"/>
      <c r="AXL757" s="27"/>
      <c r="AXM757" s="27"/>
      <c r="AXN757" s="27"/>
      <c r="AXO757" s="27"/>
      <c r="AXP757" s="27"/>
      <c r="AXQ757" s="27"/>
      <c r="AXR757" s="27"/>
      <c r="AXS757" s="27"/>
      <c r="AXT757" s="27"/>
      <c r="AXU757" s="27"/>
      <c r="AXV757" s="27"/>
      <c r="AXW757" s="27"/>
      <c r="AXX757" s="27"/>
      <c r="AXY757" s="27"/>
      <c r="AXZ757" s="27"/>
      <c r="AYA757" s="27"/>
      <c r="AYB757" s="27"/>
      <c r="AYC757" s="27"/>
      <c r="AYD757" s="27"/>
      <c r="AYE757" s="27"/>
      <c r="AYF757" s="27"/>
      <c r="AYG757" s="27"/>
      <c r="AYH757" s="27"/>
      <c r="AYI757" s="27"/>
      <c r="AYJ757" s="27"/>
      <c r="AYK757" s="27"/>
      <c r="AYL757" s="27"/>
      <c r="AYM757" s="27"/>
      <c r="AYN757" s="27"/>
      <c r="AYO757" s="27"/>
      <c r="AYP757" s="27"/>
      <c r="AYQ757" s="27"/>
      <c r="AYR757" s="27"/>
      <c r="AYS757" s="27"/>
      <c r="AYT757" s="27"/>
      <c r="AYU757" s="27"/>
      <c r="AYV757" s="27"/>
      <c r="AYW757" s="27"/>
      <c r="AYX757" s="27"/>
      <c r="AYY757" s="27"/>
      <c r="AYZ757" s="27"/>
      <c r="AZA757" s="27"/>
      <c r="AZB757" s="27"/>
      <c r="AZC757" s="27"/>
      <c r="AZD757" s="27"/>
      <c r="AZE757" s="27"/>
      <c r="AZF757" s="27"/>
      <c r="AZG757" s="27"/>
      <c r="AZH757" s="27"/>
      <c r="AZI757" s="27"/>
      <c r="AZJ757" s="27"/>
      <c r="AZK757" s="27"/>
      <c r="AZL757" s="27"/>
      <c r="AZM757" s="27"/>
      <c r="AZN757" s="27"/>
      <c r="AZO757" s="27"/>
      <c r="AZP757" s="27"/>
      <c r="AZQ757" s="27"/>
      <c r="AZR757" s="27"/>
      <c r="AZS757" s="27"/>
      <c r="AZT757" s="27"/>
      <c r="AZU757" s="27"/>
      <c r="AZV757" s="27"/>
      <c r="AZW757" s="27"/>
      <c r="AZX757" s="27"/>
      <c r="AZY757" s="27"/>
      <c r="AZZ757" s="27"/>
      <c r="BAA757" s="27"/>
      <c r="BAB757" s="27"/>
      <c r="BAC757" s="27"/>
      <c r="BAD757" s="27"/>
      <c r="BAE757" s="27"/>
      <c r="BAF757" s="27"/>
      <c r="BAG757" s="27"/>
      <c r="BAH757" s="27"/>
      <c r="BAI757" s="27"/>
      <c r="BAJ757" s="27"/>
      <c r="BAK757" s="27"/>
      <c r="BAL757" s="27"/>
      <c r="BAM757" s="27"/>
      <c r="BAN757" s="27"/>
      <c r="BAO757" s="27"/>
      <c r="BAP757" s="27"/>
      <c r="BAQ757" s="27"/>
      <c r="BAR757" s="27"/>
      <c r="BAS757" s="27"/>
      <c r="BAT757" s="27"/>
      <c r="BAU757" s="27"/>
      <c r="BAV757" s="27"/>
      <c r="BAW757" s="27"/>
      <c r="BAX757" s="27"/>
      <c r="BAY757" s="27"/>
      <c r="BAZ757" s="27"/>
      <c r="BBA757" s="27"/>
      <c r="BBB757" s="27"/>
      <c r="BBC757" s="27"/>
      <c r="BBD757" s="27"/>
      <c r="BBE757" s="27"/>
      <c r="BBF757" s="27"/>
      <c r="BBG757" s="27"/>
      <c r="BBH757" s="27"/>
      <c r="BBI757" s="27"/>
      <c r="BBJ757" s="27"/>
      <c r="BBK757" s="27"/>
      <c r="BBL757" s="27"/>
      <c r="BBM757" s="27"/>
      <c r="BBN757" s="27"/>
      <c r="BBO757" s="27"/>
      <c r="BBP757" s="27"/>
      <c r="BBQ757" s="27"/>
      <c r="BBR757" s="27"/>
      <c r="BBS757" s="27"/>
      <c r="BBT757" s="27"/>
      <c r="BBU757" s="27"/>
      <c r="BBV757" s="27"/>
      <c r="BBW757" s="27"/>
      <c r="BBX757" s="27"/>
      <c r="BBY757" s="27"/>
      <c r="BBZ757" s="27"/>
      <c r="BCA757" s="27"/>
      <c r="BCB757" s="27"/>
      <c r="BCC757" s="27"/>
      <c r="BCD757" s="27"/>
      <c r="BCE757" s="27"/>
      <c r="BCF757" s="27"/>
      <c r="BCG757" s="27"/>
      <c r="BCH757" s="27"/>
      <c r="BCI757" s="27"/>
      <c r="BCJ757" s="27"/>
      <c r="BCK757" s="27"/>
      <c r="BCL757" s="27"/>
      <c r="BCM757" s="27"/>
      <c r="BCN757" s="27"/>
      <c r="BCO757" s="27"/>
      <c r="BCP757" s="27"/>
      <c r="BCQ757" s="27"/>
      <c r="BCR757" s="27"/>
      <c r="BCS757" s="27"/>
      <c r="BCT757" s="27"/>
      <c r="BCU757" s="27"/>
      <c r="BCV757" s="27"/>
      <c r="BCW757" s="27"/>
      <c r="BCX757" s="27"/>
      <c r="BCY757" s="27"/>
      <c r="BCZ757" s="27"/>
      <c r="BDA757" s="27"/>
      <c r="BDB757" s="27"/>
      <c r="BDC757" s="27"/>
      <c r="BDD757" s="27"/>
      <c r="BDE757" s="27"/>
      <c r="BDF757" s="27"/>
      <c r="BDG757" s="27"/>
      <c r="BDH757" s="27"/>
      <c r="BDI757" s="27"/>
      <c r="BDJ757" s="27"/>
      <c r="BDK757" s="27"/>
      <c r="BDL757" s="27"/>
      <c r="BDM757" s="27"/>
      <c r="BDN757" s="27"/>
      <c r="BDO757" s="27"/>
      <c r="BDP757" s="27"/>
      <c r="BDQ757" s="27"/>
      <c r="BDR757" s="27"/>
      <c r="BDS757" s="27"/>
      <c r="BDT757" s="27"/>
      <c r="BDU757" s="27"/>
      <c r="BDV757" s="27"/>
      <c r="BDW757" s="27"/>
      <c r="BDX757" s="27"/>
      <c r="BDY757" s="27"/>
      <c r="BDZ757" s="27"/>
      <c r="BEA757" s="27"/>
      <c r="BEB757" s="27"/>
      <c r="BEC757" s="27"/>
      <c r="BED757" s="27"/>
      <c r="BEE757" s="27"/>
      <c r="BEF757" s="27"/>
      <c r="BEG757" s="27"/>
      <c r="BEH757" s="27"/>
      <c r="BEI757" s="27"/>
      <c r="BEJ757" s="27"/>
      <c r="BEK757" s="27"/>
      <c r="BEL757" s="27"/>
      <c r="BEM757" s="27"/>
      <c r="BEN757" s="27"/>
      <c r="BEO757" s="27"/>
      <c r="BEP757" s="27"/>
      <c r="BEQ757" s="27"/>
      <c r="BER757" s="27"/>
      <c r="BES757" s="27"/>
      <c r="BET757" s="27"/>
      <c r="BEU757" s="27"/>
      <c r="BEV757" s="27"/>
      <c r="BEW757" s="27"/>
      <c r="BEX757" s="27"/>
      <c r="BEY757" s="27"/>
      <c r="BEZ757" s="27"/>
      <c r="BFA757" s="27"/>
      <c r="BFB757" s="27"/>
      <c r="BFC757" s="27"/>
      <c r="BFD757" s="27"/>
      <c r="BFE757" s="27"/>
      <c r="BFF757" s="27"/>
      <c r="BFG757" s="27"/>
      <c r="BFH757" s="27"/>
      <c r="BFI757" s="27"/>
      <c r="BFJ757" s="27"/>
      <c r="BFK757" s="27"/>
      <c r="BFL757" s="27"/>
      <c r="BFM757" s="27"/>
      <c r="BFN757" s="27"/>
      <c r="BFO757" s="27"/>
      <c r="BFP757" s="27"/>
      <c r="BFQ757" s="27"/>
      <c r="BFR757" s="27"/>
      <c r="BFS757" s="27"/>
      <c r="BFT757" s="27"/>
      <c r="BFU757" s="27"/>
      <c r="BFV757" s="27"/>
      <c r="BFW757" s="27"/>
      <c r="BFX757" s="27"/>
      <c r="BFY757" s="27"/>
      <c r="BFZ757" s="27"/>
      <c r="BGA757" s="27"/>
      <c r="BGB757" s="27"/>
      <c r="BGC757" s="27"/>
      <c r="BGD757" s="27"/>
      <c r="BGE757" s="27"/>
      <c r="BGF757" s="27"/>
      <c r="BGG757" s="27"/>
      <c r="BGH757" s="27"/>
      <c r="BGI757" s="27"/>
      <c r="BGJ757" s="27"/>
      <c r="BGK757" s="27"/>
      <c r="BGL757" s="27"/>
      <c r="BGM757" s="27"/>
      <c r="BGN757" s="27"/>
      <c r="BGO757" s="27"/>
      <c r="BGP757" s="27"/>
      <c r="BGQ757" s="27"/>
      <c r="BGR757" s="27"/>
      <c r="BGS757" s="27"/>
      <c r="BGT757" s="27"/>
      <c r="BGU757" s="27"/>
      <c r="BGV757" s="27"/>
      <c r="BGW757" s="27"/>
      <c r="BGX757" s="27"/>
      <c r="BGY757" s="27"/>
      <c r="BGZ757" s="27"/>
      <c r="BHA757" s="27"/>
      <c r="BHB757" s="27"/>
      <c r="BHC757" s="27"/>
      <c r="BHD757" s="27"/>
      <c r="BHE757" s="27"/>
      <c r="BHF757" s="27"/>
      <c r="BHG757" s="27"/>
      <c r="BHH757" s="27"/>
      <c r="BHI757" s="27"/>
      <c r="BHJ757" s="27"/>
      <c r="BHK757" s="27"/>
      <c r="BHL757" s="27"/>
      <c r="BHM757" s="27"/>
      <c r="BHN757" s="27"/>
      <c r="BHO757" s="27"/>
      <c r="BHP757" s="27"/>
      <c r="BHQ757" s="27"/>
      <c r="BHR757" s="27"/>
      <c r="BHS757" s="27"/>
      <c r="BHT757" s="27"/>
      <c r="BHU757" s="27"/>
      <c r="BHV757" s="27"/>
      <c r="BHW757" s="27"/>
      <c r="BHX757" s="27"/>
      <c r="BHY757" s="27"/>
      <c r="BHZ757" s="27"/>
      <c r="BIA757" s="27"/>
      <c r="BIB757" s="27"/>
      <c r="BIC757" s="27"/>
      <c r="BID757" s="27"/>
      <c r="BIE757" s="27"/>
      <c r="BIF757" s="27"/>
      <c r="BIG757" s="27"/>
      <c r="BIH757" s="27"/>
      <c r="BII757" s="27"/>
      <c r="BIJ757" s="27"/>
      <c r="BIK757" s="27"/>
      <c r="BIL757" s="27"/>
      <c r="BIM757" s="27"/>
      <c r="BIN757" s="27"/>
      <c r="BIO757" s="27"/>
      <c r="BIP757" s="27"/>
      <c r="BIQ757" s="27"/>
      <c r="BIR757" s="27"/>
      <c r="BIS757" s="27"/>
      <c r="BIT757" s="27"/>
      <c r="BIU757" s="27"/>
      <c r="BIV757" s="27"/>
      <c r="BIW757" s="27"/>
      <c r="BIX757" s="27"/>
      <c r="BIY757" s="27"/>
      <c r="BIZ757" s="27"/>
      <c r="BJA757" s="27"/>
      <c r="BJB757" s="27"/>
      <c r="BJC757" s="27"/>
      <c r="BJD757" s="27"/>
      <c r="BJE757" s="27"/>
      <c r="BJF757" s="27"/>
      <c r="BJG757" s="27"/>
      <c r="BJH757" s="27"/>
      <c r="BJI757" s="27"/>
      <c r="BJJ757" s="27"/>
      <c r="BJK757" s="27"/>
      <c r="BJL757" s="27"/>
      <c r="BJM757" s="27"/>
      <c r="BJN757" s="27"/>
      <c r="BJO757" s="27"/>
      <c r="BJP757" s="27"/>
      <c r="BJQ757" s="27"/>
      <c r="BJR757" s="27"/>
      <c r="BJS757" s="27"/>
      <c r="BJT757" s="27"/>
      <c r="BJU757" s="27"/>
      <c r="BJV757" s="27"/>
      <c r="BJW757" s="27"/>
      <c r="BJX757" s="27"/>
      <c r="BJY757" s="27"/>
      <c r="BJZ757" s="27"/>
      <c r="BKA757" s="27"/>
      <c r="BKB757" s="27"/>
      <c r="BKC757" s="27"/>
      <c r="BKD757" s="27"/>
      <c r="BKE757" s="27"/>
      <c r="BKF757" s="27"/>
      <c r="BKG757" s="27"/>
      <c r="BKH757" s="27"/>
      <c r="BKI757" s="27"/>
      <c r="BKJ757" s="27"/>
      <c r="BKK757" s="27"/>
      <c r="BKL757" s="27"/>
      <c r="BKM757" s="27"/>
      <c r="BKN757" s="27"/>
      <c r="BKO757" s="27"/>
      <c r="BKP757" s="27"/>
      <c r="BKQ757" s="27"/>
      <c r="BKR757" s="27"/>
      <c r="BKS757" s="27"/>
      <c r="BKT757" s="27"/>
      <c r="BKU757" s="27"/>
      <c r="BKV757" s="27"/>
      <c r="BKW757" s="27"/>
      <c r="BKX757" s="27"/>
      <c r="BKY757" s="27"/>
      <c r="BKZ757" s="27"/>
      <c r="BLA757" s="27"/>
      <c r="BLB757" s="27"/>
      <c r="BLC757" s="27"/>
      <c r="BLD757" s="27"/>
      <c r="BLE757" s="27"/>
      <c r="BLF757" s="27"/>
      <c r="BLG757" s="27"/>
      <c r="BLH757" s="27"/>
      <c r="BLI757" s="27"/>
      <c r="BLJ757" s="27"/>
      <c r="BLK757" s="27"/>
      <c r="BLL757" s="27"/>
      <c r="BLM757" s="27"/>
      <c r="BLN757" s="27"/>
      <c r="BLO757" s="27"/>
      <c r="BLP757" s="27"/>
      <c r="BLQ757" s="27"/>
      <c r="BLR757" s="27"/>
      <c r="BLS757" s="27"/>
      <c r="BLT757" s="27"/>
      <c r="BLU757" s="27"/>
      <c r="BLV757" s="27"/>
      <c r="BLW757" s="27"/>
      <c r="BLX757" s="27"/>
      <c r="BLY757" s="27"/>
      <c r="BLZ757" s="27"/>
      <c r="BMA757" s="27"/>
      <c r="BMB757" s="27"/>
      <c r="BMC757" s="27"/>
      <c r="BMD757" s="27"/>
      <c r="BME757" s="27"/>
      <c r="BMF757" s="27"/>
      <c r="BMG757" s="27"/>
      <c r="BMH757" s="27"/>
      <c r="BMI757" s="27"/>
      <c r="BMJ757" s="27"/>
      <c r="BMK757" s="27"/>
      <c r="BML757" s="27"/>
      <c r="BMM757" s="27"/>
      <c r="BMN757" s="27"/>
      <c r="BMO757" s="27"/>
      <c r="BMP757" s="27"/>
      <c r="BMQ757" s="27"/>
      <c r="BMR757" s="27"/>
      <c r="BMS757" s="27"/>
      <c r="BMT757" s="27"/>
      <c r="BMU757" s="27"/>
      <c r="BMV757" s="27"/>
      <c r="BMW757" s="27"/>
      <c r="BMX757" s="27"/>
      <c r="BMY757" s="27"/>
      <c r="BMZ757" s="27"/>
      <c r="BNA757" s="27"/>
      <c r="BNB757" s="27"/>
      <c r="BNC757" s="27"/>
      <c r="BND757" s="27"/>
      <c r="BNE757" s="27"/>
      <c r="BNF757" s="27"/>
      <c r="BNG757" s="27"/>
      <c r="BNH757" s="27"/>
      <c r="BNI757" s="27"/>
      <c r="BNJ757" s="27"/>
      <c r="BNK757" s="27"/>
      <c r="BNL757" s="27"/>
      <c r="BNM757" s="27"/>
      <c r="BNN757" s="27"/>
      <c r="BNO757" s="27"/>
      <c r="BNP757" s="27"/>
      <c r="BNQ757" s="27"/>
      <c r="BNR757" s="27"/>
      <c r="BNS757" s="27"/>
      <c r="BNT757" s="27"/>
      <c r="BNU757" s="27"/>
      <c r="BNV757" s="27"/>
      <c r="BNW757" s="27"/>
      <c r="BNX757" s="27"/>
      <c r="BNY757" s="27"/>
      <c r="BNZ757" s="27"/>
      <c r="BOA757" s="27"/>
      <c r="BOB757" s="27"/>
      <c r="BOC757" s="27"/>
      <c r="BOD757" s="27"/>
      <c r="BOE757" s="27"/>
      <c r="BOF757" s="27"/>
      <c r="BOG757" s="27"/>
      <c r="BOH757" s="27"/>
      <c r="BOI757" s="27"/>
      <c r="BOJ757" s="27"/>
      <c r="BOK757" s="27"/>
      <c r="BOL757" s="27"/>
      <c r="BOM757" s="27"/>
      <c r="BON757" s="27"/>
      <c r="BOO757" s="27"/>
      <c r="BOP757" s="27"/>
      <c r="BOQ757" s="27"/>
      <c r="BOR757" s="27"/>
      <c r="BOS757" s="27"/>
      <c r="BOT757" s="27"/>
      <c r="BOU757" s="27"/>
      <c r="BOV757" s="27"/>
      <c r="BOW757" s="27"/>
      <c r="BOX757" s="27"/>
      <c r="BOY757" s="27"/>
      <c r="BOZ757" s="27"/>
      <c r="BPA757" s="27"/>
      <c r="BPB757" s="27"/>
      <c r="BPC757" s="27"/>
      <c r="BPD757" s="27"/>
      <c r="BPE757" s="27"/>
      <c r="BPF757" s="27"/>
      <c r="BPG757" s="27"/>
      <c r="BPH757" s="27"/>
      <c r="BPI757" s="27"/>
      <c r="BPJ757" s="27"/>
      <c r="BPK757" s="27"/>
      <c r="BPL757" s="27"/>
      <c r="BPM757" s="27"/>
      <c r="BPN757" s="27"/>
      <c r="BPO757" s="27"/>
      <c r="BPP757" s="27"/>
      <c r="BPQ757" s="27"/>
      <c r="BPR757" s="27"/>
      <c r="BPS757" s="27"/>
      <c r="BPT757" s="27"/>
      <c r="BPU757" s="27"/>
      <c r="BPV757" s="27"/>
      <c r="BPW757" s="27"/>
      <c r="BPX757" s="27"/>
      <c r="BPY757" s="27"/>
      <c r="BPZ757" s="27"/>
      <c r="BQA757" s="27"/>
      <c r="BQB757" s="27"/>
      <c r="BQC757" s="27"/>
      <c r="BQD757" s="27"/>
      <c r="BQE757" s="27"/>
      <c r="BQF757" s="27"/>
      <c r="BQG757" s="27"/>
      <c r="BQH757" s="27"/>
      <c r="BQI757" s="27"/>
      <c r="BQJ757" s="27"/>
      <c r="BQK757" s="27"/>
      <c r="BQL757" s="27"/>
      <c r="BQM757" s="27"/>
      <c r="BQN757" s="27"/>
      <c r="BQO757" s="27"/>
      <c r="BQP757" s="27"/>
      <c r="BQQ757" s="27"/>
      <c r="BQR757" s="27"/>
      <c r="BQS757" s="27"/>
      <c r="BQT757" s="27"/>
      <c r="BQU757" s="27"/>
      <c r="BQV757" s="27"/>
      <c r="BQW757" s="27"/>
      <c r="BQX757" s="27"/>
      <c r="BQY757" s="27"/>
      <c r="BQZ757" s="27"/>
      <c r="BRA757" s="27"/>
      <c r="BRB757" s="27"/>
      <c r="BRC757" s="27"/>
      <c r="BRD757" s="27"/>
      <c r="BRE757" s="27"/>
      <c r="BRF757" s="27"/>
      <c r="BRG757" s="27"/>
      <c r="BRH757" s="27"/>
      <c r="BRI757" s="27"/>
      <c r="BRJ757" s="27"/>
      <c r="BRK757" s="27"/>
      <c r="BRL757" s="27"/>
      <c r="BRM757" s="27"/>
      <c r="BRN757" s="27"/>
      <c r="BRO757" s="27"/>
      <c r="BRP757" s="27"/>
      <c r="BRQ757" s="27"/>
      <c r="BRR757" s="27"/>
      <c r="BRS757" s="27"/>
      <c r="BRT757" s="27"/>
      <c r="BRU757" s="27"/>
      <c r="BRV757" s="27"/>
      <c r="BRW757" s="27"/>
      <c r="BRX757" s="27"/>
      <c r="BRY757" s="27"/>
      <c r="BRZ757" s="27"/>
      <c r="BSA757" s="27"/>
      <c r="BSB757" s="27"/>
      <c r="BSC757" s="27"/>
      <c r="BSD757" s="27"/>
      <c r="BSE757" s="27"/>
      <c r="BSF757" s="27"/>
      <c r="BSG757" s="27"/>
      <c r="BSH757" s="27"/>
      <c r="BSI757" s="27"/>
      <c r="BSJ757" s="27"/>
      <c r="BSK757" s="27"/>
      <c r="BSL757" s="27"/>
      <c r="BSM757" s="27"/>
      <c r="BSN757" s="27"/>
      <c r="BSO757" s="27"/>
      <c r="BSP757" s="27"/>
      <c r="BSQ757" s="27"/>
      <c r="BSR757" s="27"/>
      <c r="BSS757" s="27"/>
      <c r="BST757" s="27"/>
      <c r="BSU757" s="27"/>
      <c r="BSV757" s="27"/>
      <c r="BSW757" s="27"/>
      <c r="BSX757" s="27"/>
      <c r="BSY757" s="27"/>
      <c r="BSZ757" s="27"/>
      <c r="BTA757" s="27"/>
      <c r="BTB757" s="27"/>
      <c r="BTC757" s="27"/>
      <c r="BTD757" s="27"/>
      <c r="BTE757" s="27"/>
      <c r="BTF757" s="27"/>
      <c r="BTG757" s="27"/>
      <c r="BTH757" s="27"/>
      <c r="BTI757" s="27"/>
      <c r="BTJ757" s="27"/>
      <c r="BTK757" s="27"/>
      <c r="BTL757" s="27"/>
      <c r="BTM757" s="27"/>
      <c r="BTN757" s="27"/>
      <c r="BTO757" s="27"/>
      <c r="BTP757" s="27"/>
      <c r="BTQ757" s="27"/>
      <c r="BTR757" s="27"/>
      <c r="BTS757" s="27"/>
      <c r="BTT757" s="27"/>
      <c r="BTU757" s="27"/>
      <c r="BTV757" s="27"/>
      <c r="BTW757" s="27"/>
      <c r="BTX757" s="27"/>
      <c r="BTY757" s="27"/>
      <c r="BTZ757" s="27"/>
      <c r="BUA757" s="27"/>
      <c r="BUB757" s="27"/>
      <c r="BUC757" s="27"/>
      <c r="BUD757" s="27"/>
      <c r="BUE757" s="27"/>
      <c r="BUF757" s="27"/>
      <c r="BUG757" s="27"/>
      <c r="BUH757" s="27"/>
      <c r="BUI757" s="27"/>
      <c r="BUJ757" s="27"/>
      <c r="BUK757" s="27"/>
      <c r="BUL757" s="27"/>
      <c r="BUM757" s="27"/>
      <c r="BUN757" s="27"/>
      <c r="BUO757" s="27"/>
      <c r="BUP757" s="27"/>
      <c r="BUQ757" s="27"/>
      <c r="BUR757" s="27"/>
      <c r="BUS757" s="27"/>
      <c r="BUT757" s="27"/>
      <c r="BUU757" s="27"/>
      <c r="BUV757" s="27"/>
      <c r="BUW757" s="27"/>
      <c r="BUX757" s="27"/>
      <c r="BUY757" s="27"/>
      <c r="BUZ757" s="27"/>
      <c r="BVA757" s="27"/>
      <c r="BVB757" s="27"/>
      <c r="BVC757" s="27"/>
      <c r="BVD757" s="27"/>
      <c r="BVE757" s="27"/>
      <c r="BVF757" s="27"/>
      <c r="BVG757" s="27"/>
      <c r="BVH757" s="27"/>
      <c r="BVI757" s="27"/>
      <c r="BVJ757" s="27"/>
      <c r="BVK757" s="27"/>
      <c r="BVL757" s="27"/>
      <c r="BVM757" s="27"/>
      <c r="BVN757" s="27"/>
      <c r="BVO757" s="27"/>
      <c r="BVP757" s="27"/>
      <c r="BVQ757" s="27"/>
      <c r="BVR757" s="27"/>
      <c r="BVS757" s="27"/>
      <c r="BVT757" s="27"/>
      <c r="BVU757" s="27"/>
      <c r="BVV757" s="27"/>
      <c r="BVW757" s="27"/>
      <c r="BVX757" s="27"/>
      <c r="BVY757" s="27"/>
      <c r="BVZ757" s="27"/>
      <c r="BWA757" s="27"/>
      <c r="BWB757" s="27"/>
      <c r="BWC757" s="27"/>
      <c r="BWD757" s="27"/>
      <c r="BWE757" s="27"/>
      <c r="BWF757" s="27"/>
      <c r="BWG757" s="27"/>
      <c r="BWH757" s="27"/>
      <c r="BWI757" s="27"/>
      <c r="BWJ757" s="27"/>
      <c r="BWK757" s="27"/>
      <c r="BWL757" s="27"/>
      <c r="BWM757" s="27"/>
      <c r="BWN757" s="27"/>
      <c r="BWO757" s="27"/>
      <c r="BWP757" s="27"/>
      <c r="BWQ757" s="27"/>
      <c r="BWR757" s="27"/>
      <c r="BWS757" s="27"/>
      <c r="BWT757" s="27"/>
      <c r="BWU757" s="27"/>
      <c r="BWV757" s="27"/>
      <c r="BWW757" s="27"/>
      <c r="BWX757" s="27"/>
      <c r="BWY757" s="27"/>
      <c r="BWZ757" s="27"/>
      <c r="BXA757" s="27"/>
      <c r="BXB757" s="27"/>
      <c r="BXC757" s="27"/>
      <c r="BXD757" s="27"/>
      <c r="BXE757" s="27"/>
      <c r="BXF757" s="27"/>
      <c r="BXG757" s="27"/>
      <c r="BXH757" s="27"/>
      <c r="BXI757" s="27"/>
      <c r="BXJ757" s="27"/>
      <c r="BXK757" s="27"/>
      <c r="BXL757" s="27"/>
      <c r="BXM757" s="27"/>
      <c r="BXN757" s="27"/>
      <c r="BXO757" s="27"/>
      <c r="BXP757" s="27"/>
      <c r="BXQ757" s="27"/>
      <c r="BXR757" s="27"/>
      <c r="BXS757" s="27"/>
      <c r="BXT757" s="27"/>
      <c r="BXU757" s="27"/>
      <c r="BXV757" s="27"/>
      <c r="BXW757" s="27"/>
      <c r="BXX757" s="27"/>
      <c r="BXY757" s="27"/>
      <c r="BXZ757" s="27"/>
      <c r="BYA757" s="27"/>
      <c r="BYB757" s="27"/>
      <c r="BYC757" s="27"/>
      <c r="BYD757" s="27"/>
      <c r="BYE757" s="27"/>
      <c r="BYF757" s="27"/>
      <c r="BYG757" s="27"/>
      <c r="BYH757" s="27"/>
      <c r="BYI757" s="27"/>
      <c r="BYJ757" s="27"/>
      <c r="BYK757" s="27"/>
      <c r="BYL757" s="27"/>
      <c r="BYM757" s="27"/>
      <c r="BYN757" s="27"/>
      <c r="BYO757" s="27"/>
      <c r="BYP757" s="27"/>
      <c r="BYQ757" s="27"/>
      <c r="BYR757" s="27"/>
      <c r="BYS757" s="27"/>
      <c r="BYT757" s="27"/>
      <c r="BYU757" s="27"/>
      <c r="BYV757" s="27"/>
      <c r="BYW757" s="27"/>
      <c r="BYX757" s="27"/>
      <c r="BYY757" s="27"/>
      <c r="BYZ757" s="27"/>
      <c r="BZA757" s="27"/>
      <c r="BZB757" s="27"/>
      <c r="BZC757" s="27"/>
      <c r="BZD757" s="27"/>
      <c r="BZE757" s="27"/>
      <c r="BZF757" s="27"/>
      <c r="BZG757" s="27"/>
      <c r="BZH757" s="27"/>
      <c r="BZI757" s="27"/>
      <c r="BZJ757" s="27"/>
      <c r="BZK757" s="27"/>
      <c r="BZL757" s="27"/>
      <c r="BZM757" s="27"/>
      <c r="BZN757" s="27"/>
      <c r="BZO757" s="27"/>
      <c r="BZP757" s="27"/>
      <c r="BZQ757" s="27"/>
      <c r="BZR757" s="27"/>
      <c r="BZS757" s="27"/>
      <c r="BZT757" s="27"/>
      <c r="BZU757" s="27"/>
      <c r="BZV757" s="27"/>
      <c r="BZW757" s="27"/>
      <c r="BZX757" s="27"/>
      <c r="BZY757" s="27"/>
      <c r="BZZ757" s="27"/>
      <c r="CAA757" s="27"/>
      <c r="CAB757" s="27"/>
      <c r="CAC757" s="27"/>
      <c r="CAD757" s="27"/>
      <c r="CAE757" s="27"/>
      <c r="CAF757" s="27"/>
      <c r="CAG757" s="27"/>
      <c r="CAH757" s="27"/>
      <c r="CAI757" s="27"/>
      <c r="CAJ757" s="27"/>
      <c r="CAK757" s="27"/>
      <c r="CAL757" s="27"/>
      <c r="CAM757" s="27"/>
      <c r="CAN757" s="27"/>
      <c r="CAO757" s="27"/>
      <c r="CAP757" s="27"/>
      <c r="CAQ757" s="27"/>
      <c r="CAR757" s="27"/>
      <c r="CAS757" s="27"/>
      <c r="CAT757" s="27"/>
      <c r="CAU757" s="27"/>
      <c r="CAV757" s="27"/>
      <c r="CAW757" s="27"/>
      <c r="CAX757" s="27"/>
      <c r="CAY757" s="27"/>
      <c r="CAZ757" s="27"/>
      <c r="CBA757" s="27"/>
      <c r="CBB757" s="27"/>
      <c r="CBC757" s="27"/>
      <c r="CBD757" s="27"/>
      <c r="CBE757" s="27"/>
      <c r="CBF757" s="27"/>
      <c r="CBG757" s="27"/>
      <c r="CBH757" s="27"/>
      <c r="CBI757" s="27"/>
      <c r="CBJ757" s="27"/>
      <c r="CBK757" s="27"/>
      <c r="CBL757" s="27"/>
      <c r="CBM757" s="27"/>
      <c r="CBN757" s="27"/>
      <c r="CBO757" s="27"/>
      <c r="CBP757" s="27"/>
      <c r="CBQ757" s="27"/>
      <c r="CBR757" s="27"/>
      <c r="CBS757" s="27"/>
      <c r="CBT757" s="27"/>
      <c r="CBU757" s="27"/>
      <c r="CBV757" s="27"/>
      <c r="CBW757" s="27"/>
      <c r="CBX757" s="27"/>
      <c r="CBY757" s="27"/>
      <c r="CBZ757" s="27"/>
      <c r="CCA757" s="27"/>
      <c r="CCB757" s="27"/>
      <c r="CCC757" s="27"/>
      <c r="CCD757" s="27"/>
      <c r="CCE757" s="27"/>
      <c r="CCF757" s="27"/>
      <c r="CCG757" s="27"/>
      <c r="CCH757" s="27"/>
      <c r="CCI757" s="27"/>
      <c r="CCJ757" s="27"/>
      <c r="CCK757" s="27"/>
      <c r="CCL757" s="27"/>
      <c r="CCM757" s="27"/>
      <c r="CCN757" s="27"/>
      <c r="CCO757" s="27"/>
      <c r="CCP757" s="27"/>
      <c r="CCQ757" s="27"/>
      <c r="CCR757" s="27"/>
      <c r="CCS757" s="27"/>
      <c r="CCT757" s="27"/>
      <c r="CCU757" s="27"/>
      <c r="CCV757" s="27"/>
      <c r="CCW757" s="27"/>
      <c r="CCX757" s="27"/>
      <c r="CCY757" s="27"/>
      <c r="CCZ757" s="27"/>
      <c r="CDA757" s="27"/>
      <c r="CDB757" s="27"/>
      <c r="CDC757" s="27"/>
      <c r="CDD757" s="27"/>
      <c r="CDE757" s="27"/>
      <c r="CDF757" s="27"/>
      <c r="CDG757" s="27"/>
      <c r="CDH757" s="27"/>
      <c r="CDI757" s="27"/>
      <c r="CDJ757" s="27"/>
      <c r="CDK757" s="27"/>
      <c r="CDL757" s="27"/>
      <c r="CDM757" s="27"/>
      <c r="CDN757" s="27"/>
      <c r="CDO757" s="27"/>
      <c r="CDP757" s="27"/>
      <c r="CDQ757" s="27"/>
      <c r="CDR757" s="27"/>
      <c r="CDS757" s="27"/>
      <c r="CDT757" s="27"/>
      <c r="CDU757" s="27"/>
      <c r="CDV757" s="27"/>
      <c r="CDW757" s="27"/>
      <c r="CDX757" s="27"/>
      <c r="CDY757" s="27"/>
      <c r="CDZ757" s="27"/>
      <c r="CEA757" s="27"/>
      <c r="CEB757" s="27"/>
      <c r="CEC757" s="27"/>
      <c r="CED757" s="27"/>
      <c r="CEE757" s="27"/>
      <c r="CEF757" s="27"/>
      <c r="CEG757" s="27"/>
      <c r="CEH757" s="27"/>
      <c r="CEI757" s="27"/>
      <c r="CEJ757" s="27"/>
      <c r="CEK757" s="27"/>
      <c r="CEL757" s="27"/>
      <c r="CEM757" s="27"/>
      <c r="CEN757" s="27"/>
      <c r="CEO757" s="27"/>
      <c r="CEP757" s="27"/>
      <c r="CEQ757" s="27"/>
      <c r="CER757" s="27"/>
      <c r="CES757" s="27"/>
      <c r="CET757" s="27"/>
      <c r="CEU757" s="27"/>
      <c r="CEV757" s="27"/>
      <c r="CEW757" s="27"/>
      <c r="CEX757" s="27"/>
      <c r="CEY757" s="27"/>
      <c r="CEZ757" s="27"/>
      <c r="CFA757" s="27"/>
      <c r="CFB757" s="27"/>
      <c r="CFC757" s="27"/>
      <c r="CFD757" s="27"/>
      <c r="CFE757" s="27"/>
      <c r="CFF757" s="27"/>
      <c r="CFG757" s="27"/>
      <c r="CFH757" s="27"/>
      <c r="CFI757" s="27"/>
      <c r="CFJ757" s="27"/>
      <c r="CFK757" s="27"/>
      <c r="CFL757" s="27"/>
      <c r="CFM757" s="27"/>
      <c r="CFN757" s="27"/>
      <c r="CFO757" s="27"/>
      <c r="CFP757" s="27"/>
      <c r="CFQ757" s="27"/>
      <c r="CFR757" s="27"/>
      <c r="CFS757" s="27"/>
      <c r="CFT757" s="27"/>
      <c r="CFU757" s="27"/>
      <c r="CFV757" s="27"/>
      <c r="CFW757" s="27"/>
      <c r="CFX757" s="27"/>
      <c r="CFY757" s="27"/>
      <c r="CFZ757" s="27"/>
      <c r="CGA757" s="27"/>
      <c r="CGB757" s="27"/>
      <c r="CGC757" s="27"/>
      <c r="CGD757" s="27"/>
      <c r="CGE757" s="27"/>
      <c r="CGF757" s="27"/>
      <c r="CGG757" s="27"/>
      <c r="CGH757" s="27"/>
      <c r="CGI757" s="27"/>
      <c r="CGJ757" s="27"/>
      <c r="CGK757" s="27"/>
      <c r="CGL757" s="27"/>
      <c r="CGM757" s="27"/>
      <c r="CGN757" s="27"/>
      <c r="CGO757" s="27"/>
      <c r="CGP757" s="27"/>
      <c r="CGQ757" s="27"/>
      <c r="CGR757" s="27"/>
      <c r="CGS757" s="27"/>
      <c r="CGT757" s="27"/>
      <c r="CGU757" s="27"/>
      <c r="CGV757" s="27"/>
      <c r="CGW757" s="27"/>
      <c r="CGX757" s="27"/>
      <c r="CGY757" s="27"/>
      <c r="CGZ757" s="27"/>
      <c r="CHA757" s="27"/>
      <c r="CHB757" s="27"/>
      <c r="CHC757" s="27"/>
      <c r="CHD757" s="27"/>
      <c r="CHE757" s="27"/>
      <c r="CHF757" s="27"/>
      <c r="CHG757" s="27"/>
      <c r="CHH757" s="27"/>
      <c r="CHI757" s="27"/>
      <c r="CHJ757" s="27"/>
      <c r="CHK757" s="27"/>
      <c r="CHL757" s="27"/>
      <c r="CHM757" s="27"/>
      <c r="CHN757" s="27"/>
      <c r="CHO757" s="27"/>
      <c r="CHP757" s="27"/>
      <c r="CHQ757" s="27"/>
      <c r="CHR757" s="27"/>
      <c r="CHS757" s="27"/>
      <c r="CHT757" s="27"/>
      <c r="CHU757" s="27"/>
      <c r="CHV757" s="27"/>
      <c r="CHW757" s="27"/>
      <c r="CHX757" s="27"/>
      <c r="CHY757" s="27"/>
      <c r="CHZ757" s="27"/>
      <c r="CIA757" s="27"/>
      <c r="CIB757" s="27"/>
      <c r="CIC757" s="27"/>
      <c r="CID757" s="27"/>
      <c r="CIE757" s="27"/>
      <c r="CIF757" s="27"/>
      <c r="CIG757" s="27"/>
      <c r="CIH757" s="27"/>
      <c r="CII757" s="27"/>
      <c r="CIJ757" s="27"/>
      <c r="CIK757" s="27"/>
      <c r="CIL757" s="27"/>
      <c r="CIM757" s="27"/>
      <c r="CIN757" s="27"/>
      <c r="CIO757" s="27"/>
      <c r="CIP757" s="27"/>
      <c r="CIQ757" s="27"/>
      <c r="CIR757" s="27"/>
      <c r="CIS757" s="27"/>
      <c r="CIT757" s="27"/>
      <c r="CIU757" s="27"/>
      <c r="CIV757" s="27"/>
      <c r="CIW757" s="27"/>
      <c r="CIX757" s="27"/>
      <c r="CIY757" s="27"/>
      <c r="CIZ757" s="27"/>
      <c r="CJA757" s="27"/>
      <c r="CJB757" s="27"/>
      <c r="CJC757" s="27"/>
      <c r="CJD757" s="27"/>
      <c r="CJE757" s="27"/>
      <c r="CJF757" s="27"/>
      <c r="CJG757" s="27"/>
      <c r="CJH757" s="27"/>
      <c r="CJI757" s="27"/>
      <c r="CJJ757" s="27"/>
      <c r="CJK757" s="27"/>
      <c r="CJL757" s="27"/>
      <c r="CJM757" s="27"/>
      <c r="CJN757" s="27"/>
      <c r="CJO757" s="27"/>
      <c r="CJP757" s="27"/>
      <c r="CJQ757" s="27"/>
      <c r="CJR757" s="27"/>
      <c r="CJS757" s="27"/>
      <c r="CJT757" s="27"/>
      <c r="CJU757" s="27"/>
      <c r="CJV757" s="27"/>
      <c r="CJW757" s="27"/>
      <c r="CJX757" s="27"/>
      <c r="CJY757" s="27"/>
      <c r="CJZ757" s="27"/>
      <c r="CKA757" s="27"/>
      <c r="CKB757" s="27"/>
      <c r="CKC757" s="27"/>
      <c r="CKD757" s="27"/>
      <c r="CKE757" s="27"/>
      <c r="CKF757" s="27"/>
      <c r="CKG757" s="27"/>
      <c r="CKH757" s="27"/>
      <c r="CKI757" s="27"/>
      <c r="CKJ757" s="27"/>
      <c r="CKK757" s="27"/>
      <c r="CKL757" s="27"/>
      <c r="CKM757" s="27"/>
      <c r="CKN757" s="27"/>
      <c r="CKO757" s="27"/>
      <c r="CKP757" s="27"/>
      <c r="CKQ757" s="27"/>
      <c r="CKR757" s="27"/>
      <c r="CKS757" s="27"/>
      <c r="CKT757" s="27"/>
      <c r="CKU757" s="27"/>
      <c r="CKV757" s="27"/>
      <c r="CKW757" s="27"/>
      <c r="CKX757" s="27"/>
      <c r="CKY757" s="27"/>
      <c r="CKZ757" s="27"/>
      <c r="CLA757" s="27"/>
      <c r="CLB757" s="27"/>
      <c r="CLC757" s="27"/>
      <c r="CLD757" s="27"/>
      <c r="CLE757" s="27"/>
      <c r="CLF757" s="27"/>
      <c r="CLG757" s="27"/>
      <c r="CLH757" s="27"/>
      <c r="CLI757" s="27"/>
      <c r="CLJ757" s="27"/>
      <c r="CLK757" s="27"/>
      <c r="CLL757" s="27"/>
      <c r="CLM757" s="27"/>
      <c r="CLN757" s="27"/>
      <c r="CLO757" s="27"/>
      <c r="CLP757" s="27"/>
      <c r="CLQ757" s="27"/>
      <c r="CLR757" s="27"/>
      <c r="CLS757" s="27"/>
      <c r="CLT757" s="27"/>
      <c r="CLU757" s="27"/>
      <c r="CLV757" s="27"/>
      <c r="CLW757" s="27"/>
      <c r="CLX757" s="27"/>
      <c r="CLY757" s="27"/>
      <c r="CLZ757" s="27"/>
      <c r="CMA757" s="27"/>
      <c r="CMB757" s="27"/>
      <c r="CMC757" s="27"/>
      <c r="CMD757" s="27"/>
      <c r="CME757" s="27"/>
      <c r="CMF757" s="27"/>
      <c r="CMG757" s="27"/>
      <c r="CMH757" s="27"/>
      <c r="CMI757" s="27"/>
      <c r="CMJ757" s="27"/>
      <c r="CMK757" s="27"/>
      <c r="CML757" s="27"/>
      <c r="CMM757" s="27"/>
      <c r="CMN757" s="27"/>
      <c r="CMO757" s="27"/>
      <c r="CMP757" s="27"/>
      <c r="CMQ757" s="27"/>
      <c r="CMR757" s="27"/>
      <c r="CMS757" s="27"/>
      <c r="CMT757" s="27"/>
      <c r="CMU757" s="27"/>
      <c r="CMV757" s="27"/>
      <c r="CMW757" s="27"/>
      <c r="CMX757" s="27"/>
      <c r="CMY757" s="27"/>
      <c r="CMZ757" s="27"/>
      <c r="CNA757" s="27"/>
      <c r="CNB757" s="27"/>
      <c r="CNC757" s="27"/>
      <c r="CND757" s="27"/>
      <c r="CNE757" s="27"/>
      <c r="CNF757" s="27"/>
      <c r="CNG757" s="27"/>
      <c r="CNH757" s="27"/>
      <c r="CNI757" s="27"/>
      <c r="CNJ757" s="27"/>
      <c r="CNK757" s="27"/>
      <c r="CNL757" s="27"/>
      <c r="CNM757" s="27"/>
      <c r="CNN757" s="27"/>
      <c r="CNO757" s="27"/>
      <c r="CNP757" s="27"/>
      <c r="CNQ757" s="27"/>
      <c r="CNR757" s="27"/>
      <c r="CNS757" s="27"/>
      <c r="CNT757" s="27"/>
      <c r="CNU757" s="27"/>
      <c r="CNV757" s="27"/>
      <c r="CNW757" s="27"/>
      <c r="CNX757" s="27"/>
      <c r="CNY757" s="27"/>
      <c r="CNZ757" s="27"/>
      <c r="COA757" s="27"/>
      <c r="COB757" s="27"/>
      <c r="COC757" s="27"/>
      <c r="COD757" s="27"/>
      <c r="COE757" s="27"/>
      <c r="COF757" s="27"/>
      <c r="COG757" s="27"/>
      <c r="COH757" s="27"/>
      <c r="COI757" s="27"/>
      <c r="COJ757" s="27"/>
      <c r="COK757" s="27"/>
      <c r="COL757" s="27"/>
      <c r="COM757" s="27"/>
      <c r="CON757" s="27"/>
      <c r="COO757" s="27"/>
      <c r="COP757" s="27"/>
      <c r="COQ757" s="27"/>
      <c r="COR757" s="27"/>
      <c r="COS757" s="27"/>
      <c r="COT757" s="27"/>
      <c r="COU757" s="27"/>
      <c r="COV757" s="27"/>
      <c r="COW757" s="27"/>
      <c r="COX757" s="27"/>
      <c r="COY757" s="27"/>
      <c r="COZ757" s="27"/>
      <c r="CPA757" s="27"/>
      <c r="CPB757" s="27"/>
      <c r="CPC757" s="27"/>
      <c r="CPD757" s="27"/>
      <c r="CPE757" s="27"/>
      <c r="CPF757" s="27"/>
      <c r="CPG757" s="27"/>
      <c r="CPH757" s="27"/>
      <c r="CPI757" s="27"/>
      <c r="CPJ757" s="27"/>
      <c r="CPK757" s="27"/>
      <c r="CPL757" s="27"/>
      <c r="CPM757" s="27"/>
      <c r="CPN757" s="27"/>
      <c r="CPO757" s="27"/>
      <c r="CPP757" s="27"/>
      <c r="CPQ757" s="27"/>
      <c r="CPR757" s="27"/>
      <c r="CPS757" s="27"/>
      <c r="CPT757" s="27"/>
      <c r="CPU757" s="27"/>
      <c r="CPV757" s="27"/>
      <c r="CPW757" s="27"/>
      <c r="CPX757" s="27"/>
      <c r="CPY757" s="27"/>
      <c r="CPZ757" s="27"/>
      <c r="CQA757" s="27"/>
      <c r="CQB757" s="27"/>
      <c r="CQC757" s="27"/>
      <c r="CQD757" s="27"/>
      <c r="CQE757" s="27"/>
      <c r="CQF757" s="27"/>
      <c r="CQG757" s="27"/>
      <c r="CQH757" s="27"/>
      <c r="CQI757" s="27"/>
      <c r="CQJ757" s="27"/>
      <c r="CQK757" s="27"/>
      <c r="CQL757" s="27"/>
      <c r="CQM757" s="27"/>
      <c r="CQN757" s="27"/>
      <c r="CQO757" s="27"/>
      <c r="CQP757" s="27"/>
      <c r="CQQ757" s="27"/>
      <c r="CQR757" s="27"/>
      <c r="CQS757" s="27"/>
      <c r="CQT757" s="27"/>
      <c r="CQU757" s="27"/>
      <c r="CQV757" s="27"/>
      <c r="CQW757" s="27"/>
      <c r="CQX757" s="27"/>
      <c r="CQY757" s="27"/>
      <c r="CQZ757" s="27"/>
      <c r="CRA757" s="27"/>
      <c r="CRB757" s="27"/>
      <c r="CRC757" s="27"/>
      <c r="CRD757" s="27"/>
      <c r="CRE757" s="27"/>
      <c r="CRF757" s="27"/>
      <c r="CRG757" s="27"/>
      <c r="CRH757" s="27"/>
      <c r="CRI757" s="27"/>
      <c r="CRJ757" s="27"/>
      <c r="CRK757" s="27"/>
      <c r="CRL757" s="27"/>
      <c r="CRM757" s="27"/>
      <c r="CRN757" s="27"/>
      <c r="CRO757" s="27"/>
      <c r="CRP757" s="27"/>
      <c r="CRQ757" s="27"/>
      <c r="CRR757" s="27"/>
      <c r="CRS757" s="27"/>
      <c r="CRT757" s="27"/>
      <c r="CRU757" s="27"/>
      <c r="CRV757" s="27"/>
      <c r="CRW757" s="27"/>
      <c r="CRX757" s="27"/>
      <c r="CRY757" s="27"/>
      <c r="CRZ757" s="27"/>
      <c r="CSA757" s="27"/>
      <c r="CSB757" s="27"/>
      <c r="CSC757" s="27"/>
      <c r="CSD757" s="27"/>
      <c r="CSE757" s="27"/>
      <c r="CSF757" s="27"/>
      <c r="CSG757" s="27"/>
      <c r="CSH757" s="27"/>
      <c r="CSI757" s="27"/>
      <c r="CSJ757" s="27"/>
      <c r="CSK757" s="27"/>
      <c r="CSL757" s="27"/>
      <c r="CSM757" s="27"/>
      <c r="CSN757" s="27"/>
      <c r="CSO757" s="27"/>
      <c r="CSP757" s="27"/>
      <c r="CSQ757" s="27"/>
      <c r="CSR757" s="27"/>
      <c r="CSS757" s="27"/>
      <c r="CST757" s="27"/>
      <c r="CSU757" s="27"/>
      <c r="CSV757" s="27"/>
      <c r="CSW757" s="27"/>
      <c r="CSX757" s="27"/>
      <c r="CSY757" s="27"/>
      <c r="CSZ757" s="27"/>
      <c r="CTA757" s="27"/>
      <c r="CTB757" s="27"/>
      <c r="CTC757" s="27"/>
      <c r="CTD757" s="27"/>
      <c r="CTE757" s="27"/>
      <c r="CTF757" s="27"/>
      <c r="CTG757" s="27"/>
      <c r="CTH757" s="27"/>
      <c r="CTI757" s="27"/>
      <c r="CTJ757" s="27"/>
      <c r="CTK757" s="27"/>
      <c r="CTL757" s="27"/>
      <c r="CTM757" s="27"/>
      <c r="CTN757" s="27"/>
      <c r="CTO757" s="27"/>
      <c r="CTP757" s="27"/>
      <c r="CTQ757" s="27"/>
      <c r="CTR757" s="27"/>
      <c r="CTS757" s="27"/>
      <c r="CTT757" s="27"/>
      <c r="CTU757" s="27"/>
      <c r="CTV757" s="27"/>
      <c r="CTW757" s="27"/>
      <c r="CTX757" s="27"/>
      <c r="CTY757" s="27"/>
      <c r="CTZ757" s="27"/>
      <c r="CUA757" s="27"/>
      <c r="CUB757" s="27"/>
      <c r="CUC757" s="27"/>
      <c r="CUD757" s="27"/>
      <c r="CUE757" s="27"/>
      <c r="CUF757" s="27"/>
      <c r="CUG757" s="27"/>
      <c r="CUH757" s="27"/>
      <c r="CUI757" s="27"/>
      <c r="CUJ757" s="27"/>
      <c r="CUK757" s="27"/>
      <c r="CUL757" s="27"/>
      <c r="CUM757" s="27"/>
      <c r="CUN757" s="27"/>
      <c r="CUO757" s="27"/>
      <c r="CUP757" s="27"/>
      <c r="CUQ757" s="27"/>
      <c r="CUR757" s="27"/>
      <c r="CUS757" s="27"/>
      <c r="CUT757" s="27"/>
      <c r="CUU757" s="27"/>
      <c r="CUV757" s="27"/>
      <c r="CUW757" s="27"/>
      <c r="CUX757" s="27"/>
      <c r="CUY757" s="27"/>
      <c r="CUZ757" s="27"/>
      <c r="CVA757" s="27"/>
      <c r="CVB757" s="27"/>
      <c r="CVC757" s="27"/>
      <c r="CVD757" s="27"/>
      <c r="CVE757" s="27"/>
      <c r="CVF757" s="27"/>
      <c r="CVG757" s="27"/>
      <c r="CVH757" s="27"/>
      <c r="CVI757" s="27"/>
      <c r="CVJ757" s="27"/>
      <c r="CVK757" s="27"/>
      <c r="CVL757" s="27"/>
      <c r="CVM757" s="27"/>
      <c r="CVN757" s="27"/>
      <c r="CVO757" s="27"/>
      <c r="CVP757" s="27"/>
      <c r="CVQ757" s="27"/>
      <c r="CVR757" s="27"/>
      <c r="CVS757" s="27"/>
      <c r="CVT757" s="27"/>
      <c r="CVU757" s="27"/>
      <c r="CVV757" s="27"/>
      <c r="CVW757" s="27"/>
      <c r="CVX757" s="27"/>
      <c r="CVY757" s="27"/>
      <c r="CVZ757" s="27"/>
      <c r="CWA757" s="27"/>
      <c r="CWB757" s="27"/>
      <c r="CWC757" s="27"/>
      <c r="CWD757" s="27"/>
      <c r="CWE757" s="27"/>
      <c r="CWF757" s="27"/>
      <c r="CWG757" s="27"/>
      <c r="CWH757" s="27"/>
      <c r="CWI757" s="27"/>
      <c r="CWJ757" s="27"/>
      <c r="CWK757" s="27"/>
      <c r="CWL757" s="27"/>
      <c r="CWM757" s="27"/>
      <c r="CWN757" s="27"/>
      <c r="CWO757" s="27"/>
      <c r="CWP757" s="27"/>
      <c r="CWQ757" s="27"/>
      <c r="CWR757" s="27"/>
      <c r="CWS757" s="27"/>
      <c r="CWT757" s="27"/>
      <c r="CWU757" s="27"/>
      <c r="CWV757" s="27"/>
      <c r="CWW757" s="27"/>
      <c r="CWX757" s="27"/>
      <c r="CWY757" s="27"/>
      <c r="CWZ757" s="27"/>
      <c r="CXA757" s="27"/>
      <c r="CXB757" s="27"/>
      <c r="CXC757" s="27"/>
      <c r="CXD757" s="27"/>
      <c r="CXE757" s="27"/>
      <c r="CXF757" s="27"/>
      <c r="CXG757" s="27"/>
      <c r="CXH757" s="27"/>
      <c r="CXI757" s="27"/>
      <c r="CXJ757" s="27"/>
      <c r="CXK757" s="27"/>
      <c r="CXL757" s="27"/>
      <c r="CXM757" s="27"/>
      <c r="CXN757" s="27"/>
      <c r="CXO757" s="27"/>
      <c r="CXP757" s="27"/>
      <c r="CXQ757" s="27"/>
      <c r="CXR757" s="27"/>
      <c r="CXS757" s="27"/>
      <c r="CXT757" s="27"/>
      <c r="CXU757" s="27"/>
      <c r="CXV757" s="27"/>
      <c r="CXW757" s="27"/>
      <c r="CXX757" s="27"/>
      <c r="CXY757" s="27"/>
      <c r="CXZ757" s="27"/>
      <c r="CYA757" s="27"/>
      <c r="CYB757" s="27"/>
      <c r="CYC757" s="27"/>
      <c r="CYD757" s="27"/>
      <c r="CYE757" s="27"/>
      <c r="CYF757" s="27"/>
      <c r="CYG757" s="27"/>
      <c r="CYH757" s="27"/>
      <c r="CYI757" s="27"/>
      <c r="CYJ757" s="27"/>
      <c r="CYK757" s="27"/>
      <c r="CYL757" s="27"/>
      <c r="CYM757" s="27"/>
      <c r="CYN757" s="27"/>
      <c r="CYO757" s="27"/>
      <c r="CYP757" s="27"/>
      <c r="CYQ757" s="27"/>
      <c r="CYR757" s="27"/>
      <c r="CYS757" s="27"/>
      <c r="CYT757" s="27"/>
      <c r="CYU757" s="27"/>
      <c r="CYV757" s="27"/>
      <c r="CYW757" s="27"/>
      <c r="CYX757" s="27"/>
      <c r="CYY757" s="27"/>
      <c r="CYZ757" s="27"/>
      <c r="CZA757" s="27"/>
      <c r="CZB757" s="27"/>
      <c r="CZC757" s="27"/>
      <c r="CZD757" s="27"/>
      <c r="CZE757" s="27"/>
      <c r="CZF757" s="27"/>
      <c r="CZG757" s="27"/>
      <c r="CZH757" s="27"/>
      <c r="CZI757" s="27"/>
      <c r="CZJ757" s="27"/>
      <c r="CZK757" s="27"/>
      <c r="CZL757" s="27"/>
      <c r="CZM757" s="27"/>
      <c r="CZN757" s="27"/>
      <c r="CZO757" s="27"/>
      <c r="CZP757" s="27"/>
      <c r="CZQ757" s="27"/>
      <c r="CZR757" s="27"/>
      <c r="CZS757" s="27"/>
      <c r="CZT757" s="27"/>
      <c r="CZU757" s="27"/>
      <c r="CZV757" s="27"/>
      <c r="CZW757" s="27"/>
      <c r="CZX757" s="27"/>
      <c r="CZY757" s="27"/>
      <c r="CZZ757" s="27"/>
      <c r="DAA757" s="27"/>
      <c r="DAB757" s="27"/>
      <c r="DAC757" s="27"/>
      <c r="DAD757" s="27"/>
      <c r="DAE757" s="27"/>
      <c r="DAF757" s="27"/>
      <c r="DAG757" s="27"/>
      <c r="DAH757" s="27"/>
      <c r="DAI757" s="27"/>
      <c r="DAJ757" s="27"/>
      <c r="DAK757" s="27"/>
      <c r="DAL757" s="27"/>
      <c r="DAM757" s="27"/>
      <c r="DAN757" s="27"/>
      <c r="DAO757" s="27"/>
      <c r="DAP757" s="27"/>
      <c r="DAQ757" s="27"/>
      <c r="DAR757" s="27"/>
      <c r="DAS757" s="27"/>
      <c r="DAT757" s="27"/>
      <c r="DAU757" s="27"/>
      <c r="DAV757" s="27"/>
      <c r="DAW757" s="27"/>
      <c r="DAX757" s="27"/>
      <c r="DAY757" s="27"/>
      <c r="DAZ757" s="27"/>
      <c r="DBA757" s="27"/>
      <c r="DBB757" s="27"/>
      <c r="DBC757" s="27"/>
      <c r="DBD757" s="27"/>
      <c r="DBE757" s="27"/>
      <c r="DBF757" s="27"/>
      <c r="DBG757" s="27"/>
      <c r="DBH757" s="27"/>
      <c r="DBI757" s="27"/>
      <c r="DBJ757" s="27"/>
      <c r="DBK757" s="27"/>
      <c r="DBL757" s="27"/>
      <c r="DBM757" s="27"/>
      <c r="DBN757" s="27"/>
      <c r="DBO757" s="27"/>
      <c r="DBP757" s="27"/>
      <c r="DBQ757" s="27"/>
      <c r="DBR757" s="27"/>
      <c r="DBS757" s="27"/>
      <c r="DBT757" s="27"/>
      <c r="DBU757" s="27"/>
      <c r="DBV757" s="27"/>
      <c r="DBW757" s="27"/>
      <c r="DBX757" s="27"/>
      <c r="DBY757" s="27"/>
      <c r="DBZ757" s="27"/>
      <c r="DCA757" s="27"/>
      <c r="DCB757" s="27"/>
      <c r="DCC757" s="27"/>
      <c r="DCD757" s="27"/>
      <c r="DCE757" s="27"/>
      <c r="DCF757" s="27"/>
      <c r="DCG757" s="27"/>
      <c r="DCH757" s="27"/>
      <c r="DCI757" s="27"/>
      <c r="DCJ757" s="27"/>
      <c r="DCK757" s="27"/>
      <c r="DCL757" s="27"/>
      <c r="DCM757" s="27"/>
      <c r="DCN757" s="27"/>
      <c r="DCO757" s="27"/>
      <c r="DCP757" s="27"/>
      <c r="DCQ757" s="27"/>
      <c r="DCR757" s="27"/>
      <c r="DCS757" s="27"/>
      <c r="DCT757" s="27"/>
      <c r="DCU757" s="27"/>
      <c r="DCV757" s="27"/>
      <c r="DCW757" s="27"/>
      <c r="DCX757" s="27"/>
      <c r="DCY757" s="27"/>
      <c r="DCZ757" s="27"/>
      <c r="DDA757" s="27"/>
      <c r="DDB757" s="27"/>
      <c r="DDC757" s="27"/>
      <c r="DDD757" s="27"/>
      <c r="DDE757" s="27"/>
      <c r="DDF757" s="27"/>
      <c r="DDG757" s="27"/>
      <c r="DDH757" s="27"/>
      <c r="DDI757" s="27"/>
      <c r="DDJ757" s="27"/>
      <c r="DDK757" s="27"/>
      <c r="DDL757" s="27"/>
      <c r="DDM757" s="27"/>
      <c r="DDN757" s="27"/>
      <c r="DDO757" s="27"/>
      <c r="DDP757" s="27"/>
      <c r="DDQ757" s="27"/>
      <c r="DDR757" s="27"/>
      <c r="DDS757" s="27"/>
      <c r="DDT757" s="27"/>
      <c r="DDU757" s="27"/>
      <c r="DDV757" s="27"/>
      <c r="DDW757" s="27"/>
      <c r="DDX757" s="27"/>
      <c r="DDY757" s="27"/>
      <c r="DDZ757" s="27"/>
      <c r="DEA757" s="27"/>
      <c r="DEB757" s="27"/>
      <c r="DEC757" s="27"/>
      <c r="DED757" s="27"/>
      <c r="DEE757" s="27"/>
      <c r="DEF757" s="27"/>
      <c r="DEG757" s="27"/>
      <c r="DEH757" s="27"/>
      <c r="DEI757" s="27"/>
      <c r="DEJ757" s="27"/>
      <c r="DEK757" s="27"/>
      <c r="DEL757" s="27"/>
      <c r="DEM757" s="27"/>
      <c r="DEN757" s="27"/>
      <c r="DEO757" s="27"/>
      <c r="DEP757" s="27"/>
      <c r="DEQ757" s="27"/>
      <c r="DER757" s="27"/>
      <c r="DES757" s="27"/>
      <c r="DET757" s="27"/>
      <c r="DEU757" s="27"/>
      <c r="DEV757" s="27"/>
      <c r="DEW757" s="27"/>
      <c r="DEX757" s="27"/>
      <c r="DEY757" s="27"/>
      <c r="DEZ757" s="27"/>
      <c r="DFA757" s="27"/>
      <c r="DFB757" s="27"/>
      <c r="DFC757" s="27"/>
      <c r="DFD757" s="27"/>
      <c r="DFE757" s="27"/>
      <c r="DFF757" s="27"/>
      <c r="DFG757" s="27"/>
      <c r="DFH757" s="27"/>
      <c r="DFI757" s="27"/>
      <c r="DFJ757" s="27"/>
      <c r="DFK757" s="27"/>
      <c r="DFL757" s="27"/>
      <c r="DFM757" s="27"/>
      <c r="DFN757" s="27"/>
      <c r="DFO757" s="27"/>
      <c r="DFP757" s="27"/>
      <c r="DFQ757" s="27"/>
      <c r="DFR757" s="27"/>
      <c r="DFS757" s="27"/>
      <c r="DFT757" s="27"/>
      <c r="DFU757" s="27"/>
      <c r="DFV757" s="27"/>
      <c r="DFW757" s="27"/>
      <c r="DFX757" s="27"/>
      <c r="DFY757" s="27"/>
      <c r="DFZ757" s="27"/>
      <c r="DGA757" s="27"/>
      <c r="DGB757" s="27"/>
      <c r="DGC757" s="27"/>
      <c r="DGD757" s="27"/>
      <c r="DGE757" s="27"/>
      <c r="DGF757" s="27"/>
      <c r="DGG757" s="27"/>
      <c r="DGH757" s="27"/>
      <c r="DGI757" s="27"/>
      <c r="DGJ757" s="27"/>
      <c r="DGK757" s="27"/>
      <c r="DGL757" s="27"/>
      <c r="DGM757" s="27"/>
      <c r="DGN757" s="27"/>
      <c r="DGO757" s="27"/>
      <c r="DGP757" s="27"/>
      <c r="DGQ757" s="27"/>
      <c r="DGR757" s="27"/>
      <c r="DGS757" s="27"/>
      <c r="DGT757" s="27"/>
      <c r="DGU757" s="27"/>
      <c r="DGV757" s="27"/>
      <c r="DGW757" s="27"/>
      <c r="DGX757" s="27"/>
      <c r="DGY757" s="27"/>
      <c r="DGZ757" s="27"/>
      <c r="DHA757" s="27"/>
      <c r="DHB757" s="27"/>
      <c r="DHC757" s="27"/>
      <c r="DHD757" s="27"/>
      <c r="DHE757" s="27"/>
      <c r="DHF757" s="27"/>
      <c r="DHG757" s="27"/>
      <c r="DHH757" s="27"/>
      <c r="DHI757" s="27"/>
      <c r="DHJ757" s="27"/>
      <c r="DHK757" s="27"/>
      <c r="DHL757" s="27"/>
      <c r="DHM757" s="27"/>
      <c r="DHN757" s="27"/>
      <c r="DHO757" s="27"/>
      <c r="DHP757" s="27"/>
      <c r="DHQ757" s="27"/>
      <c r="DHR757" s="27"/>
      <c r="DHS757" s="27"/>
      <c r="DHT757" s="27"/>
      <c r="DHU757" s="27"/>
      <c r="DHV757" s="27"/>
      <c r="DHW757" s="27"/>
      <c r="DHX757" s="27"/>
      <c r="DHY757" s="27"/>
      <c r="DHZ757" s="27"/>
      <c r="DIA757" s="27"/>
      <c r="DIB757" s="27"/>
      <c r="DIC757" s="27"/>
      <c r="DID757" s="27"/>
      <c r="DIE757" s="27"/>
      <c r="DIF757" s="27"/>
      <c r="DIG757" s="27"/>
      <c r="DIH757" s="27"/>
      <c r="DII757" s="27"/>
      <c r="DIJ757" s="27"/>
      <c r="DIK757" s="27"/>
      <c r="DIL757" s="27"/>
      <c r="DIM757" s="27"/>
      <c r="DIN757" s="27"/>
      <c r="DIO757" s="27"/>
      <c r="DIP757" s="27"/>
      <c r="DIQ757" s="27"/>
      <c r="DIR757" s="27"/>
      <c r="DIS757" s="27"/>
      <c r="DIT757" s="27"/>
      <c r="DIU757" s="27"/>
      <c r="DIV757" s="27"/>
      <c r="DIW757" s="27"/>
      <c r="DIX757" s="27"/>
      <c r="DIY757" s="27"/>
      <c r="DIZ757" s="27"/>
      <c r="DJA757" s="27"/>
      <c r="DJB757" s="27"/>
      <c r="DJC757" s="27"/>
      <c r="DJD757" s="27"/>
      <c r="DJE757" s="27"/>
      <c r="DJF757" s="27"/>
      <c r="DJG757" s="27"/>
      <c r="DJH757" s="27"/>
      <c r="DJI757" s="27"/>
      <c r="DJJ757" s="27"/>
      <c r="DJK757" s="27"/>
      <c r="DJL757" s="27"/>
      <c r="DJM757" s="27"/>
      <c r="DJN757" s="27"/>
      <c r="DJO757" s="27"/>
      <c r="DJP757" s="27"/>
      <c r="DJQ757" s="27"/>
      <c r="DJR757" s="27"/>
      <c r="DJS757" s="27"/>
      <c r="DJT757" s="27"/>
      <c r="DJU757" s="27"/>
      <c r="DJV757" s="27"/>
      <c r="DJW757" s="27"/>
      <c r="DJX757" s="27"/>
      <c r="DJY757" s="27"/>
      <c r="DJZ757" s="27"/>
      <c r="DKA757" s="27"/>
      <c r="DKB757" s="27"/>
      <c r="DKC757" s="27"/>
      <c r="DKD757" s="27"/>
      <c r="DKE757" s="27"/>
      <c r="DKF757" s="27"/>
      <c r="DKG757" s="27"/>
      <c r="DKH757" s="27"/>
      <c r="DKI757" s="27"/>
      <c r="DKJ757" s="27"/>
      <c r="DKK757" s="27"/>
      <c r="DKL757" s="27"/>
      <c r="DKM757" s="27"/>
      <c r="DKN757" s="27"/>
      <c r="DKO757" s="27"/>
      <c r="DKP757" s="27"/>
      <c r="DKQ757" s="27"/>
      <c r="DKR757" s="27"/>
      <c r="DKS757" s="27"/>
      <c r="DKT757" s="27"/>
      <c r="DKU757" s="27"/>
      <c r="DKV757" s="27"/>
      <c r="DKW757" s="27"/>
      <c r="DKX757" s="27"/>
      <c r="DKY757" s="27"/>
      <c r="DKZ757" s="27"/>
      <c r="DLA757" s="27"/>
      <c r="DLB757" s="27"/>
      <c r="DLC757" s="27"/>
      <c r="DLD757" s="27"/>
      <c r="DLE757" s="27"/>
      <c r="DLF757" s="27"/>
      <c r="DLG757" s="27"/>
      <c r="DLH757" s="27"/>
      <c r="DLI757" s="27"/>
      <c r="DLJ757" s="27"/>
      <c r="DLK757" s="27"/>
      <c r="DLL757" s="27"/>
      <c r="DLM757" s="27"/>
      <c r="DLN757" s="27"/>
      <c r="DLO757" s="27"/>
      <c r="DLP757" s="27"/>
      <c r="DLQ757" s="27"/>
      <c r="DLR757" s="27"/>
      <c r="DLS757" s="27"/>
      <c r="DLT757" s="27"/>
      <c r="DLU757" s="27"/>
      <c r="DLV757" s="27"/>
      <c r="DLW757" s="27"/>
      <c r="DLX757" s="27"/>
      <c r="DLY757" s="27"/>
      <c r="DLZ757" s="27"/>
      <c r="DMA757" s="27"/>
      <c r="DMB757" s="27"/>
      <c r="DMC757" s="27"/>
      <c r="DMD757" s="27"/>
      <c r="DME757" s="27"/>
      <c r="DMF757" s="27"/>
      <c r="DMG757" s="27"/>
      <c r="DMH757" s="27"/>
      <c r="DMI757" s="27"/>
      <c r="DMJ757" s="27"/>
      <c r="DMK757" s="27"/>
      <c r="DML757" s="27"/>
      <c r="DMM757" s="27"/>
      <c r="DMN757" s="27"/>
      <c r="DMO757" s="27"/>
      <c r="DMP757" s="27"/>
      <c r="DMQ757" s="27"/>
      <c r="DMR757" s="27"/>
      <c r="DMS757" s="27"/>
      <c r="DMT757" s="27"/>
      <c r="DMU757" s="27"/>
      <c r="DMV757" s="27"/>
      <c r="DMW757" s="27"/>
      <c r="DMX757" s="27"/>
      <c r="DMY757" s="27"/>
      <c r="DMZ757" s="27"/>
      <c r="DNA757" s="27"/>
      <c r="DNB757" s="27"/>
      <c r="DNC757" s="27"/>
      <c r="DND757" s="27"/>
      <c r="DNE757" s="27"/>
      <c r="DNF757" s="27"/>
      <c r="DNG757" s="27"/>
      <c r="DNH757" s="27"/>
      <c r="DNI757" s="27"/>
      <c r="DNJ757" s="27"/>
      <c r="DNK757" s="27"/>
      <c r="DNL757" s="27"/>
      <c r="DNM757" s="27"/>
      <c r="DNN757" s="27"/>
      <c r="DNO757" s="27"/>
      <c r="DNP757" s="27"/>
      <c r="DNQ757" s="27"/>
      <c r="DNR757" s="27"/>
      <c r="DNS757" s="27"/>
      <c r="DNT757" s="27"/>
      <c r="DNU757" s="27"/>
      <c r="DNV757" s="27"/>
      <c r="DNW757" s="27"/>
      <c r="DNX757" s="27"/>
      <c r="DNY757" s="27"/>
      <c r="DNZ757" s="27"/>
      <c r="DOA757" s="27"/>
      <c r="DOB757" s="27"/>
      <c r="DOC757" s="27"/>
      <c r="DOD757" s="27"/>
      <c r="DOE757" s="27"/>
      <c r="DOF757" s="27"/>
      <c r="DOG757" s="27"/>
      <c r="DOH757" s="27"/>
      <c r="DOI757" s="27"/>
      <c r="DOJ757" s="27"/>
      <c r="DOK757" s="27"/>
      <c r="DOL757" s="27"/>
      <c r="DOM757" s="27"/>
      <c r="DON757" s="27"/>
      <c r="DOO757" s="27"/>
      <c r="DOP757" s="27"/>
      <c r="DOQ757" s="27"/>
      <c r="DOR757" s="27"/>
      <c r="DOS757" s="27"/>
      <c r="DOT757" s="27"/>
      <c r="DOU757" s="27"/>
      <c r="DOV757" s="27"/>
      <c r="DOW757" s="27"/>
      <c r="DOX757" s="27"/>
      <c r="DOY757" s="27"/>
      <c r="DOZ757" s="27"/>
      <c r="DPA757" s="27"/>
      <c r="DPB757" s="27"/>
      <c r="DPC757" s="27"/>
      <c r="DPD757" s="27"/>
      <c r="DPE757" s="27"/>
      <c r="DPF757" s="27"/>
      <c r="DPG757" s="27"/>
      <c r="DPH757" s="27"/>
      <c r="DPI757" s="27"/>
      <c r="DPJ757" s="27"/>
      <c r="DPK757" s="27"/>
      <c r="DPL757" s="27"/>
      <c r="DPM757" s="27"/>
      <c r="DPN757" s="27"/>
      <c r="DPO757" s="27"/>
      <c r="DPP757" s="27"/>
      <c r="DPQ757" s="27"/>
      <c r="DPR757" s="27"/>
      <c r="DPS757" s="27"/>
      <c r="DPT757" s="27"/>
      <c r="DPU757" s="27"/>
      <c r="DPV757" s="27"/>
      <c r="DPW757" s="27"/>
      <c r="DPX757" s="27"/>
      <c r="DPY757" s="27"/>
      <c r="DPZ757" s="27"/>
      <c r="DQA757" s="27"/>
      <c r="DQB757" s="27"/>
      <c r="DQC757" s="27"/>
      <c r="DQD757" s="27"/>
      <c r="DQE757" s="27"/>
      <c r="DQF757" s="27"/>
      <c r="DQG757" s="27"/>
      <c r="DQH757" s="27"/>
      <c r="DQI757" s="27"/>
      <c r="DQJ757" s="27"/>
      <c r="DQK757" s="27"/>
      <c r="DQL757" s="27"/>
      <c r="DQM757" s="27"/>
      <c r="DQN757" s="27"/>
      <c r="DQO757" s="27"/>
      <c r="DQP757" s="27"/>
      <c r="DQQ757" s="27"/>
      <c r="DQR757" s="27"/>
      <c r="DQS757" s="27"/>
      <c r="DQT757" s="27"/>
      <c r="DQU757" s="27"/>
      <c r="DQV757" s="27"/>
      <c r="DQW757" s="27"/>
      <c r="DQX757" s="27"/>
      <c r="DQY757" s="27"/>
      <c r="DQZ757" s="27"/>
      <c r="DRA757" s="27"/>
      <c r="DRB757" s="27"/>
      <c r="DRC757" s="27"/>
      <c r="DRD757" s="27"/>
      <c r="DRE757" s="27"/>
      <c r="DRF757" s="27"/>
      <c r="DRG757" s="27"/>
      <c r="DRH757" s="27"/>
      <c r="DRI757" s="27"/>
      <c r="DRJ757" s="27"/>
      <c r="DRK757" s="27"/>
      <c r="DRL757" s="27"/>
      <c r="DRM757" s="27"/>
      <c r="DRN757" s="27"/>
      <c r="DRO757" s="27"/>
      <c r="DRP757" s="27"/>
      <c r="DRQ757" s="27"/>
      <c r="DRR757" s="27"/>
      <c r="DRS757" s="27"/>
      <c r="DRT757" s="27"/>
      <c r="DRU757" s="27"/>
      <c r="DRV757" s="27"/>
      <c r="DRW757" s="27"/>
      <c r="DRX757" s="27"/>
      <c r="DRY757" s="27"/>
      <c r="DRZ757" s="27"/>
      <c r="DSA757" s="27"/>
      <c r="DSB757" s="27"/>
      <c r="DSC757" s="27"/>
      <c r="DSD757" s="27"/>
      <c r="DSE757" s="27"/>
      <c r="DSF757" s="27"/>
      <c r="DSG757" s="27"/>
      <c r="DSH757" s="27"/>
      <c r="DSI757" s="27"/>
      <c r="DSJ757" s="27"/>
      <c r="DSK757" s="27"/>
      <c r="DSL757" s="27"/>
      <c r="DSM757" s="27"/>
      <c r="DSN757" s="27"/>
      <c r="DSO757" s="27"/>
      <c r="DSP757" s="27"/>
      <c r="DSQ757" s="27"/>
      <c r="DSR757" s="27"/>
      <c r="DSS757" s="27"/>
      <c r="DST757" s="27"/>
      <c r="DSU757" s="27"/>
      <c r="DSV757" s="27"/>
      <c r="DSW757" s="27"/>
      <c r="DSX757" s="27"/>
      <c r="DSY757" s="27"/>
      <c r="DSZ757" s="27"/>
      <c r="DTA757" s="27"/>
      <c r="DTB757" s="27"/>
      <c r="DTC757" s="27"/>
      <c r="DTD757" s="27"/>
      <c r="DTE757" s="27"/>
      <c r="DTF757" s="27"/>
      <c r="DTG757" s="27"/>
      <c r="DTH757" s="27"/>
      <c r="DTI757" s="27"/>
      <c r="DTJ757" s="27"/>
      <c r="DTK757" s="27"/>
      <c r="DTL757" s="27"/>
      <c r="DTM757" s="27"/>
      <c r="DTN757" s="27"/>
      <c r="DTO757" s="27"/>
      <c r="DTP757" s="27"/>
      <c r="DTQ757" s="27"/>
      <c r="DTR757" s="27"/>
      <c r="DTS757" s="27"/>
      <c r="DTT757" s="27"/>
      <c r="DTU757" s="27"/>
      <c r="DTV757" s="27"/>
      <c r="DTW757" s="27"/>
      <c r="DTX757" s="27"/>
      <c r="DTY757" s="27"/>
      <c r="DTZ757" s="27"/>
      <c r="DUA757" s="27"/>
      <c r="DUB757" s="27"/>
      <c r="DUC757" s="27"/>
      <c r="DUD757" s="27"/>
      <c r="DUE757" s="27"/>
      <c r="DUF757" s="27"/>
      <c r="DUG757" s="27"/>
      <c r="DUH757" s="27"/>
      <c r="DUI757" s="27"/>
      <c r="DUJ757" s="27"/>
      <c r="DUK757" s="27"/>
      <c r="DUL757" s="27"/>
      <c r="DUM757" s="27"/>
      <c r="DUN757" s="27"/>
      <c r="DUO757" s="27"/>
      <c r="DUP757" s="27"/>
      <c r="DUQ757" s="27"/>
      <c r="DUR757" s="27"/>
      <c r="DUS757" s="27"/>
      <c r="DUT757" s="27"/>
      <c r="DUU757" s="27"/>
      <c r="DUV757" s="27"/>
      <c r="DUW757" s="27"/>
      <c r="DUX757" s="27"/>
      <c r="DUY757" s="27"/>
      <c r="DUZ757" s="27"/>
      <c r="DVA757" s="27"/>
      <c r="DVB757" s="27"/>
      <c r="DVC757" s="27"/>
      <c r="DVD757" s="27"/>
      <c r="DVE757" s="27"/>
      <c r="DVF757" s="27"/>
      <c r="DVG757" s="27"/>
      <c r="DVH757" s="27"/>
      <c r="DVI757" s="27"/>
      <c r="DVJ757" s="27"/>
      <c r="DVK757" s="27"/>
      <c r="DVL757" s="27"/>
      <c r="DVM757" s="27"/>
      <c r="DVN757" s="27"/>
      <c r="DVO757" s="27"/>
      <c r="DVP757" s="27"/>
      <c r="DVQ757" s="27"/>
      <c r="DVR757" s="27"/>
      <c r="DVS757" s="27"/>
      <c r="DVT757" s="27"/>
      <c r="DVU757" s="27"/>
      <c r="DVV757" s="27"/>
      <c r="DVW757" s="27"/>
      <c r="DVX757" s="27"/>
      <c r="DVY757" s="27"/>
      <c r="DVZ757" s="27"/>
      <c r="DWA757" s="27"/>
      <c r="DWB757" s="27"/>
      <c r="DWC757" s="27"/>
      <c r="DWD757" s="27"/>
      <c r="DWE757" s="27"/>
      <c r="DWF757" s="27"/>
      <c r="DWG757" s="27"/>
      <c r="DWH757" s="27"/>
      <c r="DWI757" s="27"/>
      <c r="DWJ757" s="27"/>
      <c r="DWK757" s="27"/>
      <c r="DWL757" s="27"/>
      <c r="DWM757" s="27"/>
      <c r="DWN757" s="27"/>
      <c r="DWO757" s="27"/>
      <c r="DWP757" s="27"/>
      <c r="DWQ757" s="27"/>
      <c r="DWR757" s="27"/>
      <c r="DWS757" s="27"/>
      <c r="DWT757" s="27"/>
      <c r="DWU757" s="27"/>
      <c r="DWV757" s="27"/>
      <c r="DWW757" s="27"/>
      <c r="DWX757" s="27"/>
      <c r="DWY757" s="27"/>
      <c r="DWZ757" s="27"/>
      <c r="DXA757" s="27"/>
      <c r="DXB757" s="27"/>
      <c r="DXC757" s="27"/>
      <c r="DXD757" s="27"/>
      <c r="DXE757" s="27"/>
      <c r="DXF757" s="27"/>
      <c r="DXG757" s="27"/>
      <c r="DXH757" s="27"/>
      <c r="DXI757" s="27"/>
      <c r="DXJ757" s="27"/>
      <c r="DXK757" s="27"/>
      <c r="DXL757" s="27"/>
      <c r="DXM757" s="27"/>
      <c r="DXN757" s="27"/>
      <c r="DXO757" s="27"/>
      <c r="DXP757" s="27"/>
      <c r="DXQ757" s="27"/>
      <c r="DXR757" s="27"/>
      <c r="DXS757" s="27"/>
      <c r="DXT757" s="27"/>
      <c r="DXU757" s="27"/>
      <c r="DXV757" s="27"/>
      <c r="DXW757" s="27"/>
      <c r="DXX757" s="27"/>
      <c r="DXY757" s="27"/>
      <c r="DXZ757" s="27"/>
      <c r="DYA757" s="27"/>
      <c r="DYB757" s="27"/>
      <c r="DYC757" s="27"/>
      <c r="DYD757" s="27"/>
      <c r="DYE757" s="27"/>
      <c r="DYF757" s="27"/>
      <c r="DYG757" s="27"/>
      <c r="DYH757" s="27"/>
      <c r="DYI757" s="27"/>
      <c r="DYJ757" s="27"/>
      <c r="DYK757" s="27"/>
      <c r="DYL757" s="27"/>
      <c r="DYM757" s="27"/>
      <c r="DYN757" s="27"/>
      <c r="DYO757" s="27"/>
      <c r="DYP757" s="27"/>
      <c r="DYQ757" s="27"/>
      <c r="DYR757" s="27"/>
      <c r="DYS757" s="27"/>
      <c r="DYT757" s="27"/>
      <c r="DYU757" s="27"/>
      <c r="DYV757" s="27"/>
      <c r="DYW757" s="27"/>
      <c r="DYX757" s="27"/>
      <c r="DYY757" s="27"/>
      <c r="DYZ757" s="27"/>
      <c r="DZA757" s="27"/>
      <c r="DZB757" s="27"/>
      <c r="DZC757" s="27"/>
      <c r="DZD757" s="27"/>
      <c r="DZE757" s="27"/>
      <c r="DZF757" s="27"/>
      <c r="DZG757" s="27"/>
      <c r="DZH757" s="27"/>
      <c r="DZI757" s="27"/>
      <c r="DZJ757" s="27"/>
      <c r="DZK757" s="27"/>
      <c r="DZL757" s="27"/>
      <c r="DZM757" s="27"/>
      <c r="DZN757" s="27"/>
      <c r="DZO757" s="27"/>
      <c r="DZP757" s="27"/>
      <c r="DZQ757" s="27"/>
      <c r="DZR757" s="27"/>
      <c r="DZS757" s="27"/>
      <c r="DZT757" s="27"/>
      <c r="DZU757" s="27"/>
      <c r="DZV757" s="27"/>
      <c r="DZW757" s="27"/>
      <c r="DZX757" s="27"/>
      <c r="DZY757" s="27"/>
      <c r="DZZ757" s="27"/>
      <c r="EAA757" s="27"/>
      <c r="EAB757" s="27"/>
      <c r="EAC757" s="27"/>
      <c r="EAD757" s="27"/>
      <c r="EAE757" s="27"/>
      <c r="EAF757" s="27"/>
      <c r="EAG757" s="27"/>
      <c r="EAH757" s="27"/>
      <c r="EAI757" s="27"/>
      <c r="EAJ757" s="27"/>
      <c r="EAK757" s="27"/>
      <c r="EAL757" s="27"/>
      <c r="EAM757" s="27"/>
      <c r="EAN757" s="27"/>
      <c r="EAO757" s="27"/>
      <c r="EAP757" s="27"/>
      <c r="EAQ757" s="27"/>
      <c r="EAR757" s="27"/>
      <c r="EAS757" s="27"/>
      <c r="EAT757" s="27"/>
      <c r="EAU757" s="27"/>
      <c r="EAV757" s="27"/>
      <c r="EAW757" s="27"/>
      <c r="EAX757" s="27"/>
      <c r="EAY757" s="27"/>
      <c r="EAZ757" s="27"/>
      <c r="EBA757" s="27"/>
      <c r="EBB757" s="27"/>
      <c r="EBC757" s="27"/>
      <c r="EBD757" s="27"/>
      <c r="EBE757" s="27"/>
      <c r="EBF757" s="27"/>
      <c r="EBG757" s="27"/>
      <c r="EBH757" s="27"/>
      <c r="EBI757" s="27"/>
      <c r="EBJ757" s="27"/>
      <c r="EBK757" s="27"/>
      <c r="EBL757" s="27"/>
      <c r="EBM757" s="27"/>
      <c r="EBN757" s="27"/>
      <c r="EBO757" s="27"/>
      <c r="EBP757" s="27"/>
      <c r="EBQ757" s="27"/>
      <c r="EBR757" s="27"/>
      <c r="EBS757" s="27"/>
      <c r="EBT757" s="27"/>
      <c r="EBU757" s="27"/>
      <c r="EBV757" s="27"/>
      <c r="EBW757" s="27"/>
      <c r="EBX757" s="27"/>
      <c r="EBY757" s="27"/>
      <c r="EBZ757" s="27"/>
      <c r="ECA757" s="27"/>
      <c r="ECB757" s="27"/>
      <c r="ECC757" s="27"/>
      <c r="ECD757" s="27"/>
      <c r="ECE757" s="27"/>
      <c r="ECF757" s="27"/>
      <c r="ECG757" s="27"/>
      <c r="ECH757" s="27"/>
      <c r="ECI757" s="27"/>
      <c r="ECJ757" s="27"/>
      <c r="ECK757" s="27"/>
      <c r="ECL757" s="27"/>
      <c r="ECM757" s="27"/>
      <c r="ECN757" s="27"/>
      <c r="ECO757" s="27"/>
      <c r="ECP757" s="27"/>
      <c r="ECQ757" s="27"/>
      <c r="ECR757" s="27"/>
      <c r="ECS757" s="27"/>
      <c r="ECT757" s="27"/>
      <c r="ECU757" s="27"/>
      <c r="ECV757" s="27"/>
      <c r="ECW757" s="27"/>
      <c r="ECX757" s="27"/>
      <c r="ECY757" s="27"/>
      <c r="ECZ757" s="27"/>
      <c r="EDA757" s="27"/>
      <c r="EDB757" s="27"/>
      <c r="EDC757" s="27"/>
      <c r="EDD757" s="27"/>
      <c r="EDE757" s="27"/>
      <c r="EDF757" s="27"/>
      <c r="EDG757" s="27"/>
      <c r="EDH757" s="27"/>
      <c r="EDI757" s="27"/>
      <c r="EDJ757" s="27"/>
      <c r="EDK757" s="27"/>
      <c r="EDL757" s="27"/>
      <c r="EDM757" s="27"/>
      <c r="EDN757" s="27"/>
      <c r="EDO757" s="27"/>
      <c r="EDP757" s="27"/>
      <c r="EDQ757" s="27"/>
      <c r="EDR757" s="27"/>
      <c r="EDS757" s="27"/>
      <c r="EDT757" s="27"/>
      <c r="EDU757" s="27"/>
      <c r="EDV757" s="27"/>
      <c r="EDW757" s="27"/>
      <c r="EDX757" s="27"/>
      <c r="EDY757" s="27"/>
      <c r="EDZ757" s="27"/>
      <c r="EEA757" s="27"/>
      <c r="EEB757" s="27"/>
      <c r="EEC757" s="27"/>
      <c r="EED757" s="27"/>
      <c r="EEE757" s="27"/>
      <c r="EEF757" s="27"/>
      <c r="EEG757" s="27"/>
      <c r="EEH757" s="27"/>
      <c r="EEI757" s="27"/>
      <c r="EEJ757" s="27"/>
      <c r="EEK757" s="27"/>
      <c r="EEL757" s="27"/>
      <c r="EEM757" s="27"/>
      <c r="EEN757" s="27"/>
      <c r="EEO757" s="27"/>
      <c r="EEP757" s="27"/>
      <c r="EEQ757" s="27"/>
      <c r="EER757" s="27"/>
      <c r="EES757" s="27"/>
      <c r="EET757" s="27"/>
      <c r="EEU757" s="27"/>
      <c r="EEV757" s="27"/>
      <c r="EEW757" s="27"/>
      <c r="EEX757" s="27"/>
      <c r="EEY757" s="27"/>
      <c r="EEZ757" s="27"/>
      <c r="EFA757" s="27"/>
      <c r="EFB757" s="27"/>
      <c r="EFC757" s="27"/>
      <c r="EFD757" s="27"/>
      <c r="EFE757" s="27"/>
      <c r="EFF757" s="27"/>
      <c r="EFG757" s="27"/>
      <c r="EFH757" s="27"/>
      <c r="EFI757" s="27"/>
      <c r="EFJ757" s="27"/>
      <c r="EFK757" s="27"/>
      <c r="EFL757" s="27"/>
      <c r="EFM757" s="27"/>
      <c r="EFN757" s="27"/>
      <c r="EFO757" s="27"/>
      <c r="EFP757" s="27"/>
      <c r="EFQ757" s="27"/>
      <c r="EFR757" s="27"/>
      <c r="EFS757" s="27"/>
      <c r="EFT757" s="27"/>
      <c r="EFU757" s="27"/>
      <c r="EFV757" s="27"/>
      <c r="EFW757" s="27"/>
      <c r="EFX757" s="27"/>
      <c r="EFY757" s="27"/>
      <c r="EFZ757" s="27"/>
      <c r="EGA757" s="27"/>
      <c r="EGB757" s="27"/>
      <c r="EGC757" s="27"/>
      <c r="EGD757" s="27"/>
      <c r="EGE757" s="27"/>
      <c r="EGF757" s="27"/>
      <c r="EGG757" s="27"/>
      <c r="EGH757" s="27"/>
      <c r="EGI757" s="27"/>
      <c r="EGJ757" s="27"/>
      <c r="EGK757" s="27"/>
      <c r="EGL757" s="27"/>
      <c r="EGM757" s="27"/>
      <c r="EGN757" s="27"/>
      <c r="EGO757" s="27"/>
      <c r="EGP757" s="27"/>
      <c r="EGQ757" s="27"/>
      <c r="EGR757" s="27"/>
      <c r="EGS757" s="27"/>
      <c r="EGT757" s="27"/>
      <c r="EGU757" s="27"/>
      <c r="EGV757" s="27"/>
      <c r="EGW757" s="27"/>
      <c r="EGX757" s="27"/>
      <c r="EGY757" s="27"/>
      <c r="EGZ757" s="27"/>
      <c r="EHA757" s="27"/>
      <c r="EHB757" s="27"/>
      <c r="EHC757" s="27"/>
      <c r="EHD757" s="27"/>
      <c r="EHE757" s="27"/>
      <c r="EHF757" s="27"/>
      <c r="EHG757" s="27"/>
      <c r="EHH757" s="27"/>
      <c r="EHI757" s="27"/>
      <c r="EHJ757" s="27"/>
      <c r="EHK757" s="27"/>
      <c r="EHL757" s="27"/>
      <c r="EHM757" s="27"/>
      <c r="EHN757" s="27"/>
      <c r="EHO757" s="27"/>
      <c r="EHP757" s="27"/>
      <c r="EHQ757" s="27"/>
      <c r="EHR757" s="27"/>
      <c r="EHS757" s="27"/>
      <c r="EHT757" s="27"/>
      <c r="EHU757" s="27"/>
      <c r="EHV757" s="27"/>
      <c r="EHW757" s="27"/>
      <c r="EHX757" s="27"/>
      <c r="EHY757" s="27"/>
      <c r="EHZ757" s="27"/>
      <c r="EIA757" s="27"/>
      <c r="EIB757" s="27"/>
      <c r="EIC757" s="27"/>
      <c r="EID757" s="27"/>
      <c r="EIE757" s="27"/>
      <c r="EIF757" s="27"/>
      <c r="EIG757" s="27"/>
      <c r="EIH757" s="27"/>
      <c r="EII757" s="27"/>
      <c r="EIJ757" s="27"/>
      <c r="EIK757" s="27"/>
      <c r="EIL757" s="27"/>
      <c r="EIM757" s="27"/>
      <c r="EIN757" s="27"/>
      <c r="EIO757" s="27"/>
      <c r="EIP757" s="27"/>
      <c r="EIQ757" s="27"/>
      <c r="EIR757" s="27"/>
      <c r="EIS757" s="27"/>
      <c r="EIT757" s="27"/>
      <c r="EIU757" s="27"/>
      <c r="EIV757" s="27"/>
      <c r="EIW757" s="27"/>
      <c r="EIX757" s="27"/>
      <c r="EIY757" s="27"/>
      <c r="EIZ757" s="27"/>
      <c r="EJA757" s="27"/>
      <c r="EJB757" s="27"/>
      <c r="EJC757" s="27"/>
      <c r="EJD757" s="27"/>
      <c r="EJE757" s="27"/>
      <c r="EJF757" s="27"/>
      <c r="EJG757" s="27"/>
      <c r="EJH757" s="27"/>
      <c r="EJI757" s="27"/>
      <c r="EJJ757" s="27"/>
      <c r="EJK757" s="27"/>
      <c r="EJL757" s="27"/>
      <c r="EJM757" s="27"/>
      <c r="EJN757" s="27"/>
      <c r="EJO757" s="27"/>
      <c r="EJP757" s="27"/>
      <c r="EJQ757" s="27"/>
      <c r="EJR757" s="27"/>
      <c r="EJS757" s="27"/>
      <c r="EJT757" s="27"/>
      <c r="EJU757" s="27"/>
      <c r="EJV757" s="27"/>
      <c r="EJW757" s="27"/>
      <c r="EJX757" s="27"/>
      <c r="EJY757" s="27"/>
      <c r="EJZ757" s="27"/>
      <c r="EKA757" s="27"/>
      <c r="EKB757" s="27"/>
      <c r="EKC757" s="27"/>
      <c r="EKD757" s="27"/>
      <c r="EKE757" s="27"/>
      <c r="EKF757" s="27"/>
      <c r="EKG757" s="27"/>
      <c r="EKH757" s="27"/>
      <c r="EKI757" s="27"/>
      <c r="EKJ757" s="27"/>
      <c r="EKK757" s="27"/>
      <c r="EKL757" s="27"/>
      <c r="EKM757" s="27"/>
      <c r="EKN757" s="27"/>
      <c r="EKO757" s="27"/>
      <c r="EKP757" s="27"/>
      <c r="EKQ757" s="27"/>
      <c r="EKR757" s="27"/>
      <c r="EKS757" s="27"/>
      <c r="EKT757" s="27"/>
      <c r="EKU757" s="27"/>
      <c r="EKV757" s="27"/>
      <c r="EKW757" s="27"/>
      <c r="EKX757" s="27"/>
      <c r="EKY757" s="27"/>
      <c r="EKZ757" s="27"/>
      <c r="ELA757" s="27"/>
      <c r="ELB757" s="27"/>
      <c r="ELC757" s="27"/>
      <c r="ELD757" s="27"/>
      <c r="ELE757" s="27"/>
      <c r="ELF757" s="27"/>
      <c r="ELG757" s="27"/>
      <c r="ELH757" s="27"/>
      <c r="ELI757" s="27"/>
      <c r="ELJ757" s="27"/>
      <c r="ELK757" s="27"/>
      <c r="ELL757" s="27"/>
      <c r="ELM757" s="27"/>
      <c r="ELN757" s="27"/>
      <c r="ELO757" s="27"/>
      <c r="ELP757" s="27"/>
      <c r="ELQ757" s="27"/>
      <c r="ELR757" s="27"/>
      <c r="ELS757" s="27"/>
      <c r="ELT757" s="27"/>
      <c r="ELU757" s="27"/>
      <c r="ELV757" s="27"/>
      <c r="ELW757" s="27"/>
      <c r="ELX757" s="27"/>
      <c r="ELY757" s="27"/>
      <c r="ELZ757" s="27"/>
      <c r="EMA757" s="27"/>
      <c r="EMB757" s="27"/>
      <c r="EMC757" s="27"/>
      <c r="EMD757" s="27"/>
      <c r="EME757" s="27"/>
      <c r="EMF757" s="27"/>
      <c r="EMG757" s="27"/>
      <c r="EMH757" s="27"/>
      <c r="EMI757" s="27"/>
      <c r="EMJ757" s="27"/>
      <c r="EMK757" s="27"/>
      <c r="EML757" s="27"/>
      <c r="EMM757" s="27"/>
      <c r="EMN757" s="27"/>
      <c r="EMO757" s="27"/>
      <c r="EMP757" s="27"/>
      <c r="EMQ757" s="27"/>
      <c r="EMR757" s="27"/>
      <c r="EMS757" s="27"/>
      <c r="EMT757" s="27"/>
      <c r="EMU757" s="27"/>
      <c r="EMV757" s="27"/>
      <c r="EMW757" s="27"/>
      <c r="EMX757" s="27"/>
      <c r="EMY757" s="27"/>
      <c r="EMZ757" s="27"/>
      <c r="ENA757" s="27"/>
      <c r="ENB757" s="27"/>
      <c r="ENC757" s="27"/>
      <c r="END757" s="27"/>
      <c r="ENE757" s="27"/>
      <c r="ENF757" s="27"/>
      <c r="ENG757" s="27"/>
      <c r="ENH757" s="27"/>
      <c r="ENI757" s="27"/>
      <c r="ENJ757" s="27"/>
      <c r="ENK757" s="27"/>
      <c r="ENL757" s="27"/>
      <c r="ENM757" s="27"/>
      <c r="ENN757" s="27"/>
      <c r="ENO757" s="27"/>
      <c r="ENP757" s="27"/>
      <c r="ENQ757" s="27"/>
      <c r="ENR757" s="27"/>
      <c r="ENS757" s="27"/>
      <c r="ENT757" s="27"/>
      <c r="ENU757" s="27"/>
      <c r="ENV757" s="27"/>
      <c r="ENW757" s="27"/>
      <c r="ENX757" s="27"/>
      <c r="ENY757" s="27"/>
      <c r="ENZ757" s="27"/>
      <c r="EOA757" s="27"/>
      <c r="EOB757" s="27"/>
      <c r="EOC757" s="27"/>
      <c r="EOD757" s="27"/>
      <c r="EOE757" s="27"/>
      <c r="EOF757" s="27"/>
      <c r="EOG757" s="27"/>
      <c r="EOH757" s="27"/>
      <c r="EOI757" s="27"/>
      <c r="EOJ757" s="27"/>
      <c r="EOK757" s="27"/>
      <c r="EOL757" s="27"/>
      <c r="EOM757" s="27"/>
      <c r="EON757" s="27"/>
      <c r="EOO757" s="27"/>
      <c r="EOP757" s="27"/>
      <c r="EOQ757" s="27"/>
      <c r="EOR757" s="27"/>
      <c r="EOS757" s="27"/>
      <c r="EOT757" s="27"/>
      <c r="EOU757" s="27"/>
      <c r="EOV757" s="27"/>
      <c r="EOW757" s="27"/>
      <c r="EOX757" s="27"/>
      <c r="EOY757" s="27"/>
      <c r="EOZ757" s="27"/>
      <c r="EPA757" s="27"/>
      <c r="EPB757" s="27"/>
      <c r="EPC757" s="27"/>
      <c r="EPD757" s="27"/>
      <c r="EPE757" s="27"/>
      <c r="EPF757" s="27"/>
      <c r="EPG757" s="27"/>
      <c r="EPH757" s="27"/>
      <c r="EPI757" s="27"/>
      <c r="EPJ757" s="27"/>
      <c r="EPK757" s="27"/>
      <c r="EPL757" s="27"/>
      <c r="EPM757" s="27"/>
      <c r="EPN757" s="27"/>
      <c r="EPO757" s="27"/>
      <c r="EPP757" s="27"/>
      <c r="EPQ757" s="27"/>
      <c r="EPR757" s="27"/>
      <c r="EPS757" s="27"/>
      <c r="EPT757" s="27"/>
      <c r="EPU757" s="27"/>
      <c r="EPV757" s="27"/>
      <c r="EPW757" s="27"/>
      <c r="EPX757" s="27"/>
      <c r="EPY757" s="27"/>
      <c r="EPZ757" s="27"/>
      <c r="EQA757" s="27"/>
      <c r="EQB757" s="27"/>
      <c r="EQC757" s="27"/>
      <c r="EQD757" s="27"/>
      <c r="EQE757" s="27"/>
      <c r="EQF757" s="27"/>
      <c r="EQG757" s="27"/>
      <c r="EQH757" s="27"/>
      <c r="EQI757" s="27"/>
      <c r="EQJ757" s="27"/>
      <c r="EQK757" s="27"/>
      <c r="EQL757" s="27"/>
      <c r="EQM757" s="27"/>
      <c r="EQN757" s="27"/>
      <c r="EQO757" s="27"/>
      <c r="EQP757" s="27"/>
      <c r="EQQ757" s="27"/>
      <c r="EQR757" s="27"/>
      <c r="EQS757" s="27"/>
      <c r="EQT757" s="27"/>
      <c r="EQU757" s="27"/>
      <c r="EQV757" s="27"/>
      <c r="EQW757" s="27"/>
      <c r="EQX757" s="27"/>
      <c r="EQY757" s="27"/>
      <c r="EQZ757" s="27"/>
      <c r="ERA757" s="27"/>
      <c r="ERB757" s="27"/>
      <c r="ERC757" s="27"/>
      <c r="ERD757" s="27"/>
      <c r="ERE757" s="27"/>
      <c r="ERF757" s="27"/>
      <c r="ERG757" s="27"/>
      <c r="ERH757" s="27"/>
      <c r="ERI757" s="27"/>
      <c r="ERJ757" s="27"/>
      <c r="ERK757" s="27"/>
      <c r="ERL757" s="27"/>
      <c r="ERM757" s="27"/>
      <c r="ERN757" s="27"/>
      <c r="ERO757" s="27"/>
      <c r="ERP757" s="27"/>
      <c r="ERQ757" s="27"/>
      <c r="ERR757" s="27"/>
      <c r="ERS757" s="27"/>
      <c r="ERT757" s="27"/>
      <c r="ERU757" s="27"/>
      <c r="ERV757" s="27"/>
      <c r="ERW757" s="27"/>
      <c r="ERX757" s="27"/>
      <c r="ERY757" s="27"/>
      <c r="ERZ757" s="27"/>
      <c r="ESA757" s="27"/>
      <c r="ESB757" s="27"/>
      <c r="ESC757" s="27"/>
      <c r="ESD757" s="27"/>
      <c r="ESE757" s="27"/>
      <c r="ESF757" s="27"/>
      <c r="ESG757" s="27"/>
      <c r="ESH757" s="27"/>
      <c r="ESI757" s="27"/>
      <c r="ESJ757" s="27"/>
      <c r="ESK757" s="27"/>
      <c r="ESL757" s="27"/>
      <c r="ESM757" s="27"/>
      <c r="ESN757" s="27"/>
      <c r="ESO757" s="27"/>
      <c r="ESP757" s="27"/>
      <c r="ESQ757" s="27"/>
      <c r="ESR757" s="27"/>
      <c r="ESS757" s="27"/>
      <c r="EST757" s="27"/>
      <c r="ESU757" s="27"/>
      <c r="ESV757" s="27"/>
      <c r="ESW757" s="27"/>
      <c r="ESX757" s="27"/>
      <c r="ESY757" s="27"/>
      <c r="ESZ757" s="27"/>
      <c r="ETA757" s="27"/>
      <c r="ETB757" s="27"/>
      <c r="ETC757" s="27"/>
      <c r="ETD757" s="27"/>
      <c r="ETE757" s="27"/>
      <c r="ETF757" s="27"/>
      <c r="ETG757" s="27"/>
      <c r="ETH757" s="27"/>
      <c r="ETI757" s="27"/>
      <c r="ETJ757" s="27"/>
      <c r="ETK757" s="27"/>
      <c r="ETL757" s="27"/>
      <c r="ETM757" s="27"/>
      <c r="ETN757" s="27"/>
      <c r="ETO757" s="27"/>
      <c r="ETP757" s="27"/>
      <c r="ETQ757" s="27"/>
      <c r="ETR757" s="27"/>
      <c r="ETS757" s="27"/>
      <c r="ETT757" s="27"/>
      <c r="ETU757" s="27"/>
      <c r="ETV757" s="27"/>
      <c r="ETW757" s="27"/>
      <c r="ETX757" s="27"/>
      <c r="ETY757" s="27"/>
      <c r="ETZ757" s="27"/>
      <c r="EUA757" s="27"/>
      <c r="EUB757" s="27"/>
      <c r="EUC757" s="27"/>
      <c r="EUD757" s="27"/>
      <c r="EUE757" s="27"/>
      <c r="EUF757" s="27"/>
      <c r="EUG757" s="27"/>
      <c r="EUH757" s="27"/>
      <c r="EUI757" s="27"/>
      <c r="EUJ757" s="27"/>
      <c r="EUK757" s="27"/>
      <c r="EUL757" s="27"/>
      <c r="EUM757" s="27"/>
      <c r="EUN757" s="27"/>
      <c r="EUO757" s="27"/>
      <c r="EUP757" s="27"/>
      <c r="EUQ757" s="27"/>
      <c r="EUR757" s="27"/>
      <c r="EUS757" s="27"/>
      <c r="EUT757" s="27"/>
      <c r="EUU757" s="27"/>
      <c r="EUV757" s="27"/>
      <c r="EUW757" s="27"/>
      <c r="EUX757" s="27"/>
      <c r="EUY757" s="27"/>
      <c r="EUZ757" s="27"/>
      <c r="EVA757" s="27"/>
      <c r="EVB757" s="27"/>
      <c r="EVC757" s="27"/>
      <c r="EVD757" s="27"/>
      <c r="EVE757" s="27"/>
      <c r="EVF757" s="27"/>
      <c r="EVG757" s="27"/>
      <c r="EVH757" s="27"/>
      <c r="EVI757" s="27"/>
      <c r="EVJ757" s="27"/>
      <c r="EVK757" s="27"/>
      <c r="EVL757" s="27"/>
      <c r="EVM757" s="27"/>
      <c r="EVN757" s="27"/>
      <c r="EVO757" s="27"/>
      <c r="EVP757" s="27"/>
      <c r="EVQ757" s="27"/>
      <c r="EVR757" s="27"/>
      <c r="EVS757" s="27"/>
      <c r="EVT757" s="27"/>
      <c r="EVU757" s="27"/>
      <c r="EVV757" s="27"/>
      <c r="EVW757" s="27"/>
      <c r="EVX757" s="27"/>
      <c r="EVY757" s="27"/>
      <c r="EVZ757" s="27"/>
      <c r="EWA757" s="27"/>
      <c r="EWB757" s="27"/>
      <c r="EWC757" s="27"/>
      <c r="EWD757" s="27"/>
      <c r="EWE757" s="27"/>
      <c r="EWF757" s="27"/>
      <c r="EWG757" s="27"/>
      <c r="EWH757" s="27"/>
      <c r="EWI757" s="27"/>
      <c r="EWJ757" s="27"/>
      <c r="EWK757" s="27"/>
      <c r="EWL757" s="27"/>
      <c r="EWM757" s="27"/>
      <c r="EWN757" s="27"/>
      <c r="EWO757" s="27"/>
      <c r="EWP757" s="27"/>
      <c r="EWQ757" s="27"/>
      <c r="EWR757" s="27"/>
      <c r="EWS757" s="27"/>
      <c r="EWT757" s="27"/>
      <c r="EWU757" s="27"/>
      <c r="EWV757" s="27"/>
      <c r="EWW757" s="27"/>
      <c r="EWX757" s="27"/>
      <c r="EWY757" s="27"/>
      <c r="EWZ757" s="27"/>
      <c r="EXA757" s="27"/>
      <c r="EXB757" s="27"/>
      <c r="EXC757" s="27"/>
      <c r="EXD757" s="27"/>
      <c r="EXE757" s="27"/>
      <c r="EXF757" s="27"/>
      <c r="EXG757" s="27"/>
      <c r="EXH757" s="27"/>
      <c r="EXI757" s="27"/>
      <c r="EXJ757" s="27"/>
      <c r="EXK757" s="27"/>
      <c r="EXL757" s="27"/>
      <c r="EXM757" s="27"/>
      <c r="EXN757" s="27"/>
      <c r="EXO757" s="27"/>
      <c r="EXP757" s="27"/>
      <c r="EXQ757" s="27"/>
      <c r="EXR757" s="27"/>
      <c r="EXS757" s="27"/>
      <c r="EXT757" s="27"/>
      <c r="EXU757" s="27"/>
      <c r="EXV757" s="27"/>
      <c r="EXW757" s="27"/>
      <c r="EXX757" s="27"/>
      <c r="EXY757" s="27"/>
      <c r="EXZ757" s="27"/>
      <c r="EYA757" s="27"/>
      <c r="EYB757" s="27"/>
      <c r="EYC757" s="27"/>
      <c r="EYD757" s="27"/>
      <c r="EYE757" s="27"/>
      <c r="EYF757" s="27"/>
      <c r="EYG757" s="27"/>
      <c r="EYH757" s="27"/>
      <c r="EYI757" s="27"/>
      <c r="EYJ757" s="27"/>
      <c r="EYK757" s="27"/>
      <c r="EYL757" s="27"/>
      <c r="EYM757" s="27"/>
      <c r="EYN757" s="27"/>
      <c r="EYO757" s="27"/>
      <c r="EYP757" s="27"/>
      <c r="EYQ757" s="27"/>
      <c r="EYR757" s="27"/>
      <c r="EYS757" s="27"/>
      <c r="EYT757" s="27"/>
      <c r="EYU757" s="27"/>
      <c r="EYV757" s="27"/>
      <c r="EYW757" s="27"/>
      <c r="EYX757" s="27"/>
      <c r="EYY757" s="27"/>
      <c r="EYZ757" s="27"/>
      <c r="EZA757" s="27"/>
      <c r="EZB757" s="27"/>
      <c r="EZC757" s="27"/>
      <c r="EZD757" s="27"/>
      <c r="EZE757" s="27"/>
      <c r="EZF757" s="27"/>
      <c r="EZG757" s="27"/>
      <c r="EZH757" s="27"/>
      <c r="EZI757" s="27"/>
      <c r="EZJ757" s="27"/>
      <c r="EZK757" s="27"/>
      <c r="EZL757" s="27"/>
      <c r="EZM757" s="27"/>
      <c r="EZN757" s="27"/>
      <c r="EZO757" s="27"/>
      <c r="EZP757" s="27"/>
      <c r="EZQ757" s="27"/>
      <c r="EZR757" s="27"/>
      <c r="EZS757" s="27"/>
      <c r="EZT757" s="27"/>
      <c r="EZU757" s="27"/>
      <c r="EZV757" s="27"/>
      <c r="EZW757" s="27"/>
      <c r="EZX757" s="27"/>
      <c r="EZY757" s="27"/>
      <c r="EZZ757" s="27"/>
      <c r="FAA757" s="27"/>
      <c r="FAB757" s="27"/>
      <c r="FAC757" s="27"/>
      <c r="FAD757" s="27"/>
      <c r="FAE757" s="27"/>
      <c r="FAF757" s="27"/>
      <c r="FAG757" s="27"/>
      <c r="FAH757" s="27"/>
      <c r="FAI757" s="27"/>
      <c r="FAJ757" s="27"/>
      <c r="FAK757" s="27"/>
      <c r="FAL757" s="27"/>
      <c r="FAM757" s="27"/>
      <c r="FAN757" s="27"/>
      <c r="FAO757" s="27"/>
      <c r="FAP757" s="27"/>
      <c r="FAQ757" s="27"/>
      <c r="FAR757" s="27"/>
      <c r="FAS757" s="27"/>
      <c r="FAT757" s="27"/>
      <c r="FAU757" s="27"/>
      <c r="FAV757" s="27"/>
      <c r="FAW757" s="27"/>
      <c r="FAX757" s="27"/>
      <c r="FAY757" s="27"/>
      <c r="FAZ757" s="27"/>
      <c r="FBA757" s="27"/>
      <c r="FBB757" s="27"/>
      <c r="FBC757" s="27"/>
      <c r="FBD757" s="27"/>
      <c r="FBE757" s="27"/>
      <c r="FBF757" s="27"/>
      <c r="FBG757" s="27"/>
      <c r="FBH757" s="27"/>
      <c r="FBI757" s="27"/>
      <c r="FBJ757" s="27"/>
      <c r="FBK757" s="27"/>
      <c r="FBL757" s="27"/>
      <c r="FBM757" s="27"/>
      <c r="FBN757" s="27"/>
      <c r="FBO757" s="27"/>
      <c r="FBP757" s="27"/>
      <c r="FBQ757" s="27"/>
      <c r="FBR757" s="27"/>
      <c r="FBS757" s="27"/>
      <c r="FBT757" s="27"/>
      <c r="FBU757" s="27"/>
      <c r="FBV757" s="27"/>
      <c r="FBW757" s="27"/>
      <c r="FBX757" s="27"/>
      <c r="FBY757" s="27"/>
      <c r="FBZ757" s="27"/>
      <c r="FCA757" s="27"/>
      <c r="FCB757" s="27"/>
      <c r="FCC757" s="27"/>
      <c r="FCD757" s="27"/>
      <c r="FCE757" s="27"/>
      <c r="FCF757" s="27"/>
      <c r="FCG757" s="27"/>
      <c r="FCH757" s="27"/>
      <c r="FCI757" s="27"/>
      <c r="FCJ757" s="27"/>
      <c r="FCK757" s="27"/>
      <c r="FCL757" s="27"/>
      <c r="FCM757" s="27"/>
      <c r="FCN757" s="27"/>
      <c r="FCO757" s="27"/>
      <c r="FCP757" s="27"/>
      <c r="FCQ757" s="27"/>
      <c r="FCR757" s="27"/>
      <c r="FCS757" s="27"/>
      <c r="FCT757" s="27"/>
      <c r="FCU757" s="27"/>
      <c r="FCV757" s="27"/>
      <c r="FCW757" s="27"/>
      <c r="FCX757" s="27"/>
      <c r="FCY757" s="27"/>
      <c r="FCZ757" s="27"/>
      <c r="FDA757" s="27"/>
      <c r="FDB757" s="27"/>
      <c r="FDC757" s="27"/>
      <c r="FDD757" s="27"/>
      <c r="FDE757" s="27"/>
      <c r="FDF757" s="27"/>
      <c r="FDG757" s="27"/>
      <c r="FDH757" s="27"/>
      <c r="FDI757" s="27"/>
      <c r="FDJ757" s="27"/>
      <c r="FDK757" s="27"/>
      <c r="FDL757" s="27"/>
      <c r="FDM757" s="27"/>
      <c r="FDN757" s="27"/>
      <c r="FDO757" s="27"/>
      <c r="FDP757" s="27"/>
      <c r="FDQ757" s="27"/>
      <c r="FDR757" s="27"/>
      <c r="FDS757" s="27"/>
      <c r="FDT757" s="27"/>
      <c r="FDU757" s="27"/>
      <c r="FDV757" s="27"/>
      <c r="FDW757" s="27"/>
      <c r="FDX757" s="27"/>
      <c r="FDY757" s="27"/>
      <c r="FDZ757" s="27"/>
      <c r="FEA757" s="27"/>
      <c r="FEB757" s="27"/>
      <c r="FEC757" s="27"/>
      <c r="FED757" s="27"/>
      <c r="FEE757" s="27"/>
      <c r="FEF757" s="27"/>
      <c r="FEG757" s="27"/>
      <c r="FEH757" s="27"/>
      <c r="FEI757" s="27"/>
      <c r="FEJ757" s="27"/>
      <c r="FEK757" s="27"/>
      <c r="FEL757" s="27"/>
      <c r="FEM757" s="27"/>
      <c r="FEN757" s="27"/>
      <c r="FEO757" s="27"/>
      <c r="FEP757" s="27"/>
      <c r="FEQ757" s="27"/>
      <c r="FER757" s="27"/>
      <c r="FES757" s="27"/>
      <c r="FET757" s="27"/>
      <c r="FEU757" s="27"/>
      <c r="FEV757" s="27"/>
      <c r="FEW757" s="27"/>
      <c r="FEX757" s="27"/>
      <c r="FEY757" s="27"/>
      <c r="FEZ757" s="27"/>
      <c r="FFA757" s="27"/>
      <c r="FFB757" s="27"/>
      <c r="FFC757" s="27"/>
      <c r="FFD757" s="27"/>
      <c r="FFE757" s="27"/>
      <c r="FFF757" s="27"/>
      <c r="FFG757" s="27"/>
      <c r="FFH757" s="27"/>
      <c r="FFI757" s="27"/>
      <c r="FFJ757" s="27"/>
      <c r="FFK757" s="27"/>
      <c r="FFL757" s="27"/>
      <c r="FFM757" s="27"/>
      <c r="FFN757" s="27"/>
      <c r="FFO757" s="27"/>
      <c r="FFP757" s="27"/>
      <c r="FFQ757" s="27"/>
      <c r="FFR757" s="27"/>
      <c r="FFS757" s="27"/>
      <c r="FFT757" s="27"/>
      <c r="FFU757" s="27"/>
      <c r="FFV757" s="27"/>
      <c r="FFW757" s="27"/>
      <c r="FFX757" s="27"/>
      <c r="FFY757" s="27"/>
      <c r="FFZ757" s="27"/>
      <c r="FGA757" s="27"/>
      <c r="FGB757" s="27"/>
      <c r="FGC757" s="27"/>
      <c r="FGD757" s="27"/>
      <c r="FGE757" s="27"/>
      <c r="FGF757" s="27"/>
      <c r="FGG757" s="27"/>
      <c r="FGH757" s="27"/>
      <c r="FGI757" s="27"/>
      <c r="FGJ757" s="27"/>
      <c r="FGK757" s="27"/>
      <c r="FGL757" s="27"/>
      <c r="FGM757" s="27"/>
      <c r="FGN757" s="27"/>
      <c r="FGO757" s="27"/>
      <c r="FGP757" s="27"/>
      <c r="FGQ757" s="27"/>
      <c r="FGR757" s="27"/>
      <c r="FGS757" s="27"/>
      <c r="FGT757" s="27"/>
      <c r="FGU757" s="27"/>
      <c r="FGV757" s="27"/>
      <c r="FGW757" s="27"/>
      <c r="FGX757" s="27"/>
      <c r="FGY757" s="27"/>
      <c r="FGZ757" s="27"/>
      <c r="FHA757" s="27"/>
      <c r="FHB757" s="27"/>
      <c r="FHC757" s="27"/>
      <c r="FHD757" s="27"/>
      <c r="FHE757" s="27"/>
      <c r="FHF757" s="27"/>
      <c r="FHG757" s="27"/>
      <c r="FHH757" s="27"/>
      <c r="FHI757" s="27"/>
      <c r="FHJ757" s="27"/>
      <c r="FHK757" s="27"/>
      <c r="FHL757" s="27"/>
      <c r="FHM757" s="27"/>
      <c r="FHN757" s="27"/>
      <c r="FHO757" s="27"/>
      <c r="FHP757" s="27"/>
      <c r="FHQ757" s="27"/>
      <c r="FHR757" s="27"/>
      <c r="FHS757" s="27"/>
      <c r="FHT757" s="27"/>
      <c r="FHU757" s="27"/>
      <c r="FHV757" s="27"/>
      <c r="FHW757" s="27"/>
      <c r="FHX757" s="27"/>
      <c r="FHY757" s="27"/>
      <c r="FHZ757" s="27"/>
      <c r="FIA757" s="27"/>
      <c r="FIB757" s="27"/>
      <c r="FIC757" s="27"/>
      <c r="FID757" s="27"/>
      <c r="FIE757" s="27"/>
      <c r="FIF757" s="27"/>
      <c r="FIG757" s="27"/>
      <c r="FIH757" s="27"/>
      <c r="FII757" s="27"/>
      <c r="FIJ757" s="27"/>
      <c r="FIK757" s="27"/>
      <c r="FIL757" s="27"/>
      <c r="FIM757" s="27"/>
      <c r="FIN757" s="27"/>
      <c r="FIO757" s="27"/>
      <c r="FIP757" s="27"/>
      <c r="FIQ757" s="27"/>
      <c r="FIR757" s="27"/>
      <c r="FIS757" s="27"/>
      <c r="FIT757" s="27"/>
      <c r="FIU757" s="27"/>
      <c r="FIV757" s="27"/>
      <c r="FIW757" s="27"/>
      <c r="FIX757" s="27"/>
      <c r="FIY757" s="27"/>
      <c r="FIZ757" s="27"/>
      <c r="FJA757" s="27"/>
      <c r="FJB757" s="27"/>
      <c r="FJC757" s="27"/>
      <c r="FJD757" s="27"/>
      <c r="FJE757" s="27"/>
      <c r="FJF757" s="27"/>
      <c r="FJG757" s="27"/>
      <c r="FJH757" s="27"/>
      <c r="FJI757" s="27"/>
      <c r="FJJ757" s="27"/>
      <c r="FJK757" s="27"/>
      <c r="FJL757" s="27"/>
      <c r="FJM757" s="27"/>
      <c r="FJN757" s="27"/>
      <c r="FJO757" s="27"/>
      <c r="FJP757" s="27"/>
      <c r="FJQ757" s="27"/>
      <c r="FJR757" s="27"/>
      <c r="FJS757" s="27"/>
      <c r="FJT757" s="27"/>
      <c r="FJU757" s="27"/>
      <c r="FJV757" s="27"/>
      <c r="FJW757" s="27"/>
      <c r="FJX757" s="27"/>
      <c r="FJY757" s="27"/>
      <c r="FJZ757" s="27"/>
      <c r="FKA757" s="27"/>
      <c r="FKB757" s="27"/>
      <c r="FKC757" s="27"/>
      <c r="FKD757" s="27"/>
      <c r="FKE757" s="27"/>
      <c r="FKF757" s="27"/>
      <c r="FKG757" s="27"/>
      <c r="FKH757" s="27"/>
      <c r="FKI757" s="27"/>
      <c r="FKJ757" s="27"/>
      <c r="FKK757" s="27"/>
      <c r="FKL757" s="27"/>
      <c r="FKM757" s="27"/>
      <c r="FKN757" s="27"/>
      <c r="FKO757" s="27"/>
      <c r="FKP757" s="27"/>
      <c r="FKQ757" s="27"/>
      <c r="FKR757" s="27"/>
      <c r="FKS757" s="27"/>
      <c r="FKT757" s="27"/>
      <c r="FKU757" s="27"/>
      <c r="FKV757" s="27"/>
      <c r="FKW757" s="27"/>
      <c r="FKX757" s="27"/>
      <c r="FKY757" s="27"/>
      <c r="FKZ757" s="27"/>
      <c r="FLA757" s="27"/>
      <c r="FLB757" s="27"/>
      <c r="FLC757" s="27"/>
      <c r="FLD757" s="27"/>
      <c r="FLE757" s="27"/>
      <c r="FLF757" s="27"/>
      <c r="FLG757" s="27"/>
      <c r="FLH757" s="27"/>
      <c r="FLI757" s="27"/>
      <c r="FLJ757" s="27"/>
      <c r="FLK757" s="27"/>
      <c r="FLL757" s="27"/>
      <c r="FLM757" s="27"/>
      <c r="FLN757" s="27"/>
      <c r="FLO757" s="27"/>
      <c r="FLP757" s="27"/>
      <c r="FLQ757" s="27"/>
      <c r="FLR757" s="27"/>
      <c r="FLS757" s="27"/>
      <c r="FLT757" s="27"/>
      <c r="FLU757" s="27"/>
      <c r="FLV757" s="27"/>
      <c r="FLW757" s="27"/>
      <c r="FLX757" s="27"/>
      <c r="FLY757" s="27"/>
      <c r="FLZ757" s="27"/>
      <c r="FMA757" s="27"/>
      <c r="FMB757" s="27"/>
      <c r="FMC757" s="27"/>
      <c r="FMD757" s="27"/>
      <c r="FME757" s="27"/>
      <c r="FMF757" s="27"/>
      <c r="FMG757" s="27"/>
      <c r="FMH757" s="27"/>
      <c r="FMI757" s="27"/>
      <c r="FMJ757" s="27"/>
      <c r="FMK757" s="27"/>
      <c r="FML757" s="27"/>
      <c r="FMM757" s="27"/>
      <c r="FMN757" s="27"/>
      <c r="FMO757" s="27"/>
      <c r="FMP757" s="27"/>
      <c r="FMQ757" s="27"/>
      <c r="FMR757" s="27"/>
      <c r="FMS757" s="27"/>
      <c r="FMT757" s="27"/>
      <c r="FMU757" s="27"/>
      <c r="FMV757" s="27"/>
      <c r="FMW757" s="27"/>
      <c r="FMX757" s="27"/>
      <c r="FMY757" s="27"/>
      <c r="FMZ757" s="27"/>
      <c r="FNA757" s="27"/>
      <c r="FNB757" s="27"/>
      <c r="FNC757" s="27"/>
      <c r="FND757" s="27"/>
      <c r="FNE757" s="27"/>
      <c r="FNF757" s="27"/>
      <c r="FNG757" s="27"/>
      <c r="FNH757" s="27"/>
      <c r="FNI757" s="27"/>
      <c r="FNJ757" s="27"/>
      <c r="FNK757" s="27"/>
      <c r="FNL757" s="27"/>
      <c r="FNM757" s="27"/>
      <c r="FNN757" s="27"/>
      <c r="FNO757" s="27"/>
      <c r="FNP757" s="27"/>
      <c r="FNQ757" s="27"/>
      <c r="FNR757" s="27"/>
      <c r="FNS757" s="27"/>
      <c r="FNT757" s="27"/>
      <c r="FNU757" s="27"/>
      <c r="FNV757" s="27"/>
      <c r="FNW757" s="27"/>
      <c r="FNX757" s="27"/>
      <c r="FNY757" s="27"/>
      <c r="FNZ757" s="27"/>
      <c r="FOA757" s="27"/>
      <c r="FOB757" s="27"/>
      <c r="FOC757" s="27"/>
      <c r="FOD757" s="27"/>
      <c r="FOE757" s="27"/>
      <c r="FOF757" s="27"/>
      <c r="FOG757" s="27"/>
      <c r="FOH757" s="27"/>
      <c r="FOI757" s="27"/>
      <c r="FOJ757" s="27"/>
      <c r="FOK757" s="27"/>
      <c r="FOL757" s="27"/>
      <c r="FOM757" s="27"/>
      <c r="FON757" s="27"/>
      <c r="FOO757" s="27"/>
      <c r="FOP757" s="27"/>
      <c r="FOQ757" s="27"/>
      <c r="FOR757" s="27"/>
      <c r="FOS757" s="27"/>
      <c r="FOT757" s="27"/>
      <c r="FOU757" s="27"/>
      <c r="FOV757" s="27"/>
      <c r="FOW757" s="27"/>
      <c r="FOX757" s="27"/>
      <c r="FOY757" s="27"/>
      <c r="FOZ757" s="27"/>
      <c r="FPA757" s="27"/>
      <c r="FPB757" s="27"/>
      <c r="FPC757" s="27"/>
      <c r="FPD757" s="27"/>
      <c r="FPE757" s="27"/>
      <c r="FPF757" s="27"/>
      <c r="FPG757" s="27"/>
      <c r="FPH757" s="27"/>
      <c r="FPI757" s="27"/>
      <c r="FPJ757" s="27"/>
      <c r="FPK757" s="27"/>
      <c r="FPL757" s="27"/>
      <c r="FPM757" s="27"/>
      <c r="FPN757" s="27"/>
      <c r="FPO757" s="27"/>
      <c r="FPP757" s="27"/>
      <c r="FPQ757" s="27"/>
      <c r="FPR757" s="27"/>
      <c r="FPS757" s="27"/>
      <c r="FPT757" s="27"/>
      <c r="FPU757" s="27"/>
      <c r="FPV757" s="27"/>
      <c r="FPW757" s="27"/>
      <c r="FPX757" s="27"/>
      <c r="FPY757" s="27"/>
      <c r="FPZ757" s="27"/>
      <c r="FQA757" s="27"/>
      <c r="FQB757" s="27"/>
      <c r="FQC757" s="27"/>
      <c r="FQD757" s="27"/>
      <c r="FQE757" s="27"/>
      <c r="FQF757" s="27"/>
      <c r="FQG757" s="27"/>
      <c r="FQH757" s="27"/>
      <c r="FQI757" s="27"/>
      <c r="FQJ757" s="27"/>
      <c r="FQK757" s="27"/>
      <c r="FQL757" s="27"/>
      <c r="FQM757" s="27"/>
      <c r="FQN757" s="27"/>
      <c r="FQO757" s="27"/>
      <c r="FQP757" s="27"/>
      <c r="FQQ757" s="27"/>
      <c r="FQR757" s="27"/>
      <c r="FQS757" s="27"/>
      <c r="FQT757" s="27"/>
      <c r="FQU757" s="27"/>
      <c r="FQV757" s="27"/>
      <c r="FQW757" s="27"/>
      <c r="FQX757" s="27"/>
      <c r="FQY757" s="27"/>
      <c r="FQZ757" s="27"/>
      <c r="FRA757" s="27"/>
      <c r="FRB757" s="27"/>
      <c r="FRC757" s="27"/>
      <c r="FRD757" s="27"/>
      <c r="FRE757" s="27"/>
      <c r="FRF757" s="27"/>
      <c r="FRG757" s="27"/>
      <c r="FRH757" s="27"/>
      <c r="FRI757" s="27"/>
      <c r="FRJ757" s="27"/>
      <c r="FRK757" s="27"/>
      <c r="FRL757" s="27"/>
      <c r="FRM757" s="27"/>
      <c r="FRN757" s="27"/>
      <c r="FRO757" s="27"/>
      <c r="FRP757" s="27"/>
      <c r="FRQ757" s="27"/>
      <c r="FRR757" s="27"/>
      <c r="FRS757" s="27"/>
      <c r="FRT757" s="27"/>
      <c r="FRU757" s="27"/>
      <c r="FRV757" s="27"/>
      <c r="FRW757" s="27"/>
      <c r="FRX757" s="27"/>
      <c r="FRY757" s="27"/>
      <c r="FRZ757" s="27"/>
      <c r="FSA757" s="27"/>
      <c r="FSB757" s="27"/>
      <c r="FSC757" s="27"/>
      <c r="FSD757" s="27"/>
      <c r="FSE757" s="27"/>
      <c r="FSF757" s="27"/>
      <c r="FSG757" s="27"/>
      <c r="FSH757" s="27"/>
      <c r="FSI757" s="27"/>
      <c r="FSJ757" s="27"/>
      <c r="FSK757" s="27"/>
      <c r="FSL757" s="27"/>
      <c r="FSM757" s="27"/>
      <c r="FSN757" s="27"/>
      <c r="FSO757" s="27"/>
      <c r="FSP757" s="27"/>
      <c r="FSQ757" s="27"/>
      <c r="FSR757" s="27"/>
      <c r="FSS757" s="27"/>
      <c r="FST757" s="27"/>
      <c r="FSU757" s="27"/>
      <c r="FSV757" s="27"/>
      <c r="FSW757" s="27"/>
      <c r="FSX757" s="27"/>
      <c r="FSY757" s="27"/>
      <c r="FSZ757" s="27"/>
      <c r="FTA757" s="27"/>
      <c r="FTB757" s="27"/>
      <c r="FTC757" s="27"/>
      <c r="FTD757" s="27"/>
      <c r="FTE757" s="27"/>
      <c r="FTF757" s="27"/>
      <c r="FTG757" s="27"/>
      <c r="FTH757" s="27"/>
      <c r="FTI757" s="27"/>
      <c r="FTJ757" s="27"/>
      <c r="FTK757" s="27"/>
      <c r="FTL757" s="27"/>
      <c r="FTM757" s="27"/>
      <c r="FTN757" s="27"/>
      <c r="FTO757" s="27"/>
      <c r="FTP757" s="27"/>
      <c r="FTQ757" s="27"/>
      <c r="FTR757" s="27"/>
      <c r="FTS757" s="27"/>
      <c r="FTT757" s="27"/>
      <c r="FTU757" s="27"/>
      <c r="FTV757" s="27"/>
      <c r="FTW757" s="27"/>
      <c r="FTX757" s="27"/>
      <c r="FTY757" s="27"/>
      <c r="FTZ757" s="27"/>
      <c r="FUA757" s="27"/>
      <c r="FUB757" s="27"/>
      <c r="FUC757" s="27"/>
      <c r="FUD757" s="27"/>
      <c r="FUE757" s="27"/>
      <c r="FUF757" s="27"/>
      <c r="FUG757" s="27"/>
      <c r="FUH757" s="27"/>
      <c r="FUI757" s="27"/>
      <c r="FUJ757" s="27"/>
      <c r="FUK757" s="27"/>
      <c r="FUL757" s="27"/>
      <c r="FUM757" s="27"/>
      <c r="FUN757" s="27"/>
      <c r="FUO757" s="27"/>
      <c r="FUP757" s="27"/>
      <c r="FUQ757" s="27"/>
      <c r="FUR757" s="27"/>
      <c r="FUS757" s="27"/>
      <c r="FUT757" s="27"/>
      <c r="FUU757" s="27"/>
      <c r="FUV757" s="27"/>
      <c r="FUW757" s="27"/>
      <c r="FUX757" s="27"/>
      <c r="FUY757" s="27"/>
      <c r="FUZ757" s="27"/>
      <c r="FVA757" s="27"/>
      <c r="FVB757" s="27"/>
      <c r="FVC757" s="27"/>
      <c r="FVD757" s="27"/>
      <c r="FVE757" s="27"/>
      <c r="FVF757" s="27"/>
      <c r="FVG757" s="27"/>
      <c r="FVH757" s="27"/>
      <c r="FVI757" s="27"/>
      <c r="FVJ757" s="27"/>
      <c r="FVK757" s="27"/>
      <c r="FVL757" s="27"/>
      <c r="FVM757" s="27"/>
      <c r="FVN757" s="27"/>
      <c r="FVO757" s="27"/>
      <c r="FVP757" s="27"/>
      <c r="FVQ757" s="27"/>
      <c r="FVR757" s="27"/>
      <c r="FVS757" s="27"/>
      <c r="FVT757" s="27"/>
      <c r="FVU757" s="27"/>
      <c r="FVV757" s="27"/>
      <c r="FVW757" s="27"/>
      <c r="FVX757" s="27"/>
      <c r="FVY757" s="27"/>
      <c r="FVZ757" s="27"/>
      <c r="FWA757" s="27"/>
      <c r="FWB757" s="27"/>
      <c r="FWC757" s="27"/>
      <c r="FWD757" s="27"/>
      <c r="FWE757" s="27"/>
      <c r="FWF757" s="27"/>
      <c r="FWG757" s="27"/>
      <c r="FWH757" s="27"/>
      <c r="FWI757" s="27"/>
      <c r="FWJ757" s="27"/>
      <c r="FWK757" s="27"/>
      <c r="FWL757" s="27"/>
      <c r="FWM757" s="27"/>
      <c r="FWN757" s="27"/>
      <c r="FWO757" s="27"/>
      <c r="FWP757" s="27"/>
      <c r="FWQ757" s="27"/>
      <c r="FWR757" s="27"/>
      <c r="FWS757" s="27"/>
      <c r="FWT757" s="27"/>
      <c r="FWU757" s="27"/>
      <c r="FWV757" s="27"/>
      <c r="FWW757" s="27"/>
      <c r="FWX757" s="27"/>
      <c r="FWY757" s="27"/>
      <c r="FWZ757" s="27"/>
      <c r="FXA757" s="27"/>
      <c r="FXB757" s="27"/>
      <c r="FXC757" s="27"/>
      <c r="FXD757" s="27"/>
      <c r="FXE757" s="27"/>
      <c r="FXF757" s="27"/>
      <c r="FXG757" s="27"/>
      <c r="FXH757" s="27"/>
      <c r="FXI757" s="27"/>
      <c r="FXJ757" s="27"/>
      <c r="FXK757" s="27"/>
      <c r="FXL757" s="27"/>
      <c r="FXM757" s="27"/>
      <c r="FXN757" s="27"/>
      <c r="FXO757" s="27"/>
      <c r="FXP757" s="27"/>
      <c r="FXQ757" s="27"/>
      <c r="FXR757" s="27"/>
      <c r="FXS757" s="27"/>
      <c r="FXT757" s="27"/>
      <c r="FXU757" s="27"/>
      <c r="FXV757" s="27"/>
      <c r="FXW757" s="27"/>
      <c r="FXX757" s="27"/>
      <c r="FXY757" s="27"/>
      <c r="FXZ757" s="27"/>
      <c r="FYA757" s="27"/>
      <c r="FYB757" s="27"/>
      <c r="FYC757" s="27"/>
      <c r="FYD757" s="27"/>
      <c r="FYE757" s="27"/>
      <c r="FYF757" s="27"/>
      <c r="FYG757" s="27"/>
      <c r="FYH757" s="27"/>
      <c r="FYI757" s="27"/>
      <c r="FYJ757" s="27"/>
      <c r="FYK757" s="27"/>
      <c r="FYL757" s="27"/>
      <c r="FYM757" s="27"/>
      <c r="FYN757" s="27"/>
      <c r="FYO757" s="27"/>
      <c r="FYP757" s="27"/>
      <c r="FYQ757" s="27"/>
      <c r="FYR757" s="27"/>
      <c r="FYS757" s="27"/>
      <c r="FYT757" s="27"/>
      <c r="FYU757" s="27"/>
      <c r="FYV757" s="27"/>
      <c r="FYW757" s="27"/>
      <c r="FYX757" s="27"/>
      <c r="FYY757" s="27"/>
      <c r="FYZ757" s="27"/>
      <c r="FZA757" s="27"/>
      <c r="FZB757" s="27"/>
      <c r="FZC757" s="27"/>
      <c r="FZD757" s="27"/>
      <c r="FZE757" s="27"/>
      <c r="FZF757" s="27"/>
      <c r="FZG757" s="27"/>
      <c r="FZH757" s="27"/>
      <c r="FZI757" s="27"/>
      <c r="FZJ757" s="27"/>
      <c r="FZK757" s="27"/>
      <c r="FZL757" s="27"/>
      <c r="FZM757" s="27"/>
      <c r="FZN757" s="27"/>
      <c r="FZO757" s="27"/>
      <c r="FZP757" s="27"/>
      <c r="FZQ757" s="27"/>
      <c r="FZR757" s="27"/>
      <c r="FZS757" s="27"/>
      <c r="FZT757" s="27"/>
      <c r="FZU757" s="27"/>
      <c r="FZV757" s="27"/>
      <c r="FZW757" s="27"/>
      <c r="FZX757" s="27"/>
      <c r="FZY757" s="27"/>
      <c r="FZZ757" s="27"/>
      <c r="GAA757" s="27"/>
      <c r="GAB757" s="27"/>
      <c r="GAC757" s="27"/>
      <c r="GAD757" s="27"/>
      <c r="GAE757" s="27"/>
      <c r="GAF757" s="27"/>
      <c r="GAG757" s="27"/>
      <c r="GAH757" s="27"/>
      <c r="GAI757" s="27"/>
      <c r="GAJ757" s="27"/>
      <c r="GAK757" s="27"/>
      <c r="GAL757" s="27"/>
      <c r="GAM757" s="27"/>
      <c r="GAN757" s="27"/>
      <c r="GAO757" s="27"/>
      <c r="GAP757" s="27"/>
      <c r="GAQ757" s="27"/>
      <c r="GAR757" s="27"/>
      <c r="GAS757" s="27"/>
      <c r="GAT757" s="27"/>
      <c r="GAU757" s="27"/>
      <c r="GAV757" s="27"/>
      <c r="GAW757" s="27"/>
      <c r="GAX757" s="27"/>
      <c r="GAY757" s="27"/>
      <c r="GAZ757" s="27"/>
      <c r="GBA757" s="27"/>
      <c r="GBB757" s="27"/>
      <c r="GBC757" s="27"/>
      <c r="GBD757" s="27"/>
      <c r="GBE757" s="27"/>
      <c r="GBF757" s="27"/>
      <c r="GBG757" s="27"/>
      <c r="GBH757" s="27"/>
      <c r="GBI757" s="27"/>
      <c r="GBJ757" s="27"/>
      <c r="GBK757" s="27"/>
      <c r="GBL757" s="27"/>
      <c r="GBM757" s="27"/>
      <c r="GBN757" s="27"/>
      <c r="GBO757" s="27"/>
      <c r="GBP757" s="27"/>
      <c r="GBQ757" s="27"/>
      <c r="GBR757" s="27"/>
      <c r="GBS757" s="27"/>
      <c r="GBT757" s="27"/>
      <c r="GBU757" s="27"/>
      <c r="GBV757" s="27"/>
      <c r="GBW757" s="27"/>
      <c r="GBX757" s="27"/>
      <c r="GBY757" s="27"/>
      <c r="GBZ757" s="27"/>
      <c r="GCA757" s="27"/>
      <c r="GCB757" s="27"/>
      <c r="GCC757" s="27"/>
      <c r="GCD757" s="27"/>
      <c r="GCE757" s="27"/>
      <c r="GCF757" s="27"/>
      <c r="GCG757" s="27"/>
      <c r="GCH757" s="27"/>
      <c r="GCI757" s="27"/>
      <c r="GCJ757" s="27"/>
      <c r="GCK757" s="27"/>
      <c r="GCL757" s="27"/>
      <c r="GCM757" s="27"/>
      <c r="GCN757" s="27"/>
      <c r="GCO757" s="27"/>
      <c r="GCP757" s="27"/>
      <c r="GCQ757" s="27"/>
      <c r="GCR757" s="27"/>
      <c r="GCS757" s="27"/>
      <c r="GCT757" s="27"/>
      <c r="GCU757" s="27"/>
      <c r="GCV757" s="27"/>
      <c r="GCW757" s="27"/>
      <c r="GCX757" s="27"/>
      <c r="GCY757" s="27"/>
      <c r="GCZ757" s="27"/>
      <c r="GDA757" s="27"/>
      <c r="GDB757" s="27"/>
      <c r="GDC757" s="27"/>
      <c r="GDD757" s="27"/>
      <c r="GDE757" s="27"/>
      <c r="GDF757" s="27"/>
      <c r="GDG757" s="27"/>
      <c r="GDH757" s="27"/>
      <c r="GDI757" s="27"/>
      <c r="GDJ757" s="27"/>
      <c r="GDK757" s="27"/>
      <c r="GDL757" s="27"/>
      <c r="GDM757" s="27"/>
      <c r="GDN757" s="27"/>
      <c r="GDO757" s="27"/>
      <c r="GDP757" s="27"/>
      <c r="GDQ757" s="27"/>
      <c r="GDR757" s="27"/>
      <c r="GDS757" s="27"/>
      <c r="GDT757" s="27"/>
      <c r="GDU757" s="27"/>
      <c r="GDV757" s="27"/>
      <c r="GDW757" s="27"/>
      <c r="GDX757" s="27"/>
    </row>
    <row r="758" spans="1:4860" s="28" customFormat="1" x14ac:dyDescent="0.25">
      <c r="A758" s="83">
        <v>752</v>
      </c>
      <c r="B758" s="84" t="s">
        <v>523</v>
      </c>
      <c r="C758" s="84" t="s">
        <v>799</v>
      </c>
      <c r="D758" s="84" t="s">
        <v>290</v>
      </c>
      <c r="E758" s="84" t="s">
        <v>35</v>
      </c>
      <c r="F758" s="85" t="s">
        <v>802</v>
      </c>
      <c r="G758" s="86">
        <v>25000</v>
      </c>
      <c r="H758" s="84">
        <v>0</v>
      </c>
      <c r="I758" s="87">
        <v>25</v>
      </c>
      <c r="J758" s="50">
        <v>717.5</v>
      </c>
      <c r="K758" s="52">
        <f t="shared" si="96"/>
        <v>1774.9999999999998</v>
      </c>
      <c r="L758" s="37">
        <f t="shared" si="97"/>
        <v>275</v>
      </c>
      <c r="M758" s="77">
        <v>760</v>
      </c>
      <c r="N758" s="87">
        <f t="shared" si="100"/>
        <v>1772.5000000000002</v>
      </c>
      <c r="O758" s="87"/>
      <c r="P758" s="87">
        <f t="shared" si="102"/>
        <v>1477.5</v>
      </c>
      <c r="Q758" s="87">
        <f t="shared" si="98"/>
        <v>1502.5</v>
      </c>
      <c r="R758" s="87">
        <f t="shared" si="99"/>
        <v>3822.5</v>
      </c>
      <c r="S758" s="87">
        <f t="shared" si="101"/>
        <v>23497.5</v>
      </c>
      <c r="T758" s="88" t="s">
        <v>41</v>
      </c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K758" s="27"/>
      <c r="AL758" s="27"/>
      <c r="AM758" s="27"/>
      <c r="AN758" s="27"/>
      <c r="AO758" s="27"/>
      <c r="AP758" s="27"/>
      <c r="AQ758" s="27"/>
      <c r="AR758" s="27"/>
      <c r="AS758" s="27"/>
      <c r="AT758" s="27"/>
      <c r="AU758" s="27"/>
      <c r="AV758" s="27"/>
      <c r="AW758" s="27"/>
      <c r="AX758" s="27"/>
      <c r="AY758" s="27"/>
      <c r="AZ758" s="27"/>
      <c r="BA758" s="27"/>
      <c r="BB758" s="27"/>
      <c r="BC758" s="27"/>
      <c r="BD758" s="27"/>
      <c r="BE758" s="27"/>
      <c r="BF758" s="27"/>
      <c r="BG758" s="27"/>
      <c r="BH758" s="27"/>
      <c r="BI758" s="27"/>
      <c r="BJ758" s="27"/>
      <c r="BK758" s="27"/>
      <c r="BL758" s="27"/>
      <c r="BM758" s="27"/>
      <c r="BN758" s="27"/>
      <c r="BO758" s="27"/>
      <c r="BP758" s="27"/>
      <c r="BQ758" s="27"/>
      <c r="BR758" s="27"/>
      <c r="BS758" s="27"/>
      <c r="BT758" s="27"/>
      <c r="BU758" s="27"/>
      <c r="BV758" s="27"/>
      <c r="BW758" s="27"/>
      <c r="BX758" s="27"/>
      <c r="BY758" s="27"/>
      <c r="BZ758" s="27"/>
      <c r="CA758" s="27"/>
      <c r="CB758" s="27"/>
      <c r="CC758" s="27"/>
      <c r="CD758" s="27"/>
      <c r="CE758" s="27"/>
      <c r="CF758" s="27"/>
      <c r="CG758" s="27"/>
      <c r="CH758" s="27"/>
      <c r="CI758" s="27"/>
      <c r="CJ758" s="27"/>
      <c r="CK758" s="27"/>
      <c r="CL758" s="27"/>
      <c r="CM758" s="27"/>
      <c r="CN758" s="27"/>
      <c r="CO758" s="27"/>
      <c r="CP758" s="27"/>
      <c r="CQ758" s="27"/>
      <c r="CR758" s="27"/>
      <c r="CS758" s="27"/>
      <c r="CT758" s="27"/>
      <c r="CU758" s="27"/>
      <c r="CV758" s="27"/>
      <c r="CW758" s="27"/>
      <c r="CX758" s="27"/>
      <c r="CY758" s="27"/>
      <c r="CZ758" s="27"/>
      <c r="DA758" s="27"/>
      <c r="DB758" s="27"/>
      <c r="DC758" s="27"/>
      <c r="DD758" s="27"/>
      <c r="DE758" s="27"/>
      <c r="DF758" s="27"/>
      <c r="DG758" s="27"/>
      <c r="DH758" s="27"/>
      <c r="DI758" s="27"/>
      <c r="DJ758" s="27"/>
      <c r="DK758" s="27"/>
      <c r="DL758" s="27"/>
      <c r="DM758" s="27"/>
      <c r="DN758" s="27"/>
      <c r="DO758" s="27"/>
      <c r="DP758" s="27"/>
      <c r="DQ758" s="27"/>
      <c r="DR758" s="27"/>
      <c r="DS758" s="27"/>
      <c r="DT758" s="27"/>
      <c r="DU758" s="27"/>
      <c r="DV758" s="27"/>
      <c r="DW758" s="27"/>
      <c r="DX758" s="27"/>
      <c r="DY758" s="27"/>
      <c r="DZ758" s="27"/>
      <c r="EA758" s="27"/>
      <c r="EB758" s="27"/>
      <c r="EC758" s="27"/>
      <c r="ED758" s="27"/>
      <c r="EE758" s="27"/>
      <c r="EF758" s="27"/>
      <c r="EG758" s="27"/>
      <c r="EH758" s="27"/>
      <c r="EI758" s="27"/>
      <c r="EJ758" s="27"/>
      <c r="EK758" s="27"/>
      <c r="EL758" s="27"/>
      <c r="EM758" s="27"/>
      <c r="EN758" s="27"/>
      <c r="EO758" s="27"/>
      <c r="EP758" s="27"/>
      <c r="EQ758" s="27"/>
      <c r="ER758" s="27"/>
      <c r="ES758" s="27"/>
      <c r="ET758" s="27"/>
      <c r="EU758" s="27"/>
      <c r="EV758" s="27"/>
      <c r="EW758" s="27"/>
      <c r="EX758" s="27"/>
      <c r="EY758" s="27"/>
      <c r="EZ758" s="27"/>
      <c r="FA758" s="27"/>
      <c r="FB758" s="27"/>
      <c r="FC758" s="27"/>
      <c r="FD758" s="27"/>
      <c r="FE758" s="27"/>
      <c r="FF758" s="27"/>
      <c r="FG758" s="27"/>
      <c r="FH758" s="27"/>
      <c r="FI758" s="27"/>
      <c r="FJ758" s="27"/>
      <c r="FK758" s="27"/>
      <c r="FL758" s="27"/>
      <c r="FM758" s="27"/>
      <c r="FN758" s="27"/>
      <c r="FO758" s="27"/>
      <c r="FP758" s="27"/>
      <c r="FQ758" s="27"/>
      <c r="FR758" s="27"/>
      <c r="FS758" s="27"/>
      <c r="FT758" s="27"/>
      <c r="FU758" s="27"/>
      <c r="FV758" s="27"/>
      <c r="FW758" s="27"/>
      <c r="FX758" s="27"/>
      <c r="FY758" s="27"/>
      <c r="FZ758" s="27"/>
      <c r="GA758" s="27"/>
      <c r="GB758" s="27"/>
      <c r="GC758" s="27"/>
      <c r="GD758" s="27"/>
      <c r="GE758" s="27"/>
      <c r="GF758" s="27"/>
      <c r="GG758" s="27"/>
      <c r="GH758" s="27"/>
      <c r="GI758" s="27"/>
      <c r="GJ758" s="27"/>
      <c r="GK758" s="27"/>
      <c r="GL758" s="27"/>
      <c r="GM758" s="27"/>
      <c r="GN758" s="27"/>
      <c r="GO758" s="27"/>
      <c r="GP758" s="27"/>
      <c r="GQ758" s="27"/>
      <c r="GR758" s="27"/>
      <c r="GS758" s="27"/>
      <c r="GT758" s="27"/>
      <c r="GU758" s="27"/>
      <c r="GV758" s="27"/>
      <c r="GW758" s="27"/>
      <c r="GX758" s="27"/>
      <c r="GY758" s="27"/>
      <c r="GZ758" s="27"/>
      <c r="HA758" s="27"/>
      <c r="HB758" s="27"/>
      <c r="HC758" s="27"/>
      <c r="HD758" s="27"/>
      <c r="HE758" s="27"/>
      <c r="HF758" s="27"/>
      <c r="HG758" s="27"/>
      <c r="HH758" s="27"/>
      <c r="HI758" s="27"/>
      <c r="HJ758" s="27"/>
      <c r="HK758" s="27"/>
      <c r="HL758" s="27"/>
      <c r="HM758" s="27"/>
      <c r="HN758" s="27"/>
      <c r="HO758" s="27"/>
      <c r="HP758" s="27"/>
      <c r="HQ758" s="27"/>
      <c r="HR758" s="27"/>
      <c r="HS758" s="27"/>
      <c r="HT758" s="27"/>
      <c r="HU758" s="27"/>
      <c r="HV758" s="27"/>
      <c r="HW758" s="27"/>
      <c r="HX758" s="27"/>
      <c r="HY758" s="27"/>
      <c r="HZ758" s="27"/>
      <c r="IA758" s="27"/>
      <c r="IB758" s="27"/>
      <c r="IC758" s="27"/>
      <c r="ID758" s="27"/>
      <c r="IE758" s="27"/>
      <c r="IF758" s="27"/>
      <c r="IG758" s="27"/>
      <c r="IH758" s="27"/>
      <c r="II758" s="27"/>
      <c r="IJ758" s="27"/>
      <c r="IK758" s="27"/>
      <c r="IL758" s="27"/>
      <c r="IM758" s="27"/>
      <c r="IN758" s="27"/>
      <c r="IO758" s="27"/>
      <c r="IP758" s="27"/>
      <c r="IQ758" s="27"/>
      <c r="IR758" s="27"/>
      <c r="IS758" s="27"/>
      <c r="IT758" s="27"/>
      <c r="IU758" s="27"/>
      <c r="IV758" s="27"/>
      <c r="IW758" s="27"/>
      <c r="IX758" s="27"/>
      <c r="IY758" s="27"/>
      <c r="IZ758" s="27"/>
      <c r="JA758" s="27"/>
      <c r="JB758" s="27"/>
      <c r="JC758" s="27"/>
      <c r="JD758" s="27"/>
      <c r="JE758" s="27"/>
      <c r="JF758" s="27"/>
      <c r="JG758" s="27"/>
      <c r="JH758" s="27"/>
      <c r="JI758" s="27"/>
      <c r="JJ758" s="27"/>
      <c r="JK758" s="27"/>
      <c r="JL758" s="27"/>
      <c r="JM758" s="27"/>
      <c r="JN758" s="27"/>
      <c r="JO758" s="27"/>
      <c r="JP758" s="27"/>
      <c r="JQ758" s="27"/>
      <c r="JR758" s="27"/>
      <c r="JS758" s="27"/>
      <c r="JT758" s="27"/>
      <c r="JU758" s="27"/>
      <c r="JV758" s="27"/>
      <c r="JW758" s="27"/>
      <c r="JX758" s="27"/>
      <c r="JY758" s="27"/>
      <c r="JZ758" s="27"/>
      <c r="KA758" s="27"/>
      <c r="KB758" s="27"/>
      <c r="KC758" s="27"/>
      <c r="KD758" s="27"/>
      <c r="KE758" s="27"/>
      <c r="KF758" s="27"/>
      <c r="KG758" s="27"/>
      <c r="KH758" s="27"/>
      <c r="KI758" s="27"/>
      <c r="KJ758" s="27"/>
      <c r="KK758" s="27"/>
      <c r="KL758" s="27"/>
      <c r="KM758" s="27"/>
      <c r="KN758" s="27"/>
      <c r="KO758" s="27"/>
      <c r="KP758" s="27"/>
      <c r="KQ758" s="27"/>
      <c r="KR758" s="27"/>
      <c r="KS758" s="27"/>
      <c r="KT758" s="27"/>
      <c r="KU758" s="27"/>
      <c r="KV758" s="27"/>
      <c r="KW758" s="27"/>
      <c r="KX758" s="27"/>
      <c r="KY758" s="27"/>
      <c r="KZ758" s="27"/>
      <c r="LA758" s="27"/>
      <c r="LB758" s="27"/>
      <c r="LC758" s="27"/>
      <c r="LD758" s="27"/>
      <c r="LE758" s="27"/>
      <c r="LF758" s="27"/>
      <c r="LG758" s="27"/>
      <c r="LH758" s="27"/>
      <c r="LI758" s="27"/>
      <c r="LJ758" s="27"/>
      <c r="LK758" s="27"/>
      <c r="LL758" s="27"/>
      <c r="LM758" s="27"/>
      <c r="LN758" s="27"/>
      <c r="LO758" s="27"/>
      <c r="LP758" s="27"/>
      <c r="LQ758" s="27"/>
      <c r="LR758" s="27"/>
      <c r="LS758" s="27"/>
      <c r="LT758" s="27"/>
      <c r="LU758" s="27"/>
      <c r="LV758" s="27"/>
      <c r="LW758" s="27"/>
      <c r="LX758" s="27"/>
      <c r="LY758" s="27"/>
      <c r="LZ758" s="27"/>
      <c r="MA758" s="27"/>
      <c r="MB758" s="27"/>
      <c r="MC758" s="27"/>
      <c r="MD758" s="27"/>
      <c r="ME758" s="27"/>
      <c r="MF758" s="27"/>
      <c r="MG758" s="27"/>
      <c r="MH758" s="27"/>
      <c r="MI758" s="27"/>
      <c r="MJ758" s="27"/>
      <c r="MK758" s="27"/>
      <c r="ML758" s="27"/>
      <c r="MM758" s="27"/>
      <c r="MN758" s="27"/>
      <c r="MO758" s="27"/>
      <c r="MP758" s="27"/>
      <c r="MQ758" s="27"/>
      <c r="MR758" s="27"/>
      <c r="MS758" s="27"/>
      <c r="MT758" s="27"/>
      <c r="MU758" s="27"/>
      <c r="MV758" s="27"/>
      <c r="MW758" s="27"/>
      <c r="MX758" s="27"/>
      <c r="MY758" s="27"/>
      <c r="MZ758" s="27"/>
      <c r="NA758" s="27"/>
      <c r="NB758" s="27"/>
      <c r="NC758" s="27"/>
      <c r="ND758" s="27"/>
      <c r="NE758" s="27"/>
      <c r="NF758" s="27"/>
      <c r="NG758" s="27"/>
      <c r="NH758" s="27"/>
      <c r="NI758" s="27"/>
      <c r="NJ758" s="27"/>
      <c r="NK758" s="27"/>
      <c r="NL758" s="27"/>
      <c r="NM758" s="27"/>
      <c r="NN758" s="27"/>
      <c r="NO758" s="27"/>
      <c r="NP758" s="27"/>
      <c r="NQ758" s="27"/>
      <c r="NR758" s="27"/>
      <c r="NS758" s="27"/>
      <c r="NT758" s="27"/>
      <c r="NU758" s="27"/>
      <c r="NV758" s="27"/>
      <c r="NW758" s="27"/>
      <c r="NX758" s="27"/>
      <c r="NY758" s="27"/>
      <c r="NZ758" s="27"/>
      <c r="OA758" s="27"/>
      <c r="OB758" s="27"/>
      <c r="OC758" s="27"/>
      <c r="OD758" s="27"/>
      <c r="OE758" s="27"/>
      <c r="OF758" s="27"/>
      <c r="OG758" s="27"/>
      <c r="OH758" s="27"/>
      <c r="OI758" s="27"/>
      <c r="OJ758" s="27"/>
      <c r="OK758" s="27"/>
      <c r="OL758" s="27"/>
      <c r="OM758" s="27"/>
      <c r="ON758" s="27"/>
      <c r="OO758" s="27"/>
      <c r="OP758" s="27"/>
      <c r="OQ758" s="27"/>
      <c r="OR758" s="27"/>
      <c r="OS758" s="27"/>
      <c r="OT758" s="27"/>
      <c r="OU758" s="27"/>
      <c r="OV758" s="27"/>
      <c r="OW758" s="27"/>
      <c r="OX758" s="27"/>
      <c r="OY758" s="27"/>
      <c r="OZ758" s="27"/>
      <c r="PA758" s="27"/>
      <c r="PB758" s="27"/>
      <c r="PC758" s="27"/>
      <c r="PD758" s="27"/>
      <c r="PE758" s="27"/>
      <c r="PF758" s="27"/>
      <c r="PG758" s="27"/>
      <c r="PH758" s="27"/>
      <c r="PI758" s="27"/>
      <c r="PJ758" s="27"/>
      <c r="PK758" s="27"/>
      <c r="PL758" s="27"/>
      <c r="PM758" s="27"/>
      <c r="PN758" s="27"/>
      <c r="PO758" s="27"/>
      <c r="PP758" s="27"/>
      <c r="PQ758" s="27"/>
      <c r="PR758" s="27"/>
      <c r="PS758" s="27"/>
      <c r="PT758" s="27"/>
      <c r="PU758" s="27"/>
      <c r="PV758" s="27"/>
      <c r="PW758" s="27"/>
      <c r="PX758" s="27"/>
      <c r="PY758" s="27"/>
      <c r="PZ758" s="27"/>
      <c r="QA758" s="27"/>
      <c r="QB758" s="27"/>
      <c r="QC758" s="27"/>
      <c r="QD758" s="27"/>
      <c r="QE758" s="27"/>
      <c r="QF758" s="27"/>
      <c r="QG758" s="27"/>
      <c r="QH758" s="27"/>
      <c r="QI758" s="27"/>
      <c r="QJ758" s="27"/>
      <c r="QK758" s="27"/>
      <c r="QL758" s="27"/>
      <c r="QM758" s="27"/>
      <c r="QN758" s="27"/>
      <c r="QO758" s="27"/>
      <c r="QP758" s="27"/>
      <c r="QQ758" s="27"/>
      <c r="QR758" s="27"/>
      <c r="QS758" s="27"/>
      <c r="QT758" s="27"/>
      <c r="QU758" s="27"/>
      <c r="QV758" s="27"/>
      <c r="QW758" s="27"/>
      <c r="QX758" s="27"/>
      <c r="QY758" s="27"/>
      <c r="QZ758" s="27"/>
      <c r="RA758" s="27"/>
      <c r="RB758" s="27"/>
      <c r="RC758" s="27"/>
      <c r="RD758" s="27"/>
      <c r="RE758" s="27"/>
      <c r="RF758" s="27"/>
      <c r="RG758" s="27"/>
      <c r="RH758" s="27"/>
      <c r="RI758" s="27"/>
      <c r="RJ758" s="27"/>
      <c r="RK758" s="27"/>
      <c r="RL758" s="27"/>
      <c r="RM758" s="27"/>
      <c r="RN758" s="27"/>
      <c r="RO758" s="27"/>
      <c r="RP758" s="27"/>
      <c r="RQ758" s="27"/>
      <c r="RR758" s="27"/>
      <c r="RS758" s="27"/>
      <c r="RT758" s="27"/>
      <c r="RU758" s="27"/>
      <c r="RV758" s="27"/>
      <c r="RW758" s="27"/>
      <c r="RX758" s="27"/>
      <c r="RY758" s="27"/>
      <c r="RZ758" s="27"/>
      <c r="SA758" s="27"/>
      <c r="SB758" s="27"/>
      <c r="SC758" s="27"/>
      <c r="SD758" s="27"/>
      <c r="SE758" s="27"/>
      <c r="SF758" s="27"/>
      <c r="SG758" s="27"/>
      <c r="SH758" s="27"/>
      <c r="SI758" s="27"/>
      <c r="SJ758" s="27"/>
      <c r="SK758" s="27"/>
      <c r="SL758" s="27"/>
      <c r="SM758" s="27"/>
      <c r="SN758" s="27"/>
      <c r="SO758" s="27"/>
      <c r="SP758" s="27"/>
      <c r="SQ758" s="27"/>
      <c r="SR758" s="27"/>
      <c r="SS758" s="27"/>
      <c r="ST758" s="27"/>
      <c r="SU758" s="27"/>
      <c r="SV758" s="27"/>
      <c r="SW758" s="27"/>
      <c r="SX758" s="27"/>
      <c r="SY758" s="27"/>
      <c r="SZ758" s="27"/>
      <c r="TA758" s="27"/>
      <c r="TB758" s="27"/>
      <c r="TC758" s="27"/>
      <c r="TD758" s="27"/>
      <c r="TE758" s="27"/>
      <c r="TF758" s="27"/>
      <c r="TG758" s="27"/>
      <c r="TH758" s="27"/>
      <c r="TI758" s="27"/>
      <c r="TJ758" s="27"/>
      <c r="TK758" s="27"/>
      <c r="TL758" s="27"/>
      <c r="TM758" s="27"/>
      <c r="TN758" s="27"/>
      <c r="TO758" s="27"/>
      <c r="TP758" s="27"/>
      <c r="TQ758" s="27"/>
      <c r="TR758" s="27"/>
      <c r="TS758" s="27"/>
      <c r="TT758" s="27"/>
      <c r="TU758" s="27"/>
      <c r="TV758" s="27"/>
      <c r="TW758" s="27"/>
      <c r="TX758" s="27"/>
      <c r="TY758" s="27"/>
      <c r="TZ758" s="27"/>
      <c r="UA758" s="27"/>
      <c r="UB758" s="27"/>
      <c r="UC758" s="27"/>
      <c r="UD758" s="27"/>
      <c r="UE758" s="27"/>
      <c r="UF758" s="27"/>
      <c r="UG758" s="27"/>
      <c r="UH758" s="27"/>
      <c r="UI758" s="27"/>
      <c r="UJ758" s="27"/>
      <c r="UK758" s="27"/>
      <c r="UL758" s="27"/>
      <c r="UM758" s="27"/>
      <c r="UN758" s="27"/>
      <c r="UO758" s="27"/>
      <c r="UP758" s="27"/>
      <c r="UQ758" s="27"/>
      <c r="UR758" s="27"/>
      <c r="US758" s="27"/>
      <c r="UT758" s="27"/>
      <c r="UU758" s="27"/>
      <c r="UV758" s="27"/>
      <c r="UW758" s="27"/>
      <c r="UX758" s="27"/>
      <c r="UY758" s="27"/>
      <c r="UZ758" s="27"/>
      <c r="VA758" s="27"/>
      <c r="VB758" s="27"/>
      <c r="VC758" s="27"/>
      <c r="VD758" s="27"/>
      <c r="VE758" s="27"/>
      <c r="VF758" s="27"/>
      <c r="VG758" s="27"/>
      <c r="VH758" s="27"/>
      <c r="VI758" s="27"/>
      <c r="VJ758" s="27"/>
      <c r="VK758" s="27"/>
      <c r="VL758" s="27"/>
      <c r="VM758" s="27"/>
      <c r="VN758" s="27"/>
      <c r="VO758" s="27"/>
      <c r="VP758" s="27"/>
      <c r="VQ758" s="27"/>
      <c r="VR758" s="27"/>
      <c r="VS758" s="27"/>
      <c r="VT758" s="27"/>
      <c r="VU758" s="27"/>
      <c r="VV758" s="27"/>
      <c r="VW758" s="27"/>
      <c r="VX758" s="27"/>
      <c r="VY758" s="27"/>
      <c r="VZ758" s="27"/>
      <c r="WA758" s="27"/>
      <c r="WB758" s="27"/>
      <c r="WC758" s="27"/>
      <c r="WD758" s="27"/>
      <c r="WE758" s="27"/>
      <c r="WF758" s="27"/>
      <c r="WG758" s="27"/>
      <c r="WH758" s="27"/>
      <c r="WI758" s="27"/>
      <c r="WJ758" s="27"/>
      <c r="WK758" s="27"/>
      <c r="WL758" s="27"/>
      <c r="WM758" s="27"/>
      <c r="WN758" s="27"/>
      <c r="WO758" s="27"/>
      <c r="WP758" s="27"/>
      <c r="WQ758" s="27"/>
      <c r="WR758" s="27"/>
      <c r="WS758" s="27"/>
      <c r="WT758" s="27"/>
      <c r="WU758" s="27"/>
      <c r="WV758" s="27"/>
      <c r="WW758" s="27"/>
      <c r="WX758" s="27"/>
      <c r="WY758" s="27"/>
      <c r="WZ758" s="27"/>
      <c r="XA758" s="27"/>
      <c r="XB758" s="27"/>
      <c r="XC758" s="27"/>
      <c r="XD758" s="27"/>
      <c r="XE758" s="27"/>
      <c r="XF758" s="27"/>
      <c r="XG758" s="27"/>
      <c r="XH758" s="27"/>
      <c r="XI758" s="27"/>
      <c r="XJ758" s="27"/>
      <c r="XK758" s="27"/>
      <c r="XL758" s="27"/>
      <c r="XM758" s="27"/>
      <c r="XN758" s="27"/>
      <c r="XO758" s="27"/>
      <c r="XP758" s="27"/>
      <c r="XQ758" s="27"/>
      <c r="XR758" s="27"/>
      <c r="XS758" s="27"/>
      <c r="XT758" s="27"/>
      <c r="XU758" s="27"/>
      <c r="XV758" s="27"/>
      <c r="XW758" s="27"/>
      <c r="XX758" s="27"/>
      <c r="XY758" s="27"/>
      <c r="XZ758" s="27"/>
      <c r="YA758" s="27"/>
      <c r="YB758" s="27"/>
      <c r="YC758" s="27"/>
      <c r="YD758" s="27"/>
      <c r="YE758" s="27"/>
      <c r="YF758" s="27"/>
      <c r="YG758" s="27"/>
      <c r="YH758" s="27"/>
      <c r="YI758" s="27"/>
      <c r="YJ758" s="27"/>
      <c r="YK758" s="27"/>
      <c r="YL758" s="27"/>
      <c r="YM758" s="27"/>
      <c r="YN758" s="27"/>
      <c r="YO758" s="27"/>
      <c r="YP758" s="27"/>
      <c r="YQ758" s="27"/>
      <c r="YR758" s="27"/>
      <c r="YS758" s="27"/>
      <c r="YT758" s="27"/>
      <c r="YU758" s="27"/>
      <c r="YV758" s="27"/>
      <c r="YW758" s="27"/>
      <c r="YX758" s="27"/>
      <c r="YY758" s="27"/>
      <c r="YZ758" s="27"/>
      <c r="ZA758" s="27"/>
      <c r="ZB758" s="27"/>
      <c r="ZC758" s="27"/>
      <c r="ZD758" s="27"/>
      <c r="ZE758" s="27"/>
      <c r="ZF758" s="27"/>
      <c r="ZG758" s="27"/>
      <c r="ZH758" s="27"/>
      <c r="ZI758" s="27"/>
      <c r="ZJ758" s="27"/>
      <c r="ZK758" s="27"/>
      <c r="ZL758" s="27"/>
      <c r="ZM758" s="27"/>
      <c r="ZN758" s="27"/>
      <c r="ZO758" s="27"/>
      <c r="ZP758" s="27"/>
      <c r="ZQ758" s="27"/>
      <c r="ZR758" s="27"/>
      <c r="ZS758" s="27"/>
      <c r="ZT758" s="27"/>
      <c r="ZU758" s="27"/>
      <c r="ZV758" s="27"/>
      <c r="ZW758" s="27"/>
      <c r="ZX758" s="27"/>
      <c r="ZY758" s="27"/>
      <c r="ZZ758" s="27"/>
      <c r="AAA758" s="27"/>
      <c r="AAB758" s="27"/>
      <c r="AAC758" s="27"/>
      <c r="AAD758" s="27"/>
      <c r="AAE758" s="27"/>
      <c r="AAF758" s="27"/>
      <c r="AAG758" s="27"/>
      <c r="AAH758" s="27"/>
      <c r="AAI758" s="27"/>
      <c r="AAJ758" s="27"/>
      <c r="AAK758" s="27"/>
      <c r="AAL758" s="27"/>
      <c r="AAM758" s="27"/>
      <c r="AAN758" s="27"/>
      <c r="AAO758" s="27"/>
      <c r="AAP758" s="27"/>
      <c r="AAQ758" s="27"/>
      <c r="AAR758" s="27"/>
      <c r="AAS758" s="27"/>
      <c r="AAT758" s="27"/>
      <c r="AAU758" s="27"/>
      <c r="AAV758" s="27"/>
      <c r="AAW758" s="27"/>
      <c r="AAX758" s="27"/>
      <c r="AAY758" s="27"/>
      <c r="AAZ758" s="27"/>
      <c r="ABA758" s="27"/>
      <c r="ABB758" s="27"/>
      <c r="ABC758" s="27"/>
      <c r="ABD758" s="27"/>
      <c r="ABE758" s="27"/>
      <c r="ABF758" s="27"/>
      <c r="ABG758" s="27"/>
      <c r="ABH758" s="27"/>
      <c r="ABI758" s="27"/>
      <c r="ABJ758" s="27"/>
      <c r="ABK758" s="27"/>
      <c r="ABL758" s="27"/>
      <c r="ABM758" s="27"/>
      <c r="ABN758" s="27"/>
      <c r="ABO758" s="27"/>
      <c r="ABP758" s="27"/>
      <c r="ABQ758" s="27"/>
      <c r="ABR758" s="27"/>
      <c r="ABS758" s="27"/>
      <c r="ABT758" s="27"/>
      <c r="ABU758" s="27"/>
      <c r="ABV758" s="27"/>
      <c r="ABW758" s="27"/>
      <c r="ABX758" s="27"/>
      <c r="ABY758" s="27"/>
      <c r="ABZ758" s="27"/>
      <c r="ACA758" s="27"/>
      <c r="ACB758" s="27"/>
      <c r="ACC758" s="27"/>
      <c r="ACD758" s="27"/>
      <c r="ACE758" s="27"/>
      <c r="ACF758" s="27"/>
      <c r="ACG758" s="27"/>
      <c r="ACH758" s="27"/>
      <c r="ACI758" s="27"/>
      <c r="ACJ758" s="27"/>
      <c r="ACK758" s="27"/>
      <c r="ACL758" s="27"/>
      <c r="ACM758" s="27"/>
      <c r="ACN758" s="27"/>
      <c r="ACO758" s="27"/>
      <c r="ACP758" s="27"/>
      <c r="ACQ758" s="27"/>
      <c r="ACR758" s="27"/>
      <c r="ACS758" s="27"/>
      <c r="ACT758" s="27"/>
      <c r="ACU758" s="27"/>
      <c r="ACV758" s="27"/>
      <c r="ACW758" s="27"/>
      <c r="ACX758" s="27"/>
      <c r="ACY758" s="27"/>
      <c r="ACZ758" s="27"/>
      <c r="ADA758" s="27"/>
      <c r="ADB758" s="27"/>
      <c r="ADC758" s="27"/>
      <c r="ADD758" s="27"/>
      <c r="ADE758" s="27"/>
      <c r="ADF758" s="27"/>
      <c r="ADG758" s="27"/>
      <c r="ADH758" s="27"/>
      <c r="ADI758" s="27"/>
      <c r="ADJ758" s="27"/>
      <c r="ADK758" s="27"/>
      <c r="ADL758" s="27"/>
      <c r="ADM758" s="27"/>
      <c r="ADN758" s="27"/>
      <c r="ADO758" s="27"/>
      <c r="ADP758" s="27"/>
      <c r="ADQ758" s="27"/>
      <c r="ADR758" s="27"/>
      <c r="ADS758" s="27"/>
      <c r="ADT758" s="27"/>
      <c r="ADU758" s="27"/>
      <c r="ADV758" s="27"/>
      <c r="ADW758" s="27"/>
      <c r="ADX758" s="27"/>
      <c r="ADY758" s="27"/>
      <c r="ADZ758" s="27"/>
      <c r="AEA758" s="27"/>
      <c r="AEB758" s="27"/>
      <c r="AEC758" s="27"/>
      <c r="AED758" s="27"/>
      <c r="AEE758" s="27"/>
      <c r="AEF758" s="27"/>
      <c r="AEG758" s="27"/>
      <c r="AEH758" s="27"/>
      <c r="AEI758" s="27"/>
      <c r="AEJ758" s="27"/>
      <c r="AEK758" s="27"/>
      <c r="AEL758" s="27"/>
      <c r="AEM758" s="27"/>
      <c r="AEN758" s="27"/>
      <c r="AEO758" s="27"/>
      <c r="AEP758" s="27"/>
      <c r="AEQ758" s="27"/>
      <c r="AER758" s="27"/>
      <c r="AES758" s="27"/>
      <c r="AET758" s="27"/>
      <c r="AEU758" s="27"/>
      <c r="AEV758" s="27"/>
      <c r="AEW758" s="27"/>
      <c r="AEX758" s="27"/>
      <c r="AEY758" s="27"/>
      <c r="AEZ758" s="27"/>
      <c r="AFA758" s="27"/>
      <c r="AFB758" s="27"/>
      <c r="AFC758" s="27"/>
      <c r="AFD758" s="27"/>
      <c r="AFE758" s="27"/>
      <c r="AFF758" s="27"/>
      <c r="AFG758" s="27"/>
      <c r="AFH758" s="27"/>
      <c r="AFI758" s="27"/>
      <c r="AFJ758" s="27"/>
      <c r="AFK758" s="27"/>
      <c r="AFL758" s="27"/>
      <c r="AFM758" s="27"/>
      <c r="AFN758" s="27"/>
      <c r="AFO758" s="27"/>
      <c r="AFP758" s="27"/>
      <c r="AFQ758" s="27"/>
      <c r="AFR758" s="27"/>
      <c r="AFS758" s="27"/>
      <c r="AFT758" s="27"/>
      <c r="AFU758" s="27"/>
      <c r="AFV758" s="27"/>
      <c r="AFW758" s="27"/>
      <c r="AFX758" s="27"/>
      <c r="AFY758" s="27"/>
      <c r="AFZ758" s="27"/>
      <c r="AGA758" s="27"/>
      <c r="AGB758" s="27"/>
      <c r="AGC758" s="27"/>
      <c r="AGD758" s="27"/>
      <c r="AGE758" s="27"/>
      <c r="AGF758" s="27"/>
      <c r="AGG758" s="27"/>
      <c r="AGH758" s="27"/>
      <c r="AGI758" s="27"/>
      <c r="AGJ758" s="27"/>
      <c r="AGK758" s="27"/>
      <c r="AGL758" s="27"/>
      <c r="AGM758" s="27"/>
      <c r="AGN758" s="27"/>
      <c r="AGO758" s="27"/>
      <c r="AGP758" s="27"/>
      <c r="AGQ758" s="27"/>
      <c r="AGR758" s="27"/>
      <c r="AGS758" s="27"/>
      <c r="AGT758" s="27"/>
      <c r="AGU758" s="27"/>
      <c r="AGV758" s="27"/>
      <c r="AGW758" s="27"/>
      <c r="AGX758" s="27"/>
      <c r="AGY758" s="27"/>
      <c r="AGZ758" s="27"/>
      <c r="AHA758" s="27"/>
      <c r="AHB758" s="27"/>
      <c r="AHC758" s="27"/>
      <c r="AHD758" s="27"/>
      <c r="AHE758" s="27"/>
      <c r="AHF758" s="27"/>
      <c r="AHG758" s="27"/>
      <c r="AHH758" s="27"/>
      <c r="AHI758" s="27"/>
      <c r="AHJ758" s="27"/>
      <c r="AHK758" s="27"/>
      <c r="AHL758" s="27"/>
      <c r="AHM758" s="27"/>
      <c r="AHN758" s="27"/>
      <c r="AHO758" s="27"/>
      <c r="AHP758" s="27"/>
      <c r="AHQ758" s="27"/>
      <c r="AHR758" s="27"/>
      <c r="AHS758" s="27"/>
      <c r="AHT758" s="27"/>
      <c r="AHU758" s="27"/>
      <c r="AHV758" s="27"/>
      <c r="AHW758" s="27"/>
      <c r="AHX758" s="27"/>
      <c r="AHY758" s="27"/>
      <c r="AHZ758" s="27"/>
      <c r="AIA758" s="27"/>
      <c r="AIB758" s="27"/>
      <c r="AIC758" s="27"/>
      <c r="AID758" s="27"/>
      <c r="AIE758" s="27"/>
      <c r="AIF758" s="27"/>
      <c r="AIG758" s="27"/>
      <c r="AIH758" s="27"/>
      <c r="AII758" s="27"/>
      <c r="AIJ758" s="27"/>
      <c r="AIK758" s="27"/>
      <c r="AIL758" s="27"/>
      <c r="AIM758" s="27"/>
      <c r="AIN758" s="27"/>
      <c r="AIO758" s="27"/>
      <c r="AIP758" s="27"/>
      <c r="AIQ758" s="27"/>
      <c r="AIR758" s="27"/>
      <c r="AIS758" s="27"/>
      <c r="AIT758" s="27"/>
      <c r="AIU758" s="27"/>
      <c r="AIV758" s="27"/>
      <c r="AIW758" s="27"/>
      <c r="AIX758" s="27"/>
      <c r="AIY758" s="27"/>
      <c r="AIZ758" s="27"/>
      <c r="AJA758" s="27"/>
      <c r="AJB758" s="27"/>
      <c r="AJC758" s="27"/>
      <c r="AJD758" s="27"/>
      <c r="AJE758" s="27"/>
      <c r="AJF758" s="27"/>
      <c r="AJG758" s="27"/>
      <c r="AJH758" s="27"/>
      <c r="AJI758" s="27"/>
      <c r="AJJ758" s="27"/>
      <c r="AJK758" s="27"/>
      <c r="AJL758" s="27"/>
      <c r="AJM758" s="27"/>
      <c r="AJN758" s="27"/>
      <c r="AJO758" s="27"/>
      <c r="AJP758" s="27"/>
      <c r="AJQ758" s="27"/>
      <c r="AJR758" s="27"/>
      <c r="AJS758" s="27"/>
      <c r="AJT758" s="27"/>
      <c r="AJU758" s="27"/>
      <c r="AJV758" s="27"/>
      <c r="AJW758" s="27"/>
      <c r="AJX758" s="27"/>
      <c r="AJY758" s="27"/>
      <c r="AJZ758" s="27"/>
      <c r="AKA758" s="27"/>
      <c r="AKB758" s="27"/>
      <c r="AKC758" s="27"/>
      <c r="AKD758" s="27"/>
      <c r="AKE758" s="27"/>
      <c r="AKF758" s="27"/>
      <c r="AKG758" s="27"/>
      <c r="AKH758" s="27"/>
      <c r="AKI758" s="27"/>
      <c r="AKJ758" s="27"/>
      <c r="AKK758" s="27"/>
      <c r="AKL758" s="27"/>
      <c r="AKM758" s="27"/>
      <c r="AKN758" s="27"/>
      <c r="AKO758" s="27"/>
      <c r="AKP758" s="27"/>
      <c r="AKQ758" s="27"/>
      <c r="AKR758" s="27"/>
      <c r="AKS758" s="27"/>
      <c r="AKT758" s="27"/>
      <c r="AKU758" s="27"/>
      <c r="AKV758" s="27"/>
      <c r="AKW758" s="27"/>
      <c r="AKX758" s="27"/>
      <c r="AKY758" s="27"/>
      <c r="AKZ758" s="27"/>
      <c r="ALA758" s="27"/>
      <c r="ALB758" s="27"/>
      <c r="ALC758" s="27"/>
      <c r="ALD758" s="27"/>
      <c r="ALE758" s="27"/>
      <c r="ALF758" s="27"/>
      <c r="ALG758" s="27"/>
      <c r="ALH758" s="27"/>
      <c r="ALI758" s="27"/>
      <c r="ALJ758" s="27"/>
      <c r="ALK758" s="27"/>
      <c r="ALL758" s="27"/>
      <c r="ALM758" s="27"/>
      <c r="ALN758" s="27"/>
      <c r="ALO758" s="27"/>
      <c r="ALP758" s="27"/>
      <c r="ALQ758" s="27"/>
      <c r="ALR758" s="27"/>
      <c r="ALS758" s="27"/>
      <c r="ALT758" s="27"/>
      <c r="ALU758" s="27"/>
      <c r="ALV758" s="27"/>
      <c r="ALW758" s="27"/>
      <c r="ALX758" s="27"/>
      <c r="ALY758" s="27"/>
      <c r="ALZ758" s="27"/>
      <c r="AMA758" s="27"/>
      <c r="AMB758" s="27"/>
      <c r="AMC758" s="27"/>
      <c r="AMD758" s="27"/>
      <c r="AME758" s="27"/>
      <c r="AMF758" s="27"/>
      <c r="AMG758" s="27"/>
      <c r="AMH758" s="27"/>
      <c r="AMI758" s="27"/>
      <c r="AMJ758" s="27"/>
      <c r="AMK758" s="27"/>
      <c r="AML758" s="27"/>
      <c r="AMM758" s="27"/>
      <c r="AMN758" s="27"/>
      <c r="AMO758" s="27"/>
      <c r="AMP758" s="27"/>
      <c r="AMQ758" s="27"/>
      <c r="AMR758" s="27"/>
      <c r="AMS758" s="27"/>
      <c r="AMT758" s="27"/>
      <c r="AMU758" s="27"/>
      <c r="AMV758" s="27"/>
      <c r="AMW758" s="27"/>
      <c r="AMX758" s="27"/>
      <c r="AMY758" s="27"/>
      <c r="AMZ758" s="27"/>
      <c r="ANA758" s="27"/>
      <c r="ANB758" s="27"/>
      <c r="ANC758" s="27"/>
      <c r="AND758" s="27"/>
      <c r="ANE758" s="27"/>
      <c r="ANF758" s="27"/>
      <c r="ANG758" s="27"/>
      <c r="ANH758" s="27"/>
      <c r="ANI758" s="27"/>
      <c r="ANJ758" s="27"/>
      <c r="ANK758" s="27"/>
      <c r="ANL758" s="27"/>
      <c r="ANM758" s="27"/>
      <c r="ANN758" s="27"/>
      <c r="ANO758" s="27"/>
      <c r="ANP758" s="27"/>
      <c r="ANQ758" s="27"/>
      <c r="ANR758" s="27"/>
      <c r="ANS758" s="27"/>
      <c r="ANT758" s="27"/>
      <c r="ANU758" s="27"/>
      <c r="ANV758" s="27"/>
      <c r="ANW758" s="27"/>
      <c r="ANX758" s="27"/>
      <c r="ANY758" s="27"/>
      <c r="ANZ758" s="27"/>
      <c r="AOA758" s="27"/>
      <c r="AOB758" s="27"/>
      <c r="AOC758" s="27"/>
      <c r="AOD758" s="27"/>
      <c r="AOE758" s="27"/>
      <c r="AOF758" s="27"/>
      <c r="AOG758" s="27"/>
      <c r="AOH758" s="27"/>
      <c r="AOI758" s="27"/>
      <c r="AOJ758" s="27"/>
      <c r="AOK758" s="27"/>
      <c r="AOL758" s="27"/>
      <c r="AOM758" s="27"/>
      <c r="AON758" s="27"/>
      <c r="AOO758" s="27"/>
      <c r="AOP758" s="27"/>
      <c r="AOQ758" s="27"/>
      <c r="AOR758" s="27"/>
      <c r="AOS758" s="27"/>
      <c r="AOT758" s="27"/>
      <c r="AOU758" s="27"/>
      <c r="AOV758" s="27"/>
      <c r="AOW758" s="27"/>
      <c r="AOX758" s="27"/>
      <c r="AOY758" s="27"/>
      <c r="AOZ758" s="27"/>
      <c r="APA758" s="27"/>
      <c r="APB758" s="27"/>
      <c r="APC758" s="27"/>
      <c r="APD758" s="27"/>
      <c r="APE758" s="27"/>
      <c r="APF758" s="27"/>
      <c r="APG758" s="27"/>
      <c r="APH758" s="27"/>
      <c r="API758" s="27"/>
      <c r="APJ758" s="27"/>
      <c r="APK758" s="27"/>
      <c r="APL758" s="27"/>
      <c r="APM758" s="27"/>
      <c r="APN758" s="27"/>
      <c r="APO758" s="27"/>
      <c r="APP758" s="27"/>
      <c r="APQ758" s="27"/>
      <c r="APR758" s="27"/>
      <c r="APS758" s="27"/>
      <c r="APT758" s="27"/>
      <c r="APU758" s="27"/>
      <c r="APV758" s="27"/>
      <c r="APW758" s="27"/>
      <c r="APX758" s="27"/>
      <c r="APY758" s="27"/>
      <c r="APZ758" s="27"/>
      <c r="AQA758" s="27"/>
      <c r="AQB758" s="27"/>
      <c r="AQC758" s="27"/>
      <c r="AQD758" s="27"/>
      <c r="AQE758" s="27"/>
      <c r="AQF758" s="27"/>
      <c r="AQG758" s="27"/>
      <c r="AQH758" s="27"/>
      <c r="AQI758" s="27"/>
      <c r="AQJ758" s="27"/>
      <c r="AQK758" s="27"/>
      <c r="AQL758" s="27"/>
      <c r="AQM758" s="27"/>
      <c r="AQN758" s="27"/>
      <c r="AQO758" s="27"/>
      <c r="AQP758" s="27"/>
      <c r="AQQ758" s="27"/>
      <c r="AQR758" s="27"/>
      <c r="AQS758" s="27"/>
      <c r="AQT758" s="27"/>
      <c r="AQU758" s="27"/>
      <c r="AQV758" s="27"/>
      <c r="AQW758" s="27"/>
      <c r="AQX758" s="27"/>
      <c r="AQY758" s="27"/>
      <c r="AQZ758" s="27"/>
      <c r="ARA758" s="27"/>
      <c r="ARB758" s="27"/>
      <c r="ARC758" s="27"/>
      <c r="ARD758" s="27"/>
      <c r="ARE758" s="27"/>
      <c r="ARF758" s="27"/>
      <c r="ARG758" s="27"/>
      <c r="ARH758" s="27"/>
      <c r="ARI758" s="27"/>
      <c r="ARJ758" s="27"/>
      <c r="ARK758" s="27"/>
      <c r="ARL758" s="27"/>
      <c r="ARM758" s="27"/>
      <c r="ARN758" s="27"/>
      <c r="ARO758" s="27"/>
      <c r="ARP758" s="27"/>
      <c r="ARQ758" s="27"/>
      <c r="ARR758" s="27"/>
      <c r="ARS758" s="27"/>
      <c r="ART758" s="27"/>
      <c r="ARU758" s="27"/>
      <c r="ARV758" s="27"/>
      <c r="ARW758" s="27"/>
      <c r="ARX758" s="27"/>
      <c r="ARY758" s="27"/>
      <c r="ARZ758" s="27"/>
      <c r="ASA758" s="27"/>
      <c r="ASB758" s="27"/>
      <c r="ASC758" s="27"/>
      <c r="ASD758" s="27"/>
      <c r="ASE758" s="27"/>
      <c r="ASF758" s="27"/>
      <c r="ASG758" s="27"/>
      <c r="ASH758" s="27"/>
      <c r="ASI758" s="27"/>
      <c r="ASJ758" s="27"/>
      <c r="ASK758" s="27"/>
      <c r="ASL758" s="27"/>
      <c r="ASM758" s="27"/>
      <c r="ASN758" s="27"/>
      <c r="ASO758" s="27"/>
      <c r="ASP758" s="27"/>
      <c r="ASQ758" s="27"/>
      <c r="ASR758" s="27"/>
      <c r="ASS758" s="27"/>
      <c r="AST758" s="27"/>
      <c r="ASU758" s="27"/>
      <c r="ASV758" s="27"/>
      <c r="ASW758" s="27"/>
      <c r="ASX758" s="27"/>
      <c r="ASY758" s="27"/>
      <c r="ASZ758" s="27"/>
      <c r="ATA758" s="27"/>
      <c r="ATB758" s="27"/>
      <c r="ATC758" s="27"/>
      <c r="ATD758" s="27"/>
      <c r="ATE758" s="27"/>
      <c r="ATF758" s="27"/>
      <c r="ATG758" s="27"/>
      <c r="ATH758" s="27"/>
      <c r="ATI758" s="27"/>
      <c r="ATJ758" s="27"/>
      <c r="ATK758" s="27"/>
      <c r="ATL758" s="27"/>
      <c r="ATM758" s="27"/>
      <c r="ATN758" s="27"/>
      <c r="ATO758" s="27"/>
      <c r="ATP758" s="27"/>
      <c r="ATQ758" s="27"/>
      <c r="ATR758" s="27"/>
      <c r="ATS758" s="27"/>
      <c r="ATT758" s="27"/>
      <c r="ATU758" s="27"/>
      <c r="ATV758" s="27"/>
      <c r="ATW758" s="27"/>
      <c r="ATX758" s="27"/>
      <c r="ATY758" s="27"/>
      <c r="ATZ758" s="27"/>
      <c r="AUA758" s="27"/>
      <c r="AUB758" s="27"/>
      <c r="AUC758" s="27"/>
      <c r="AUD758" s="27"/>
      <c r="AUE758" s="27"/>
      <c r="AUF758" s="27"/>
      <c r="AUG758" s="27"/>
      <c r="AUH758" s="27"/>
      <c r="AUI758" s="27"/>
      <c r="AUJ758" s="27"/>
      <c r="AUK758" s="27"/>
      <c r="AUL758" s="27"/>
      <c r="AUM758" s="27"/>
      <c r="AUN758" s="27"/>
      <c r="AUO758" s="27"/>
      <c r="AUP758" s="27"/>
      <c r="AUQ758" s="27"/>
      <c r="AUR758" s="27"/>
      <c r="AUS758" s="27"/>
      <c r="AUT758" s="27"/>
      <c r="AUU758" s="27"/>
      <c r="AUV758" s="27"/>
      <c r="AUW758" s="27"/>
      <c r="AUX758" s="27"/>
      <c r="AUY758" s="27"/>
      <c r="AUZ758" s="27"/>
      <c r="AVA758" s="27"/>
      <c r="AVB758" s="27"/>
      <c r="AVC758" s="27"/>
      <c r="AVD758" s="27"/>
      <c r="AVE758" s="27"/>
      <c r="AVF758" s="27"/>
      <c r="AVG758" s="27"/>
      <c r="AVH758" s="27"/>
      <c r="AVI758" s="27"/>
      <c r="AVJ758" s="27"/>
      <c r="AVK758" s="27"/>
      <c r="AVL758" s="27"/>
      <c r="AVM758" s="27"/>
      <c r="AVN758" s="27"/>
      <c r="AVO758" s="27"/>
      <c r="AVP758" s="27"/>
      <c r="AVQ758" s="27"/>
      <c r="AVR758" s="27"/>
      <c r="AVS758" s="27"/>
      <c r="AVT758" s="27"/>
      <c r="AVU758" s="27"/>
      <c r="AVV758" s="27"/>
      <c r="AVW758" s="27"/>
      <c r="AVX758" s="27"/>
      <c r="AVY758" s="27"/>
      <c r="AVZ758" s="27"/>
      <c r="AWA758" s="27"/>
      <c r="AWB758" s="27"/>
      <c r="AWC758" s="27"/>
      <c r="AWD758" s="27"/>
      <c r="AWE758" s="27"/>
      <c r="AWF758" s="27"/>
      <c r="AWG758" s="27"/>
      <c r="AWH758" s="27"/>
      <c r="AWI758" s="27"/>
      <c r="AWJ758" s="27"/>
      <c r="AWK758" s="27"/>
      <c r="AWL758" s="27"/>
      <c r="AWM758" s="27"/>
      <c r="AWN758" s="27"/>
      <c r="AWO758" s="27"/>
      <c r="AWP758" s="27"/>
      <c r="AWQ758" s="27"/>
      <c r="AWR758" s="27"/>
      <c r="AWS758" s="27"/>
      <c r="AWT758" s="27"/>
      <c r="AWU758" s="27"/>
      <c r="AWV758" s="27"/>
      <c r="AWW758" s="27"/>
      <c r="AWX758" s="27"/>
      <c r="AWY758" s="27"/>
      <c r="AWZ758" s="27"/>
      <c r="AXA758" s="27"/>
      <c r="AXB758" s="27"/>
      <c r="AXC758" s="27"/>
      <c r="AXD758" s="27"/>
      <c r="AXE758" s="27"/>
      <c r="AXF758" s="27"/>
      <c r="AXG758" s="27"/>
      <c r="AXH758" s="27"/>
      <c r="AXI758" s="27"/>
      <c r="AXJ758" s="27"/>
      <c r="AXK758" s="27"/>
      <c r="AXL758" s="27"/>
      <c r="AXM758" s="27"/>
      <c r="AXN758" s="27"/>
      <c r="AXO758" s="27"/>
      <c r="AXP758" s="27"/>
      <c r="AXQ758" s="27"/>
      <c r="AXR758" s="27"/>
      <c r="AXS758" s="27"/>
      <c r="AXT758" s="27"/>
      <c r="AXU758" s="27"/>
      <c r="AXV758" s="27"/>
      <c r="AXW758" s="27"/>
      <c r="AXX758" s="27"/>
      <c r="AXY758" s="27"/>
      <c r="AXZ758" s="27"/>
      <c r="AYA758" s="27"/>
      <c r="AYB758" s="27"/>
      <c r="AYC758" s="27"/>
      <c r="AYD758" s="27"/>
      <c r="AYE758" s="27"/>
      <c r="AYF758" s="27"/>
      <c r="AYG758" s="27"/>
      <c r="AYH758" s="27"/>
      <c r="AYI758" s="27"/>
      <c r="AYJ758" s="27"/>
      <c r="AYK758" s="27"/>
      <c r="AYL758" s="27"/>
      <c r="AYM758" s="27"/>
      <c r="AYN758" s="27"/>
      <c r="AYO758" s="27"/>
      <c r="AYP758" s="27"/>
      <c r="AYQ758" s="27"/>
      <c r="AYR758" s="27"/>
      <c r="AYS758" s="27"/>
      <c r="AYT758" s="27"/>
      <c r="AYU758" s="27"/>
      <c r="AYV758" s="27"/>
      <c r="AYW758" s="27"/>
      <c r="AYX758" s="27"/>
      <c r="AYY758" s="27"/>
      <c r="AYZ758" s="27"/>
      <c r="AZA758" s="27"/>
      <c r="AZB758" s="27"/>
      <c r="AZC758" s="27"/>
      <c r="AZD758" s="27"/>
      <c r="AZE758" s="27"/>
      <c r="AZF758" s="27"/>
      <c r="AZG758" s="27"/>
      <c r="AZH758" s="27"/>
      <c r="AZI758" s="27"/>
      <c r="AZJ758" s="27"/>
      <c r="AZK758" s="27"/>
      <c r="AZL758" s="27"/>
      <c r="AZM758" s="27"/>
      <c r="AZN758" s="27"/>
      <c r="AZO758" s="27"/>
      <c r="AZP758" s="27"/>
      <c r="AZQ758" s="27"/>
      <c r="AZR758" s="27"/>
      <c r="AZS758" s="27"/>
      <c r="AZT758" s="27"/>
      <c r="AZU758" s="27"/>
      <c r="AZV758" s="27"/>
      <c r="AZW758" s="27"/>
      <c r="AZX758" s="27"/>
      <c r="AZY758" s="27"/>
      <c r="AZZ758" s="27"/>
      <c r="BAA758" s="27"/>
      <c r="BAB758" s="27"/>
      <c r="BAC758" s="27"/>
      <c r="BAD758" s="27"/>
      <c r="BAE758" s="27"/>
      <c r="BAF758" s="27"/>
      <c r="BAG758" s="27"/>
      <c r="BAH758" s="27"/>
      <c r="BAI758" s="27"/>
      <c r="BAJ758" s="27"/>
      <c r="BAK758" s="27"/>
      <c r="BAL758" s="27"/>
      <c r="BAM758" s="27"/>
      <c r="BAN758" s="27"/>
      <c r="BAO758" s="27"/>
      <c r="BAP758" s="27"/>
      <c r="BAQ758" s="27"/>
      <c r="BAR758" s="27"/>
      <c r="BAS758" s="27"/>
      <c r="BAT758" s="27"/>
      <c r="BAU758" s="27"/>
      <c r="BAV758" s="27"/>
      <c r="BAW758" s="27"/>
      <c r="BAX758" s="27"/>
      <c r="BAY758" s="27"/>
      <c r="BAZ758" s="27"/>
      <c r="BBA758" s="27"/>
      <c r="BBB758" s="27"/>
      <c r="BBC758" s="27"/>
      <c r="BBD758" s="27"/>
      <c r="BBE758" s="27"/>
      <c r="BBF758" s="27"/>
      <c r="BBG758" s="27"/>
      <c r="BBH758" s="27"/>
      <c r="BBI758" s="27"/>
      <c r="BBJ758" s="27"/>
      <c r="BBK758" s="27"/>
      <c r="BBL758" s="27"/>
      <c r="BBM758" s="27"/>
      <c r="BBN758" s="27"/>
      <c r="BBO758" s="27"/>
      <c r="BBP758" s="27"/>
      <c r="BBQ758" s="27"/>
      <c r="BBR758" s="27"/>
      <c r="BBS758" s="27"/>
      <c r="BBT758" s="27"/>
      <c r="BBU758" s="27"/>
      <c r="BBV758" s="27"/>
      <c r="BBW758" s="27"/>
      <c r="BBX758" s="27"/>
      <c r="BBY758" s="27"/>
      <c r="BBZ758" s="27"/>
      <c r="BCA758" s="27"/>
      <c r="BCB758" s="27"/>
      <c r="BCC758" s="27"/>
      <c r="BCD758" s="27"/>
      <c r="BCE758" s="27"/>
      <c r="BCF758" s="27"/>
      <c r="BCG758" s="27"/>
      <c r="BCH758" s="27"/>
      <c r="BCI758" s="27"/>
      <c r="BCJ758" s="27"/>
      <c r="BCK758" s="27"/>
      <c r="BCL758" s="27"/>
      <c r="BCM758" s="27"/>
      <c r="BCN758" s="27"/>
      <c r="BCO758" s="27"/>
      <c r="BCP758" s="27"/>
      <c r="BCQ758" s="27"/>
      <c r="BCR758" s="27"/>
      <c r="BCS758" s="27"/>
      <c r="BCT758" s="27"/>
      <c r="BCU758" s="27"/>
      <c r="BCV758" s="27"/>
      <c r="BCW758" s="27"/>
      <c r="BCX758" s="27"/>
      <c r="BCY758" s="27"/>
      <c r="BCZ758" s="27"/>
      <c r="BDA758" s="27"/>
      <c r="BDB758" s="27"/>
      <c r="BDC758" s="27"/>
      <c r="BDD758" s="27"/>
      <c r="BDE758" s="27"/>
      <c r="BDF758" s="27"/>
      <c r="BDG758" s="27"/>
      <c r="BDH758" s="27"/>
      <c r="BDI758" s="27"/>
      <c r="BDJ758" s="27"/>
      <c r="BDK758" s="27"/>
      <c r="BDL758" s="27"/>
      <c r="BDM758" s="27"/>
      <c r="BDN758" s="27"/>
      <c r="BDO758" s="27"/>
      <c r="BDP758" s="27"/>
      <c r="BDQ758" s="27"/>
      <c r="BDR758" s="27"/>
      <c r="BDS758" s="27"/>
      <c r="BDT758" s="27"/>
      <c r="BDU758" s="27"/>
      <c r="BDV758" s="27"/>
      <c r="BDW758" s="27"/>
      <c r="BDX758" s="27"/>
      <c r="BDY758" s="27"/>
      <c r="BDZ758" s="27"/>
      <c r="BEA758" s="27"/>
      <c r="BEB758" s="27"/>
      <c r="BEC758" s="27"/>
      <c r="BED758" s="27"/>
      <c r="BEE758" s="27"/>
      <c r="BEF758" s="27"/>
      <c r="BEG758" s="27"/>
      <c r="BEH758" s="27"/>
      <c r="BEI758" s="27"/>
      <c r="BEJ758" s="27"/>
      <c r="BEK758" s="27"/>
      <c r="BEL758" s="27"/>
      <c r="BEM758" s="27"/>
      <c r="BEN758" s="27"/>
      <c r="BEO758" s="27"/>
      <c r="BEP758" s="27"/>
      <c r="BEQ758" s="27"/>
      <c r="BER758" s="27"/>
      <c r="BES758" s="27"/>
      <c r="BET758" s="27"/>
      <c r="BEU758" s="27"/>
      <c r="BEV758" s="27"/>
      <c r="BEW758" s="27"/>
      <c r="BEX758" s="27"/>
      <c r="BEY758" s="27"/>
      <c r="BEZ758" s="27"/>
      <c r="BFA758" s="27"/>
      <c r="BFB758" s="27"/>
      <c r="BFC758" s="27"/>
      <c r="BFD758" s="27"/>
      <c r="BFE758" s="27"/>
      <c r="BFF758" s="27"/>
      <c r="BFG758" s="27"/>
      <c r="BFH758" s="27"/>
      <c r="BFI758" s="27"/>
      <c r="BFJ758" s="27"/>
      <c r="BFK758" s="27"/>
      <c r="BFL758" s="27"/>
      <c r="BFM758" s="27"/>
      <c r="BFN758" s="27"/>
      <c r="BFO758" s="27"/>
      <c r="BFP758" s="27"/>
      <c r="BFQ758" s="27"/>
      <c r="BFR758" s="27"/>
      <c r="BFS758" s="27"/>
      <c r="BFT758" s="27"/>
      <c r="BFU758" s="27"/>
      <c r="BFV758" s="27"/>
      <c r="BFW758" s="27"/>
      <c r="BFX758" s="27"/>
      <c r="BFY758" s="27"/>
      <c r="BFZ758" s="27"/>
      <c r="BGA758" s="27"/>
      <c r="BGB758" s="27"/>
      <c r="BGC758" s="27"/>
      <c r="BGD758" s="27"/>
      <c r="BGE758" s="27"/>
      <c r="BGF758" s="27"/>
      <c r="BGG758" s="27"/>
      <c r="BGH758" s="27"/>
      <c r="BGI758" s="27"/>
      <c r="BGJ758" s="27"/>
      <c r="BGK758" s="27"/>
      <c r="BGL758" s="27"/>
      <c r="BGM758" s="27"/>
      <c r="BGN758" s="27"/>
      <c r="BGO758" s="27"/>
      <c r="BGP758" s="27"/>
      <c r="BGQ758" s="27"/>
      <c r="BGR758" s="27"/>
      <c r="BGS758" s="27"/>
      <c r="BGT758" s="27"/>
      <c r="BGU758" s="27"/>
      <c r="BGV758" s="27"/>
      <c r="BGW758" s="27"/>
      <c r="BGX758" s="27"/>
      <c r="BGY758" s="27"/>
      <c r="BGZ758" s="27"/>
      <c r="BHA758" s="27"/>
      <c r="BHB758" s="27"/>
      <c r="BHC758" s="27"/>
      <c r="BHD758" s="27"/>
      <c r="BHE758" s="27"/>
      <c r="BHF758" s="27"/>
      <c r="BHG758" s="27"/>
      <c r="BHH758" s="27"/>
      <c r="BHI758" s="27"/>
      <c r="BHJ758" s="27"/>
      <c r="BHK758" s="27"/>
      <c r="BHL758" s="27"/>
      <c r="BHM758" s="27"/>
      <c r="BHN758" s="27"/>
      <c r="BHO758" s="27"/>
      <c r="BHP758" s="27"/>
      <c r="BHQ758" s="27"/>
      <c r="BHR758" s="27"/>
      <c r="BHS758" s="27"/>
      <c r="BHT758" s="27"/>
      <c r="BHU758" s="27"/>
      <c r="BHV758" s="27"/>
      <c r="BHW758" s="27"/>
      <c r="BHX758" s="27"/>
      <c r="BHY758" s="27"/>
      <c r="BHZ758" s="27"/>
      <c r="BIA758" s="27"/>
      <c r="BIB758" s="27"/>
      <c r="BIC758" s="27"/>
      <c r="BID758" s="27"/>
      <c r="BIE758" s="27"/>
      <c r="BIF758" s="27"/>
      <c r="BIG758" s="27"/>
      <c r="BIH758" s="27"/>
      <c r="BII758" s="27"/>
      <c r="BIJ758" s="27"/>
      <c r="BIK758" s="27"/>
      <c r="BIL758" s="27"/>
      <c r="BIM758" s="27"/>
      <c r="BIN758" s="27"/>
      <c r="BIO758" s="27"/>
      <c r="BIP758" s="27"/>
      <c r="BIQ758" s="27"/>
      <c r="BIR758" s="27"/>
      <c r="BIS758" s="27"/>
      <c r="BIT758" s="27"/>
      <c r="BIU758" s="27"/>
      <c r="BIV758" s="27"/>
      <c r="BIW758" s="27"/>
      <c r="BIX758" s="27"/>
      <c r="BIY758" s="27"/>
      <c r="BIZ758" s="27"/>
      <c r="BJA758" s="27"/>
      <c r="BJB758" s="27"/>
      <c r="BJC758" s="27"/>
      <c r="BJD758" s="27"/>
      <c r="BJE758" s="27"/>
      <c r="BJF758" s="27"/>
      <c r="BJG758" s="27"/>
      <c r="BJH758" s="27"/>
      <c r="BJI758" s="27"/>
      <c r="BJJ758" s="27"/>
      <c r="BJK758" s="27"/>
      <c r="BJL758" s="27"/>
      <c r="BJM758" s="27"/>
      <c r="BJN758" s="27"/>
      <c r="BJO758" s="27"/>
      <c r="BJP758" s="27"/>
      <c r="BJQ758" s="27"/>
      <c r="BJR758" s="27"/>
      <c r="BJS758" s="27"/>
      <c r="BJT758" s="27"/>
      <c r="BJU758" s="27"/>
      <c r="BJV758" s="27"/>
      <c r="BJW758" s="27"/>
      <c r="BJX758" s="27"/>
      <c r="BJY758" s="27"/>
      <c r="BJZ758" s="27"/>
      <c r="BKA758" s="27"/>
      <c r="BKB758" s="27"/>
      <c r="BKC758" s="27"/>
      <c r="BKD758" s="27"/>
      <c r="BKE758" s="27"/>
      <c r="BKF758" s="27"/>
      <c r="BKG758" s="27"/>
      <c r="BKH758" s="27"/>
      <c r="BKI758" s="27"/>
      <c r="BKJ758" s="27"/>
      <c r="BKK758" s="27"/>
      <c r="BKL758" s="27"/>
      <c r="BKM758" s="27"/>
      <c r="BKN758" s="27"/>
      <c r="BKO758" s="27"/>
      <c r="BKP758" s="27"/>
      <c r="BKQ758" s="27"/>
      <c r="BKR758" s="27"/>
      <c r="BKS758" s="27"/>
      <c r="BKT758" s="27"/>
      <c r="BKU758" s="27"/>
      <c r="BKV758" s="27"/>
      <c r="BKW758" s="27"/>
      <c r="BKX758" s="27"/>
      <c r="BKY758" s="27"/>
      <c r="BKZ758" s="27"/>
      <c r="BLA758" s="27"/>
      <c r="BLB758" s="27"/>
      <c r="BLC758" s="27"/>
      <c r="BLD758" s="27"/>
      <c r="BLE758" s="27"/>
      <c r="BLF758" s="27"/>
      <c r="BLG758" s="27"/>
      <c r="BLH758" s="27"/>
      <c r="BLI758" s="27"/>
      <c r="BLJ758" s="27"/>
      <c r="BLK758" s="27"/>
      <c r="BLL758" s="27"/>
      <c r="BLM758" s="27"/>
      <c r="BLN758" s="27"/>
      <c r="BLO758" s="27"/>
      <c r="BLP758" s="27"/>
      <c r="BLQ758" s="27"/>
      <c r="BLR758" s="27"/>
      <c r="BLS758" s="27"/>
      <c r="BLT758" s="27"/>
      <c r="BLU758" s="27"/>
      <c r="BLV758" s="27"/>
      <c r="BLW758" s="27"/>
      <c r="BLX758" s="27"/>
      <c r="BLY758" s="27"/>
      <c r="BLZ758" s="27"/>
      <c r="BMA758" s="27"/>
      <c r="BMB758" s="27"/>
      <c r="BMC758" s="27"/>
      <c r="BMD758" s="27"/>
      <c r="BME758" s="27"/>
      <c r="BMF758" s="27"/>
      <c r="BMG758" s="27"/>
      <c r="BMH758" s="27"/>
      <c r="BMI758" s="27"/>
      <c r="BMJ758" s="27"/>
      <c r="BMK758" s="27"/>
      <c r="BML758" s="27"/>
      <c r="BMM758" s="27"/>
      <c r="BMN758" s="27"/>
      <c r="BMO758" s="27"/>
      <c r="BMP758" s="27"/>
      <c r="BMQ758" s="27"/>
      <c r="BMR758" s="27"/>
      <c r="BMS758" s="27"/>
      <c r="BMT758" s="27"/>
      <c r="BMU758" s="27"/>
      <c r="BMV758" s="27"/>
      <c r="BMW758" s="27"/>
      <c r="BMX758" s="27"/>
      <c r="BMY758" s="27"/>
      <c r="BMZ758" s="27"/>
      <c r="BNA758" s="27"/>
      <c r="BNB758" s="27"/>
      <c r="BNC758" s="27"/>
      <c r="BND758" s="27"/>
      <c r="BNE758" s="27"/>
      <c r="BNF758" s="27"/>
      <c r="BNG758" s="27"/>
      <c r="BNH758" s="27"/>
      <c r="BNI758" s="27"/>
      <c r="BNJ758" s="27"/>
      <c r="BNK758" s="27"/>
      <c r="BNL758" s="27"/>
      <c r="BNM758" s="27"/>
      <c r="BNN758" s="27"/>
      <c r="BNO758" s="27"/>
      <c r="BNP758" s="27"/>
      <c r="BNQ758" s="27"/>
      <c r="BNR758" s="27"/>
      <c r="BNS758" s="27"/>
      <c r="BNT758" s="27"/>
      <c r="BNU758" s="27"/>
      <c r="BNV758" s="27"/>
      <c r="BNW758" s="27"/>
      <c r="BNX758" s="27"/>
      <c r="BNY758" s="27"/>
      <c r="BNZ758" s="27"/>
      <c r="BOA758" s="27"/>
      <c r="BOB758" s="27"/>
      <c r="BOC758" s="27"/>
      <c r="BOD758" s="27"/>
      <c r="BOE758" s="27"/>
      <c r="BOF758" s="27"/>
      <c r="BOG758" s="27"/>
      <c r="BOH758" s="27"/>
      <c r="BOI758" s="27"/>
      <c r="BOJ758" s="27"/>
      <c r="BOK758" s="27"/>
      <c r="BOL758" s="27"/>
      <c r="BOM758" s="27"/>
      <c r="BON758" s="27"/>
      <c r="BOO758" s="27"/>
      <c r="BOP758" s="27"/>
      <c r="BOQ758" s="27"/>
      <c r="BOR758" s="27"/>
      <c r="BOS758" s="27"/>
      <c r="BOT758" s="27"/>
      <c r="BOU758" s="27"/>
      <c r="BOV758" s="27"/>
      <c r="BOW758" s="27"/>
      <c r="BOX758" s="27"/>
      <c r="BOY758" s="27"/>
      <c r="BOZ758" s="27"/>
      <c r="BPA758" s="27"/>
      <c r="BPB758" s="27"/>
      <c r="BPC758" s="27"/>
      <c r="BPD758" s="27"/>
      <c r="BPE758" s="27"/>
      <c r="BPF758" s="27"/>
      <c r="BPG758" s="27"/>
      <c r="BPH758" s="27"/>
      <c r="BPI758" s="27"/>
      <c r="BPJ758" s="27"/>
      <c r="BPK758" s="27"/>
      <c r="BPL758" s="27"/>
      <c r="BPM758" s="27"/>
      <c r="BPN758" s="27"/>
      <c r="BPO758" s="27"/>
      <c r="BPP758" s="27"/>
      <c r="BPQ758" s="27"/>
      <c r="BPR758" s="27"/>
      <c r="BPS758" s="27"/>
      <c r="BPT758" s="27"/>
      <c r="BPU758" s="27"/>
      <c r="BPV758" s="27"/>
      <c r="BPW758" s="27"/>
      <c r="BPX758" s="27"/>
      <c r="BPY758" s="27"/>
      <c r="BPZ758" s="27"/>
      <c r="BQA758" s="27"/>
      <c r="BQB758" s="27"/>
      <c r="BQC758" s="27"/>
      <c r="BQD758" s="27"/>
      <c r="BQE758" s="27"/>
      <c r="BQF758" s="27"/>
      <c r="BQG758" s="27"/>
      <c r="BQH758" s="27"/>
      <c r="BQI758" s="27"/>
      <c r="BQJ758" s="27"/>
      <c r="BQK758" s="27"/>
      <c r="BQL758" s="27"/>
      <c r="BQM758" s="27"/>
      <c r="BQN758" s="27"/>
      <c r="BQO758" s="27"/>
      <c r="BQP758" s="27"/>
      <c r="BQQ758" s="27"/>
      <c r="BQR758" s="27"/>
      <c r="BQS758" s="27"/>
      <c r="BQT758" s="27"/>
      <c r="BQU758" s="27"/>
      <c r="BQV758" s="27"/>
      <c r="BQW758" s="27"/>
      <c r="BQX758" s="27"/>
      <c r="BQY758" s="27"/>
      <c r="BQZ758" s="27"/>
      <c r="BRA758" s="27"/>
      <c r="BRB758" s="27"/>
      <c r="BRC758" s="27"/>
      <c r="BRD758" s="27"/>
      <c r="BRE758" s="27"/>
      <c r="BRF758" s="27"/>
      <c r="BRG758" s="27"/>
      <c r="BRH758" s="27"/>
      <c r="BRI758" s="27"/>
      <c r="BRJ758" s="27"/>
      <c r="BRK758" s="27"/>
      <c r="BRL758" s="27"/>
      <c r="BRM758" s="27"/>
      <c r="BRN758" s="27"/>
      <c r="BRO758" s="27"/>
      <c r="BRP758" s="27"/>
      <c r="BRQ758" s="27"/>
      <c r="BRR758" s="27"/>
      <c r="BRS758" s="27"/>
      <c r="BRT758" s="27"/>
      <c r="BRU758" s="27"/>
      <c r="BRV758" s="27"/>
      <c r="BRW758" s="27"/>
      <c r="BRX758" s="27"/>
      <c r="BRY758" s="27"/>
      <c r="BRZ758" s="27"/>
      <c r="BSA758" s="27"/>
      <c r="BSB758" s="27"/>
      <c r="BSC758" s="27"/>
      <c r="BSD758" s="27"/>
      <c r="BSE758" s="27"/>
      <c r="BSF758" s="27"/>
      <c r="BSG758" s="27"/>
      <c r="BSH758" s="27"/>
      <c r="BSI758" s="27"/>
      <c r="BSJ758" s="27"/>
      <c r="BSK758" s="27"/>
      <c r="BSL758" s="27"/>
      <c r="BSM758" s="27"/>
      <c r="BSN758" s="27"/>
      <c r="BSO758" s="27"/>
      <c r="BSP758" s="27"/>
      <c r="BSQ758" s="27"/>
      <c r="BSR758" s="27"/>
      <c r="BSS758" s="27"/>
      <c r="BST758" s="27"/>
      <c r="BSU758" s="27"/>
      <c r="BSV758" s="27"/>
      <c r="BSW758" s="27"/>
      <c r="BSX758" s="27"/>
      <c r="BSY758" s="27"/>
      <c r="BSZ758" s="27"/>
      <c r="BTA758" s="27"/>
      <c r="BTB758" s="27"/>
      <c r="BTC758" s="27"/>
      <c r="BTD758" s="27"/>
      <c r="BTE758" s="27"/>
      <c r="BTF758" s="27"/>
      <c r="BTG758" s="27"/>
      <c r="BTH758" s="27"/>
      <c r="BTI758" s="27"/>
      <c r="BTJ758" s="27"/>
      <c r="BTK758" s="27"/>
      <c r="BTL758" s="27"/>
      <c r="BTM758" s="27"/>
      <c r="BTN758" s="27"/>
      <c r="BTO758" s="27"/>
      <c r="BTP758" s="27"/>
      <c r="BTQ758" s="27"/>
      <c r="BTR758" s="27"/>
      <c r="BTS758" s="27"/>
      <c r="BTT758" s="27"/>
      <c r="BTU758" s="27"/>
      <c r="BTV758" s="27"/>
      <c r="BTW758" s="27"/>
      <c r="BTX758" s="27"/>
      <c r="BTY758" s="27"/>
      <c r="BTZ758" s="27"/>
      <c r="BUA758" s="27"/>
      <c r="BUB758" s="27"/>
      <c r="BUC758" s="27"/>
      <c r="BUD758" s="27"/>
      <c r="BUE758" s="27"/>
      <c r="BUF758" s="27"/>
      <c r="BUG758" s="27"/>
      <c r="BUH758" s="27"/>
      <c r="BUI758" s="27"/>
      <c r="BUJ758" s="27"/>
      <c r="BUK758" s="27"/>
      <c r="BUL758" s="27"/>
      <c r="BUM758" s="27"/>
      <c r="BUN758" s="27"/>
      <c r="BUO758" s="27"/>
      <c r="BUP758" s="27"/>
      <c r="BUQ758" s="27"/>
      <c r="BUR758" s="27"/>
      <c r="BUS758" s="27"/>
      <c r="BUT758" s="27"/>
      <c r="BUU758" s="27"/>
      <c r="BUV758" s="27"/>
      <c r="BUW758" s="27"/>
      <c r="BUX758" s="27"/>
      <c r="BUY758" s="27"/>
      <c r="BUZ758" s="27"/>
      <c r="BVA758" s="27"/>
      <c r="BVB758" s="27"/>
      <c r="BVC758" s="27"/>
      <c r="BVD758" s="27"/>
      <c r="BVE758" s="27"/>
      <c r="BVF758" s="27"/>
      <c r="BVG758" s="27"/>
      <c r="BVH758" s="27"/>
      <c r="BVI758" s="27"/>
      <c r="BVJ758" s="27"/>
      <c r="BVK758" s="27"/>
      <c r="BVL758" s="27"/>
      <c r="BVM758" s="27"/>
      <c r="BVN758" s="27"/>
      <c r="BVO758" s="27"/>
      <c r="BVP758" s="27"/>
      <c r="BVQ758" s="27"/>
      <c r="BVR758" s="27"/>
      <c r="BVS758" s="27"/>
      <c r="BVT758" s="27"/>
      <c r="BVU758" s="27"/>
      <c r="BVV758" s="27"/>
      <c r="BVW758" s="27"/>
      <c r="BVX758" s="27"/>
      <c r="BVY758" s="27"/>
      <c r="BVZ758" s="27"/>
      <c r="BWA758" s="27"/>
      <c r="BWB758" s="27"/>
      <c r="BWC758" s="27"/>
      <c r="BWD758" s="27"/>
      <c r="BWE758" s="27"/>
      <c r="BWF758" s="27"/>
      <c r="BWG758" s="27"/>
      <c r="BWH758" s="27"/>
      <c r="BWI758" s="27"/>
      <c r="BWJ758" s="27"/>
      <c r="BWK758" s="27"/>
      <c r="BWL758" s="27"/>
      <c r="BWM758" s="27"/>
      <c r="BWN758" s="27"/>
      <c r="BWO758" s="27"/>
      <c r="BWP758" s="27"/>
      <c r="BWQ758" s="27"/>
      <c r="BWR758" s="27"/>
      <c r="BWS758" s="27"/>
      <c r="BWT758" s="27"/>
      <c r="BWU758" s="27"/>
      <c r="BWV758" s="27"/>
      <c r="BWW758" s="27"/>
      <c r="BWX758" s="27"/>
      <c r="BWY758" s="27"/>
      <c r="BWZ758" s="27"/>
      <c r="BXA758" s="27"/>
      <c r="BXB758" s="27"/>
      <c r="BXC758" s="27"/>
      <c r="BXD758" s="27"/>
      <c r="BXE758" s="27"/>
      <c r="BXF758" s="27"/>
      <c r="BXG758" s="27"/>
      <c r="BXH758" s="27"/>
      <c r="BXI758" s="27"/>
      <c r="BXJ758" s="27"/>
      <c r="BXK758" s="27"/>
      <c r="BXL758" s="27"/>
      <c r="BXM758" s="27"/>
      <c r="BXN758" s="27"/>
      <c r="BXO758" s="27"/>
      <c r="BXP758" s="27"/>
      <c r="BXQ758" s="27"/>
      <c r="BXR758" s="27"/>
      <c r="BXS758" s="27"/>
      <c r="BXT758" s="27"/>
      <c r="BXU758" s="27"/>
      <c r="BXV758" s="27"/>
      <c r="BXW758" s="27"/>
      <c r="BXX758" s="27"/>
      <c r="BXY758" s="27"/>
      <c r="BXZ758" s="27"/>
      <c r="BYA758" s="27"/>
      <c r="BYB758" s="27"/>
      <c r="BYC758" s="27"/>
      <c r="BYD758" s="27"/>
      <c r="BYE758" s="27"/>
      <c r="BYF758" s="27"/>
      <c r="BYG758" s="27"/>
      <c r="BYH758" s="27"/>
      <c r="BYI758" s="27"/>
      <c r="BYJ758" s="27"/>
      <c r="BYK758" s="27"/>
      <c r="BYL758" s="27"/>
      <c r="BYM758" s="27"/>
      <c r="BYN758" s="27"/>
      <c r="BYO758" s="27"/>
      <c r="BYP758" s="27"/>
      <c r="BYQ758" s="27"/>
      <c r="BYR758" s="27"/>
      <c r="BYS758" s="27"/>
      <c r="BYT758" s="27"/>
      <c r="BYU758" s="27"/>
      <c r="BYV758" s="27"/>
      <c r="BYW758" s="27"/>
      <c r="BYX758" s="27"/>
      <c r="BYY758" s="27"/>
      <c r="BYZ758" s="27"/>
      <c r="BZA758" s="27"/>
      <c r="BZB758" s="27"/>
      <c r="BZC758" s="27"/>
      <c r="BZD758" s="27"/>
      <c r="BZE758" s="27"/>
      <c r="BZF758" s="27"/>
      <c r="BZG758" s="27"/>
      <c r="BZH758" s="27"/>
      <c r="BZI758" s="27"/>
      <c r="BZJ758" s="27"/>
      <c r="BZK758" s="27"/>
      <c r="BZL758" s="27"/>
      <c r="BZM758" s="27"/>
      <c r="BZN758" s="27"/>
      <c r="BZO758" s="27"/>
      <c r="BZP758" s="27"/>
      <c r="BZQ758" s="27"/>
      <c r="BZR758" s="27"/>
      <c r="BZS758" s="27"/>
      <c r="BZT758" s="27"/>
      <c r="BZU758" s="27"/>
      <c r="BZV758" s="27"/>
      <c r="BZW758" s="27"/>
      <c r="BZX758" s="27"/>
      <c r="BZY758" s="27"/>
      <c r="BZZ758" s="27"/>
      <c r="CAA758" s="27"/>
      <c r="CAB758" s="27"/>
      <c r="CAC758" s="27"/>
      <c r="CAD758" s="27"/>
      <c r="CAE758" s="27"/>
      <c r="CAF758" s="27"/>
      <c r="CAG758" s="27"/>
      <c r="CAH758" s="27"/>
      <c r="CAI758" s="27"/>
      <c r="CAJ758" s="27"/>
      <c r="CAK758" s="27"/>
      <c r="CAL758" s="27"/>
      <c r="CAM758" s="27"/>
      <c r="CAN758" s="27"/>
      <c r="CAO758" s="27"/>
      <c r="CAP758" s="27"/>
      <c r="CAQ758" s="27"/>
      <c r="CAR758" s="27"/>
      <c r="CAS758" s="27"/>
      <c r="CAT758" s="27"/>
      <c r="CAU758" s="27"/>
      <c r="CAV758" s="27"/>
      <c r="CAW758" s="27"/>
      <c r="CAX758" s="27"/>
      <c r="CAY758" s="27"/>
      <c r="CAZ758" s="27"/>
      <c r="CBA758" s="27"/>
      <c r="CBB758" s="27"/>
      <c r="CBC758" s="27"/>
      <c r="CBD758" s="27"/>
      <c r="CBE758" s="27"/>
      <c r="CBF758" s="27"/>
      <c r="CBG758" s="27"/>
      <c r="CBH758" s="27"/>
      <c r="CBI758" s="27"/>
      <c r="CBJ758" s="27"/>
      <c r="CBK758" s="27"/>
      <c r="CBL758" s="27"/>
      <c r="CBM758" s="27"/>
      <c r="CBN758" s="27"/>
      <c r="CBO758" s="27"/>
      <c r="CBP758" s="27"/>
      <c r="CBQ758" s="27"/>
      <c r="CBR758" s="27"/>
      <c r="CBS758" s="27"/>
      <c r="CBT758" s="27"/>
      <c r="CBU758" s="27"/>
      <c r="CBV758" s="27"/>
      <c r="CBW758" s="27"/>
      <c r="CBX758" s="27"/>
      <c r="CBY758" s="27"/>
      <c r="CBZ758" s="27"/>
      <c r="CCA758" s="27"/>
      <c r="CCB758" s="27"/>
      <c r="CCC758" s="27"/>
      <c r="CCD758" s="27"/>
      <c r="CCE758" s="27"/>
      <c r="CCF758" s="27"/>
      <c r="CCG758" s="27"/>
      <c r="CCH758" s="27"/>
      <c r="CCI758" s="27"/>
      <c r="CCJ758" s="27"/>
      <c r="CCK758" s="27"/>
      <c r="CCL758" s="27"/>
      <c r="CCM758" s="27"/>
      <c r="CCN758" s="27"/>
      <c r="CCO758" s="27"/>
      <c r="CCP758" s="27"/>
      <c r="CCQ758" s="27"/>
      <c r="CCR758" s="27"/>
      <c r="CCS758" s="27"/>
      <c r="CCT758" s="27"/>
      <c r="CCU758" s="27"/>
      <c r="CCV758" s="27"/>
      <c r="CCW758" s="27"/>
      <c r="CCX758" s="27"/>
      <c r="CCY758" s="27"/>
      <c r="CCZ758" s="27"/>
      <c r="CDA758" s="27"/>
      <c r="CDB758" s="27"/>
      <c r="CDC758" s="27"/>
      <c r="CDD758" s="27"/>
      <c r="CDE758" s="27"/>
      <c r="CDF758" s="27"/>
      <c r="CDG758" s="27"/>
      <c r="CDH758" s="27"/>
      <c r="CDI758" s="27"/>
      <c r="CDJ758" s="27"/>
      <c r="CDK758" s="27"/>
      <c r="CDL758" s="27"/>
      <c r="CDM758" s="27"/>
      <c r="CDN758" s="27"/>
      <c r="CDO758" s="27"/>
      <c r="CDP758" s="27"/>
      <c r="CDQ758" s="27"/>
      <c r="CDR758" s="27"/>
      <c r="CDS758" s="27"/>
      <c r="CDT758" s="27"/>
      <c r="CDU758" s="27"/>
      <c r="CDV758" s="27"/>
      <c r="CDW758" s="27"/>
      <c r="CDX758" s="27"/>
      <c r="CDY758" s="27"/>
      <c r="CDZ758" s="27"/>
      <c r="CEA758" s="27"/>
      <c r="CEB758" s="27"/>
      <c r="CEC758" s="27"/>
      <c r="CED758" s="27"/>
      <c r="CEE758" s="27"/>
      <c r="CEF758" s="27"/>
      <c r="CEG758" s="27"/>
      <c r="CEH758" s="27"/>
      <c r="CEI758" s="27"/>
      <c r="CEJ758" s="27"/>
      <c r="CEK758" s="27"/>
      <c r="CEL758" s="27"/>
      <c r="CEM758" s="27"/>
      <c r="CEN758" s="27"/>
      <c r="CEO758" s="27"/>
      <c r="CEP758" s="27"/>
      <c r="CEQ758" s="27"/>
      <c r="CER758" s="27"/>
      <c r="CES758" s="27"/>
      <c r="CET758" s="27"/>
      <c r="CEU758" s="27"/>
      <c r="CEV758" s="27"/>
      <c r="CEW758" s="27"/>
      <c r="CEX758" s="27"/>
      <c r="CEY758" s="27"/>
      <c r="CEZ758" s="27"/>
      <c r="CFA758" s="27"/>
      <c r="CFB758" s="27"/>
      <c r="CFC758" s="27"/>
      <c r="CFD758" s="27"/>
      <c r="CFE758" s="27"/>
      <c r="CFF758" s="27"/>
      <c r="CFG758" s="27"/>
      <c r="CFH758" s="27"/>
      <c r="CFI758" s="27"/>
      <c r="CFJ758" s="27"/>
      <c r="CFK758" s="27"/>
      <c r="CFL758" s="27"/>
      <c r="CFM758" s="27"/>
      <c r="CFN758" s="27"/>
      <c r="CFO758" s="27"/>
      <c r="CFP758" s="27"/>
      <c r="CFQ758" s="27"/>
      <c r="CFR758" s="27"/>
      <c r="CFS758" s="27"/>
      <c r="CFT758" s="27"/>
      <c r="CFU758" s="27"/>
      <c r="CFV758" s="27"/>
      <c r="CFW758" s="27"/>
      <c r="CFX758" s="27"/>
      <c r="CFY758" s="27"/>
      <c r="CFZ758" s="27"/>
      <c r="CGA758" s="27"/>
      <c r="CGB758" s="27"/>
      <c r="CGC758" s="27"/>
      <c r="CGD758" s="27"/>
      <c r="CGE758" s="27"/>
      <c r="CGF758" s="27"/>
      <c r="CGG758" s="27"/>
      <c r="CGH758" s="27"/>
      <c r="CGI758" s="27"/>
      <c r="CGJ758" s="27"/>
      <c r="CGK758" s="27"/>
      <c r="CGL758" s="27"/>
      <c r="CGM758" s="27"/>
      <c r="CGN758" s="27"/>
      <c r="CGO758" s="27"/>
      <c r="CGP758" s="27"/>
      <c r="CGQ758" s="27"/>
      <c r="CGR758" s="27"/>
      <c r="CGS758" s="27"/>
      <c r="CGT758" s="27"/>
      <c r="CGU758" s="27"/>
      <c r="CGV758" s="27"/>
      <c r="CGW758" s="27"/>
      <c r="CGX758" s="27"/>
      <c r="CGY758" s="27"/>
      <c r="CGZ758" s="27"/>
      <c r="CHA758" s="27"/>
      <c r="CHB758" s="27"/>
      <c r="CHC758" s="27"/>
      <c r="CHD758" s="27"/>
      <c r="CHE758" s="27"/>
      <c r="CHF758" s="27"/>
      <c r="CHG758" s="27"/>
      <c r="CHH758" s="27"/>
      <c r="CHI758" s="27"/>
      <c r="CHJ758" s="27"/>
      <c r="CHK758" s="27"/>
      <c r="CHL758" s="27"/>
      <c r="CHM758" s="27"/>
      <c r="CHN758" s="27"/>
      <c r="CHO758" s="27"/>
      <c r="CHP758" s="27"/>
      <c r="CHQ758" s="27"/>
      <c r="CHR758" s="27"/>
      <c r="CHS758" s="27"/>
      <c r="CHT758" s="27"/>
      <c r="CHU758" s="27"/>
      <c r="CHV758" s="27"/>
      <c r="CHW758" s="27"/>
      <c r="CHX758" s="27"/>
      <c r="CHY758" s="27"/>
      <c r="CHZ758" s="27"/>
      <c r="CIA758" s="27"/>
      <c r="CIB758" s="27"/>
      <c r="CIC758" s="27"/>
      <c r="CID758" s="27"/>
      <c r="CIE758" s="27"/>
      <c r="CIF758" s="27"/>
      <c r="CIG758" s="27"/>
      <c r="CIH758" s="27"/>
      <c r="CII758" s="27"/>
      <c r="CIJ758" s="27"/>
      <c r="CIK758" s="27"/>
      <c r="CIL758" s="27"/>
      <c r="CIM758" s="27"/>
      <c r="CIN758" s="27"/>
      <c r="CIO758" s="27"/>
      <c r="CIP758" s="27"/>
      <c r="CIQ758" s="27"/>
      <c r="CIR758" s="27"/>
      <c r="CIS758" s="27"/>
      <c r="CIT758" s="27"/>
      <c r="CIU758" s="27"/>
      <c r="CIV758" s="27"/>
      <c r="CIW758" s="27"/>
      <c r="CIX758" s="27"/>
      <c r="CIY758" s="27"/>
      <c r="CIZ758" s="27"/>
      <c r="CJA758" s="27"/>
      <c r="CJB758" s="27"/>
      <c r="CJC758" s="27"/>
      <c r="CJD758" s="27"/>
      <c r="CJE758" s="27"/>
      <c r="CJF758" s="27"/>
      <c r="CJG758" s="27"/>
      <c r="CJH758" s="27"/>
      <c r="CJI758" s="27"/>
      <c r="CJJ758" s="27"/>
      <c r="CJK758" s="27"/>
      <c r="CJL758" s="27"/>
      <c r="CJM758" s="27"/>
      <c r="CJN758" s="27"/>
      <c r="CJO758" s="27"/>
      <c r="CJP758" s="27"/>
      <c r="CJQ758" s="27"/>
      <c r="CJR758" s="27"/>
      <c r="CJS758" s="27"/>
      <c r="CJT758" s="27"/>
      <c r="CJU758" s="27"/>
      <c r="CJV758" s="27"/>
      <c r="CJW758" s="27"/>
      <c r="CJX758" s="27"/>
      <c r="CJY758" s="27"/>
      <c r="CJZ758" s="27"/>
      <c r="CKA758" s="27"/>
      <c r="CKB758" s="27"/>
      <c r="CKC758" s="27"/>
      <c r="CKD758" s="27"/>
      <c r="CKE758" s="27"/>
      <c r="CKF758" s="27"/>
      <c r="CKG758" s="27"/>
      <c r="CKH758" s="27"/>
      <c r="CKI758" s="27"/>
      <c r="CKJ758" s="27"/>
      <c r="CKK758" s="27"/>
      <c r="CKL758" s="27"/>
      <c r="CKM758" s="27"/>
      <c r="CKN758" s="27"/>
      <c r="CKO758" s="27"/>
      <c r="CKP758" s="27"/>
      <c r="CKQ758" s="27"/>
      <c r="CKR758" s="27"/>
      <c r="CKS758" s="27"/>
      <c r="CKT758" s="27"/>
      <c r="CKU758" s="27"/>
      <c r="CKV758" s="27"/>
      <c r="CKW758" s="27"/>
      <c r="CKX758" s="27"/>
      <c r="CKY758" s="27"/>
      <c r="CKZ758" s="27"/>
      <c r="CLA758" s="27"/>
      <c r="CLB758" s="27"/>
      <c r="CLC758" s="27"/>
      <c r="CLD758" s="27"/>
      <c r="CLE758" s="27"/>
      <c r="CLF758" s="27"/>
      <c r="CLG758" s="27"/>
      <c r="CLH758" s="27"/>
      <c r="CLI758" s="27"/>
      <c r="CLJ758" s="27"/>
      <c r="CLK758" s="27"/>
      <c r="CLL758" s="27"/>
      <c r="CLM758" s="27"/>
      <c r="CLN758" s="27"/>
      <c r="CLO758" s="27"/>
      <c r="CLP758" s="27"/>
      <c r="CLQ758" s="27"/>
      <c r="CLR758" s="27"/>
      <c r="CLS758" s="27"/>
      <c r="CLT758" s="27"/>
      <c r="CLU758" s="27"/>
      <c r="CLV758" s="27"/>
      <c r="CLW758" s="27"/>
      <c r="CLX758" s="27"/>
      <c r="CLY758" s="27"/>
      <c r="CLZ758" s="27"/>
      <c r="CMA758" s="27"/>
      <c r="CMB758" s="27"/>
      <c r="CMC758" s="27"/>
      <c r="CMD758" s="27"/>
      <c r="CME758" s="27"/>
      <c r="CMF758" s="27"/>
      <c r="CMG758" s="27"/>
      <c r="CMH758" s="27"/>
      <c r="CMI758" s="27"/>
      <c r="CMJ758" s="27"/>
      <c r="CMK758" s="27"/>
      <c r="CML758" s="27"/>
      <c r="CMM758" s="27"/>
      <c r="CMN758" s="27"/>
      <c r="CMO758" s="27"/>
      <c r="CMP758" s="27"/>
      <c r="CMQ758" s="27"/>
      <c r="CMR758" s="27"/>
      <c r="CMS758" s="27"/>
      <c r="CMT758" s="27"/>
      <c r="CMU758" s="27"/>
      <c r="CMV758" s="27"/>
      <c r="CMW758" s="27"/>
      <c r="CMX758" s="27"/>
      <c r="CMY758" s="27"/>
      <c r="CMZ758" s="27"/>
      <c r="CNA758" s="27"/>
      <c r="CNB758" s="27"/>
      <c r="CNC758" s="27"/>
      <c r="CND758" s="27"/>
      <c r="CNE758" s="27"/>
      <c r="CNF758" s="27"/>
      <c r="CNG758" s="27"/>
      <c r="CNH758" s="27"/>
      <c r="CNI758" s="27"/>
      <c r="CNJ758" s="27"/>
      <c r="CNK758" s="27"/>
      <c r="CNL758" s="27"/>
      <c r="CNM758" s="27"/>
      <c r="CNN758" s="27"/>
      <c r="CNO758" s="27"/>
      <c r="CNP758" s="27"/>
      <c r="CNQ758" s="27"/>
      <c r="CNR758" s="27"/>
      <c r="CNS758" s="27"/>
      <c r="CNT758" s="27"/>
      <c r="CNU758" s="27"/>
      <c r="CNV758" s="27"/>
      <c r="CNW758" s="27"/>
      <c r="CNX758" s="27"/>
      <c r="CNY758" s="27"/>
      <c r="CNZ758" s="27"/>
      <c r="COA758" s="27"/>
      <c r="COB758" s="27"/>
      <c r="COC758" s="27"/>
      <c r="COD758" s="27"/>
      <c r="COE758" s="27"/>
      <c r="COF758" s="27"/>
      <c r="COG758" s="27"/>
      <c r="COH758" s="27"/>
      <c r="COI758" s="27"/>
      <c r="COJ758" s="27"/>
      <c r="COK758" s="27"/>
      <c r="COL758" s="27"/>
      <c r="COM758" s="27"/>
      <c r="CON758" s="27"/>
      <c r="COO758" s="27"/>
      <c r="COP758" s="27"/>
      <c r="COQ758" s="27"/>
      <c r="COR758" s="27"/>
      <c r="COS758" s="27"/>
      <c r="COT758" s="27"/>
      <c r="COU758" s="27"/>
      <c r="COV758" s="27"/>
      <c r="COW758" s="27"/>
      <c r="COX758" s="27"/>
      <c r="COY758" s="27"/>
      <c r="COZ758" s="27"/>
      <c r="CPA758" s="27"/>
      <c r="CPB758" s="27"/>
      <c r="CPC758" s="27"/>
      <c r="CPD758" s="27"/>
      <c r="CPE758" s="27"/>
      <c r="CPF758" s="27"/>
      <c r="CPG758" s="27"/>
      <c r="CPH758" s="27"/>
      <c r="CPI758" s="27"/>
      <c r="CPJ758" s="27"/>
      <c r="CPK758" s="27"/>
      <c r="CPL758" s="27"/>
      <c r="CPM758" s="27"/>
      <c r="CPN758" s="27"/>
      <c r="CPO758" s="27"/>
      <c r="CPP758" s="27"/>
      <c r="CPQ758" s="27"/>
      <c r="CPR758" s="27"/>
      <c r="CPS758" s="27"/>
      <c r="CPT758" s="27"/>
      <c r="CPU758" s="27"/>
      <c r="CPV758" s="27"/>
      <c r="CPW758" s="27"/>
      <c r="CPX758" s="27"/>
      <c r="CPY758" s="27"/>
      <c r="CPZ758" s="27"/>
      <c r="CQA758" s="27"/>
      <c r="CQB758" s="27"/>
      <c r="CQC758" s="27"/>
      <c r="CQD758" s="27"/>
      <c r="CQE758" s="27"/>
      <c r="CQF758" s="27"/>
      <c r="CQG758" s="27"/>
      <c r="CQH758" s="27"/>
      <c r="CQI758" s="27"/>
      <c r="CQJ758" s="27"/>
      <c r="CQK758" s="27"/>
      <c r="CQL758" s="27"/>
      <c r="CQM758" s="27"/>
      <c r="CQN758" s="27"/>
      <c r="CQO758" s="27"/>
      <c r="CQP758" s="27"/>
      <c r="CQQ758" s="27"/>
      <c r="CQR758" s="27"/>
      <c r="CQS758" s="27"/>
      <c r="CQT758" s="27"/>
      <c r="CQU758" s="27"/>
      <c r="CQV758" s="27"/>
      <c r="CQW758" s="27"/>
      <c r="CQX758" s="27"/>
      <c r="CQY758" s="27"/>
      <c r="CQZ758" s="27"/>
      <c r="CRA758" s="27"/>
      <c r="CRB758" s="27"/>
      <c r="CRC758" s="27"/>
      <c r="CRD758" s="27"/>
      <c r="CRE758" s="27"/>
      <c r="CRF758" s="27"/>
      <c r="CRG758" s="27"/>
      <c r="CRH758" s="27"/>
      <c r="CRI758" s="27"/>
      <c r="CRJ758" s="27"/>
      <c r="CRK758" s="27"/>
      <c r="CRL758" s="27"/>
      <c r="CRM758" s="27"/>
      <c r="CRN758" s="27"/>
      <c r="CRO758" s="27"/>
      <c r="CRP758" s="27"/>
      <c r="CRQ758" s="27"/>
      <c r="CRR758" s="27"/>
      <c r="CRS758" s="27"/>
      <c r="CRT758" s="27"/>
      <c r="CRU758" s="27"/>
      <c r="CRV758" s="27"/>
      <c r="CRW758" s="27"/>
      <c r="CRX758" s="27"/>
      <c r="CRY758" s="27"/>
      <c r="CRZ758" s="27"/>
      <c r="CSA758" s="27"/>
      <c r="CSB758" s="27"/>
      <c r="CSC758" s="27"/>
      <c r="CSD758" s="27"/>
      <c r="CSE758" s="27"/>
      <c r="CSF758" s="27"/>
      <c r="CSG758" s="27"/>
      <c r="CSH758" s="27"/>
      <c r="CSI758" s="27"/>
      <c r="CSJ758" s="27"/>
      <c r="CSK758" s="27"/>
      <c r="CSL758" s="27"/>
      <c r="CSM758" s="27"/>
      <c r="CSN758" s="27"/>
      <c r="CSO758" s="27"/>
      <c r="CSP758" s="27"/>
      <c r="CSQ758" s="27"/>
      <c r="CSR758" s="27"/>
      <c r="CSS758" s="27"/>
      <c r="CST758" s="27"/>
      <c r="CSU758" s="27"/>
      <c r="CSV758" s="27"/>
      <c r="CSW758" s="27"/>
      <c r="CSX758" s="27"/>
      <c r="CSY758" s="27"/>
      <c r="CSZ758" s="27"/>
      <c r="CTA758" s="27"/>
      <c r="CTB758" s="27"/>
      <c r="CTC758" s="27"/>
      <c r="CTD758" s="27"/>
      <c r="CTE758" s="27"/>
      <c r="CTF758" s="27"/>
      <c r="CTG758" s="27"/>
      <c r="CTH758" s="27"/>
      <c r="CTI758" s="27"/>
      <c r="CTJ758" s="27"/>
      <c r="CTK758" s="27"/>
      <c r="CTL758" s="27"/>
      <c r="CTM758" s="27"/>
      <c r="CTN758" s="27"/>
      <c r="CTO758" s="27"/>
      <c r="CTP758" s="27"/>
      <c r="CTQ758" s="27"/>
      <c r="CTR758" s="27"/>
      <c r="CTS758" s="27"/>
      <c r="CTT758" s="27"/>
      <c r="CTU758" s="27"/>
      <c r="CTV758" s="27"/>
      <c r="CTW758" s="27"/>
      <c r="CTX758" s="27"/>
      <c r="CTY758" s="27"/>
      <c r="CTZ758" s="27"/>
      <c r="CUA758" s="27"/>
      <c r="CUB758" s="27"/>
      <c r="CUC758" s="27"/>
      <c r="CUD758" s="27"/>
      <c r="CUE758" s="27"/>
      <c r="CUF758" s="27"/>
      <c r="CUG758" s="27"/>
      <c r="CUH758" s="27"/>
      <c r="CUI758" s="27"/>
      <c r="CUJ758" s="27"/>
      <c r="CUK758" s="27"/>
      <c r="CUL758" s="27"/>
      <c r="CUM758" s="27"/>
      <c r="CUN758" s="27"/>
      <c r="CUO758" s="27"/>
      <c r="CUP758" s="27"/>
      <c r="CUQ758" s="27"/>
      <c r="CUR758" s="27"/>
      <c r="CUS758" s="27"/>
      <c r="CUT758" s="27"/>
      <c r="CUU758" s="27"/>
      <c r="CUV758" s="27"/>
      <c r="CUW758" s="27"/>
      <c r="CUX758" s="27"/>
      <c r="CUY758" s="27"/>
      <c r="CUZ758" s="27"/>
      <c r="CVA758" s="27"/>
      <c r="CVB758" s="27"/>
      <c r="CVC758" s="27"/>
      <c r="CVD758" s="27"/>
      <c r="CVE758" s="27"/>
      <c r="CVF758" s="27"/>
      <c r="CVG758" s="27"/>
      <c r="CVH758" s="27"/>
      <c r="CVI758" s="27"/>
      <c r="CVJ758" s="27"/>
      <c r="CVK758" s="27"/>
      <c r="CVL758" s="27"/>
      <c r="CVM758" s="27"/>
      <c r="CVN758" s="27"/>
      <c r="CVO758" s="27"/>
      <c r="CVP758" s="27"/>
      <c r="CVQ758" s="27"/>
      <c r="CVR758" s="27"/>
      <c r="CVS758" s="27"/>
      <c r="CVT758" s="27"/>
      <c r="CVU758" s="27"/>
      <c r="CVV758" s="27"/>
      <c r="CVW758" s="27"/>
      <c r="CVX758" s="27"/>
      <c r="CVY758" s="27"/>
      <c r="CVZ758" s="27"/>
      <c r="CWA758" s="27"/>
      <c r="CWB758" s="27"/>
      <c r="CWC758" s="27"/>
      <c r="CWD758" s="27"/>
      <c r="CWE758" s="27"/>
      <c r="CWF758" s="27"/>
      <c r="CWG758" s="27"/>
      <c r="CWH758" s="27"/>
      <c r="CWI758" s="27"/>
      <c r="CWJ758" s="27"/>
      <c r="CWK758" s="27"/>
      <c r="CWL758" s="27"/>
      <c r="CWM758" s="27"/>
      <c r="CWN758" s="27"/>
      <c r="CWO758" s="27"/>
      <c r="CWP758" s="27"/>
      <c r="CWQ758" s="27"/>
      <c r="CWR758" s="27"/>
      <c r="CWS758" s="27"/>
      <c r="CWT758" s="27"/>
      <c r="CWU758" s="27"/>
      <c r="CWV758" s="27"/>
      <c r="CWW758" s="27"/>
      <c r="CWX758" s="27"/>
      <c r="CWY758" s="27"/>
      <c r="CWZ758" s="27"/>
      <c r="CXA758" s="27"/>
      <c r="CXB758" s="27"/>
      <c r="CXC758" s="27"/>
      <c r="CXD758" s="27"/>
      <c r="CXE758" s="27"/>
      <c r="CXF758" s="27"/>
      <c r="CXG758" s="27"/>
      <c r="CXH758" s="27"/>
      <c r="CXI758" s="27"/>
      <c r="CXJ758" s="27"/>
      <c r="CXK758" s="27"/>
      <c r="CXL758" s="27"/>
      <c r="CXM758" s="27"/>
      <c r="CXN758" s="27"/>
      <c r="CXO758" s="27"/>
      <c r="CXP758" s="27"/>
      <c r="CXQ758" s="27"/>
      <c r="CXR758" s="27"/>
      <c r="CXS758" s="27"/>
      <c r="CXT758" s="27"/>
      <c r="CXU758" s="27"/>
      <c r="CXV758" s="27"/>
      <c r="CXW758" s="27"/>
      <c r="CXX758" s="27"/>
      <c r="CXY758" s="27"/>
      <c r="CXZ758" s="27"/>
      <c r="CYA758" s="27"/>
      <c r="CYB758" s="27"/>
      <c r="CYC758" s="27"/>
      <c r="CYD758" s="27"/>
      <c r="CYE758" s="27"/>
      <c r="CYF758" s="27"/>
      <c r="CYG758" s="27"/>
      <c r="CYH758" s="27"/>
      <c r="CYI758" s="27"/>
      <c r="CYJ758" s="27"/>
      <c r="CYK758" s="27"/>
      <c r="CYL758" s="27"/>
      <c r="CYM758" s="27"/>
      <c r="CYN758" s="27"/>
      <c r="CYO758" s="27"/>
      <c r="CYP758" s="27"/>
      <c r="CYQ758" s="27"/>
      <c r="CYR758" s="27"/>
      <c r="CYS758" s="27"/>
      <c r="CYT758" s="27"/>
      <c r="CYU758" s="27"/>
      <c r="CYV758" s="27"/>
      <c r="CYW758" s="27"/>
      <c r="CYX758" s="27"/>
      <c r="CYY758" s="27"/>
      <c r="CYZ758" s="27"/>
      <c r="CZA758" s="27"/>
      <c r="CZB758" s="27"/>
      <c r="CZC758" s="27"/>
      <c r="CZD758" s="27"/>
      <c r="CZE758" s="27"/>
      <c r="CZF758" s="27"/>
      <c r="CZG758" s="27"/>
      <c r="CZH758" s="27"/>
      <c r="CZI758" s="27"/>
      <c r="CZJ758" s="27"/>
      <c r="CZK758" s="27"/>
      <c r="CZL758" s="27"/>
      <c r="CZM758" s="27"/>
      <c r="CZN758" s="27"/>
      <c r="CZO758" s="27"/>
      <c r="CZP758" s="27"/>
      <c r="CZQ758" s="27"/>
      <c r="CZR758" s="27"/>
      <c r="CZS758" s="27"/>
      <c r="CZT758" s="27"/>
      <c r="CZU758" s="27"/>
      <c r="CZV758" s="27"/>
      <c r="CZW758" s="27"/>
      <c r="CZX758" s="27"/>
      <c r="CZY758" s="27"/>
      <c r="CZZ758" s="27"/>
      <c r="DAA758" s="27"/>
      <c r="DAB758" s="27"/>
      <c r="DAC758" s="27"/>
      <c r="DAD758" s="27"/>
      <c r="DAE758" s="27"/>
      <c r="DAF758" s="27"/>
      <c r="DAG758" s="27"/>
      <c r="DAH758" s="27"/>
      <c r="DAI758" s="27"/>
      <c r="DAJ758" s="27"/>
      <c r="DAK758" s="27"/>
      <c r="DAL758" s="27"/>
      <c r="DAM758" s="27"/>
      <c r="DAN758" s="27"/>
      <c r="DAO758" s="27"/>
      <c r="DAP758" s="27"/>
      <c r="DAQ758" s="27"/>
      <c r="DAR758" s="27"/>
      <c r="DAS758" s="27"/>
      <c r="DAT758" s="27"/>
      <c r="DAU758" s="27"/>
      <c r="DAV758" s="27"/>
      <c r="DAW758" s="27"/>
      <c r="DAX758" s="27"/>
      <c r="DAY758" s="27"/>
      <c r="DAZ758" s="27"/>
      <c r="DBA758" s="27"/>
      <c r="DBB758" s="27"/>
      <c r="DBC758" s="27"/>
      <c r="DBD758" s="27"/>
      <c r="DBE758" s="27"/>
      <c r="DBF758" s="27"/>
      <c r="DBG758" s="27"/>
      <c r="DBH758" s="27"/>
      <c r="DBI758" s="27"/>
      <c r="DBJ758" s="27"/>
      <c r="DBK758" s="27"/>
      <c r="DBL758" s="27"/>
      <c r="DBM758" s="27"/>
      <c r="DBN758" s="27"/>
      <c r="DBO758" s="27"/>
      <c r="DBP758" s="27"/>
      <c r="DBQ758" s="27"/>
      <c r="DBR758" s="27"/>
      <c r="DBS758" s="27"/>
      <c r="DBT758" s="27"/>
      <c r="DBU758" s="27"/>
      <c r="DBV758" s="27"/>
      <c r="DBW758" s="27"/>
      <c r="DBX758" s="27"/>
      <c r="DBY758" s="27"/>
      <c r="DBZ758" s="27"/>
      <c r="DCA758" s="27"/>
      <c r="DCB758" s="27"/>
      <c r="DCC758" s="27"/>
      <c r="DCD758" s="27"/>
      <c r="DCE758" s="27"/>
      <c r="DCF758" s="27"/>
      <c r="DCG758" s="27"/>
      <c r="DCH758" s="27"/>
      <c r="DCI758" s="27"/>
      <c r="DCJ758" s="27"/>
      <c r="DCK758" s="27"/>
      <c r="DCL758" s="27"/>
      <c r="DCM758" s="27"/>
      <c r="DCN758" s="27"/>
      <c r="DCO758" s="27"/>
      <c r="DCP758" s="27"/>
      <c r="DCQ758" s="27"/>
      <c r="DCR758" s="27"/>
      <c r="DCS758" s="27"/>
      <c r="DCT758" s="27"/>
      <c r="DCU758" s="27"/>
      <c r="DCV758" s="27"/>
      <c r="DCW758" s="27"/>
      <c r="DCX758" s="27"/>
      <c r="DCY758" s="27"/>
      <c r="DCZ758" s="27"/>
      <c r="DDA758" s="27"/>
      <c r="DDB758" s="27"/>
      <c r="DDC758" s="27"/>
      <c r="DDD758" s="27"/>
      <c r="DDE758" s="27"/>
      <c r="DDF758" s="27"/>
      <c r="DDG758" s="27"/>
      <c r="DDH758" s="27"/>
      <c r="DDI758" s="27"/>
      <c r="DDJ758" s="27"/>
      <c r="DDK758" s="27"/>
      <c r="DDL758" s="27"/>
      <c r="DDM758" s="27"/>
      <c r="DDN758" s="27"/>
      <c r="DDO758" s="27"/>
      <c r="DDP758" s="27"/>
      <c r="DDQ758" s="27"/>
      <c r="DDR758" s="27"/>
      <c r="DDS758" s="27"/>
      <c r="DDT758" s="27"/>
      <c r="DDU758" s="27"/>
      <c r="DDV758" s="27"/>
      <c r="DDW758" s="27"/>
      <c r="DDX758" s="27"/>
      <c r="DDY758" s="27"/>
      <c r="DDZ758" s="27"/>
      <c r="DEA758" s="27"/>
      <c r="DEB758" s="27"/>
      <c r="DEC758" s="27"/>
      <c r="DED758" s="27"/>
      <c r="DEE758" s="27"/>
      <c r="DEF758" s="27"/>
      <c r="DEG758" s="27"/>
      <c r="DEH758" s="27"/>
      <c r="DEI758" s="27"/>
      <c r="DEJ758" s="27"/>
      <c r="DEK758" s="27"/>
      <c r="DEL758" s="27"/>
      <c r="DEM758" s="27"/>
      <c r="DEN758" s="27"/>
      <c r="DEO758" s="27"/>
      <c r="DEP758" s="27"/>
      <c r="DEQ758" s="27"/>
      <c r="DER758" s="27"/>
      <c r="DES758" s="27"/>
      <c r="DET758" s="27"/>
      <c r="DEU758" s="27"/>
      <c r="DEV758" s="27"/>
      <c r="DEW758" s="27"/>
      <c r="DEX758" s="27"/>
      <c r="DEY758" s="27"/>
      <c r="DEZ758" s="27"/>
      <c r="DFA758" s="27"/>
      <c r="DFB758" s="27"/>
      <c r="DFC758" s="27"/>
      <c r="DFD758" s="27"/>
      <c r="DFE758" s="27"/>
      <c r="DFF758" s="27"/>
      <c r="DFG758" s="27"/>
      <c r="DFH758" s="27"/>
      <c r="DFI758" s="27"/>
      <c r="DFJ758" s="27"/>
      <c r="DFK758" s="27"/>
      <c r="DFL758" s="27"/>
      <c r="DFM758" s="27"/>
      <c r="DFN758" s="27"/>
      <c r="DFO758" s="27"/>
      <c r="DFP758" s="27"/>
      <c r="DFQ758" s="27"/>
      <c r="DFR758" s="27"/>
      <c r="DFS758" s="27"/>
      <c r="DFT758" s="27"/>
      <c r="DFU758" s="27"/>
      <c r="DFV758" s="27"/>
      <c r="DFW758" s="27"/>
      <c r="DFX758" s="27"/>
      <c r="DFY758" s="27"/>
      <c r="DFZ758" s="27"/>
      <c r="DGA758" s="27"/>
      <c r="DGB758" s="27"/>
      <c r="DGC758" s="27"/>
      <c r="DGD758" s="27"/>
      <c r="DGE758" s="27"/>
      <c r="DGF758" s="27"/>
      <c r="DGG758" s="27"/>
      <c r="DGH758" s="27"/>
      <c r="DGI758" s="27"/>
      <c r="DGJ758" s="27"/>
      <c r="DGK758" s="27"/>
      <c r="DGL758" s="27"/>
      <c r="DGM758" s="27"/>
      <c r="DGN758" s="27"/>
      <c r="DGO758" s="27"/>
      <c r="DGP758" s="27"/>
      <c r="DGQ758" s="27"/>
      <c r="DGR758" s="27"/>
      <c r="DGS758" s="27"/>
      <c r="DGT758" s="27"/>
      <c r="DGU758" s="27"/>
      <c r="DGV758" s="27"/>
      <c r="DGW758" s="27"/>
      <c r="DGX758" s="27"/>
      <c r="DGY758" s="27"/>
      <c r="DGZ758" s="27"/>
      <c r="DHA758" s="27"/>
      <c r="DHB758" s="27"/>
      <c r="DHC758" s="27"/>
      <c r="DHD758" s="27"/>
      <c r="DHE758" s="27"/>
      <c r="DHF758" s="27"/>
      <c r="DHG758" s="27"/>
      <c r="DHH758" s="27"/>
      <c r="DHI758" s="27"/>
      <c r="DHJ758" s="27"/>
      <c r="DHK758" s="27"/>
      <c r="DHL758" s="27"/>
      <c r="DHM758" s="27"/>
      <c r="DHN758" s="27"/>
      <c r="DHO758" s="27"/>
      <c r="DHP758" s="27"/>
      <c r="DHQ758" s="27"/>
      <c r="DHR758" s="27"/>
      <c r="DHS758" s="27"/>
      <c r="DHT758" s="27"/>
      <c r="DHU758" s="27"/>
      <c r="DHV758" s="27"/>
      <c r="DHW758" s="27"/>
      <c r="DHX758" s="27"/>
      <c r="DHY758" s="27"/>
      <c r="DHZ758" s="27"/>
      <c r="DIA758" s="27"/>
      <c r="DIB758" s="27"/>
      <c r="DIC758" s="27"/>
      <c r="DID758" s="27"/>
      <c r="DIE758" s="27"/>
      <c r="DIF758" s="27"/>
      <c r="DIG758" s="27"/>
      <c r="DIH758" s="27"/>
      <c r="DII758" s="27"/>
      <c r="DIJ758" s="27"/>
      <c r="DIK758" s="27"/>
      <c r="DIL758" s="27"/>
      <c r="DIM758" s="27"/>
      <c r="DIN758" s="27"/>
      <c r="DIO758" s="27"/>
      <c r="DIP758" s="27"/>
      <c r="DIQ758" s="27"/>
      <c r="DIR758" s="27"/>
      <c r="DIS758" s="27"/>
      <c r="DIT758" s="27"/>
      <c r="DIU758" s="27"/>
      <c r="DIV758" s="27"/>
      <c r="DIW758" s="27"/>
      <c r="DIX758" s="27"/>
      <c r="DIY758" s="27"/>
      <c r="DIZ758" s="27"/>
      <c r="DJA758" s="27"/>
      <c r="DJB758" s="27"/>
      <c r="DJC758" s="27"/>
      <c r="DJD758" s="27"/>
      <c r="DJE758" s="27"/>
      <c r="DJF758" s="27"/>
      <c r="DJG758" s="27"/>
      <c r="DJH758" s="27"/>
      <c r="DJI758" s="27"/>
      <c r="DJJ758" s="27"/>
      <c r="DJK758" s="27"/>
      <c r="DJL758" s="27"/>
      <c r="DJM758" s="27"/>
      <c r="DJN758" s="27"/>
      <c r="DJO758" s="27"/>
      <c r="DJP758" s="27"/>
      <c r="DJQ758" s="27"/>
      <c r="DJR758" s="27"/>
      <c r="DJS758" s="27"/>
      <c r="DJT758" s="27"/>
      <c r="DJU758" s="27"/>
      <c r="DJV758" s="27"/>
      <c r="DJW758" s="27"/>
      <c r="DJX758" s="27"/>
      <c r="DJY758" s="27"/>
      <c r="DJZ758" s="27"/>
      <c r="DKA758" s="27"/>
      <c r="DKB758" s="27"/>
      <c r="DKC758" s="27"/>
      <c r="DKD758" s="27"/>
      <c r="DKE758" s="27"/>
      <c r="DKF758" s="27"/>
      <c r="DKG758" s="27"/>
      <c r="DKH758" s="27"/>
      <c r="DKI758" s="27"/>
      <c r="DKJ758" s="27"/>
      <c r="DKK758" s="27"/>
      <c r="DKL758" s="27"/>
      <c r="DKM758" s="27"/>
      <c r="DKN758" s="27"/>
      <c r="DKO758" s="27"/>
      <c r="DKP758" s="27"/>
      <c r="DKQ758" s="27"/>
      <c r="DKR758" s="27"/>
      <c r="DKS758" s="27"/>
      <c r="DKT758" s="27"/>
      <c r="DKU758" s="27"/>
      <c r="DKV758" s="27"/>
      <c r="DKW758" s="27"/>
      <c r="DKX758" s="27"/>
      <c r="DKY758" s="27"/>
      <c r="DKZ758" s="27"/>
      <c r="DLA758" s="27"/>
      <c r="DLB758" s="27"/>
      <c r="DLC758" s="27"/>
      <c r="DLD758" s="27"/>
      <c r="DLE758" s="27"/>
      <c r="DLF758" s="27"/>
      <c r="DLG758" s="27"/>
      <c r="DLH758" s="27"/>
      <c r="DLI758" s="27"/>
      <c r="DLJ758" s="27"/>
      <c r="DLK758" s="27"/>
      <c r="DLL758" s="27"/>
      <c r="DLM758" s="27"/>
      <c r="DLN758" s="27"/>
      <c r="DLO758" s="27"/>
      <c r="DLP758" s="27"/>
      <c r="DLQ758" s="27"/>
      <c r="DLR758" s="27"/>
      <c r="DLS758" s="27"/>
      <c r="DLT758" s="27"/>
      <c r="DLU758" s="27"/>
      <c r="DLV758" s="27"/>
      <c r="DLW758" s="27"/>
      <c r="DLX758" s="27"/>
      <c r="DLY758" s="27"/>
      <c r="DLZ758" s="27"/>
      <c r="DMA758" s="27"/>
      <c r="DMB758" s="27"/>
      <c r="DMC758" s="27"/>
      <c r="DMD758" s="27"/>
      <c r="DME758" s="27"/>
      <c r="DMF758" s="27"/>
      <c r="DMG758" s="27"/>
      <c r="DMH758" s="27"/>
      <c r="DMI758" s="27"/>
      <c r="DMJ758" s="27"/>
      <c r="DMK758" s="27"/>
      <c r="DML758" s="27"/>
      <c r="DMM758" s="27"/>
      <c r="DMN758" s="27"/>
      <c r="DMO758" s="27"/>
      <c r="DMP758" s="27"/>
      <c r="DMQ758" s="27"/>
      <c r="DMR758" s="27"/>
      <c r="DMS758" s="27"/>
      <c r="DMT758" s="27"/>
      <c r="DMU758" s="27"/>
      <c r="DMV758" s="27"/>
      <c r="DMW758" s="27"/>
      <c r="DMX758" s="27"/>
      <c r="DMY758" s="27"/>
      <c r="DMZ758" s="27"/>
      <c r="DNA758" s="27"/>
      <c r="DNB758" s="27"/>
      <c r="DNC758" s="27"/>
      <c r="DND758" s="27"/>
      <c r="DNE758" s="27"/>
      <c r="DNF758" s="27"/>
      <c r="DNG758" s="27"/>
      <c r="DNH758" s="27"/>
      <c r="DNI758" s="27"/>
      <c r="DNJ758" s="27"/>
      <c r="DNK758" s="27"/>
      <c r="DNL758" s="27"/>
      <c r="DNM758" s="27"/>
      <c r="DNN758" s="27"/>
      <c r="DNO758" s="27"/>
      <c r="DNP758" s="27"/>
      <c r="DNQ758" s="27"/>
      <c r="DNR758" s="27"/>
      <c r="DNS758" s="27"/>
      <c r="DNT758" s="27"/>
      <c r="DNU758" s="27"/>
      <c r="DNV758" s="27"/>
      <c r="DNW758" s="27"/>
      <c r="DNX758" s="27"/>
      <c r="DNY758" s="27"/>
      <c r="DNZ758" s="27"/>
      <c r="DOA758" s="27"/>
      <c r="DOB758" s="27"/>
      <c r="DOC758" s="27"/>
      <c r="DOD758" s="27"/>
      <c r="DOE758" s="27"/>
      <c r="DOF758" s="27"/>
      <c r="DOG758" s="27"/>
      <c r="DOH758" s="27"/>
      <c r="DOI758" s="27"/>
      <c r="DOJ758" s="27"/>
      <c r="DOK758" s="27"/>
      <c r="DOL758" s="27"/>
      <c r="DOM758" s="27"/>
      <c r="DON758" s="27"/>
      <c r="DOO758" s="27"/>
      <c r="DOP758" s="27"/>
      <c r="DOQ758" s="27"/>
      <c r="DOR758" s="27"/>
      <c r="DOS758" s="27"/>
      <c r="DOT758" s="27"/>
      <c r="DOU758" s="27"/>
      <c r="DOV758" s="27"/>
      <c r="DOW758" s="27"/>
      <c r="DOX758" s="27"/>
      <c r="DOY758" s="27"/>
      <c r="DOZ758" s="27"/>
      <c r="DPA758" s="27"/>
      <c r="DPB758" s="27"/>
      <c r="DPC758" s="27"/>
      <c r="DPD758" s="27"/>
      <c r="DPE758" s="27"/>
      <c r="DPF758" s="27"/>
      <c r="DPG758" s="27"/>
      <c r="DPH758" s="27"/>
      <c r="DPI758" s="27"/>
      <c r="DPJ758" s="27"/>
      <c r="DPK758" s="27"/>
      <c r="DPL758" s="27"/>
      <c r="DPM758" s="27"/>
      <c r="DPN758" s="27"/>
      <c r="DPO758" s="27"/>
      <c r="DPP758" s="27"/>
      <c r="DPQ758" s="27"/>
      <c r="DPR758" s="27"/>
      <c r="DPS758" s="27"/>
      <c r="DPT758" s="27"/>
      <c r="DPU758" s="27"/>
      <c r="DPV758" s="27"/>
      <c r="DPW758" s="27"/>
      <c r="DPX758" s="27"/>
      <c r="DPY758" s="27"/>
      <c r="DPZ758" s="27"/>
      <c r="DQA758" s="27"/>
      <c r="DQB758" s="27"/>
      <c r="DQC758" s="27"/>
      <c r="DQD758" s="27"/>
      <c r="DQE758" s="27"/>
      <c r="DQF758" s="27"/>
      <c r="DQG758" s="27"/>
      <c r="DQH758" s="27"/>
      <c r="DQI758" s="27"/>
      <c r="DQJ758" s="27"/>
      <c r="DQK758" s="27"/>
      <c r="DQL758" s="27"/>
      <c r="DQM758" s="27"/>
      <c r="DQN758" s="27"/>
      <c r="DQO758" s="27"/>
      <c r="DQP758" s="27"/>
      <c r="DQQ758" s="27"/>
      <c r="DQR758" s="27"/>
      <c r="DQS758" s="27"/>
      <c r="DQT758" s="27"/>
      <c r="DQU758" s="27"/>
      <c r="DQV758" s="27"/>
      <c r="DQW758" s="27"/>
      <c r="DQX758" s="27"/>
      <c r="DQY758" s="27"/>
      <c r="DQZ758" s="27"/>
      <c r="DRA758" s="27"/>
      <c r="DRB758" s="27"/>
      <c r="DRC758" s="27"/>
      <c r="DRD758" s="27"/>
      <c r="DRE758" s="27"/>
      <c r="DRF758" s="27"/>
      <c r="DRG758" s="27"/>
      <c r="DRH758" s="27"/>
      <c r="DRI758" s="27"/>
      <c r="DRJ758" s="27"/>
      <c r="DRK758" s="27"/>
      <c r="DRL758" s="27"/>
      <c r="DRM758" s="27"/>
      <c r="DRN758" s="27"/>
      <c r="DRO758" s="27"/>
      <c r="DRP758" s="27"/>
      <c r="DRQ758" s="27"/>
      <c r="DRR758" s="27"/>
      <c r="DRS758" s="27"/>
      <c r="DRT758" s="27"/>
      <c r="DRU758" s="27"/>
      <c r="DRV758" s="27"/>
      <c r="DRW758" s="27"/>
      <c r="DRX758" s="27"/>
      <c r="DRY758" s="27"/>
      <c r="DRZ758" s="27"/>
      <c r="DSA758" s="27"/>
      <c r="DSB758" s="27"/>
      <c r="DSC758" s="27"/>
      <c r="DSD758" s="27"/>
      <c r="DSE758" s="27"/>
      <c r="DSF758" s="27"/>
      <c r="DSG758" s="27"/>
      <c r="DSH758" s="27"/>
      <c r="DSI758" s="27"/>
      <c r="DSJ758" s="27"/>
      <c r="DSK758" s="27"/>
      <c r="DSL758" s="27"/>
      <c r="DSM758" s="27"/>
      <c r="DSN758" s="27"/>
      <c r="DSO758" s="27"/>
      <c r="DSP758" s="27"/>
      <c r="DSQ758" s="27"/>
      <c r="DSR758" s="27"/>
      <c r="DSS758" s="27"/>
      <c r="DST758" s="27"/>
      <c r="DSU758" s="27"/>
      <c r="DSV758" s="27"/>
      <c r="DSW758" s="27"/>
      <c r="DSX758" s="27"/>
      <c r="DSY758" s="27"/>
      <c r="DSZ758" s="27"/>
      <c r="DTA758" s="27"/>
      <c r="DTB758" s="27"/>
      <c r="DTC758" s="27"/>
      <c r="DTD758" s="27"/>
      <c r="DTE758" s="27"/>
      <c r="DTF758" s="27"/>
      <c r="DTG758" s="27"/>
      <c r="DTH758" s="27"/>
      <c r="DTI758" s="27"/>
      <c r="DTJ758" s="27"/>
      <c r="DTK758" s="27"/>
      <c r="DTL758" s="27"/>
      <c r="DTM758" s="27"/>
      <c r="DTN758" s="27"/>
      <c r="DTO758" s="27"/>
      <c r="DTP758" s="27"/>
      <c r="DTQ758" s="27"/>
      <c r="DTR758" s="27"/>
      <c r="DTS758" s="27"/>
      <c r="DTT758" s="27"/>
      <c r="DTU758" s="27"/>
      <c r="DTV758" s="27"/>
      <c r="DTW758" s="27"/>
      <c r="DTX758" s="27"/>
      <c r="DTY758" s="27"/>
      <c r="DTZ758" s="27"/>
      <c r="DUA758" s="27"/>
      <c r="DUB758" s="27"/>
      <c r="DUC758" s="27"/>
      <c r="DUD758" s="27"/>
      <c r="DUE758" s="27"/>
      <c r="DUF758" s="27"/>
      <c r="DUG758" s="27"/>
      <c r="DUH758" s="27"/>
      <c r="DUI758" s="27"/>
      <c r="DUJ758" s="27"/>
      <c r="DUK758" s="27"/>
      <c r="DUL758" s="27"/>
      <c r="DUM758" s="27"/>
      <c r="DUN758" s="27"/>
      <c r="DUO758" s="27"/>
      <c r="DUP758" s="27"/>
      <c r="DUQ758" s="27"/>
      <c r="DUR758" s="27"/>
      <c r="DUS758" s="27"/>
      <c r="DUT758" s="27"/>
      <c r="DUU758" s="27"/>
      <c r="DUV758" s="27"/>
      <c r="DUW758" s="27"/>
      <c r="DUX758" s="27"/>
      <c r="DUY758" s="27"/>
      <c r="DUZ758" s="27"/>
      <c r="DVA758" s="27"/>
      <c r="DVB758" s="27"/>
      <c r="DVC758" s="27"/>
      <c r="DVD758" s="27"/>
      <c r="DVE758" s="27"/>
      <c r="DVF758" s="27"/>
      <c r="DVG758" s="27"/>
      <c r="DVH758" s="27"/>
      <c r="DVI758" s="27"/>
      <c r="DVJ758" s="27"/>
      <c r="DVK758" s="27"/>
      <c r="DVL758" s="27"/>
      <c r="DVM758" s="27"/>
      <c r="DVN758" s="27"/>
      <c r="DVO758" s="27"/>
      <c r="DVP758" s="27"/>
      <c r="DVQ758" s="27"/>
      <c r="DVR758" s="27"/>
      <c r="DVS758" s="27"/>
      <c r="DVT758" s="27"/>
      <c r="DVU758" s="27"/>
      <c r="DVV758" s="27"/>
      <c r="DVW758" s="27"/>
      <c r="DVX758" s="27"/>
      <c r="DVY758" s="27"/>
      <c r="DVZ758" s="27"/>
      <c r="DWA758" s="27"/>
      <c r="DWB758" s="27"/>
      <c r="DWC758" s="27"/>
      <c r="DWD758" s="27"/>
      <c r="DWE758" s="27"/>
      <c r="DWF758" s="27"/>
      <c r="DWG758" s="27"/>
      <c r="DWH758" s="27"/>
      <c r="DWI758" s="27"/>
      <c r="DWJ758" s="27"/>
      <c r="DWK758" s="27"/>
      <c r="DWL758" s="27"/>
      <c r="DWM758" s="27"/>
      <c r="DWN758" s="27"/>
      <c r="DWO758" s="27"/>
      <c r="DWP758" s="27"/>
      <c r="DWQ758" s="27"/>
      <c r="DWR758" s="27"/>
      <c r="DWS758" s="27"/>
      <c r="DWT758" s="27"/>
      <c r="DWU758" s="27"/>
      <c r="DWV758" s="27"/>
      <c r="DWW758" s="27"/>
      <c r="DWX758" s="27"/>
      <c r="DWY758" s="27"/>
      <c r="DWZ758" s="27"/>
      <c r="DXA758" s="27"/>
      <c r="DXB758" s="27"/>
      <c r="DXC758" s="27"/>
      <c r="DXD758" s="27"/>
      <c r="DXE758" s="27"/>
      <c r="DXF758" s="27"/>
      <c r="DXG758" s="27"/>
      <c r="DXH758" s="27"/>
      <c r="DXI758" s="27"/>
      <c r="DXJ758" s="27"/>
      <c r="DXK758" s="27"/>
      <c r="DXL758" s="27"/>
      <c r="DXM758" s="27"/>
      <c r="DXN758" s="27"/>
      <c r="DXO758" s="27"/>
      <c r="DXP758" s="27"/>
      <c r="DXQ758" s="27"/>
      <c r="DXR758" s="27"/>
      <c r="DXS758" s="27"/>
      <c r="DXT758" s="27"/>
      <c r="DXU758" s="27"/>
      <c r="DXV758" s="27"/>
      <c r="DXW758" s="27"/>
      <c r="DXX758" s="27"/>
      <c r="DXY758" s="27"/>
      <c r="DXZ758" s="27"/>
      <c r="DYA758" s="27"/>
      <c r="DYB758" s="27"/>
      <c r="DYC758" s="27"/>
      <c r="DYD758" s="27"/>
      <c r="DYE758" s="27"/>
      <c r="DYF758" s="27"/>
      <c r="DYG758" s="27"/>
      <c r="DYH758" s="27"/>
      <c r="DYI758" s="27"/>
      <c r="DYJ758" s="27"/>
      <c r="DYK758" s="27"/>
      <c r="DYL758" s="27"/>
      <c r="DYM758" s="27"/>
      <c r="DYN758" s="27"/>
      <c r="DYO758" s="27"/>
      <c r="DYP758" s="27"/>
      <c r="DYQ758" s="27"/>
      <c r="DYR758" s="27"/>
      <c r="DYS758" s="27"/>
      <c r="DYT758" s="27"/>
      <c r="DYU758" s="27"/>
      <c r="DYV758" s="27"/>
      <c r="DYW758" s="27"/>
      <c r="DYX758" s="27"/>
      <c r="DYY758" s="27"/>
      <c r="DYZ758" s="27"/>
      <c r="DZA758" s="27"/>
      <c r="DZB758" s="27"/>
      <c r="DZC758" s="27"/>
      <c r="DZD758" s="27"/>
      <c r="DZE758" s="27"/>
      <c r="DZF758" s="27"/>
      <c r="DZG758" s="27"/>
      <c r="DZH758" s="27"/>
      <c r="DZI758" s="27"/>
      <c r="DZJ758" s="27"/>
      <c r="DZK758" s="27"/>
      <c r="DZL758" s="27"/>
      <c r="DZM758" s="27"/>
      <c r="DZN758" s="27"/>
      <c r="DZO758" s="27"/>
      <c r="DZP758" s="27"/>
      <c r="DZQ758" s="27"/>
      <c r="DZR758" s="27"/>
      <c r="DZS758" s="27"/>
      <c r="DZT758" s="27"/>
      <c r="DZU758" s="27"/>
      <c r="DZV758" s="27"/>
      <c r="DZW758" s="27"/>
      <c r="DZX758" s="27"/>
      <c r="DZY758" s="27"/>
      <c r="DZZ758" s="27"/>
      <c r="EAA758" s="27"/>
      <c r="EAB758" s="27"/>
      <c r="EAC758" s="27"/>
      <c r="EAD758" s="27"/>
      <c r="EAE758" s="27"/>
      <c r="EAF758" s="27"/>
      <c r="EAG758" s="27"/>
      <c r="EAH758" s="27"/>
      <c r="EAI758" s="27"/>
      <c r="EAJ758" s="27"/>
      <c r="EAK758" s="27"/>
      <c r="EAL758" s="27"/>
      <c r="EAM758" s="27"/>
      <c r="EAN758" s="27"/>
      <c r="EAO758" s="27"/>
      <c r="EAP758" s="27"/>
      <c r="EAQ758" s="27"/>
      <c r="EAR758" s="27"/>
      <c r="EAS758" s="27"/>
      <c r="EAT758" s="27"/>
      <c r="EAU758" s="27"/>
      <c r="EAV758" s="27"/>
      <c r="EAW758" s="27"/>
      <c r="EAX758" s="27"/>
      <c r="EAY758" s="27"/>
      <c r="EAZ758" s="27"/>
      <c r="EBA758" s="27"/>
      <c r="EBB758" s="27"/>
      <c r="EBC758" s="27"/>
      <c r="EBD758" s="27"/>
      <c r="EBE758" s="27"/>
      <c r="EBF758" s="27"/>
      <c r="EBG758" s="27"/>
      <c r="EBH758" s="27"/>
      <c r="EBI758" s="27"/>
      <c r="EBJ758" s="27"/>
      <c r="EBK758" s="27"/>
      <c r="EBL758" s="27"/>
      <c r="EBM758" s="27"/>
      <c r="EBN758" s="27"/>
      <c r="EBO758" s="27"/>
      <c r="EBP758" s="27"/>
      <c r="EBQ758" s="27"/>
      <c r="EBR758" s="27"/>
      <c r="EBS758" s="27"/>
      <c r="EBT758" s="27"/>
      <c r="EBU758" s="27"/>
      <c r="EBV758" s="27"/>
      <c r="EBW758" s="27"/>
      <c r="EBX758" s="27"/>
      <c r="EBY758" s="27"/>
      <c r="EBZ758" s="27"/>
      <c r="ECA758" s="27"/>
      <c r="ECB758" s="27"/>
      <c r="ECC758" s="27"/>
      <c r="ECD758" s="27"/>
      <c r="ECE758" s="27"/>
      <c r="ECF758" s="27"/>
      <c r="ECG758" s="27"/>
      <c r="ECH758" s="27"/>
      <c r="ECI758" s="27"/>
      <c r="ECJ758" s="27"/>
      <c r="ECK758" s="27"/>
      <c r="ECL758" s="27"/>
      <c r="ECM758" s="27"/>
      <c r="ECN758" s="27"/>
      <c r="ECO758" s="27"/>
      <c r="ECP758" s="27"/>
      <c r="ECQ758" s="27"/>
      <c r="ECR758" s="27"/>
      <c r="ECS758" s="27"/>
      <c r="ECT758" s="27"/>
      <c r="ECU758" s="27"/>
      <c r="ECV758" s="27"/>
      <c r="ECW758" s="27"/>
      <c r="ECX758" s="27"/>
      <c r="ECY758" s="27"/>
      <c r="ECZ758" s="27"/>
      <c r="EDA758" s="27"/>
      <c r="EDB758" s="27"/>
      <c r="EDC758" s="27"/>
      <c r="EDD758" s="27"/>
      <c r="EDE758" s="27"/>
      <c r="EDF758" s="27"/>
      <c r="EDG758" s="27"/>
      <c r="EDH758" s="27"/>
      <c r="EDI758" s="27"/>
      <c r="EDJ758" s="27"/>
      <c r="EDK758" s="27"/>
      <c r="EDL758" s="27"/>
      <c r="EDM758" s="27"/>
      <c r="EDN758" s="27"/>
      <c r="EDO758" s="27"/>
      <c r="EDP758" s="27"/>
      <c r="EDQ758" s="27"/>
      <c r="EDR758" s="27"/>
      <c r="EDS758" s="27"/>
      <c r="EDT758" s="27"/>
      <c r="EDU758" s="27"/>
      <c r="EDV758" s="27"/>
      <c r="EDW758" s="27"/>
      <c r="EDX758" s="27"/>
      <c r="EDY758" s="27"/>
      <c r="EDZ758" s="27"/>
      <c r="EEA758" s="27"/>
      <c r="EEB758" s="27"/>
      <c r="EEC758" s="27"/>
      <c r="EED758" s="27"/>
      <c r="EEE758" s="27"/>
      <c r="EEF758" s="27"/>
      <c r="EEG758" s="27"/>
      <c r="EEH758" s="27"/>
      <c r="EEI758" s="27"/>
      <c r="EEJ758" s="27"/>
      <c r="EEK758" s="27"/>
      <c r="EEL758" s="27"/>
      <c r="EEM758" s="27"/>
      <c r="EEN758" s="27"/>
      <c r="EEO758" s="27"/>
      <c r="EEP758" s="27"/>
      <c r="EEQ758" s="27"/>
      <c r="EER758" s="27"/>
      <c r="EES758" s="27"/>
      <c r="EET758" s="27"/>
      <c r="EEU758" s="27"/>
      <c r="EEV758" s="27"/>
      <c r="EEW758" s="27"/>
      <c r="EEX758" s="27"/>
      <c r="EEY758" s="27"/>
      <c r="EEZ758" s="27"/>
      <c r="EFA758" s="27"/>
      <c r="EFB758" s="27"/>
      <c r="EFC758" s="27"/>
      <c r="EFD758" s="27"/>
      <c r="EFE758" s="27"/>
      <c r="EFF758" s="27"/>
      <c r="EFG758" s="27"/>
      <c r="EFH758" s="27"/>
      <c r="EFI758" s="27"/>
      <c r="EFJ758" s="27"/>
      <c r="EFK758" s="27"/>
      <c r="EFL758" s="27"/>
      <c r="EFM758" s="27"/>
      <c r="EFN758" s="27"/>
      <c r="EFO758" s="27"/>
      <c r="EFP758" s="27"/>
      <c r="EFQ758" s="27"/>
      <c r="EFR758" s="27"/>
      <c r="EFS758" s="27"/>
      <c r="EFT758" s="27"/>
      <c r="EFU758" s="27"/>
      <c r="EFV758" s="27"/>
      <c r="EFW758" s="27"/>
      <c r="EFX758" s="27"/>
      <c r="EFY758" s="27"/>
      <c r="EFZ758" s="27"/>
      <c r="EGA758" s="27"/>
      <c r="EGB758" s="27"/>
      <c r="EGC758" s="27"/>
      <c r="EGD758" s="27"/>
      <c r="EGE758" s="27"/>
      <c r="EGF758" s="27"/>
      <c r="EGG758" s="27"/>
      <c r="EGH758" s="27"/>
      <c r="EGI758" s="27"/>
      <c r="EGJ758" s="27"/>
      <c r="EGK758" s="27"/>
      <c r="EGL758" s="27"/>
      <c r="EGM758" s="27"/>
      <c r="EGN758" s="27"/>
      <c r="EGO758" s="27"/>
      <c r="EGP758" s="27"/>
      <c r="EGQ758" s="27"/>
      <c r="EGR758" s="27"/>
      <c r="EGS758" s="27"/>
      <c r="EGT758" s="27"/>
      <c r="EGU758" s="27"/>
      <c r="EGV758" s="27"/>
      <c r="EGW758" s="27"/>
      <c r="EGX758" s="27"/>
      <c r="EGY758" s="27"/>
      <c r="EGZ758" s="27"/>
      <c r="EHA758" s="27"/>
      <c r="EHB758" s="27"/>
      <c r="EHC758" s="27"/>
      <c r="EHD758" s="27"/>
      <c r="EHE758" s="27"/>
      <c r="EHF758" s="27"/>
      <c r="EHG758" s="27"/>
      <c r="EHH758" s="27"/>
      <c r="EHI758" s="27"/>
      <c r="EHJ758" s="27"/>
      <c r="EHK758" s="27"/>
      <c r="EHL758" s="27"/>
      <c r="EHM758" s="27"/>
      <c r="EHN758" s="27"/>
      <c r="EHO758" s="27"/>
      <c r="EHP758" s="27"/>
      <c r="EHQ758" s="27"/>
      <c r="EHR758" s="27"/>
      <c r="EHS758" s="27"/>
      <c r="EHT758" s="27"/>
      <c r="EHU758" s="27"/>
      <c r="EHV758" s="27"/>
      <c r="EHW758" s="27"/>
      <c r="EHX758" s="27"/>
      <c r="EHY758" s="27"/>
      <c r="EHZ758" s="27"/>
      <c r="EIA758" s="27"/>
      <c r="EIB758" s="27"/>
      <c r="EIC758" s="27"/>
      <c r="EID758" s="27"/>
      <c r="EIE758" s="27"/>
      <c r="EIF758" s="27"/>
      <c r="EIG758" s="27"/>
      <c r="EIH758" s="27"/>
      <c r="EII758" s="27"/>
      <c r="EIJ758" s="27"/>
      <c r="EIK758" s="27"/>
      <c r="EIL758" s="27"/>
      <c r="EIM758" s="27"/>
      <c r="EIN758" s="27"/>
      <c r="EIO758" s="27"/>
      <c r="EIP758" s="27"/>
      <c r="EIQ758" s="27"/>
      <c r="EIR758" s="27"/>
      <c r="EIS758" s="27"/>
      <c r="EIT758" s="27"/>
      <c r="EIU758" s="27"/>
      <c r="EIV758" s="27"/>
      <c r="EIW758" s="27"/>
      <c r="EIX758" s="27"/>
      <c r="EIY758" s="27"/>
      <c r="EIZ758" s="27"/>
      <c r="EJA758" s="27"/>
      <c r="EJB758" s="27"/>
      <c r="EJC758" s="27"/>
      <c r="EJD758" s="27"/>
      <c r="EJE758" s="27"/>
      <c r="EJF758" s="27"/>
      <c r="EJG758" s="27"/>
      <c r="EJH758" s="27"/>
      <c r="EJI758" s="27"/>
      <c r="EJJ758" s="27"/>
      <c r="EJK758" s="27"/>
      <c r="EJL758" s="27"/>
      <c r="EJM758" s="27"/>
      <c r="EJN758" s="27"/>
      <c r="EJO758" s="27"/>
      <c r="EJP758" s="27"/>
      <c r="EJQ758" s="27"/>
      <c r="EJR758" s="27"/>
      <c r="EJS758" s="27"/>
      <c r="EJT758" s="27"/>
      <c r="EJU758" s="27"/>
      <c r="EJV758" s="27"/>
      <c r="EJW758" s="27"/>
      <c r="EJX758" s="27"/>
      <c r="EJY758" s="27"/>
      <c r="EJZ758" s="27"/>
      <c r="EKA758" s="27"/>
      <c r="EKB758" s="27"/>
      <c r="EKC758" s="27"/>
      <c r="EKD758" s="27"/>
      <c r="EKE758" s="27"/>
      <c r="EKF758" s="27"/>
      <c r="EKG758" s="27"/>
      <c r="EKH758" s="27"/>
      <c r="EKI758" s="27"/>
      <c r="EKJ758" s="27"/>
      <c r="EKK758" s="27"/>
      <c r="EKL758" s="27"/>
      <c r="EKM758" s="27"/>
      <c r="EKN758" s="27"/>
      <c r="EKO758" s="27"/>
      <c r="EKP758" s="27"/>
      <c r="EKQ758" s="27"/>
      <c r="EKR758" s="27"/>
      <c r="EKS758" s="27"/>
      <c r="EKT758" s="27"/>
      <c r="EKU758" s="27"/>
      <c r="EKV758" s="27"/>
      <c r="EKW758" s="27"/>
      <c r="EKX758" s="27"/>
      <c r="EKY758" s="27"/>
      <c r="EKZ758" s="27"/>
      <c r="ELA758" s="27"/>
      <c r="ELB758" s="27"/>
      <c r="ELC758" s="27"/>
      <c r="ELD758" s="27"/>
      <c r="ELE758" s="27"/>
      <c r="ELF758" s="27"/>
      <c r="ELG758" s="27"/>
      <c r="ELH758" s="27"/>
      <c r="ELI758" s="27"/>
      <c r="ELJ758" s="27"/>
      <c r="ELK758" s="27"/>
      <c r="ELL758" s="27"/>
      <c r="ELM758" s="27"/>
      <c r="ELN758" s="27"/>
      <c r="ELO758" s="27"/>
      <c r="ELP758" s="27"/>
      <c r="ELQ758" s="27"/>
      <c r="ELR758" s="27"/>
      <c r="ELS758" s="27"/>
      <c r="ELT758" s="27"/>
      <c r="ELU758" s="27"/>
      <c r="ELV758" s="27"/>
      <c r="ELW758" s="27"/>
      <c r="ELX758" s="27"/>
      <c r="ELY758" s="27"/>
      <c r="ELZ758" s="27"/>
      <c r="EMA758" s="27"/>
      <c r="EMB758" s="27"/>
      <c r="EMC758" s="27"/>
      <c r="EMD758" s="27"/>
      <c r="EME758" s="27"/>
      <c r="EMF758" s="27"/>
      <c r="EMG758" s="27"/>
      <c r="EMH758" s="27"/>
      <c r="EMI758" s="27"/>
      <c r="EMJ758" s="27"/>
      <c r="EMK758" s="27"/>
      <c r="EML758" s="27"/>
      <c r="EMM758" s="27"/>
      <c r="EMN758" s="27"/>
      <c r="EMO758" s="27"/>
      <c r="EMP758" s="27"/>
      <c r="EMQ758" s="27"/>
      <c r="EMR758" s="27"/>
      <c r="EMS758" s="27"/>
      <c r="EMT758" s="27"/>
      <c r="EMU758" s="27"/>
      <c r="EMV758" s="27"/>
      <c r="EMW758" s="27"/>
      <c r="EMX758" s="27"/>
      <c r="EMY758" s="27"/>
      <c r="EMZ758" s="27"/>
      <c r="ENA758" s="27"/>
      <c r="ENB758" s="27"/>
      <c r="ENC758" s="27"/>
      <c r="END758" s="27"/>
      <c r="ENE758" s="27"/>
      <c r="ENF758" s="27"/>
      <c r="ENG758" s="27"/>
      <c r="ENH758" s="27"/>
      <c r="ENI758" s="27"/>
      <c r="ENJ758" s="27"/>
      <c r="ENK758" s="27"/>
      <c r="ENL758" s="27"/>
      <c r="ENM758" s="27"/>
      <c r="ENN758" s="27"/>
      <c r="ENO758" s="27"/>
      <c r="ENP758" s="27"/>
      <c r="ENQ758" s="27"/>
      <c r="ENR758" s="27"/>
      <c r="ENS758" s="27"/>
      <c r="ENT758" s="27"/>
      <c r="ENU758" s="27"/>
      <c r="ENV758" s="27"/>
      <c r="ENW758" s="27"/>
      <c r="ENX758" s="27"/>
      <c r="ENY758" s="27"/>
      <c r="ENZ758" s="27"/>
      <c r="EOA758" s="27"/>
      <c r="EOB758" s="27"/>
      <c r="EOC758" s="27"/>
      <c r="EOD758" s="27"/>
      <c r="EOE758" s="27"/>
      <c r="EOF758" s="27"/>
      <c r="EOG758" s="27"/>
      <c r="EOH758" s="27"/>
      <c r="EOI758" s="27"/>
      <c r="EOJ758" s="27"/>
      <c r="EOK758" s="27"/>
      <c r="EOL758" s="27"/>
      <c r="EOM758" s="27"/>
      <c r="EON758" s="27"/>
      <c r="EOO758" s="27"/>
      <c r="EOP758" s="27"/>
      <c r="EOQ758" s="27"/>
      <c r="EOR758" s="27"/>
      <c r="EOS758" s="27"/>
      <c r="EOT758" s="27"/>
      <c r="EOU758" s="27"/>
      <c r="EOV758" s="27"/>
      <c r="EOW758" s="27"/>
      <c r="EOX758" s="27"/>
      <c r="EOY758" s="27"/>
      <c r="EOZ758" s="27"/>
      <c r="EPA758" s="27"/>
      <c r="EPB758" s="27"/>
      <c r="EPC758" s="27"/>
      <c r="EPD758" s="27"/>
      <c r="EPE758" s="27"/>
      <c r="EPF758" s="27"/>
      <c r="EPG758" s="27"/>
      <c r="EPH758" s="27"/>
      <c r="EPI758" s="27"/>
      <c r="EPJ758" s="27"/>
      <c r="EPK758" s="27"/>
      <c r="EPL758" s="27"/>
      <c r="EPM758" s="27"/>
      <c r="EPN758" s="27"/>
      <c r="EPO758" s="27"/>
      <c r="EPP758" s="27"/>
      <c r="EPQ758" s="27"/>
      <c r="EPR758" s="27"/>
      <c r="EPS758" s="27"/>
      <c r="EPT758" s="27"/>
      <c r="EPU758" s="27"/>
      <c r="EPV758" s="27"/>
      <c r="EPW758" s="27"/>
      <c r="EPX758" s="27"/>
      <c r="EPY758" s="27"/>
      <c r="EPZ758" s="27"/>
      <c r="EQA758" s="27"/>
      <c r="EQB758" s="27"/>
      <c r="EQC758" s="27"/>
      <c r="EQD758" s="27"/>
      <c r="EQE758" s="27"/>
      <c r="EQF758" s="27"/>
      <c r="EQG758" s="27"/>
      <c r="EQH758" s="27"/>
      <c r="EQI758" s="27"/>
      <c r="EQJ758" s="27"/>
      <c r="EQK758" s="27"/>
      <c r="EQL758" s="27"/>
      <c r="EQM758" s="27"/>
      <c r="EQN758" s="27"/>
      <c r="EQO758" s="27"/>
      <c r="EQP758" s="27"/>
      <c r="EQQ758" s="27"/>
      <c r="EQR758" s="27"/>
      <c r="EQS758" s="27"/>
      <c r="EQT758" s="27"/>
      <c r="EQU758" s="27"/>
      <c r="EQV758" s="27"/>
      <c r="EQW758" s="27"/>
      <c r="EQX758" s="27"/>
      <c r="EQY758" s="27"/>
      <c r="EQZ758" s="27"/>
      <c r="ERA758" s="27"/>
      <c r="ERB758" s="27"/>
      <c r="ERC758" s="27"/>
      <c r="ERD758" s="27"/>
      <c r="ERE758" s="27"/>
      <c r="ERF758" s="27"/>
      <c r="ERG758" s="27"/>
      <c r="ERH758" s="27"/>
      <c r="ERI758" s="27"/>
      <c r="ERJ758" s="27"/>
      <c r="ERK758" s="27"/>
      <c r="ERL758" s="27"/>
      <c r="ERM758" s="27"/>
      <c r="ERN758" s="27"/>
      <c r="ERO758" s="27"/>
      <c r="ERP758" s="27"/>
      <c r="ERQ758" s="27"/>
      <c r="ERR758" s="27"/>
      <c r="ERS758" s="27"/>
      <c r="ERT758" s="27"/>
      <c r="ERU758" s="27"/>
      <c r="ERV758" s="27"/>
      <c r="ERW758" s="27"/>
      <c r="ERX758" s="27"/>
      <c r="ERY758" s="27"/>
      <c r="ERZ758" s="27"/>
      <c r="ESA758" s="27"/>
      <c r="ESB758" s="27"/>
      <c r="ESC758" s="27"/>
      <c r="ESD758" s="27"/>
      <c r="ESE758" s="27"/>
      <c r="ESF758" s="27"/>
      <c r="ESG758" s="27"/>
      <c r="ESH758" s="27"/>
      <c r="ESI758" s="27"/>
      <c r="ESJ758" s="27"/>
      <c r="ESK758" s="27"/>
      <c r="ESL758" s="27"/>
      <c r="ESM758" s="27"/>
      <c r="ESN758" s="27"/>
      <c r="ESO758" s="27"/>
      <c r="ESP758" s="27"/>
      <c r="ESQ758" s="27"/>
      <c r="ESR758" s="27"/>
      <c r="ESS758" s="27"/>
      <c r="EST758" s="27"/>
      <c r="ESU758" s="27"/>
      <c r="ESV758" s="27"/>
      <c r="ESW758" s="27"/>
      <c r="ESX758" s="27"/>
      <c r="ESY758" s="27"/>
      <c r="ESZ758" s="27"/>
      <c r="ETA758" s="27"/>
      <c r="ETB758" s="27"/>
      <c r="ETC758" s="27"/>
      <c r="ETD758" s="27"/>
      <c r="ETE758" s="27"/>
      <c r="ETF758" s="27"/>
      <c r="ETG758" s="27"/>
      <c r="ETH758" s="27"/>
      <c r="ETI758" s="27"/>
      <c r="ETJ758" s="27"/>
      <c r="ETK758" s="27"/>
      <c r="ETL758" s="27"/>
      <c r="ETM758" s="27"/>
      <c r="ETN758" s="27"/>
      <c r="ETO758" s="27"/>
      <c r="ETP758" s="27"/>
      <c r="ETQ758" s="27"/>
      <c r="ETR758" s="27"/>
      <c r="ETS758" s="27"/>
      <c r="ETT758" s="27"/>
      <c r="ETU758" s="27"/>
      <c r="ETV758" s="27"/>
      <c r="ETW758" s="27"/>
      <c r="ETX758" s="27"/>
      <c r="ETY758" s="27"/>
      <c r="ETZ758" s="27"/>
      <c r="EUA758" s="27"/>
      <c r="EUB758" s="27"/>
      <c r="EUC758" s="27"/>
      <c r="EUD758" s="27"/>
      <c r="EUE758" s="27"/>
      <c r="EUF758" s="27"/>
      <c r="EUG758" s="27"/>
      <c r="EUH758" s="27"/>
      <c r="EUI758" s="27"/>
      <c r="EUJ758" s="27"/>
      <c r="EUK758" s="27"/>
      <c r="EUL758" s="27"/>
      <c r="EUM758" s="27"/>
      <c r="EUN758" s="27"/>
      <c r="EUO758" s="27"/>
      <c r="EUP758" s="27"/>
      <c r="EUQ758" s="27"/>
      <c r="EUR758" s="27"/>
      <c r="EUS758" s="27"/>
      <c r="EUT758" s="27"/>
      <c r="EUU758" s="27"/>
      <c r="EUV758" s="27"/>
      <c r="EUW758" s="27"/>
      <c r="EUX758" s="27"/>
      <c r="EUY758" s="27"/>
      <c r="EUZ758" s="27"/>
      <c r="EVA758" s="27"/>
      <c r="EVB758" s="27"/>
      <c r="EVC758" s="27"/>
      <c r="EVD758" s="27"/>
      <c r="EVE758" s="27"/>
      <c r="EVF758" s="27"/>
      <c r="EVG758" s="27"/>
      <c r="EVH758" s="27"/>
      <c r="EVI758" s="27"/>
      <c r="EVJ758" s="27"/>
      <c r="EVK758" s="27"/>
      <c r="EVL758" s="27"/>
      <c r="EVM758" s="27"/>
      <c r="EVN758" s="27"/>
      <c r="EVO758" s="27"/>
      <c r="EVP758" s="27"/>
      <c r="EVQ758" s="27"/>
      <c r="EVR758" s="27"/>
      <c r="EVS758" s="27"/>
      <c r="EVT758" s="27"/>
      <c r="EVU758" s="27"/>
      <c r="EVV758" s="27"/>
      <c r="EVW758" s="27"/>
      <c r="EVX758" s="27"/>
      <c r="EVY758" s="27"/>
      <c r="EVZ758" s="27"/>
      <c r="EWA758" s="27"/>
      <c r="EWB758" s="27"/>
      <c r="EWC758" s="27"/>
      <c r="EWD758" s="27"/>
      <c r="EWE758" s="27"/>
      <c r="EWF758" s="27"/>
      <c r="EWG758" s="27"/>
      <c r="EWH758" s="27"/>
      <c r="EWI758" s="27"/>
      <c r="EWJ758" s="27"/>
      <c r="EWK758" s="27"/>
      <c r="EWL758" s="27"/>
      <c r="EWM758" s="27"/>
      <c r="EWN758" s="27"/>
      <c r="EWO758" s="27"/>
      <c r="EWP758" s="27"/>
      <c r="EWQ758" s="27"/>
      <c r="EWR758" s="27"/>
      <c r="EWS758" s="27"/>
      <c r="EWT758" s="27"/>
      <c r="EWU758" s="27"/>
      <c r="EWV758" s="27"/>
      <c r="EWW758" s="27"/>
      <c r="EWX758" s="27"/>
      <c r="EWY758" s="27"/>
      <c r="EWZ758" s="27"/>
      <c r="EXA758" s="27"/>
      <c r="EXB758" s="27"/>
      <c r="EXC758" s="27"/>
      <c r="EXD758" s="27"/>
      <c r="EXE758" s="27"/>
      <c r="EXF758" s="27"/>
      <c r="EXG758" s="27"/>
      <c r="EXH758" s="27"/>
      <c r="EXI758" s="27"/>
      <c r="EXJ758" s="27"/>
      <c r="EXK758" s="27"/>
      <c r="EXL758" s="27"/>
      <c r="EXM758" s="27"/>
      <c r="EXN758" s="27"/>
      <c r="EXO758" s="27"/>
      <c r="EXP758" s="27"/>
      <c r="EXQ758" s="27"/>
      <c r="EXR758" s="27"/>
      <c r="EXS758" s="27"/>
      <c r="EXT758" s="27"/>
      <c r="EXU758" s="27"/>
      <c r="EXV758" s="27"/>
      <c r="EXW758" s="27"/>
      <c r="EXX758" s="27"/>
      <c r="EXY758" s="27"/>
      <c r="EXZ758" s="27"/>
      <c r="EYA758" s="27"/>
      <c r="EYB758" s="27"/>
      <c r="EYC758" s="27"/>
      <c r="EYD758" s="27"/>
      <c r="EYE758" s="27"/>
      <c r="EYF758" s="27"/>
      <c r="EYG758" s="27"/>
      <c r="EYH758" s="27"/>
      <c r="EYI758" s="27"/>
      <c r="EYJ758" s="27"/>
      <c r="EYK758" s="27"/>
      <c r="EYL758" s="27"/>
      <c r="EYM758" s="27"/>
      <c r="EYN758" s="27"/>
      <c r="EYO758" s="27"/>
      <c r="EYP758" s="27"/>
      <c r="EYQ758" s="27"/>
      <c r="EYR758" s="27"/>
      <c r="EYS758" s="27"/>
      <c r="EYT758" s="27"/>
      <c r="EYU758" s="27"/>
      <c r="EYV758" s="27"/>
      <c r="EYW758" s="27"/>
      <c r="EYX758" s="27"/>
      <c r="EYY758" s="27"/>
      <c r="EYZ758" s="27"/>
      <c r="EZA758" s="27"/>
      <c r="EZB758" s="27"/>
      <c r="EZC758" s="27"/>
      <c r="EZD758" s="27"/>
      <c r="EZE758" s="27"/>
      <c r="EZF758" s="27"/>
      <c r="EZG758" s="27"/>
      <c r="EZH758" s="27"/>
      <c r="EZI758" s="27"/>
      <c r="EZJ758" s="27"/>
      <c r="EZK758" s="27"/>
      <c r="EZL758" s="27"/>
      <c r="EZM758" s="27"/>
      <c r="EZN758" s="27"/>
      <c r="EZO758" s="27"/>
      <c r="EZP758" s="27"/>
      <c r="EZQ758" s="27"/>
      <c r="EZR758" s="27"/>
      <c r="EZS758" s="27"/>
      <c r="EZT758" s="27"/>
      <c r="EZU758" s="27"/>
      <c r="EZV758" s="27"/>
      <c r="EZW758" s="27"/>
      <c r="EZX758" s="27"/>
      <c r="EZY758" s="27"/>
      <c r="EZZ758" s="27"/>
      <c r="FAA758" s="27"/>
      <c r="FAB758" s="27"/>
      <c r="FAC758" s="27"/>
      <c r="FAD758" s="27"/>
      <c r="FAE758" s="27"/>
      <c r="FAF758" s="27"/>
      <c r="FAG758" s="27"/>
      <c r="FAH758" s="27"/>
      <c r="FAI758" s="27"/>
      <c r="FAJ758" s="27"/>
      <c r="FAK758" s="27"/>
      <c r="FAL758" s="27"/>
      <c r="FAM758" s="27"/>
      <c r="FAN758" s="27"/>
      <c r="FAO758" s="27"/>
      <c r="FAP758" s="27"/>
      <c r="FAQ758" s="27"/>
      <c r="FAR758" s="27"/>
      <c r="FAS758" s="27"/>
      <c r="FAT758" s="27"/>
      <c r="FAU758" s="27"/>
      <c r="FAV758" s="27"/>
      <c r="FAW758" s="27"/>
      <c r="FAX758" s="27"/>
      <c r="FAY758" s="27"/>
      <c r="FAZ758" s="27"/>
      <c r="FBA758" s="27"/>
      <c r="FBB758" s="27"/>
      <c r="FBC758" s="27"/>
      <c r="FBD758" s="27"/>
      <c r="FBE758" s="27"/>
      <c r="FBF758" s="27"/>
      <c r="FBG758" s="27"/>
      <c r="FBH758" s="27"/>
      <c r="FBI758" s="27"/>
      <c r="FBJ758" s="27"/>
      <c r="FBK758" s="27"/>
      <c r="FBL758" s="27"/>
      <c r="FBM758" s="27"/>
      <c r="FBN758" s="27"/>
      <c r="FBO758" s="27"/>
      <c r="FBP758" s="27"/>
      <c r="FBQ758" s="27"/>
      <c r="FBR758" s="27"/>
      <c r="FBS758" s="27"/>
      <c r="FBT758" s="27"/>
      <c r="FBU758" s="27"/>
      <c r="FBV758" s="27"/>
      <c r="FBW758" s="27"/>
      <c r="FBX758" s="27"/>
      <c r="FBY758" s="27"/>
      <c r="FBZ758" s="27"/>
      <c r="FCA758" s="27"/>
      <c r="FCB758" s="27"/>
      <c r="FCC758" s="27"/>
      <c r="FCD758" s="27"/>
      <c r="FCE758" s="27"/>
      <c r="FCF758" s="27"/>
      <c r="FCG758" s="27"/>
      <c r="FCH758" s="27"/>
      <c r="FCI758" s="27"/>
      <c r="FCJ758" s="27"/>
      <c r="FCK758" s="27"/>
      <c r="FCL758" s="27"/>
      <c r="FCM758" s="27"/>
      <c r="FCN758" s="27"/>
      <c r="FCO758" s="27"/>
      <c r="FCP758" s="27"/>
      <c r="FCQ758" s="27"/>
      <c r="FCR758" s="27"/>
      <c r="FCS758" s="27"/>
      <c r="FCT758" s="27"/>
      <c r="FCU758" s="27"/>
      <c r="FCV758" s="27"/>
      <c r="FCW758" s="27"/>
      <c r="FCX758" s="27"/>
      <c r="FCY758" s="27"/>
      <c r="FCZ758" s="27"/>
      <c r="FDA758" s="27"/>
      <c r="FDB758" s="27"/>
      <c r="FDC758" s="27"/>
      <c r="FDD758" s="27"/>
      <c r="FDE758" s="27"/>
      <c r="FDF758" s="27"/>
      <c r="FDG758" s="27"/>
      <c r="FDH758" s="27"/>
      <c r="FDI758" s="27"/>
      <c r="FDJ758" s="27"/>
      <c r="FDK758" s="27"/>
      <c r="FDL758" s="27"/>
      <c r="FDM758" s="27"/>
      <c r="FDN758" s="27"/>
      <c r="FDO758" s="27"/>
      <c r="FDP758" s="27"/>
      <c r="FDQ758" s="27"/>
      <c r="FDR758" s="27"/>
      <c r="FDS758" s="27"/>
      <c r="FDT758" s="27"/>
      <c r="FDU758" s="27"/>
      <c r="FDV758" s="27"/>
      <c r="FDW758" s="27"/>
      <c r="FDX758" s="27"/>
      <c r="FDY758" s="27"/>
      <c r="FDZ758" s="27"/>
      <c r="FEA758" s="27"/>
      <c r="FEB758" s="27"/>
      <c r="FEC758" s="27"/>
      <c r="FED758" s="27"/>
      <c r="FEE758" s="27"/>
      <c r="FEF758" s="27"/>
      <c r="FEG758" s="27"/>
      <c r="FEH758" s="27"/>
      <c r="FEI758" s="27"/>
      <c r="FEJ758" s="27"/>
      <c r="FEK758" s="27"/>
      <c r="FEL758" s="27"/>
      <c r="FEM758" s="27"/>
      <c r="FEN758" s="27"/>
      <c r="FEO758" s="27"/>
      <c r="FEP758" s="27"/>
      <c r="FEQ758" s="27"/>
      <c r="FER758" s="27"/>
      <c r="FES758" s="27"/>
      <c r="FET758" s="27"/>
      <c r="FEU758" s="27"/>
      <c r="FEV758" s="27"/>
      <c r="FEW758" s="27"/>
      <c r="FEX758" s="27"/>
      <c r="FEY758" s="27"/>
      <c r="FEZ758" s="27"/>
      <c r="FFA758" s="27"/>
      <c r="FFB758" s="27"/>
      <c r="FFC758" s="27"/>
      <c r="FFD758" s="27"/>
      <c r="FFE758" s="27"/>
      <c r="FFF758" s="27"/>
      <c r="FFG758" s="27"/>
      <c r="FFH758" s="27"/>
      <c r="FFI758" s="27"/>
      <c r="FFJ758" s="27"/>
      <c r="FFK758" s="27"/>
      <c r="FFL758" s="27"/>
      <c r="FFM758" s="27"/>
      <c r="FFN758" s="27"/>
      <c r="FFO758" s="27"/>
      <c r="FFP758" s="27"/>
      <c r="FFQ758" s="27"/>
      <c r="FFR758" s="27"/>
      <c r="FFS758" s="27"/>
      <c r="FFT758" s="27"/>
      <c r="FFU758" s="27"/>
      <c r="FFV758" s="27"/>
      <c r="FFW758" s="27"/>
      <c r="FFX758" s="27"/>
      <c r="FFY758" s="27"/>
      <c r="FFZ758" s="27"/>
      <c r="FGA758" s="27"/>
      <c r="FGB758" s="27"/>
      <c r="FGC758" s="27"/>
      <c r="FGD758" s="27"/>
      <c r="FGE758" s="27"/>
      <c r="FGF758" s="27"/>
      <c r="FGG758" s="27"/>
      <c r="FGH758" s="27"/>
      <c r="FGI758" s="27"/>
      <c r="FGJ758" s="27"/>
      <c r="FGK758" s="27"/>
      <c r="FGL758" s="27"/>
      <c r="FGM758" s="27"/>
      <c r="FGN758" s="27"/>
      <c r="FGO758" s="27"/>
      <c r="FGP758" s="27"/>
      <c r="FGQ758" s="27"/>
      <c r="FGR758" s="27"/>
      <c r="FGS758" s="27"/>
      <c r="FGT758" s="27"/>
      <c r="FGU758" s="27"/>
      <c r="FGV758" s="27"/>
      <c r="FGW758" s="27"/>
      <c r="FGX758" s="27"/>
      <c r="FGY758" s="27"/>
      <c r="FGZ758" s="27"/>
      <c r="FHA758" s="27"/>
      <c r="FHB758" s="27"/>
      <c r="FHC758" s="27"/>
      <c r="FHD758" s="27"/>
      <c r="FHE758" s="27"/>
      <c r="FHF758" s="27"/>
      <c r="FHG758" s="27"/>
      <c r="FHH758" s="27"/>
      <c r="FHI758" s="27"/>
      <c r="FHJ758" s="27"/>
      <c r="FHK758" s="27"/>
      <c r="FHL758" s="27"/>
      <c r="FHM758" s="27"/>
      <c r="FHN758" s="27"/>
      <c r="FHO758" s="27"/>
      <c r="FHP758" s="27"/>
      <c r="FHQ758" s="27"/>
      <c r="FHR758" s="27"/>
      <c r="FHS758" s="27"/>
      <c r="FHT758" s="27"/>
      <c r="FHU758" s="27"/>
      <c r="FHV758" s="27"/>
      <c r="FHW758" s="27"/>
      <c r="FHX758" s="27"/>
      <c r="FHY758" s="27"/>
      <c r="FHZ758" s="27"/>
      <c r="FIA758" s="27"/>
      <c r="FIB758" s="27"/>
      <c r="FIC758" s="27"/>
      <c r="FID758" s="27"/>
      <c r="FIE758" s="27"/>
      <c r="FIF758" s="27"/>
      <c r="FIG758" s="27"/>
      <c r="FIH758" s="27"/>
      <c r="FII758" s="27"/>
      <c r="FIJ758" s="27"/>
      <c r="FIK758" s="27"/>
      <c r="FIL758" s="27"/>
      <c r="FIM758" s="27"/>
      <c r="FIN758" s="27"/>
      <c r="FIO758" s="27"/>
      <c r="FIP758" s="27"/>
      <c r="FIQ758" s="27"/>
      <c r="FIR758" s="27"/>
      <c r="FIS758" s="27"/>
      <c r="FIT758" s="27"/>
      <c r="FIU758" s="27"/>
      <c r="FIV758" s="27"/>
      <c r="FIW758" s="27"/>
      <c r="FIX758" s="27"/>
      <c r="FIY758" s="27"/>
      <c r="FIZ758" s="27"/>
      <c r="FJA758" s="27"/>
      <c r="FJB758" s="27"/>
      <c r="FJC758" s="27"/>
      <c r="FJD758" s="27"/>
      <c r="FJE758" s="27"/>
      <c r="FJF758" s="27"/>
      <c r="FJG758" s="27"/>
      <c r="FJH758" s="27"/>
      <c r="FJI758" s="27"/>
      <c r="FJJ758" s="27"/>
      <c r="FJK758" s="27"/>
      <c r="FJL758" s="27"/>
      <c r="FJM758" s="27"/>
      <c r="FJN758" s="27"/>
      <c r="FJO758" s="27"/>
      <c r="FJP758" s="27"/>
      <c r="FJQ758" s="27"/>
      <c r="FJR758" s="27"/>
      <c r="FJS758" s="27"/>
      <c r="FJT758" s="27"/>
      <c r="FJU758" s="27"/>
      <c r="FJV758" s="27"/>
      <c r="FJW758" s="27"/>
      <c r="FJX758" s="27"/>
      <c r="FJY758" s="27"/>
      <c r="FJZ758" s="27"/>
      <c r="FKA758" s="27"/>
      <c r="FKB758" s="27"/>
      <c r="FKC758" s="27"/>
      <c r="FKD758" s="27"/>
      <c r="FKE758" s="27"/>
      <c r="FKF758" s="27"/>
      <c r="FKG758" s="27"/>
      <c r="FKH758" s="27"/>
      <c r="FKI758" s="27"/>
      <c r="FKJ758" s="27"/>
      <c r="FKK758" s="27"/>
      <c r="FKL758" s="27"/>
      <c r="FKM758" s="27"/>
      <c r="FKN758" s="27"/>
      <c r="FKO758" s="27"/>
      <c r="FKP758" s="27"/>
      <c r="FKQ758" s="27"/>
      <c r="FKR758" s="27"/>
      <c r="FKS758" s="27"/>
      <c r="FKT758" s="27"/>
      <c r="FKU758" s="27"/>
      <c r="FKV758" s="27"/>
      <c r="FKW758" s="27"/>
      <c r="FKX758" s="27"/>
      <c r="FKY758" s="27"/>
      <c r="FKZ758" s="27"/>
      <c r="FLA758" s="27"/>
      <c r="FLB758" s="27"/>
      <c r="FLC758" s="27"/>
      <c r="FLD758" s="27"/>
      <c r="FLE758" s="27"/>
      <c r="FLF758" s="27"/>
      <c r="FLG758" s="27"/>
      <c r="FLH758" s="27"/>
      <c r="FLI758" s="27"/>
      <c r="FLJ758" s="27"/>
      <c r="FLK758" s="27"/>
      <c r="FLL758" s="27"/>
      <c r="FLM758" s="27"/>
      <c r="FLN758" s="27"/>
      <c r="FLO758" s="27"/>
      <c r="FLP758" s="27"/>
      <c r="FLQ758" s="27"/>
      <c r="FLR758" s="27"/>
      <c r="FLS758" s="27"/>
      <c r="FLT758" s="27"/>
      <c r="FLU758" s="27"/>
      <c r="FLV758" s="27"/>
      <c r="FLW758" s="27"/>
      <c r="FLX758" s="27"/>
      <c r="FLY758" s="27"/>
      <c r="FLZ758" s="27"/>
      <c r="FMA758" s="27"/>
      <c r="FMB758" s="27"/>
      <c r="FMC758" s="27"/>
      <c r="FMD758" s="27"/>
      <c r="FME758" s="27"/>
      <c r="FMF758" s="27"/>
      <c r="FMG758" s="27"/>
      <c r="FMH758" s="27"/>
      <c r="FMI758" s="27"/>
      <c r="FMJ758" s="27"/>
      <c r="FMK758" s="27"/>
      <c r="FML758" s="27"/>
      <c r="FMM758" s="27"/>
      <c r="FMN758" s="27"/>
      <c r="FMO758" s="27"/>
      <c r="FMP758" s="27"/>
      <c r="FMQ758" s="27"/>
      <c r="FMR758" s="27"/>
      <c r="FMS758" s="27"/>
      <c r="FMT758" s="27"/>
      <c r="FMU758" s="27"/>
      <c r="FMV758" s="27"/>
      <c r="FMW758" s="27"/>
      <c r="FMX758" s="27"/>
      <c r="FMY758" s="27"/>
      <c r="FMZ758" s="27"/>
      <c r="FNA758" s="27"/>
      <c r="FNB758" s="27"/>
      <c r="FNC758" s="27"/>
      <c r="FND758" s="27"/>
      <c r="FNE758" s="27"/>
      <c r="FNF758" s="27"/>
      <c r="FNG758" s="27"/>
      <c r="FNH758" s="27"/>
      <c r="FNI758" s="27"/>
      <c r="FNJ758" s="27"/>
      <c r="FNK758" s="27"/>
      <c r="FNL758" s="27"/>
      <c r="FNM758" s="27"/>
      <c r="FNN758" s="27"/>
      <c r="FNO758" s="27"/>
      <c r="FNP758" s="27"/>
      <c r="FNQ758" s="27"/>
      <c r="FNR758" s="27"/>
      <c r="FNS758" s="27"/>
      <c r="FNT758" s="27"/>
      <c r="FNU758" s="27"/>
      <c r="FNV758" s="27"/>
      <c r="FNW758" s="27"/>
      <c r="FNX758" s="27"/>
      <c r="FNY758" s="27"/>
      <c r="FNZ758" s="27"/>
      <c r="FOA758" s="27"/>
      <c r="FOB758" s="27"/>
      <c r="FOC758" s="27"/>
      <c r="FOD758" s="27"/>
      <c r="FOE758" s="27"/>
      <c r="FOF758" s="27"/>
      <c r="FOG758" s="27"/>
      <c r="FOH758" s="27"/>
      <c r="FOI758" s="27"/>
      <c r="FOJ758" s="27"/>
      <c r="FOK758" s="27"/>
      <c r="FOL758" s="27"/>
      <c r="FOM758" s="27"/>
      <c r="FON758" s="27"/>
      <c r="FOO758" s="27"/>
      <c r="FOP758" s="27"/>
      <c r="FOQ758" s="27"/>
      <c r="FOR758" s="27"/>
      <c r="FOS758" s="27"/>
      <c r="FOT758" s="27"/>
      <c r="FOU758" s="27"/>
      <c r="FOV758" s="27"/>
      <c r="FOW758" s="27"/>
      <c r="FOX758" s="27"/>
      <c r="FOY758" s="27"/>
      <c r="FOZ758" s="27"/>
      <c r="FPA758" s="27"/>
      <c r="FPB758" s="27"/>
      <c r="FPC758" s="27"/>
      <c r="FPD758" s="27"/>
      <c r="FPE758" s="27"/>
      <c r="FPF758" s="27"/>
      <c r="FPG758" s="27"/>
      <c r="FPH758" s="27"/>
      <c r="FPI758" s="27"/>
      <c r="FPJ758" s="27"/>
      <c r="FPK758" s="27"/>
      <c r="FPL758" s="27"/>
      <c r="FPM758" s="27"/>
      <c r="FPN758" s="27"/>
      <c r="FPO758" s="27"/>
      <c r="FPP758" s="27"/>
      <c r="FPQ758" s="27"/>
      <c r="FPR758" s="27"/>
      <c r="FPS758" s="27"/>
      <c r="FPT758" s="27"/>
      <c r="FPU758" s="27"/>
      <c r="FPV758" s="27"/>
      <c r="FPW758" s="27"/>
      <c r="FPX758" s="27"/>
      <c r="FPY758" s="27"/>
      <c r="FPZ758" s="27"/>
      <c r="FQA758" s="27"/>
      <c r="FQB758" s="27"/>
      <c r="FQC758" s="27"/>
      <c r="FQD758" s="27"/>
      <c r="FQE758" s="27"/>
      <c r="FQF758" s="27"/>
      <c r="FQG758" s="27"/>
      <c r="FQH758" s="27"/>
      <c r="FQI758" s="27"/>
      <c r="FQJ758" s="27"/>
      <c r="FQK758" s="27"/>
      <c r="FQL758" s="27"/>
      <c r="FQM758" s="27"/>
      <c r="FQN758" s="27"/>
      <c r="FQO758" s="27"/>
      <c r="FQP758" s="27"/>
      <c r="FQQ758" s="27"/>
      <c r="FQR758" s="27"/>
      <c r="FQS758" s="27"/>
      <c r="FQT758" s="27"/>
      <c r="FQU758" s="27"/>
      <c r="FQV758" s="27"/>
      <c r="FQW758" s="27"/>
      <c r="FQX758" s="27"/>
      <c r="FQY758" s="27"/>
      <c r="FQZ758" s="27"/>
      <c r="FRA758" s="27"/>
      <c r="FRB758" s="27"/>
      <c r="FRC758" s="27"/>
      <c r="FRD758" s="27"/>
      <c r="FRE758" s="27"/>
      <c r="FRF758" s="27"/>
      <c r="FRG758" s="27"/>
      <c r="FRH758" s="27"/>
      <c r="FRI758" s="27"/>
      <c r="FRJ758" s="27"/>
      <c r="FRK758" s="27"/>
      <c r="FRL758" s="27"/>
      <c r="FRM758" s="27"/>
      <c r="FRN758" s="27"/>
      <c r="FRO758" s="27"/>
      <c r="FRP758" s="27"/>
      <c r="FRQ758" s="27"/>
      <c r="FRR758" s="27"/>
      <c r="FRS758" s="27"/>
      <c r="FRT758" s="27"/>
      <c r="FRU758" s="27"/>
      <c r="FRV758" s="27"/>
      <c r="FRW758" s="27"/>
      <c r="FRX758" s="27"/>
      <c r="FRY758" s="27"/>
      <c r="FRZ758" s="27"/>
      <c r="FSA758" s="27"/>
      <c r="FSB758" s="27"/>
      <c r="FSC758" s="27"/>
      <c r="FSD758" s="27"/>
      <c r="FSE758" s="27"/>
      <c r="FSF758" s="27"/>
      <c r="FSG758" s="27"/>
      <c r="FSH758" s="27"/>
      <c r="FSI758" s="27"/>
      <c r="FSJ758" s="27"/>
      <c r="FSK758" s="27"/>
      <c r="FSL758" s="27"/>
      <c r="FSM758" s="27"/>
      <c r="FSN758" s="27"/>
      <c r="FSO758" s="27"/>
      <c r="FSP758" s="27"/>
      <c r="FSQ758" s="27"/>
      <c r="FSR758" s="27"/>
      <c r="FSS758" s="27"/>
      <c r="FST758" s="27"/>
      <c r="FSU758" s="27"/>
      <c r="FSV758" s="27"/>
      <c r="FSW758" s="27"/>
      <c r="FSX758" s="27"/>
      <c r="FSY758" s="27"/>
      <c r="FSZ758" s="27"/>
      <c r="FTA758" s="27"/>
      <c r="FTB758" s="27"/>
      <c r="FTC758" s="27"/>
      <c r="FTD758" s="27"/>
      <c r="FTE758" s="27"/>
      <c r="FTF758" s="27"/>
      <c r="FTG758" s="27"/>
      <c r="FTH758" s="27"/>
      <c r="FTI758" s="27"/>
      <c r="FTJ758" s="27"/>
      <c r="FTK758" s="27"/>
      <c r="FTL758" s="27"/>
      <c r="FTM758" s="27"/>
      <c r="FTN758" s="27"/>
      <c r="FTO758" s="27"/>
      <c r="FTP758" s="27"/>
      <c r="FTQ758" s="27"/>
      <c r="FTR758" s="27"/>
      <c r="FTS758" s="27"/>
      <c r="FTT758" s="27"/>
      <c r="FTU758" s="27"/>
      <c r="FTV758" s="27"/>
      <c r="FTW758" s="27"/>
      <c r="FTX758" s="27"/>
      <c r="FTY758" s="27"/>
      <c r="FTZ758" s="27"/>
      <c r="FUA758" s="27"/>
      <c r="FUB758" s="27"/>
      <c r="FUC758" s="27"/>
      <c r="FUD758" s="27"/>
      <c r="FUE758" s="27"/>
      <c r="FUF758" s="27"/>
      <c r="FUG758" s="27"/>
      <c r="FUH758" s="27"/>
      <c r="FUI758" s="27"/>
      <c r="FUJ758" s="27"/>
      <c r="FUK758" s="27"/>
      <c r="FUL758" s="27"/>
      <c r="FUM758" s="27"/>
      <c r="FUN758" s="27"/>
      <c r="FUO758" s="27"/>
      <c r="FUP758" s="27"/>
      <c r="FUQ758" s="27"/>
      <c r="FUR758" s="27"/>
      <c r="FUS758" s="27"/>
      <c r="FUT758" s="27"/>
      <c r="FUU758" s="27"/>
      <c r="FUV758" s="27"/>
      <c r="FUW758" s="27"/>
      <c r="FUX758" s="27"/>
      <c r="FUY758" s="27"/>
      <c r="FUZ758" s="27"/>
      <c r="FVA758" s="27"/>
      <c r="FVB758" s="27"/>
      <c r="FVC758" s="27"/>
      <c r="FVD758" s="27"/>
      <c r="FVE758" s="27"/>
      <c r="FVF758" s="27"/>
      <c r="FVG758" s="27"/>
      <c r="FVH758" s="27"/>
      <c r="FVI758" s="27"/>
      <c r="FVJ758" s="27"/>
      <c r="FVK758" s="27"/>
      <c r="FVL758" s="27"/>
      <c r="FVM758" s="27"/>
      <c r="FVN758" s="27"/>
      <c r="FVO758" s="27"/>
      <c r="FVP758" s="27"/>
      <c r="FVQ758" s="27"/>
      <c r="FVR758" s="27"/>
      <c r="FVS758" s="27"/>
      <c r="FVT758" s="27"/>
      <c r="FVU758" s="27"/>
      <c r="FVV758" s="27"/>
      <c r="FVW758" s="27"/>
      <c r="FVX758" s="27"/>
      <c r="FVY758" s="27"/>
      <c r="FVZ758" s="27"/>
      <c r="FWA758" s="27"/>
      <c r="FWB758" s="27"/>
      <c r="FWC758" s="27"/>
      <c r="FWD758" s="27"/>
      <c r="FWE758" s="27"/>
      <c r="FWF758" s="27"/>
      <c r="FWG758" s="27"/>
      <c r="FWH758" s="27"/>
      <c r="FWI758" s="27"/>
      <c r="FWJ758" s="27"/>
      <c r="FWK758" s="27"/>
      <c r="FWL758" s="27"/>
      <c r="FWM758" s="27"/>
      <c r="FWN758" s="27"/>
      <c r="FWO758" s="27"/>
      <c r="FWP758" s="27"/>
      <c r="FWQ758" s="27"/>
      <c r="FWR758" s="27"/>
      <c r="FWS758" s="27"/>
      <c r="FWT758" s="27"/>
      <c r="FWU758" s="27"/>
      <c r="FWV758" s="27"/>
      <c r="FWW758" s="27"/>
      <c r="FWX758" s="27"/>
      <c r="FWY758" s="27"/>
      <c r="FWZ758" s="27"/>
      <c r="FXA758" s="27"/>
      <c r="FXB758" s="27"/>
      <c r="FXC758" s="27"/>
      <c r="FXD758" s="27"/>
      <c r="FXE758" s="27"/>
      <c r="FXF758" s="27"/>
      <c r="FXG758" s="27"/>
      <c r="FXH758" s="27"/>
      <c r="FXI758" s="27"/>
      <c r="FXJ758" s="27"/>
      <c r="FXK758" s="27"/>
      <c r="FXL758" s="27"/>
      <c r="FXM758" s="27"/>
      <c r="FXN758" s="27"/>
      <c r="FXO758" s="27"/>
      <c r="FXP758" s="27"/>
      <c r="FXQ758" s="27"/>
      <c r="FXR758" s="27"/>
      <c r="FXS758" s="27"/>
      <c r="FXT758" s="27"/>
      <c r="FXU758" s="27"/>
      <c r="FXV758" s="27"/>
      <c r="FXW758" s="27"/>
      <c r="FXX758" s="27"/>
      <c r="FXY758" s="27"/>
      <c r="FXZ758" s="27"/>
      <c r="FYA758" s="27"/>
      <c r="FYB758" s="27"/>
      <c r="FYC758" s="27"/>
      <c r="FYD758" s="27"/>
      <c r="FYE758" s="27"/>
      <c r="FYF758" s="27"/>
      <c r="FYG758" s="27"/>
      <c r="FYH758" s="27"/>
      <c r="FYI758" s="27"/>
      <c r="FYJ758" s="27"/>
      <c r="FYK758" s="27"/>
      <c r="FYL758" s="27"/>
      <c r="FYM758" s="27"/>
      <c r="FYN758" s="27"/>
      <c r="FYO758" s="27"/>
      <c r="FYP758" s="27"/>
      <c r="FYQ758" s="27"/>
      <c r="FYR758" s="27"/>
      <c r="FYS758" s="27"/>
      <c r="FYT758" s="27"/>
      <c r="FYU758" s="27"/>
      <c r="FYV758" s="27"/>
      <c r="FYW758" s="27"/>
      <c r="FYX758" s="27"/>
      <c r="FYY758" s="27"/>
      <c r="FYZ758" s="27"/>
      <c r="FZA758" s="27"/>
      <c r="FZB758" s="27"/>
      <c r="FZC758" s="27"/>
      <c r="FZD758" s="27"/>
      <c r="FZE758" s="27"/>
      <c r="FZF758" s="27"/>
      <c r="FZG758" s="27"/>
      <c r="FZH758" s="27"/>
      <c r="FZI758" s="27"/>
      <c r="FZJ758" s="27"/>
      <c r="FZK758" s="27"/>
      <c r="FZL758" s="27"/>
      <c r="FZM758" s="27"/>
      <c r="FZN758" s="27"/>
      <c r="FZO758" s="27"/>
      <c r="FZP758" s="27"/>
      <c r="FZQ758" s="27"/>
      <c r="FZR758" s="27"/>
      <c r="FZS758" s="27"/>
      <c r="FZT758" s="27"/>
      <c r="FZU758" s="27"/>
      <c r="FZV758" s="27"/>
      <c r="FZW758" s="27"/>
      <c r="FZX758" s="27"/>
      <c r="FZY758" s="27"/>
      <c r="FZZ758" s="27"/>
      <c r="GAA758" s="27"/>
      <c r="GAB758" s="27"/>
      <c r="GAC758" s="27"/>
      <c r="GAD758" s="27"/>
      <c r="GAE758" s="27"/>
      <c r="GAF758" s="27"/>
      <c r="GAG758" s="27"/>
      <c r="GAH758" s="27"/>
      <c r="GAI758" s="27"/>
      <c r="GAJ758" s="27"/>
      <c r="GAK758" s="27"/>
      <c r="GAL758" s="27"/>
      <c r="GAM758" s="27"/>
      <c r="GAN758" s="27"/>
      <c r="GAO758" s="27"/>
      <c r="GAP758" s="27"/>
      <c r="GAQ758" s="27"/>
      <c r="GAR758" s="27"/>
      <c r="GAS758" s="27"/>
      <c r="GAT758" s="27"/>
      <c r="GAU758" s="27"/>
      <c r="GAV758" s="27"/>
      <c r="GAW758" s="27"/>
      <c r="GAX758" s="27"/>
      <c r="GAY758" s="27"/>
      <c r="GAZ758" s="27"/>
      <c r="GBA758" s="27"/>
      <c r="GBB758" s="27"/>
      <c r="GBC758" s="27"/>
      <c r="GBD758" s="27"/>
      <c r="GBE758" s="27"/>
      <c r="GBF758" s="27"/>
      <c r="GBG758" s="27"/>
      <c r="GBH758" s="27"/>
      <c r="GBI758" s="27"/>
      <c r="GBJ758" s="27"/>
      <c r="GBK758" s="27"/>
      <c r="GBL758" s="27"/>
      <c r="GBM758" s="27"/>
      <c r="GBN758" s="27"/>
      <c r="GBO758" s="27"/>
      <c r="GBP758" s="27"/>
      <c r="GBQ758" s="27"/>
      <c r="GBR758" s="27"/>
      <c r="GBS758" s="27"/>
      <c r="GBT758" s="27"/>
      <c r="GBU758" s="27"/>
      <c r="GBV758" s="27"/>
      <c r="GBW758" s="27"/>
      <c r="GBX758" s="27"/>
      <c r="GBY758" s="27"/>
      <c r="GBZ758" s="27"/>
      <c r="GCA758" s="27"/>
      <c r="GCB758" s="27"/>
      <c r="GCC758" s="27"/>
      <c r="GCD758" s="27"/>
      <c r="GCE758" s="27"/>
      <c r="GCF758" s="27"/>
      <c r="GCG758" s="27"/>
      <c r="GCH758" s="27"/>
      <c r="GCI758" s="27"/>
      <c r="GCJ758" s="27"/>
      <c r="GCK758" s="27"/>
      <c r="GCL758" s="27"/>
      <c r="GCM758" s="27"/>
      <c r="GCN758" s="27"/>
      <c r="GCO758" s="27"/>
      <c r="GCP758" s="27"/>
      <c r="GCQ758" s="27"/>
      <c r="GCR758" s="27"/>
      <c r="GCS758" s="27"/>
      <c r="GCT758" s="27"/>
      <c r="GCU758" s="27"/>
      <c r="GCV758" s="27"/>
      <c r="GCW758" s="27"/>
      <c r="GCX758" s="27"/>
      <c r="GCY758" s="27"/>
      <c r="GCZ758" s="27"/>
      <c r="GDA758" s="27"/>
      <c r="GDB758" s="27"/>
      <c r="GDC758" s="27"/>
      <c r="GDD758" s="27"/>
      <c r="GDE758" s="27"/>
      <c r="GDF758" s="27"/>
      <c r="GDG758" s="27"/>
      <c r="GDH758" s="27"/>
      <c r="GDI758" s="27"/>
      <c r="GDJ758" s="27"/>
      <c r="GDK758" s="27"/>
      <c r="GDL758" s="27"/>
      <c r="GDM758" s="27"/>
      <c r="GDN758" s="27"/>
      <c r="GDO758" s="27"/>
      <c r="GDP758" s="27"/>
      <c r="GDQ758" s="27"/>
      <c r="GDR758" s="27"/>
      <c r="GDS758" s="27"/>
      <c r="GDT758" s="27"/>
      <c r="GDU758" s="27"/>
      <c r="GDV758" s="27"/>
      <c r="GDW758" s="27"/>
      <c r="GDX758" s="27"/>
    </row>
    <row r="759" spans="1:4860" s="27" customFormat="1" x14ac:dyDescent="0.25">
      <c r="A759" s="83">
        <v>753</v>
      </c>
      <c r="B759" s="84" t="s">
        <v>291</v>
      </c>
      <c r="C759" s="84" t="s">
        <v>799</v>
      </c>
      <c r="D759" s="84" t="s">
        <v>290</v>
      </c>
      <c r="E759" s="84" t="s">
        <v>63</v>
      </c>
      <c r="F759" s="85" t="s">
        <v>802</v>
      </c>
      <c r="G759" s="86">
        <v>25000</v>
      </c>
      <c r="H759" s="84">
        <v>0</v>
      </c>
      <c r="I759" s="87">
        <v>25</v>
      </c>
      <c r="J759" s="50">
        <v>717.5</v>
      </c>
      <c r="K759" s="52">
        <f t="shared" si="96"/>
        <v>1774.9999999999998</v>
      </c>
      <c r="L759" s="37">
        <f t="shared" si="97"/>
        <v>275</v>
      </c>
      <c r="M759" s="77">
        <v>760</v>
      </c>
      <c r="N759" s="87">
        <f t="shared" si="100"/>
        <v>1772.5000000000002</v>
      </c>
      <c r="O759" s="87"/>
      <c r="P759" s="87">
        <f t="shared" si="102"/>
        <v>1477.5</v>
      </c>
      <c r="Q759" s="87">
        <f t="shared" si="98"/>
        <v>1502.5</v>
      </c>
      <c r="R759" s="87">
        <f t="shared" si="99"/>
        <v>3822.5</v>
      </c>
      <c r="S759" s="87">
        <f t="shared" si="101"/>
        <v>23497.5</v>
      </c>
      <c r="T759" s="88" t="s">
        <v>41</v>
      </c>
    </row>
    <row r="760" spans="1:4860" s="27" customFormat="1" x14ac:dyDescent="0.25">
      <c r="A760" s="83">
        <v>754</v>
      </c>
      <c r="B760" s="84" t="s">
        <v>406</v>
      </c>
      <c r="C760" s="84" t="s">
        <v>799</v>
      </c>
      <c r="D760" s="84" t="s">
        <v>530</v>
      </c>
      <c r="E760" s="84" t="s">
        <v>738</v>
      </c>
      <c r="F760" s="85" t="s">
        <v>805</v>
      </c>
      <c r="G760" s="86">
        <v>85000</v>
      </c>
      <c r="H760" s="86">
        <v>8148.13</v>
      </c>
      <c r="I760" s="87">
        <v>25</v>
      </c>
      <c r="J760" s="50">
        <v>2439.5</v>
      </c>
      <c r="K760" s="52">
        <f t="shared" si="96"/>
        <v>6034.9999999999991</v>
      </c>
      <c r="L760" s="37">
        <v>953.69</v>
      </c>
      <c r="M760" s="77">
        <v>2584</v>
      </c>
      <c r="N760" s="87">
        <f t="shared" si="100"/>
        <v>6026.5</v>
      </c>
      <c r="O760" s="87"/>
      <c r="P760" s="87">
        <f t="shared" si="102"/>
        <v>5023.5</v>
      </c>
      <c r="Q760" s="87">
        <f t="shared" si="98"/>
        <v>13196.630000000001</v>
      </c>
      <c r="R760" s="87">
        <f t="shared" si="99"/>
        <v>13015.189999999999</v>
      </c>
      <c r="S760" s="87">
        <f t="shared" si="101"/>
        <v>71803.37</v>
      </c>
      <c r="T760" s="88" t="s">
        <v>41</v>
      </c>
    </row>
    <row r="761" spans="1:4860" s="27" customFormat="1" x14ac:dyDescent="0.25">
      <c r="A761" s="83">
        <v>755</v>
      </c>
      <c r="B761" s="84" t="s">
        <v>433</v>
      </c>
      <c r="C761" s="84" t="s">
        <v>799</v>
      </c>
      <c r="D761" s="84" t="s">
        <v>530</v>
      </c>
      <c r="E761" s="84" t="s">
        <v>125</v>
      </c>
      <c r="F761" s="85" t="s">
        <v>805</v>
      </c>
      <c r="G761" s="86">
        <v>70000</v>
      </c>
      <c r="H761" s="86">
        <v>5368.48</v>
      </c>
      <c r="I761" s="87">
        <v>25</v>
      </c>
      <c r="J761" s="50">
        <v>2009</v>
      </c>
      <c r="K761" s="52">
        <f t="shared" si="96"/>
        <v>4970</v>
      </c>
      <c r="L761" s="37">
        <f t="shared" si="97"/>
        <v>770.00000000000011</v>
      </c>
      <c r="M761" s="77">
        <v>2128</v>
      </c>
      <c r="N761" s="87">
        <f t="shared" si="100"/>
        <v>4963</v>
      </c>
      <c r="O761" s="87"/>
      <c r="P761" s="87">
        <f t="shared" si="102"/>
        <v>4137</v>
      </c>
      <c r="Q761" s="87">
        <f t="shared" si="98"/>
        <v>9530.48</v>
      </c>
      <c r="R761" s="87">
        <f t="shared" si="99"/>
        <v>10703</v>
      </c>
      <c r="S761" s="87">
        <f t="shared" si="101"/>
        <v>60469.520000000004</v>
      </c>
      <c r="T761" s="88" t="s">
        <v>41</v>
      </c>
    </row>
    <row r="762" spans="1:4860" s="27" customFormat="1" x14ac:dyDescent="0.25">
      <c r="A762" s="83">
        <v>756</v>
      </c>
      <c r="B762" s="84" t="s">
        <v>532</v>
      </c>
      <c r="C762" s="84" t="s">
        <v>799</v>
      </c>
      <c r="D762" s="84" t="s">
        <v>530</v>
      </c>
      <c r="E762" s="84" t="s">
        <v>143</v>
      </c>
      <c r="F762" s="85" t="s">
        <v>805</v>
      </c>
      <c r="G762" s="86">
        <v>45000</v>
      </c>
      <c r="H762" s="84">
        <v>891.01</v>
      </c>
      <c r="I762" s="87">
        <v>25</v>
      </c>
      <c r="J762" s="50">
        <v>1291.5</v>
      </c>
      <c r="K762" s="52">
        <v>1291.5</v>
      </c>
      <c r="L762" s="37">
        <f t="shared" si="97"/>
        <v>495.00000000000006</v>
      </c>
      <c r="M762" s="77">
        <v>1368</v>
      </c>
      <c r="N762" s="87">
        <f t="shared" si="100"/>
        <v>3190.5</v>
      </c>
      <c r="O762" s="87"/>
      <c r="P762" s="87">
        <f t="shared" si="102"/>
        <v>2659.5</v>
      </c>
      <c r="Q762" s="87">
        <f t="shared" si="98"/>
        <v>3575.51</v>
      </c>
      <c r="R762" s="87">
        <f t="shared" si="99"/>
        <v>4977</v>
      </c>
      <c r="S762" s="87">
        <f t="shared" si="101"/>
        <v>41424.49</v>
      </c>
      <c r="T762" s="88" t="s">
        <v>41</v>
      </c>
    </row>
    <row r="763" spans="1:4860" s="27" customFormat="1" x14ac:dyDescent="0.25">
      <c r="A763" s="83">
        <v>757</v>
      </c>
      <c r="B763" s="84" t="s">
        <v>533</v>
      </c>
      <c r="C763" s="84" t="s">
        <v>798</v>
      </c>
      <c r="D763" s="84" t="s">
        <v>530</v>
      </c>
      <c r="E763" s="84" t="s">
        <v>85</v>
      </c>
      <c r="F763" s="85" t="s">
        <v>805</v>
      </c>
      <c r="G763" s="86">
        <v>27300</v>
      </c>
      <c r="H763" s="84">
        <v>0</v>
      </c>
      <c r="I763" s="87">
        <v>25</v>
      </c>
      <c r="J763" s="50">
        <v>783.51</v>
      </c>
      <c r="K763" s="52">
        <f t="shared" ref="K763:K793" si="103">+G763*7.1%</f>
        <v>1938.2999999999997</v>
      </c>
      <c r="L763" s="37">
        <f t="shared" si="97"/>
        <v>300.3</v>
      </c>
      <c r="M763" s="77">
        <v>829.92</v>
      </c>
      <c r="N763" s="87">
        <f t="shared" si="100"/>
        <v>1935.5700000000002</v>
      </c>
      <c r="O763" s="87"/>
      <c r="P763" s="87">
        <f t="shared" si="102"/>
        <v>1613.4299999999998</v>
      </c>
      <c r="Q763" s="87">
        <f t="shared" si="98"/>
        <v>1638.4299999999998</v>
      </c>
      <c r="R763" s="87">
        <f t="shared" si="99"/>
        <v>4174.17</v>
      </c>
      <c r="S763" s="87">
        <f t="shared" si="101"/>
        <v>25661.57</v>
      </c>
      <c r="T763" s="88" t="s">
        <v>41</v>
      </c>
    </row>
    <row r="764" spans="1:4860" s="27" customFormat="1" x14ac:dyDescent="0.25">
      <c r="A764" s="83">
        <v>758</v>
      </c>
      <c r="B764" s="84" t="s">
        <v>531</v>
      </c>
      <c r="C764" s="84" t="s">
        <v>798</v>
      </c>
      <c r="D764" s="84" t="s">
        <v>530</v>
      </c>
      <c r="E764" s="84" t="s">
        <v>92</v>
      </c>
      <c r="F764" s="85" t="s">
        <v>805</v>
      </c>
      <c r="G764" s="86">
        <v>25000</v>
      </c>
      <c r="H764" s="84">
        <v>0</v>
      </c>
      <c r="I764" s="87">
        <v>25</v>
      </c>
      <c r="J764" s="50">
        <v>717.5</v>
      </c>
      <c r="K764" s="52">
        <f t="shared" si="103"/>
        <v>1774.9999999999998</v>
      </c>
      <c r="L764" s="37">
        <f t="shared" si="97"/>
        <v>275</v>
      </c>
      <c r="M764" s="77">
        <v>760</v>
      </c>
      <c r="N764" s="87">
        <f t="shared" si="100"/>
        <v>1772.5000000000002</v>
      </c>
      <c r="O764" s="87"/>
      <c r="P764" s="87">
        <f t="shared" si="102"/>
        <v>1477.5</v>
      </c>
      <c r="Q764" s="87">
        <f t="shared" si="98"/>
        <v>1502.5</v>
      </c>
      <c r="R764" s="87">
        <f t="shared" si="99"/>
        <v>3822.5</v>
      </c>
      <c r="S764" s="87">
        <f t="shared" si="101"/>
        <v>23497.5</v>
      </c>
      <c r="T764" s="88" t="s">
        <v>41</v>
      </c>
    </row>
    <row r="765" spans="1:4860" s="27" customFormat="1" x14ac:dyDescent="0.25">
      <c r="A765" s="83">
        <v>759</v>
      </c>
      <c r="B765" s="84" t="s">
        <v>784</v>
      </c>
      <c r="C765" s="84" t="s">
        <v>799</v>
      </c>
      <c r="D765" s="84" t="s">
        <v>535</v>
      </c>
      <c r="E765" s="84" t="s">
        <v>738</v>
      </c>
      <c r="F765" s="85" t="s">
        <v>805</v>
      </c>
      <c r="G765" s="86">
        <v>85000</v>
      </c>
      <c r="H765" s="86">
        <v>8576.99</v>
      </c>
      <c r="I765" s="87">
        <v>25</v>
      </c>
      <c r="J765" s="50">
        <v>2439.5</v>
      </c>
      <c r="K765" s="52">
        <f t="shared" si="103"/>
        <v>6034.9999999999991</v>
      </c>
      <c r="L765" s="37">
        <v>953.69</v>
      </c>
      <c r="M765" s="77">
        <v>2584</v>
      </c>
      <c r="N765" s="87">
        <f t="shared" si="100"/>
        <v>6026.5</v>
      </c>
      <c r="O765" s="87"/>
      <c r="P765" s="87">
        <f t="shared" si="102"/>
        <v>5023.5</v>
      </c>
      <c r="Q765" s="87">
        <f t="shared" si="98"/>
        <v>13625.49</v>
      </c>
      <c r="R765" s="87">
        <f t="shared" si="99"/>
        <v>13015.189999999999</v>
      </c>
      <c r="S765" s="87">
        <f t="shared" si="101"/>
        <v>71374.509999999995</v>
      </c>
      <c r="T765" s="88" t="s">
        <v>41</v>
      </c>
    </row>
    <row r="766" spans="1:4860" s="27" customFormat="1" x14ac:dyDescent="0.25">
      <c r="A766" s="83">
        <v>760</v>
      </c>
      <c r="B766" s="84" t="s">
        <v>537</v>
      </c>
      <c r="C766" s="84" t="s">
        <v>798</v>
      </c>
      <c r="D766" s="84" t="s">
        <v>535</v>
      </c>
      <c r="E766" s="84" t="s">
        <v>125</v>
      </c>
      <c r="F766" s="85" t="s">
        <v>805</v>
      </c>
      <c r="G766" s="86">
        <v>70000</v>
      </c>
      <c r="H766" s="86">
        <v>5368.48</v>
      </c>
      <c r="I766" s="87">
        <v>25</v>
      </c>
      <c r="J766" s="50">
        <v>2009</v>
      </c>
      <c r="K766" s="52">
        <f t="shared" si="103"/>
        <v>4970</v>
      </c>
      <c r="L766" s="37">
        <f t="shared" si="97"/>
        <v>770.00000000000011</v>
      </c>
      <c r="M766" s="77">
        <v>2128</v>
      </c>
      <c r="N766" s="87">
        <f t="shared" si="100"/>
        <v>4963</v>
      </c>
      <c r="O766" s="87"/>
      <c r="P766" s="87">
        <f t="shared" si="102"/>
        <v>4137</v>
      </c>
      <c r="Q766" s="87">
        <f t="shared" si="98"/>
        <v>9530.48</v>
      </c>
      <c r="R766" s="87">
        <f t="shared" si="99"/>
        <v>10703</v>
      </c>
      <c r="S766" s="87">
        <f t="shared" si="101"/>
        <v>60469.520000000004</v>
      </c>
      <c r="T766" s="88" t="s">
        <v>41</v>
      </c>
    </row>
    <row r="767" spans="1:4860" s="27" customFormat="1" x14ac:dyDescent="0.25">
      <c r="A767" s="83">
        <v>761</v>
      </c>
      <c r="B767" s="84" t="s">
        <v>928</v>
      </c>
      <c r="C767" s="84" t="s">
        <v>798</v>
      </c>
      <c r="D767" s="84" t="s">
        <v>535</v>
      </c>
      <c r="E767" s="84" t="s">
        <v>157</v>
      </c>
      <c r="F767" s="85" t="s">
        <v>802</v>
      </c>
      <c r="G767" s="86">
        <v>16000</v>
      </c>
      <c r="H767" s="84">
        <v>0</v>
      </c>
      <c r="I767" s="87">
        <v>25</v>
      </c>
      <c r="J767" s="50">
        <v>459.2</v>
      </c>
      <c r="K767" s="52">
        <f t="shared" si="103"/>
        <v>1136</v>
      </c>
      <c r="L767" s="37">
        <f t="shared" si="97"/>
        <v>176.00000000000003</v>
      </c>
      <c r="M767" s="77">
        <v>486.4</v>
      </c>
      <c r="N767" s="87">
        <f t="shared" si="100"/>
        <v>1134.4000000000001</v>
      </c>
      <c r="O767" s="87"/>
      <c r="P767" s="87">
        <f t="shared" si="102"/>
        <v>945.59999999999991</v>
      </c>
      <c r="Q767" s="87">
        <f t="shared" si="98"/>
        <v>970.59999999999991</v>
      </c>
      <c r="R767" s="87">
        <f t="shared" si="99"/>
        <v>2446.4</v>
      </c>
      <c r="S767" s="92">
        <f t="shared" si="101"/>
        <v>15029.4</v>
      </c>
      <c r="T767" s="88" t="s">
        <v>41</v>
      </c>
    </row>
    <row r="768" spans="1:4860" s="27" customFormat="1" x14ac:dyDescent="0.25">
      <c r="A768" s="83">
        <v>762</v>
      </c>
      <c r="B768" s="84" t="s">
        <v>417</v>
      </c>
      <c r="C768" s="84" t="s">
        <v>799</v>
      </c>
      <c r="D768" s="84" t="s">
        <v>538</v>
      </c>
      <c r="E768" s="84" t="s">
        <v>738</v>
      </c>
      <c r="F768" s="85" t="s">
        <v>805</v>
      </c>
      <c r="G768" s="86">
        <v>85000</v>
      </c>
      <c r="H768" s="86">
        <v>7719.26</v>
      </c>
      <c r="I768" s="87">
        <v>25</v>
      </c>
      <c r="J768" s="50">
        <v>2439.5</v>
      </c>
      <c r="K768" s="52">
        <f t="shared" si="103"/>
        <v>6034.9999999999991</v>
      </c>
      <c r="L768" s="37">
        <v>953.69</v>
      </c>
      <c r="M768" s="77">
        <v>2584</v>
      </c>
      <c r="N768" s="87">
        <f t="shared" si="100"/>
        <v>6026.5</v>
      </c>
      <c r="O768" s="87"/>
      <c r="P768" s="87">
        <f t="shared" si="102"/>
        <v>5023.5</v>
      </c>
      <c r="Q768" s="87">
        <f t="shared" si="98"/>
        <v>12767.76</v>
      </c>
      <c r="R768" s="87">
        <f t="shared" si="99"/>
        <v>13015.189999999999</v>
      </c>
      <c r="S768" s="87">
        <f t="shared" si="101"/>
        <v>72232.240000000005</v>
      </c>
      <c r="T768" s="88" t="s">
        <v>41</v>
      </c>
    </row>
    <row r="769" spans="1:20" s="27" customFormat="1" x14ac:dyDescent="0.25">
      <c r="A769" s="83">
        <v>763</v>
      </c>
      <c r="B769" s="84" t="s">
        <v>819</v>
      </c>
      <c r="C769" s="84" t="s">
        <v>799</v>
      </c>
      <c r="D769" s="84" t="s">
        <v>538</v>
      </c>
      <c r="E769" s="84" t="s">
        <v>63</v>
      </c>
      <c r="F769" s="85" t="s">
        <v>804</v>
      </c>
      <c r="G769" s="86">
        <v>25000</v>
      </c>
      <c r="H769" s="84">
        <v>0</v>
      </c>
      <c r="I769" s="87">
        <v>25</v>
      </c>
      <c r="J769" s="50">
        <v>717.5</v>
      </c>
      <c r="K769" s="52">
        <f t="shared" si="103"/>
        <v>1774.9999999999998</v>
      </c>
      <c r="L769" s="37">
        <f t="shared" si="97"/>
        <v>275</v>
      </c>
      <c r="M769" s="77">
        <v>760</v>
      </c>
      <c r="N769" s="87">
        <f t="shared" si="100"/>
        <v>1772.5000000000002</v>
      </c>
      <c r="O769" s="87"/>
      <c r="P769" s="87">
        <f t="shared" si="102"/>
        <v>1477.5</v>
      </c>
      <c r="Q769" s="87">
        <f t="shared" si="98"/>
        <v>1502.5</v>
      </c>
      <c r="R769" s="87">
        <f t="shared" si="99"/>
        <v>3822.5</v>
      </c>
      <c r="S769" s="92">
        <f t="shared" si="101"/>
        <v>23497.5</v>
      </c>
      <c r="T769" s="88" t="s">
        <v>41</v>
      </c>
    </row>
    <row r="770" spans="1:20" s="27" customFormat="1" x14ac:dyDescent="0.25">
      <c r="A770" s="83">
        <v>764</v>
      </c>
      <c r="B770" s="84" t="s">
        <v>541</v>
      </c>
      <c r="C770" s="84" t="s">
        <v>799</v>
      </c>
      <c r="D770" s="84" t="s">
        <v>538</v>
      </c>
      <c r="E770" s="84" t="s">
        <v>125</v>
      </c>
      <c r="F770" s="85" t="s">
        <v>805</v>
      </c>
      <c r="G770" s="86">
        <v>70000</v>
      </c>
      <c r="H770" s="86">
        <v>5025.38</v>
      </c>
      <c r="I770" s="87">
        <v>25</v>
      </c>
      <c r="J770" s="50">
        <v>2009</v>
      </c>
      <c r="K770" s="52">
        <f t="shared" si="103"/>
        <v>4970</v>
      </c>
      <c r="L770" s="37">
        <f t="shared" si="97"/>
        <v>770.00000000000011</v>
      </c>
      <c r="M770" s="77">
        <v>2128</v>
      </c>
      <c r="N770" s="87">
        <f t="shared" si="100"/>
        <v>4963</v>
      </c>
      <c r="O770" s="87"/>
      <c r="P770" s="87">
        <f t="shared" si="102"/>
        <v>4137</v>
      </c>
      <c r="Q770" s="87">
        <f t="shared" si="98"/>
        <v>9187.380000000001</v>
      </c>
      <c r="R770" s="87">
        <f t="shared" si="99"/>
        <v>10703</v>
      </c>
      <c r="S770" s="87">
        <f t="shared" si="101"/>
        <v>60812.619999999995</v>
      </c>
      <c r="T770" s="88" t="s">
        <v>41</v>
      </c>
    </row>
    <row r="771" spans="1:20" s="27" customFormat="1" x14ac:dyDescent="0.25">
      <c r="A771" s="83">
        <v>765</v>
      </c>
      <c r="B771" s="84" t="s">
        <v>768</v>
      </c>
      <c r="C771" s="84" t="s">
        <v>798</v>
      </c>
      <c r="D771" s="84" t="s">
        <v>538</v>
      </c>
      <c r="E771" s="84" t="s">
        <v>63</v>
      </c>
      <c r="F771" s="85" t="s">
        <v>804</v>
      </c>
      <c r="G771" s="86">
        <v>25000</v>
      </c>
      <c r="H771" s="84">
        <v>0</v>
      </c>
      <c r="I771" s="87">
        <v>25</v>
      </c>
      <c r="J771" s="50">
        <v>717.5</v>
      </c>
      <c r="K771" s="52">
        <f t="shared" si="103"/>
        <v>1774.9999999999998</v>
      </c>
      <c r="L771" s="37">
        <f t="shared" si="97"/>
        <v>275</v>
      </c>
      <c r="M771" s="77">
        <v>760</v>
      </c>
      <c r="N771" s="87">
        <f t="shared" si="100"/>
        <v>1772.5000000000002</v>
      </c>
      <c r="O771" s="87"/>
      <c r="P771" s="87">
        <f t="shared" si="102"/>
        <v>1477.5</v>
      </c>
      <c r="Q771" s="87">
        <f t="shared" si="98"/>
        <v>1502.5</v>
      </c>
      <c r="R771" s="87">
        <f t="shared" si="99"/>
        <v>3822.5</v>
      </c>
      <c r="S771" s="87">
        <f t="shared" si="101"/>
        <v>23497.5</v>
      </c>
      <c r="T771" s="88" t="s">
        <v>41</v>
      </c>
    </row>
    <row r="772" spans="1:20" s="27" customFormat="1" x14ac:dyDescent="0.25">
      <c r="A772" s="83">
        <v>766</v>
      </c>
      <c r="B772" s="84" t="s">
        <v>769</v>
      </c>
      <c r="C772" s="84" t="s">
        <v>798</v>
      </c>
      <c r="D772" s="84" t="s">
        <v>538</v>
      </c>
      <c r="E772" s="84" t="s">
        <v>63</v>
      </c>
      <c r="F772" s="85" t="s">
        <v>804</v>
      </c>
      <c r="G772" s="86">
        <v>25000</v>
      </c>
      <c r="H772" s="84">
        <v>0</v>
      </c>
      <c r="I772" s="87">
        <v>25</v>
      </c>
      <c r="J772" s="50">
        <v>717.5</v>
      </c>
      <c r="K772" s="52">
        <f t="shared" si="103"/>
        <v>1774.9999999999998</v>
      </c>
      <c r="L772" s="37">
        <f t="shared" si="97"/>
        <v>275</v>
      </c>
      <c r="M772" s="77">
        <v>760</v>
      </c>
      <c r="N772" s="87">
        <f t="shared" si="100"/>
        <v>1772.5000000000002</v>
      </c>
      <c r="O772" s="87"/>
      <c r="P772" s="87">
        <f t="shared" si="102"/>
        <v>1477.5</v>
      </c>
      <c r="Q772" s="87">
        <f t="shared" si="98"/>
        <v>1502.5</v>
      </c>
      <c r="R772" s="87">
        <f t="shared" si="99"/>
        <v>3822.5</v>
      </c>
      <c r="S772" s="87">
        <f t="shared" si="101"/>
        <v>23497.5</v>
      </c>
      <c r="T772" s="88" t="s">
        <v>41</v>
      </c>
    </row>
    <row r="773" spans="1:20" s="27" customFormat="1" x14ac:dyDescent="0.25">
      <c r="A773" s="83">
        <v>767</v>
      </c>
      <c r="B773" s="84" t="s">
        <v>540</v>
      </c>
      <c r="C773" s="84" t="s">
        <v>798</v>
      </c>
      <c r="D773" s="84" t="s">
        <v>538</v>
      </c>
      <c r="E773" s="84" t="s">
        <v>157</v>
      </c>
      <c r="F773" s="85" t="s">
        <v>805</v>
      </c>
      <c r="G773" s="86">
        <v>16000</v>
      </c>
      <c r="H773" s="84">
        <v>0</v>
      </c>
      <c r="I773" s="87">
        <v>25</v>
      </c>
      <c r="J773" s="50">
        <v>459.2</v>
      </c>
      <c r="K773" s="52">
        <f t="shared" si="103"/>
        <v>1136</v>
      </c>
      <c r="L773" s="37">
        <f t="shared" si="97"/>
        <v>176.00000000000003</v>
      </c>
      <c r="M773" s="77">
        <v>486.4</v>
      </c>
      <c r="N773" s="87">
        <f t="shared" si="100"/>
        <v>1134.4000000000001</v>
      </c>
      <c r="O773" s="87"/>
      <c r="P773" s="87">
        <f t="shared" si="102"/>
        <v>945.59999999999991</v>
      </c>
      <c r="Q773" s="87">
        <f t="shared" si="98"/>
        <v>970.59999999999991</v>
      </c>
      <c r="R773" s="87">
        <f t="shared" si="99"/>
        <v>2446.4</v>
      </c>
      <c r="S773" s="87">
        <f t="shared" si="101"/>
        <v>15029.4</v>
      </c>
      <c r="T773" s="88" t="s">
        <v>41</v>
      </c>
    </row>
    <row r="774" spans="1:20" s="27" customFormat="1" x14ac:dyDescent="0.25">
      <c r="A774" s="83">
        <v>768</v>
      </c>
      <c r="B774" s="84" t="s">
        <v>977</v>
      </c>
      <c r="C774" s="84" t="s">
        <v>798</v>
      </c>
      <c r="D774" s="84" t="s">
        <v>538</v>
      </c>
      <c r="E774" s="84" t="s">
        <v>157</v>
      </c>
      <c r="F774" s="85" t="s">
        <v>804</v>
      </c>
      <c r="G774" s="86">
        <v>16000</v>
      </c>
      <c r="H774" s="84">
        <v>0</v>
      </c>
      <c r="I774" s="87">
        <v>25</v>
      </c>
      <c r="J774" s="50">
        <v>459.2</v>
      </c>
      <c r="K774" s="52">
        <f t="shared" si="103"/>
        <v>1136</v>
      </c>
      <c r="L774" s="37">
        <f t="shared" si="97"/>
        <v>176.00000000000003</v>
      </c>
      <c r="M774" s="77">
        <v>486.4</v>
      </c>
      <c r="N774" s="87">
        <f t="shared" si="100"/>
        <v>1134.4000000000001</v>
      </c>
      <c r="O774" s="87"/>
      <c r="P774" s="87">
        <f t="shared" si="102"/>
        <v>945.59999999999991</v>
      </c>
      <c r="Q774" s="87">
        <f t="shared" si="98"/>
        <v>970.59999999999991</v>
      </c>
      <c r="R774" s="87">
        <f t="shared" si="99"/>
        <v>2446.4</v>
      </c>
      <c r="S774" s="87">
        <f t="shared" si="101"/>
        <v>15029.4</v>
      </c>
      <c r="T774" s="88" t="s">
        <v>41</v>
      </c>
    </row>
    <row r="775" spans="1:20" s="27" customFormat="1" x14ac:dyDescent="0.25">
      <c r="A775" s="83">
        <v>769</v>
      </c>
      <c r="B775" s="84" t="s">
        <v>481</v>
      </c>
      <c r="C775" s="84" t="s">
        <v>798</v>
      </c>
      <c r="D775" s="84" t="s">
        <v>369</v>
      </c>
      <c r="E775" s="84" t="s">
        <v>738</v>
      </c>
      <c r="F775" s="85" t="s">
        <v>805</v>
      </c>
      <c r="G775" s="90">
        <v>85000</v>
      </c>
      <c r="H775" s="90">
        <v>8148.13</v>
      </c>
      <c r="I775" s="87">
        <v>25</v>
      </c>
      <c r="J775" s="69">
        <v>2439.5</v>
      </c>
      <c r="K775" s="54">
        <f t="shared" si="103"/>
        <v>6034.9999999999991</v>
      </c>
      <c r="L775" s="37">
        <v>953.69</v>
      </c>
      <c r="M775" s="79">
        <v>2584</v>
      </c>
      <c r="N775" s="92">
        <f t="shared" si="100"/>
        <v>6026.5</v>
      </c>
      <c r="O775" s="92"/>
      <c r="P775" s="92">
        <f t="shared" si="102"/>
        <v>5023.5</v>
      </c>
      <c r="Q775" s="87">
        <f t="shared" si="98"/>
        <v>13196.630000000001</v>
      </c>
      <c r="R775" s="87">
        <f t="shared" si="99"/>
        <v>13015.189999999999</v>
      </c>
      <c r="S775" s="92">
        <f t="shared" si="101"/>
        <v>71803.37</v>
      </c>
      <c r="T775" s="88" t="s">
        <v>41</v>
      </c>
    </row>
    <row r="776" spans="1:20" s="27" customFormat="1" x14ac:dyDescent="0.25">
      <c r="A776" s="83">
        <v>770</v>
      </c>
      <c r="B776" s="84" t="s">
        <v>370</v>
      </c>
      <c r="C776" s="84" t="s">
        <v>798</v>
      </c>
      <c r="D776" s="84" t="s">
        <v>369</v>
      </c>
      <c r="E776" s="84" t="s">
        <v>125</v>
      </c>
      <c r="F776" s="85" t="s">
        <v>805</v>
      </c>
      <c r="G776" s="86">
        <v>70000</v>
      </c>
      <c r="H776" s="86">
        <v>5368.48</v>
      </c>
      <c r="I776" s="87">
        <v>25</v>
      </c>
      <c r="J776" s="50">
        <v>2009</v>
      </c>
      <c r="K776" s="52">
        <f t="shared" si="103"/>
        <v>4970</v>
      </c>
      <c r="L776" s="37">
        <f t="shared" si="97"/>
        <v>770.00000000000011</v>
      </c>
      <c r="M776" s="77">
        <v>2128</v>
      </c>
      <c r="N776" s="87">
        <f t="shared" si="100"/>
        <v>4963</v>
      </c>
      <c r="O776" s="87"/>
      <c r="P776" s="87">
        <f t="shared" si="102"/>
        <v>4137</v>
      </c>
      <c r="Q776" s="87">
        <f t="shared" si="98"/>
        <v>9530.48</v>
      </c>
      <c r="R776" s="87">
        <f t="shared" si="99"/>
        <v>10703</v>
      </c>
      <c r="S776" s="87">
        <f t="shared" si="101"/>
        <v>60469.520000000004</v>
      </c>
      <c r="T776" s="88" t="s">
        <v>41</v>
      </c>
    </row>
    <row r="777" spans="1:20" s="27" customFormat="1" x14ac:dyDescent="0.25">
      <c r="A777" s="83">
        <v>771</v>
      </c>
      <c r="B777" s="84" t="s">
        <v>371</v>
      </c>
      <c r="C777" s="84" t="s">
        <v>799</v>
      </c>
      <c r="D777" s="84" t="s">
        <v>369</v>
      </c>
      <c r="E777" s="84" t="s">
        <v>125</v>
      </c>
      <c r="F777" s="85" t="s">
        <v>805</v>
      </c>
      <c r="G777" s="86">
        <v>70000</v>
      </c>
      <c r="H777" s="86">
        <v>5368.48</v>
      </c>
      <c r="I777" s="87">
        <v>25</v>
      </c>
      <c r="J777" s="50">
        <v>2009</v>
      </c>
      <c r="K777" s="52">
        <f t="shared" si="103"/>
        <v>4970</v>
      </c>
      <c r="L777" s="37">
        <f t="shared" si="97"/>
        <v>770.00000000000011</v>
      </c>
      <c r="M777" s="77">
        <v>2128</v>
      </c>
      <c r="N777" s="87">
        <f t="shared" si="100"/>
        <v>4963</v>
      </c>
      <c r="O777" s="87"/>
      <c r="P777" s="87">
        <f t="shared" si="102"/>
        <v>4137</v>
      </c>
      <c r="Q777" s="87">
        <f t="shared" si="98"/>
        <v>9530.48</v>
      </c>
      <c r="R777" s="87">
        <f t="shared" si="99"/>
        <v>10703</v>
      </c>
      <c r="S777" s="87">
        <f t="shared" si="101"/>
        <v>60469.520000000004</v>
      </c>
      <c r="T777" s="88" t="s">
        <v>41</v>
      </c>
    </row>
    <row r="778" spans="1:20" s="27" customFormat="1" x14ac:dyDescent="0.25">
      <c r="A778" s="83">
        <v>772</v>
      </c>
      <c r="B778" s="84" t="s">
        <v>374</v>
      </c>
      <c r="C778" s="84" t="s">
        <v>799</v>
      </c>
      <c r="D778" s="84" t="s">
        <v>369</v>
      </c>
      <c r="E778" s="84" t="s">
        <v>125</v>
      </c>
      <c r="F778" s="85" t="s">
        <v>805</v>
      </c>
      <c r="G778" s="86">
        <v>70000</v>
      </c>
      <c r="H778" s="86">
        <v>5368.48</v>
      </c>
      <c r="I778" s="87">
        <v>25</v>
      </c>
      <c r="J778" s="50">
        <v>2009</v>
      </c>
      <c r="K778" s="52">
        <f t="shared" si="103"/>
        <v>4970</v>
      </c>
      <c r="L778" s="37">
        <f t="shared" ref="L778:L841" si="104">+G778*1.1%</f>
        <v>770.00000000000011</v>
      </c>
      <c r="M778" s="77">
        <v>2128</v>
      </c>
      <c r="N778" s="87">
        <f t="shared" si="100"/>
        <v>4963</v>
      </c>
      <c r="O778" s="87"/>
      <c r="P778" s="87">
        <f t="shared" si="102"/>
        <v>4137</v>
      </c>
      <c r="Q778" s="87">
        <f t="shared" si="98"/>
        <v>9530.48</v>
      </c>
      <c r="R778" s="87">
        <f t="shared" si="99"/>
        <v>10703</v>
      </c>
      <c r="S778" s="87">
        <f t="shared" si="101"/>
        <v>60469.520000000004</v>
      </c>
      <c r="T778" s="88" t="s">
        <v>41</v>
      </c>
    </row>
    <row r="779" spans="1:20" s="27" customFormat="1" x14ac:dyDescent="0.25">
      <c r="A779" s="83">
        <v>773</v>
      </c>
      <c r="B779" s="84" t="s">
        <v>906</v>
      </c>
      <c r="C779" s="84" t="s">
        <v>798</v>
      </c>
      <c r="D779" s="84" t="s">
        <v>369</v>
      </c>
      <c r="E779" s="84" t="s">
        <v>63</v>
      </c>
      <c r="F779" s="85" t="s">
        <v>802</v>
      </c>
      <c r="G779" s="86">
        <v>25000</v>
      </c>
      <c r="H779" s="84">
        <v>0</v>
      </c>
      <c r="I779" s="87">
        <v>25</v>
      </c>
      <c r="J779" s="50">
        <v>717.5</v>
      </c>
      <c r="K779" s="52">
        <f t="shared" si="103"/>
        <v>1774.9999999999998</v>
      </c>
      <c r="L779" s="37">
        <f t="shared" si="104"/>
        <v>275</v>
      </c>
      <c r="M779" s="77">
        <v>760</v>
      </c>
      <c r="N779" s="87">
        <f t="shared" si="100"/>
        <v>1772.5000000000002</v>
      </c>
      <c r="O779" s="87"/>
      <c r="P779" s="87">
        <f t="shared" si="102"/>
        <v>1477.5</v>
      </c>
      <c r="Q779" s="87">
        <f t="shared" si="98"/>
        <v>1502.5</v>
      </c>
      <c r="R779" s="87">
        <f t="shared" si="99"/>
        <v>3822.5</v>
      </c>
      <c r="S779" s="87">
        <v>21954.33</v>
      </c>
      <c r="T779" s="88" t="s">
        <v>41</v>
      </c>
    </row>
    <row r="780" spans="1:20" s="27" customFormat="1" x14ac:dyDescent="0.25">
      <c r="A780" s="83">
        <v>774</v>
      </c>
      <c r="B780" s="84" t="s">
        <v>757</v>
      </c>
      <c r="C780" s="84" t="s">
        <v>798</v>
      </c>
      <c r="D780" s="84" t="s">
        <v>369</v>
      </c>
      <c r="E780" s="84" t="s">
        <v>758</v>
      </c>
      <c r="F780" s="85" t="s">
        <v>802</v>
      </c>
      <c r="G780" s="86">
        <v>16000</v>
      </c>
      <c r="H780" s="84">
        <v>0</v>
      </c>
      <c r="I780" s="87">
        <v>25</v>
      </c>
      <c r="J780" s="50">
        <v>459.2</v>
      </c>
      <c r="K780" s="52">
        <f t="shared" si="103"/>
        <v>1136</v>
      </c>
      <c r="L780" s="37">
        <f t="shared" si="104"/>
        <v>176.00000000000003</v>
      </c>
      <c r="M780" s="77">
        <v>486.4</v>
      </c>
      <c r="N780" s="87">
        <f t="shared" si="100"/>
        <v>1134.4000000000001</v>
      </c>
      <c r="O780" s="84"/>
      <c r="P780" s="87">
        <f t="shared" si="102"/>
        <v>945.59999999999991</v>
      </c>
      <c r="Q780" s="87">
        <f t="shared" si="98"/>
        <v>970.59999999999991</v>
      </c>
      <c r="R780" s="87">
        <f t="shared" si="99"/>
        <v>2446.4</v>
      </c>
      <c r="S780" s="37">
        <f t="shared" ref="S780:S797" si="105">+G780-Q780</f>
        <v>15029.4</v>
      </c>
      <c r="T780" s="88" t="s">
        <v>41</v>
      </c>
    </row>
    <row r="781" spans="1:20" s="27" customFormat="1" x14ac:dyDescent="0.25">
      <c r="A781" s="83">
        <v>775</v>
      </c>
      <c r="B781" s="84" t="s">
        <v>382</v>
      </c>
      <c r="C781" s="84" t="s">
        <v>799</v>
      </c>
      <c r="D781" s="84" t="s">
        <v>376</v>
      </c>
      <c r="E781" s="84" t="s">
        <v>738</v>
      </c>
      <c r="F781" s="85" t="s">
        <v>805</v>
      </c>
      <c r="G781" s="86">
        <v>85000</v>
      </c>
      <c r="H781" s="86">
        <v>8148.13</v>
      </c>
      <c r="I781" s="87">
        <v>25</v>
      </c>
      <c r="J781" s="50">
        <v>2439.5</v>
      </c>
      <c r="K781" s="52">
        <f t="shared" si="103"/>
        <v>6034.9999999999991</v>
      </c>
      <c r="L781" s="37">
        <v>953.69</v>
      </c>
      <c r="M781" s="77">
        <v>2584</v>
      </c>
      <c r="N781" s="87">
        <f t="shared" si="100"/>
        <v>6026.5</v>
      </c>
      <c r="O781" s="87"/>
      <c r="P781" s="87">
        <f t="shared" si="102"/>
        <v>5023.5</v>
      </c>
      <c r="Q781" s="87">
        <f t="shared" si="98"/>
        <v>13196.630000000001</v>
      </c>
      <c r="R781" s="87">
        <f t="shared" si="99"/>
        <v>13015.189999999999</v>
      </c>
      <c r="S781" s="87">
        <f t="shared" si="105"/>
        <v>71803.37</v>
      </c>
      <c r="T781" s="88" t="s">
        <v>41</v>
      </c>
    </row>
    <row r="782" spans="1:20" s="27" customFormat="1" x14ac:dyDescent="0.25">
      <c r="A782" s="83">
        <v>776</v>
      </c>
      <c r="B782" s="84" t="s">
        <v>379</v>
      </c>
      <c r="C782" s="84" t="s">
        <v>799</v>
      </c>
      <c r="D782" s="84" t="s">
        <v>376</v>
      </c>
      <c r="E782" s="84" t="s">
        <v>125</v>
      </c>
      <c r="F782" s="85" t="s">
        <v>805</v>
      </c>
      <c r="G782" s="86">
        <v>70000</v>
      </c>
      <c r="H782" s="86">
        <v>5368.48</v>
      </c>
      <c r="I782" s="87">
        <v>25</v>
      </c>
      <c r="J782" s="50">
        <v>2009</v>
      </c>
      <c r="K782" s="52">
        <f t="shared" si="103"/>
        <v>4970</v>
      </c>
      <c r="L782" s="37">
        <f t="shared" si="104"/>
        <v>770.00000000000011</v>
      </c>
      <c r="M782" s="77">
        <v>2128</v>
      </c>
      <c r="N782" s="87">
        <f t="shared" si="100"/>
        <v>4963</v>
      </c>
      <c r="O782" s="87"/>
      <c r="P782" s="87">
        <f t="shared" si="102"/>
        <v>4137</v>
      </c>
      <c r="Q782" s="87">
        <f t="shared" si="98"/>
        <v>9530.48</v>
      </c>
      <c r="R782" s="87">
        <f t="shared" si="99"/>
        <v>10703</v>
      </c>
      <c r="S782" s="87">
        <f t="shared" si="105"/>
        <v>60469.520000000004</v>
      </c>
      <c r="T782" s="88" t="s">
        <v>41</v>
      </c>
    </row>
    <row r="783" spans="1:20" s="27" customFormat="1" x14ac:dyDescent="0.25">
      <c r="A783" s="83">
        <v>777</v>
      </c>
      <c r="B783" s="84" t="s">
        <v>377</v>
      </c>
      <c r="C783" s="84" t="s">
        <v>798</v>
      </c>
      <c r="D783" s="84" t="s">
        <v>376</v>
      </c>
      <c r="E783" s="84" t="s">
        <v>157</v>
      </c>
      <c r="F783" s="85" t="s">
        <v>805</v>
      </c>
      <c r="G783" s="86">
        <v>16000</v>
      </c>
      <c r="H783" s="84">
        <v>0</v>
      </c>
      <c r="I783" s="87">
        <v>25</v>
      </c>
      <c r="J783" s="50">
        <v>459.2</v>
      </c>
      <c r="K783" s="52">
        <f t="shared" si="103"/>
        <v>1136</v>
      </c>
      <c r="L783" s="37">
        <f t="shared" si="104"/>
        <v>176.00000000000003</v>
      </c>
      <c r="M783" s="77">
        <v>486.4</v>
      </c>
      <c r="N783" s="87">
        <f t="shared" si="100"/>
        <v>1134.4000000000001</v>
      </c>
      <c r="O783" s="87"/>
      <c r="P783" s="87">
        <f t="shared" si="102"/>
        <v>945.59999999999991</v>
      </c>
      <c r="Q783" s="87">
        <f t="shared" si="98"/>
        <v>970.59999999999991</v>
      </c>
      <c r="R783" s="87">
        <f t="shared" si="99"/>
        <v>2446.4</v>
      </c>
      <c r="S783" s="87">
        <f t="shared" si="105"/>
        <v>15029.4</v>
      </c>
      <c r="T783" s="88" t="s">
        <v>41</v>
      </c>
    </row>
    <row r="784" spans="1:20" s="27" customFormat="1" x14ac:dyDescent="0.25">
      <c r="A784" s="83">
        <v>778</v>
      </c>
      <c r="B784" s="84" t="s">
        <v>512</v>
      </c>
      <c r="C784" s="84" t="s">
        <v>799</v>
      </c>
      <c r="D784" s="84" t="s">
        <v>380</v>
      </c>
      <c r="E784" s="84" t="s">
        <v>738</v>
      </c>
      <c r="F784" s="85" t="s">
        <v>805</v>
      </c>
      <c r="G784" s="90">
        <v>85000</v>
      </c>
      <c r="H784" s="90">
        <v>8576.99</v>
      </c>
      <c r="I784" s="87">
        <v>25</v>
      </c>
      <c r="J784" s="69">
        <v>2439.5</v>
      </c>
      <c r="K784" s="54">
        <f t="shared" si="103"/>
        <v>6034.9999999999991</v>
      </c>
      <c r="L784" s="37">
        <v>953.69</v>
      </c>
      <c r="M784" s="79">
        <v>2584</v>
      </c>
      <c r="N784" s="92">
        <f t="shared" si="100"/>
        <v>6026.5</v>
      </c>
      <c r="O784" s="92"/>
      <c r="P784" s="92">
        <f t="shared" si="102"/>
        <v>5023.5</v>
      </c>
      <c r="Q784" s="87">
        <f t="shared" si="98"/>
        <v>13625.49</v>
      </c>
      <c r="R784" s="87">
        <f t="shared" si="99"/>
        <v>13015.189999999999</v>
      </c>
      <c r="S784" s="92">
        <f t="shared" si="105"/>
        <v>71374.509999999995</v>
      </c>
      <c r="T784" s="88" t="s">
        <v>41</v>
      </c>
    </row>
    <row r="785" spans="1:20" s="27" customFormat="1" x14ac:dyDescent="0.25">
      <c r="A785" s="83">
        <v>779</v>
      </c>
      <c r="B785" s="84" t="s">
        <v>856</v>
      </c>
      <c r="C785" s="84" t="s">
        <v>798</v>
      </c>
      <c r="D785" s="84" t="s">
        <v>380</v>
      </c>
      <c r="E785" s="84" t="s">
        <v>125</v>
      </c>
      <c r="F785" s="85" t="s">
        <v>805</v>
      </c>
      <c r="G785" s="90">
        <v>70000</v>
      </c>
      <c r="H785" s="90">
        <v>5368.48</v>
      </c>
      <c r="I785" s="87">
        <v>25</v>
      </c>
      <c r="J785" s="69">
        <v>2009</v>
      </c>
      <c r="K785" s="54">
        <f t="shared" si="103"/>
        <v>4970</v>
      </c>
      <c r="L785" s="37">
        <f t="shared" si="104"/>
        <v>770.00000000000011</v>
      </c>
      <c r="M785" s="79">
        <v>2128</v>
      </c>
      <c r="N785" s="92">
        <f t="shared" si="100"/>
        <v>4963</v>
      </c>
      <c r="O785" s="92"/>
      <c r="P785" s="92">
        <f t="shared" si="102"/>
        <v>4137</v>
      </c>
      <c r="Q785" s="87">
        <f t="shared" si="98"/>
        <v>9530.48</v>
      </c>
      <c r="R785" s="87">
        <f t="shared" si="99"/>
        <v>10703</v>
      </c>
      <c r="S785" s="92">
        <f t="shared" si="105"/>
        <v>60469.520000000004</v>
      </c>
      <c r="T785" s="88" t="s">
        <v>41</v>
      </c>
    </row>
    <row r="786" spans="1:20" s="27" customFormat="1" x14ac:dyDescent="0.25">
      <c r="A786" s="83">
        <v>780</v>
      </c>
      <c r="B786" s="84" t="s">
        <v>381</v>
      </c>
      <c r="C786" s="84" t="s">
        <v>798</v>
      </c>
      <c r="D786" s="84" t="s">
        <v>380</v>
      </c>
      <c r="E786" s="84" t="s">
        <v>143</v>
      </c>
      <c r="F786" s="85" t="s">
        <v>805</v>
      </c>
      <c r="G786" s="86">
        <v>45000</v>
      </c>
      <c r="H786" s="50">
        <v>891.01</v>
      </c>
      <c r="I786" s="87">
        <v>25</v>
      </c>
      <c r="J786" s="50">
        <v>1291.5</v>
      </c>
      <c r="K786" s="52">
        <f t="shared" si="103"/>
        <v>3194.9999999999995</v>
      </c>
      <c r="L786" s="37">
        <f t="shared" si="104"/>
        <v>495.00000000000006</v>
      </c>
      <c r="M786" s="77">
        <v>1368</v>
      </c>
      <c r="N786" s="87">
        <f t="shared" si="100"/>
        <v>3190.5</v>
      </c>
      <c r="O786" s="87"/>
      <c r="P786" s="87">
        <f t="shared" si="102"/>
        <v>2659.5</v>
      </c>
      <c r="Q786" s="87">
        <f t="shared" si="98"/>
        <v>3575.51</v>
      </c>
      <c r="R786" s="87">
        <f t="shared" si="99"/>
        <v>6880.5</v>
      </c>
      <c r="S786" s="87">
        <f t="shared" si="105"/>
        <v>41424.49</v>
      </c>
      <c r="T786" s="88" t="s">
        <v>41</v>
      </c>
    </row>
    <row r="787" spans="1:20" s="27" customFormat="1" x14ac:dyDescent="0.25">
      <c r="A787" s="83">
        <v>781</v>
      </c>
      <c r="B787" s="84" t="s">
        <v>510</v>
      </c>
      <c r="C787" s="84" t="s">
        <v>798</v>
      </c>
      <c r="D787" s="84" t="s">
        <v>380</v>
      </c>
      <c r="E787" s="84" t="s">
        <v>102</v>
      </c>
      <c r="F787" s="85" t="s">
        <v>805</v>
      </c>
      <c r="G787" s="90">
        <v>42000</v>
      </c>
      <c r="H787" s="91">
        <v>724.92</v>
      </c>
      <c r="I787" s="87">
        <v>25</v>
      </c>
      <c r="J787" s="69">
        <v>1205.4000000000001</v>
      </c>
      <c r="K787" s="54">
        <f t="shared" si="103"/>
        <v>2981.9999999999995</v>
      </c>
      <c r="L787" s="37">
        <f t="shared" si="104"/>
        <v>462.00000000000006</v>
      </c>
      <c r="M787" s="79">
        <v>1276.8</v>
      </c>
      <c r="N787" s="92">
        <f t="shared" si="100"/>
        <v>2977.8</v>
      </c>
      <c r="O787" s="92"/>
      <c r="P787" s="92">
        <f t="shared" si="102"/>
        <v>2482.1999999999998</v>
      </c>
      <c r="Q787" s="87">
        <f t="shared" si="98"/>
        <v>3232.12</v>
      </c>
      <c r="R787" s="87">
        <f t="shared" si="99"/>
        <v>6421.7999999999993</v>
      </c>
      <c r="S787" s="92">
        <f t="shared" si="105"/>
        <v>38767.879999999997</v>
      </c>
      <c r="T787" s="88" t="s">
        <v>41</v>
      </c>
    </row>
    <row r="788" spans="1:20" s="27" customFormat="1" x14ac:dyDescent="0.25">
      <c r="A788" s="83">
        <v>782</v>
      </c>
      <c r="B788" s="84" t="s">
        <v>384</v>
      </c>
      <c r="C788" s="84" t="s">
        <v>798</v>
      </c>
      <c r="D788" s="84" t="s">
        <v>380</v>
      </c>
      <c r="E788" s="84" t="s">
        <v>63</v>
      </c>
      <c r="F788" s="85" t="s">
        <v>802</v>
      </c>
      <c r="G788" s="86">
        <v>25000</v>
      </c>
      <c r="H788" s="84">
        <v>0</v>
      </c>
      <c r="I788" s="87">
        <v>25</v>
      </c>
      <c r="J788" s="50">
        <v>717.5</v>
      </c>
      <c r="K788" s="52">
        <f t="shared" si="103"/>
        <v>1774.9999999999998</v>
      </c>
      <c r="L788" s="37">
        <f t="shared" si="104"/>
        <v>275</v>
      </c>
      <c r="M788" s="77">
        <v>760</v>
      </c>
      <c r="N788" s="87">
        <f t="shared" si="100"/>
        <v>1772.5000000000002</v>
      </c>
      <c r="O788" s="87"/>
      <c r="P788" s="87">
        <f t="shared" si="102"/>
        <v>1477.5</v>
      </c>
      <c r="Q788" s="87">
        <f t="shared" si="98"/>
        <v>1502.5</v>
      </c>
      <c r="R788" s="87">
        <f t="shared" si="99"/>
        <v>3822.5</v>
      </c>
      <c r="S788" s="87">
        <f t="shared" si="105"/>
        <v>23497.5</v>
      </c>
      <c r="T788" s="88" t="s">
        <v>41</v>
      </c>
    </row>
    <row r="789" spans="1:20" s="27" customFormat="1" x14ac:dyDescent="0.25">
      <c r="A789" s="83">
        <v>783</v>
      </c>
      <c r="B789" s="84" t="s">
        <v>820</v>
      </c>
      <c r="C789" s="84" t="s">
        <v>798</v>
      </c>
      <c r="D789" s="84" t="s">
        <v>560</v>
      </c>
      <c r="E789" s="84" t="s">
        <v>157</v>
      </c>
      <c r="F789" s="85" t="s">
        <v>804</v>
      </c>
      <c r="G789" s="86">
        <v>16000</v>
      </c>
      <c r="H789" s="84">
        <v>0</v>
      </c>
      <c r="I789" s="87">
        <v>25</v>
      </c>
      <c r="J789" s="50">
        <v>459.2</v>
      </c>
      <c r="K789" s="52">
        <f t="shared" si="103"/>
        <v>1136</v>
      </c>
      <c r="L789" s="37">
        <f t="shared" si="104"/>
        <v>176.00000000000003</v>
      </c>
      <c r="M789" s="77">
        <v>486.4</v>
      </c>
      <c r="N789" s="87">
        <f t="shared" si="100"/>
        <v>1134.4000000000001</v>
      </c>
      <c r="O789" s="87"/>
      <c r="P789" s="87">
        <f t="shared" si="102"/>
        <v>945.59999999999991</v>
      </c>
      <c r="Q789" s="87">
        <f t="shared" si="98"/>
        <v>970.59999999999991</v>
      </c>
      <c r="R789" s="87">
        <f t="shared" si="99"/>
        <v>2446.4</v>
      </c>
      <c r="S789" s="92">
        <f t="shared" si="105"/>
        <v>15029.4</v>
      </c>
      <c r="T789" s="88" t="s">
        <v>41</v>
      </c>
    </row>
    <row r="790" spans="1:20" s="27" customFormat="1" x14ac:dyDescent="0.25">
      <c r="A790" s="83">
        <v>784</v>
      </c>
      <c r="B790" s="84" t="s">
        <v>876</v>
      </c>
      <c r="C790" s="84" t="s">
        <v>798</v>
      </c>
      <c r="D790" s="84" t="s">
        <v>560</v>
      </c>
      <c r="E790" s="84" t="s">
        <v>810</v>
      </c>
      <c r="F790" s="85" t="s">
        <v>804</v>
      </c>
      <c r="G790" s="86">
        <v>25000</v>
      </c>
      <c r="H790" s="84">
        <v>0</v>
      </c>
      <c r="I790" s="87">
        <v>25</v>
      </c>
      <c r="J790" s="50">
        <v>717.5</v>
      </c>
      <c r="K790" s="52">
        <f t="shared" si="103"/>
        <v>1774.9999999999998</v>
      </c>
      <c r="L790" s="37">
        <f t="shared" si="104"/>
        <v>275</v>
      </c>
      <c r="M790" s="77">
        <v>760</v>
      </c>
      <c r="N790" s="87">
        <f t="shared" si="100"/>
        <v>1772.5000000000002</v>
      </c>
      <c r="O790" s="87"/>
      <c r="P790" s="87">
        <f t="shared" si="102"/>
        <v>1477.5</v>
      </c>
      <c r="Q790" s="87">
        <f t="shared" si="98"/>
        <v>1502.5</v>
      </c>
      <c r="R790" s="87">
        <f t="shared" si="99"/>
        <v>3822.5</v>
      </c>
      <c r="S790" s="87">
        <f t="shared" si="105"/>
        <v>23497.5</v>
      </c>
      <c r="T790" s="88" t="s">
        <v>41</v>
      </c>
    </row>
    <row r="791" spans="1:20" s="27" customFormat="1" x14ac:dyDescent="0.25">
      <c r="A791" s="83">
        <v>785</v>
      </c>
      <c r="B791" s="84" t="s">
        <v>563</v>
      </c>
      <c r="C791" s="84" t="s">
        <v>799</v>
      </c>
      <c r="D791" s="84" t="s">
        <v>560</v>
      </c>
      <c r="E791" s="84" t="s">
        <v>125</v>
      </c>
      <c r="F791" s="85" t="s">
        <v>805</v>
      </c>
      <c r="G791" s="86">
        <v>70000</v>
      </c>
      <c r="H791" s="86">
        <v>5368.48</v>
      </c>
      <c r="I791" s="87">
        <v>25</v>
      </c>
      <c r="J791" s="50">
        <v>2009</v>
      </c>
      <c r="K791" s="52">
        <f t="shared" si="103"/>
        <v>4970</v>
      </c>
      <c r="L791" s="37">
        <f t="shared" si="104"/>
        <v>770.00000000000011</v>
      </c>
      <c r="M791" s="77">
        <v>2128</v>
      </c>
      <c r="N791" s="87">
        <f t="shared" si="100"/>
        <v>4963</v>
      </c>
      <c r="O791" s="87"/>
      <c r="P791" s="87">
        <f t="shared" si="102"/>
        <v>4137</v>
      </c>
      <c r="Q791" s="87">
        <f t="shared" si="98"/>
        <v>9530.48</v>
      </c>
      <c r="R791" s="87">
        <f t="shared" si="99"/>
        <v>10703</v>
      </c>
      <c r="S791" s="87">
        <f t="shared" si="105"/>
        <v>60469.520000000004</v>
      </c>
      <c r="T791" s="88" t="s">
        <v>41</v>
      </c>
    </row>
    <row r="792" spans="1:20" s="27" customFormat="1" x14ac:dyDescent="0.25">
      <c r="A792" s="83">
        <v>786</v>
      </c>
      <c r="B792" s="84" t="s">
        <v>561</v>
      </c>
      <c r="C792" s="84" t="s">
        <v>798</v>
      </c>
      <c r="D792" s="84" t="s">
        <v>560</v>
      </c>
      <c r="E792" s="84" t="s">
        <v>92</v>
      </c>
      <c r="F792" s="85" t="s">
        <v>805</v>
      </c>
      <c r="G792" s="86">
        <v>25000</v>
      </c>
      <c r="H792" s="84">
        <v>0</v>
      </c>
      <c r="I792" s="87">
        <v>25</v>
      </c>
      <c r="J792" s="50">
        <v>717.5</v>
      </c>
      <c r="K792" s="52">
        <f t="shared" si="103"/>
        <v>1774.9999999999998</v>
      </c>
      <c r="L792" s="37">
        <f t="shared" si="104"/>
        <v>275</v>
      </c>
      <c r="M792" s="77">
        <v>760</v>
      </c>
      <c r="N792" s="87">
        <f t="shared" si="100"/>
        <v>1772.5000000000002</v>
      </c>
      <c r="O792" s="87"/>
      <c r="P792" s="87">
        <f t="shared" si="102"/>
        <v>1477.5</v>
      </c>
      <c r="Q792" s="87">
        <f t="shared" si="98"/>
        <v>1502.5</v>
      </c>
      <c r="R792" s="87">
        <f t="shared" si="99"/>
        <v>3822.5</v>
      </c>
      <c r="S792" s="87">
        <f t="shared" si="105"/>
        <v>23497.5</v>
      </c>
      <c r="T792" s="88" t="s">
        <v>41</v>
      </c>
    </row>
    <row r="793" spans="1:20" s="27" customFormat="1" x14ac:dyDescent="0.25">
      <c r="A793" s="83">
        <v>787</v>
      </c>
      <c r="B793" s="84" t="s">
        <v>562</v>
      </c>
      <c r="C793" s="84" t="s">
        <v>798</v>
      </c>
      <c r="D793" s="84" t="s">
        <v>560</v>
      </c>
      <c r="E793" s="84" t="s">
        <v>118</v>
      </c>
      <c r="F793" s="85" t="s">
        <v>802</v>
      </c>
      <c r="G793" s="86">
        <v>25000</v>
      </c>
      <c r="H793" s="84">
        <v>0</v>
      </c>
      <c r="I793" s="87">
        <v>25</v>
      </c>
      <c r="J793" s="50">
        <v>717.5</v>
      </c>
      <c r="K793" s="52">
        <f t="shared" si="103"/>
        <v>1774.9999999999998</v>
      </c>
      <c r="L793" s="37">
        <f t="shared" si="104"/>
        <v>275</v>
      </c>
      <c r="M793" s="77">
        <v>760</v>
      </c>
      <c r="N793" s="87">
        <f t="shared" si="100"/>
        <v>1772.5000000000002</v>
      </c>
      <c r="O793" s="87"/>
      <c r="P793" s="87">
        <f t="shared" si="102"/>
        <v>1477.5</v>
      </c>
      <c r="Q793" s="87">
        <f t="shared" si="98"/>
        <v>1502.5</v>
      </c>
      <c r="R793" s="87">
        <f t="shared" si="99"/>
        <v>3822.5</v>
      </c>
      <c r="S793" s="87">
        <f t="shared" si="105"/>
        <v>23497.5</v>
      </c>
      <c r="T793" s="88" t="s">
        <v>41</v>
      </c>
    </row>
    <row r="794" spans="1:20" s="27" customFormat="1" x14ac:dyDescent="0.25">
      <c r="A794" s="83">
        <v>788</v>
      </c>
      <c r="B794" s="84" t="s">
        <v>491</v>
      </c>
      <c r="C794" s="84" t="s">
        <v>798</v>
      </c>
      <c r="D794" s="84" t="s">
        <v>385</v>
      </c>
      <c r="E794" s="84" t="s">
        <v>738</v>
      </c>
      <c r="F794" s="85" t="s">
        <v>805</v>
      </c>
      <c r="G794" s="86">
        <v>85000</v>
      </c>
      <c r="H794" s="86">
        <v>8576.99</v>
      </c>
      <c r="I794" s="87">
        <v>25</v>
      </c>
      <c r="J794" s="50">
        <v>2439.5</v>
      </c>
      <c r="K794" s="52">
        <f t="shared" ref="K794:K826" si="106">+G794*7.1%</f>
        <v>6034.9999999999991</v>
      </c>
      <c r="L794" s="37">
        <v>953.69</v>
      </c>
      <c r="M794" s="77">
        <v>2584</v>
      </c>
      <c r="N794" s="87">
        <f t="shared" si="100"/>
        <v>6026.5</v>
      </c>
      <c r="O794" s="87"/>
      <c r="P794" s="87">
        <f t="shared" si="102"/>
        <v>5023.5</v>
      </c>
      <c r="Q794" s="87">
        <f t="shared" si="98"/>
        <v>13625.49</v>
      </c>
      <c r="R794" s="87">
        <f t="shared" si="99"/>
        <v>13015.189999999999</v>
      </c>
      <c r="S794" s="87">
        <f t="shared" si="105"/>
        <v>71374.509999999995</v>
      </c>
      <c r="T794" s="88" t="s">
        <v>41</v>
      </c>
    </row>
    <row r="795" spans="1:20" s="27" customFormat="1" x14ac:dyDescent="0.25">
      <c r="A795" s="83">
        <v>789</v>
      </c>
      <c r="B795" s="84" t="s">
        <v>387</v>
      </c>
      <c r="C795" s="84" t="s">
        <v>799</v>
      </c>
      <c r="D795" s="84" t="s">
        <v>385</v>
      </c>
      <c r="E795" s="84" t="s">
        <v>125</v>
      </c>
      <c r="F795" s="85" t="s">
        <v>805</v>
      </c>
      <c r="G795" s="86">
        <v>70000</v>
      </c>
      <c r="H795" s="86">
        <v>5368.48</v>
      </c>
      <c r="I795" s="87">
        <v>25</v>
      </c>
      <c r="J795" s="50">
        <v>2009</v>
      </c>
      <c r="K795" s="52">
        <f t="shared" si="106"/>
        <v>4970</v>
      </c>
      <c r="L795" s="37">
        <f t="shared" si="104"/>
        <v>770.00000000000011</v>
      </c>
      <c r="M795" s="77">
        <v>2128</v>
      </c>
      <c r="N795" s="87">
        <f t="shared" si="100"/>
        <v>4963</v>
      </c>
      <c r="O795" s="87"/>
      <c r="P795" s="87">
        <f t="shared" si="102"/>
        <v>4137</v>
      </c>
      <c r="Q795" s="87">
        <f t="shared" si="98"/>
        <v>9530.48</v>
      </c>
      <c r="R795" s="87">
        <f t="shared" si="99"/>
        <v>10703</v>
      </c>
      <c r="S795" s="87">
        <f t="shared" si="105"/>
        <v>60469.520000000004</v>
      </c>
      <c r="T795" s="88" t="s">
        <v>41</v>
      </c>
    </row>
    <row r="796" spans="1:20" s="27" customFormat="1" x14ac:dyDescent="0.25">
      <c r="A796" s="83">
        <v>790</v>
      </c>
      <c r="B796" s="84" t="s">
        <v>388</v>
      </c>
      <c r="C796" s="84" t="s">
        <v>798</v>
      </c>
      <c r="D796" s="84" t="s">
        <v>385</v>
      </c>
      <c r="E796" s="84" t="s">
        <v>103</v>
      </c>
      <c r="F796" s="85" t="s">
        <v>804</v>
      </c>
      <c r="G796" s="86">
        <v>25000</v>
      </c>
      <c r="H796" s="84">
        <v>0</v>
      </c>
      <c r="I796" s="87">
        <v>25</v>
      </c>
      <c r="J796" s="50">
        <v>717.5</v>
      </c>
      <c r="K796" s="52">
        <f t="shared" si="106"/>
        <v>1774.9999999999998</v>
      </c>
      <c r="L796" s="37">
        <f t="shared" si="104"/>
        <v>275</v>
      </c>
      <c r="M796" s="77">
        <v>760</v>
      </c>
      <c r="N796" s="87">
        <f t="shared" si="100"/>
        <v>1772.5000000000002</v>
      </c>
      <c r="O796" s="87"/>
      <c r="P796" s="87">
        <f t="shared" si="102"/>
        <v>1477.5</v>
      </c>
      <c r="Q796" s="87">
        <f t="shared" ref="Q796:Q860" si="107">+H796+I796+J796+M796+O796</f>
        <v>1502.5</v>
      </c>
      <c r="R796" s="87">
        <f t="shared" ref="R796:R860" si="108">+K796+L796+N796</f>
        <v>3822.5</v>
      </c>
      <c r="S796" s="87">
        <f t="shared" si="105"/>
        <v>23497.5</v>
      </c>
      <c r="T796" s="88" t="s">
        <v>41</v>
      </c>
    </row>
    <row r="797" spans="1:20" s="27" customFormat="1" x14ac:dyDescent="0.25">
      <c r="A797" s="83">
        <v>791</v>
      </c>
      <c r="B797" s="84" t="s">
        <v>389</v>
      </c>
      <c r="C797" s="84" t="s">
        <v>799</v>
      </c>
      <c r="D797" s="84" t="s">
        <v>385</v>
      </c>
      <c r="E797" s="84" t="s">
        <v>63</v>
      </c>
      <c r="F797" s="85" t="s">
        <v>804</v>
      </c>
      <c r="G797" s="86">
        <v>25000</v>
      </c>
      <c r="H797" s="84">
        <v>0</v>
      </c>
      <c r="I797" s="87">
        <v>25</v>
      </c>
      <c r="J797" s="50">
        <v>717.5</v>
      </c>
      <c r="K797" s="52">
        <f t="shared" si="106"/>
        <v>1774.9999999999998</v>
      </c>
      <c r="L797" s="37">
        <f t="shared" si="104"/>
        <v>275</v>
      </c>
      <c r="M797" s="77">
        <v>760</v>
      </c>
      <c r="N797" s="87">
        <f t="shared" si="100"/>
        <v>1772.5000000000002</v>
      </c>
      <c r="O797" s="87"/>
      <c r="P797" s="87">
        <f t="shared" si="102"/>
        <v>1477.5</v>
      </c>
      <c r="Q797" s="87">
        <f t="shared" si="107"/>
        <v>1502.5</v>
      </c>
      <c r="R797" s="87">
        <f t="shared" si="108"/>
        <v>3822.5</v>
      </c>
      <c r="S797" s="87">
        <f t="shared" si="105"/>
        <v>23497.5</v>
      </c>
      <c r="T797" s="88" t="s">
        <v>41</v>
      </c>
    </row>
    <row r="798" spans="1:20" s="27" customFormat="1" x14ac:dyDescent="0.25">
      <c r="A798" s="83">
        <v>792</v>
      </c>
      <c r="B798" s="84" t="s">
        <v>811</v>
      </c>
      <c r="C798" s="84" t="s">
        <v>798</v>
      </c>
      <c r="D798" s="84" t="s">
        <v>385</v>
      </c>
      <c r="E798" s="84" t="s">
        <v>103</v>
      </c>
      <c r="F798" s="85" t="s">
        <v>804</v>
      </c>
      <c r="G798" s="86">
        <v>25000</v>
      </c>
      <c r="H798" s="84">
        <v>0</v>
      </c>
      <c r="I798" s="87">
        <v>25</v>
      </c>
      <c r="J798" s="50">
        <v>717.5</v>
      </c>
      <c r="K798" s="52">
        <f t="shared" si="106"/>
        <v>1774.9999999999998</v>
      </c>
      <c r="L798" s="37">
        <f t="shared" si="104"/>
        <v>275</v>
      </c>
      <c r="M798" s="77">
        <v>760</v>
      </c>
      <c r="N798" s="87">
        <f t="shared" si="100"/>
        <v>1772.5000000000002</v>
      </c>
      <c r="O798" s="87"/>
      <c r="P798" s="87">
        <f t="shared" si="102"/>
        <v>1477.5</v>
      </c>
      <c r="Q798" s="87">
        <f t="shared" si="107"/>
        <v>1502.5</v>
      </c>
      <c r="R798" s="87">
        <f t="shared" si="108"/>
        <v>3822.5</v>
      </c>
      <c r="S798" s="87">
        <v>21954.33</v>
      </c>
      <c r="T798" s="88" t="s">
        <v>41</v>
      </c>
    </row>
    <row r="799" spans="1:20" s="27" customFormat="1" x14ac:dyDescent="0.25">
      <c r="A799" s="83">
        <v>793</v>
      </c>
      <c r="B799" s="84" t="s">
        <v>905</v>
      </c>
      <c r="C799" s="84" t="s">
        <v>799</v>
      </c>
      <c r="D799" s="84" t="s">
        <v>385</v>
      </c>
      <c r="E799" s="84" t="s">
        <v>156</v>
      </c>
      <c r="F799" s="85" t="s">
        <v>802</v>
      </c>
      <c r="G799" s="86">
        <v>25000</v>
      </c>
      <c r="H799" s="84">
        <v>0</v>
      </c>
      <c r="I799" s="87">
        <v>25</v>
      </c>
      <c r="J799" s="50">
        <v>717.5</v>
      </c>
      <c r="K799" s="52">
        <f t="shared" si="106"/>
        <v>1774.9999999999998</v>
      </c>
      <c r="L799" s="37">
        <f t="shared" si="104"/>
        <v>275</v>
      </c>
      <c r="M799" s="77">
        <v>760</v>
      </c>
      <c r="N799" s="87">
        <f t="shared" si="100"/>
        <v>1772.5000000000002</v>
      </c>
      <c r="O799" s="87"/>
      <c r="P799" s="87">
        <f t="shared" si="102"/>
        <v>1477.5</v>
      </c>
      <c r="Q799" s="87">
        <f t="shared" si="107"/>
        <v>1502.5</v>
      </c>
      <c r="R799" s="87">
        <f t="shared" si="108"/>
        <v>3822.5</v>
      </c>
      <c r="S799" s="87">
        <f t="shared" ref="S799:S831" si="109">+G799-Q799</f>
        <v>23497.5</v>
      </c>
      <c r="T799" s="88" t="s">
        <v>41</v>
      </c>
    </row>
    <row r="800" spans="1:20" s="27" customFormat="1" x14ac:dyDescent="0.25">
      <c r="A800" s="83">
        <v>794</v>
      </c>
      <c r="B800" s="84" t="s">
        <v>975</v>
      </c>
      <c r="C800" s="84" t="s">
        <v>799</v>
      </c>
      <c r="D800" s="84" t="s">
        <v>385</v>
      </c>
      <c r="E800" s="84" t="s">
        <v>738</v>
      </c>
      <c r="F800" s="85" t="s">
        <v>805</v>
      </c>
      <c r="G800" s="90">
        <v>85000</v>
      </c>
      <c r="H800" s="86">
        <v>8576.99</v>
      </c>
      <c r="I800" s="87">
        <v>25</v>
      </c>
      <c r="J800" s="50">
        <v>2439.5</v>
      </c>
      <c r="K800" s="54">
        <f t="shared" si="106"/>
        <v>6034.9999999999991</v>
      </c>
      <c r="L800" s="37">
        <v>953.69</v>
      </c>
      <c r="M800" s="77">
        <v>2584</v>
      </c>
      <c r="N800" s="92">
        <f t="shared" si="100"/>
        <v>6026.5</v>
      </c>
      <c r="O800" s="87"/>
      <c r="P800" s="87">
        <f t="shared" si="102"/>
        <v>5023.5</v>
      </c>
      <c r="Q800" s="87">
        <f t="shared" si="107"/>
        <v>13625.49</v>
      </c>
      <c r="R800" s="87">
        <f t="shared" si="108"/>
        <v>13015.189999999999</v>
      </c>
      <c r="S800" s="87">
        <f t="shared" si="109"/>
        <v>71374.509999999995</v>
      </c>
      <c r="T800" s="88" t="s">
        <v>41</v>
      </c>
    </row>
    <row r="801" spans="1:20" s="27" customFormat="1" x14ac:dyDescent="0.25">
      <c r="A801" s="83">
        <v>795</v>
      </c>
      <c r="B801" s="84" t="s">
        <v>862</v>
      </c>
      <c r="C801" s="84" t="s">
        <v>798</v>
      </c>
      <c r="D801" s="84" t="s">
        <v>390</v>
      </c>
      <c r="E801" s="84" t="s">
        <v>738</v>
      </c>
      <c r="F801" s="85" t="s">
        <v>805</v>
      </c>
      <c r="G801" s="90">
        <v>85000</v>
      </c>
      <c r="H801" s="90">
        <v>8148.13</v>
      </c>
      <c r="I801" s="87">
        <v>25</v>
      </c>
      <c r="J801" s="69">
        <v>2439.5</v>
      </c>
      <c r="K801" s="54">
        <f t="shared" si="106"/>
        <v>6034.9999999999991</v>
      </c>
      <c r="L801" s="37">
        <v>953.69</v>
      </c>
      <c r="M801" s="79">
        <v>2584</v>
      </c>
      <c r="N801" s="92">
        <f t="shared" si="100"/>
        <v>6026.5</v>
      </c>
      <c r="O801" s="92"/>
      <c r="P801" s="92">
        <f t="shared" si="102"/>
        <v>5023.5</v>
      </c>
      <c r="Q801" s="87">
        <f t="shared" si="107"/>
        <v>13196.630000000001</v>
      </c>
      <c r="R801" s="87">
        <f t="shared" si="108"/>
        <v>13015.189999999999</v>
      </c>
      <c r="S801" s="92">
        <f t="shared" si="109"/>
        <v>71803.37</v>
      </c>
      <c r="T801" s="88" t="s">
        <v>41</v>
      </c>
    </row>
    <row r="802" spans="1:20" s="27" customFormat="1" x14ac:dyDescent="0.25">
      <c r="A802" s="83">
        <v>796</v>
      </c>
      <c r="B802" s="84" t="s">
        <v>394</v>
      </c>
      <c r="C802" s="84" t="s">
        <v>799</v>
      </c>
      <c r="D802" s="84" t="s">
        <v>390</v>
      </c>
      <c r="E802" s="84" t="s">
        <v>125</v>
      </c>
      <c r="F802" s="85" t="s">
        <v>805</v>
      </c>
      <c r="G802" s="86">
        <v>70000</v>
      </c>
      <c r="H802" s="86">
        <v>5368.48</v>
      </c>
      <c r="I802" s="87">
        <v>25</v>
      </c>
      <c r="J802" s="50">
        <v>2009</v>
      </c>
      <c r="K802" s="52">
        <f t="shared" si="106"/>
        <v>4970</v>
      </c>
      <c r="L802" s="37">
        <f t="shared" si="104"/>
        <v>770.00000000000011</v>
      </c>
      <c r="M802" s="77">
        <v>2128</v>
      </c>
      <c r="N802" s="87">
        <f t="shared" si="100"/>
        <v>4963</v>
      </c>
      <c r="O802" s="87"/>
      <c r="P802" s="87">
        <f t="shared" si="102"/>
        <v>4137</v>
      </c>
      <c r="Q802" s="87">
        <f t="shared" si="107"/>
        <v>9530.48</v>
      </c>
      <c r="R802" s="87">
        <f t="shared" si="108"/>
        <v>10703</v>
      </c>
      <c r="S802" s="87">
        <f t="shared" si="109"/>
        <v>60469.520000000004</v>
      </c>
      <c r="T802" s="88" t="s">
        <v>41</v>
      </c>
    </row>
    <row r="803" spans="1:20" s="27" customFormat="1" x14ac:dyDescent="0.25">
      <c r="A803" s="83">
        <v>797</v>
      </c>
      <c r="B803" s="84" t="s">
        <v>393</v>
      </c>
      <c r="C803" s="84" t="s">
        <v>799</v>
      </c>
      <c r="D803" s="84" t="s">
        <v>390</v>
      </c>
      <c r="E803" s="84" t="s">
        <v>92</v>
      </c>
      <c r="F803" s="85" t="s">
        <v>805</v>
      </c>
      <c r="G803" s="86">
        <v>25000</v>
      </c>
      <c r="H803" s="84">
        <v>0</v>
      </c>
      <c r="I803" s="87">
        <v>25</v>
      </c>
      <c r="J803" s="50">
        <v>717.5</v>
      </c>
      <c r="K803" s="52">
        <f t="shared" si="106"/>
        <v>1774.9999999999998</v>
      </c>
      <c r="L803" s="37">
        <f t="shared" si="104"/>
        <v>275</v>
      </c>
      <c r="M803" s="77">
        <v>760</v>
      </c>
      <c r="N803" s="87">
        <f t="shared" si="100"/>
        <v>1772.5000000000002</v>
      </c>
      <c r="O803" s="87"/>
      <c r="P803" s="87">
        <f t="shared" si="102"/>
        <v>1477.5</v>
      </c>
      <c r="Q803" s="87">
        <f t="shared" si="107"/>
        <v>1502.5</v>
      </c>
      <c r="R803" s="87">
        <f t="shared" si="108"/>
        <v>3822.5</v>
      </c>
      <c r="S803" s="87">
        <f t="shared" si="109"/>
        <v>23497.5</v>
      </c>
      <c r="T803" s="88" t="s">
        <v>41</v>
      </c>
    </row>
    <row r="804" spans="1:20" s="27" customFormat="1" x14ac:dyDescent="0.25">
      <c r="A804" s="83">
        <v>798</v>
      </c>
      <c r="B804" s="84" t="s">
        <v>964</v>
      </c>
      <c r="C804" s="84" t="s">
        <v>798</v>
      </c>
      <c r="D804" s="84" t="s">
        <v>390</v>
      </c>
      <c r="E804" s="84" t="s">
        <v>157</v>
      </c>
      <c r="F804" s="85" t="s">
        <v>802</v>
      </c>
      <c r="G804" s="86">
        <v>16000</v>
      </c>
      <c r="H804" s="84">
        <v>0</v>
      </c>
      <c r="I804" s="87">
        <v>25</v>
      </c>
      <c r="J804" s="50">
        <v>459.2</v>
      </c>
      <c r="K804" s="52">
        <f t="shared" si="106"/>
        <v>1136</v>
      </c>
      <c r="L804" s="37">
        <f t="shared" si="104"/>
        <v>176.00000000000003</v>
      </c>
      <c r="M804" s="77">
        <v>486.4</v>
      </c>
      <c r="N804" s="87">
        <f t="shared" ref="N804:N869" si="110">+G804*7.09%</f>
        <v>1134.4000000000001</v>
      </c>
      <c r="O804" s="87"/>
      <c r="P804" s="87">
        <f t="shared" si="102"/>
        <v>945.59999999999991</v>
      </c>
      <c r="Q804" s="87">
        <f t="shared" si="107"/>
        <v>970.59999999999991</v>
      </c>
      <c r="R804" s="87">
        <f t="shared" si="108"/>
        <v>2446.4</v>
      </c>
      <c r="S804" s="87">
        <f t="shared" si="109"/>
        <v>15029.4</v>
      </c>
      <c r="T804" s="88" t="s">
        <v>41</v>
      </c>
    </row>
    <row r="805" spans="1:20" s="27" customFormat="1" x14ac:dyDescent="0.25">
      <c r="A805" s="83">
        <v>799</v>
      </c>
      <c r="B805" s="84" t="s">
        <v>922</v>
      </c>
      <c r="C805" s="84" t="s">
        <v>799</v>
      </c>
      <c r="D805" s="84" t="s">
        <v>390</v>
      </c>
      <c r="E805" s="84" t="s">
        <v>63</v>
      </c>
      <c r="F805" s="85" t="s">
        <v>804</v>
      </c>
      <c r="G805" s="86">
        <v>25000</v>
      </c>
      <c r="H805" s="84">
        <v>0</v>
      </c>
      <c r="I805" s="87">
        <v>25</v>
      </c>
      <c r="J805" s="50">
        <v>717.5</v>
      </c>
      <c r="K805" s="52">
        <f t="shared" si="106"/>
        <v>1774.9999999999998</v>
      </c>
      <c r="L805" s="37">
        <f t="shared" si="104"/>
        <v>275</v>
      </c>
      <c r="M805" s="77">
        <v>760</v>
      </c>
      <c r="N805" s="87">
        <f t="shared" si="110"/>
        <v>1772.5000000000002</v>
      </c>
      <c r="O805" s="87"/>
      <c r="P805" s="87">
        <f t="shared" si="102"/>
        <v>1477.5</v>
      </c>
      <c r="Q805" s="87">
        <f t="shared" si="107"/>
        <v>1502.5</v>
      </c>
      <c r="R805" s="87">
        <f t="shared" si="108"/>
        <v>3822.5</v>
      </c>
      <c r="S805" s="87">
        <f t="shared" si="109"/>
        <v>23497.5</v>
      </c>
      <c r="T805" s="88" t="s">
        <v>41</v>
      </c>
    </row>
    <row r="806" spans="1:20" s="27" customFormat="1" x14ac:dyDescent="0.25">
      <c r="A806" s="83">
        <v>800</v>
      </c>
      <c r="B806" s="84" t="s">
        <v>395</v>
      </c>
      <c r="C806" s="84" t="s">
        <v>798</v>
      </c>
      <c r="D806" s="84" t="s">
        <v>390</v>
      </c>
      <c r="E806" s="84" t="s">
        <v>157</v>
      </c>
      <c r="F806" s="85" t="s">
        <v>802</v>
      </c>
      <c r="G806" s="86">
        <v>16000</v>
      </c>
      <c r="H806" s="84">
        <v>0</v>
      </c>
      <c r="I806" s="87">
        <v>25</v>
      </c>
      <c r="J806" s="50">
        <v>459.2</v>
      </c>
      <c r="K806" s="52">
        <f t="shared" si="106"/>
        <v>1136</v>
      </c>
      <c r="L806" s="37">
        <f t="shared" si="104"/>
        <v>176.00000000000003</v>
      </c>
      <c r="M806" s="77">
        <v>486.4</v>
      </c>
      <c r="N806" s="87">
        <f t="shared" si="110"/>
        <v>1134.4000000000001</v>
      </c>
      <c r="O806" s="87"/>
      <c r="P806" s="87">
        <f t="shared" si="102"/>
        <v>945.59999999999991</v>
      </c>
      <c r="Q806" s="87">
        <f t="shared" si="107"/>
        <v>970.59999999999991</v>
      </c>
      <c r="R806" s="87">
        <f t="shared" si="108"/>
        <v>2446.4</v>
      </c>
      <c r="S806" s="87">
        <f t="shared" si="109"/>
        <v>15029.4</v>
      </c>
      <c r="T806" s="88" t="s">
        <v>41</v>
      </c>
    </row>
    <row r="807" spans="1:20" s="27" customFormat="1" x14ac:dyDescent="0.25">
      <c r="A807" s="83">
        <v>801</v>
      </c>
      <c r="B807" s="84" t="s">
        <v>886</v>
      </c>
      <c r="C807" s="84" t="s">
        <v>798</v>
      </c>
      <c r="D807" s="84" t="s">
        <v>397</v>
      </c>
      <c r="E807" s="84" t="s">
        <v>157</v>
      </c>
      <c r="F807" s="85" t="s">
        <v>802</v>
      </c>
      <c r="G807" s="86">
        <v>16000</v>
      </c>
      <c r="H807" s="84">
        <v>0</v>
      </c>
      <c r="I807" s="87">
        <v>25</v>
      </c>
      <c r="J807" s="50">
        <v>459.2</v>
      </c>
      <c r="K807" s="52">
        <f t="shared" si="106"/>
        <v>1136</v>
      </c>
      <c r="L807" s="37">
        <f t="shared" si="104"/>
        <v>176.00000000000003</v>
      </c>
      <c r="M807" s="77">
        <v>486.4</v>
      </c>
      <c r="N807" s="87">
        <f t="shared" si="110"/>
        <v>1134.4000000000001</v>
      </c>
      <c r="O807" s="87"/>
      <c r="P807" s="87">
        <f t="shared" si="102"/>
        <v>945.59999999999991</v>
      </c>
      <c r="Q807" s="87">
        <f t="shared" si="107"/>
        <v>970.59999999999991</v>
      </c>
      <c r="R807" s="87">
        <f t="shared" si="108"/>
        <v>2446.4</v>
      </c>
      <c r="S807" s="87">
        <f t="shared" si="109"/>
        <v>15029.4</v>
      </c>
      <c r="T807" s="88" t="s">
        <v>41</v>
      </c>
    </row>
    <row r="808" spans="1:20" s="27" customFormat="1" x14ac:dyDescent="0.25">
      <c r="A808" s="83">
        <v>802</v>
      </c>
      <c r="B808" s="84" t="s">
        <v>773</v>
      </c>
      <c r="C808" s="84" t="s">
        <v>798</v>
      </c>
      <c r="D808" s="84" t="s">
        <v>397</v>
      </c>
      <c r="E808" s="84" t="s">
        <v>92</v>
      </c>
      <c r="F808" s="85" t="s">
        <v>804</v>
      </c>
      <c r="G808" s="90">
        <v>25000</v>
      </c>
      <c r="H808" s="84">
        <v>0</v>
      </c>
      <c r="I808" s="87">
        <v>25</v>
      </c>
      <c r="J808" s="69">
        <v>717.5</v>
      </c>
      <c r="K808" s="54">
        <f t="shared" si="106"/>
        <v>1774.9999999999998</v>
      </c>
      <c r="L808" s="37">
        <f t="shared" si="104"/>
        <v>275</v>
      </c>
      <c r="M808" s="79">
        <v>760</v>
      </c>
      <c r="N808" s="92">
        <f t="shared" si="110"/>
        <v>1772.5000000000002</v>
      </c>
      <c r="O808" s="92"/>
      <c r="P808" s="92">
        <f t="shared" ref="P808:P877" si="111">+J808+M808</f>
        <v>1477.5</v>
      </c>
      <c r="Q808" s="87">
        <f t="shared" si="107"/>
        <v>1502.5</v>
      </c>
      <c r="R808" s="87">
        <f t="shared" si="108"/>
        <v>3822.5</v>
      </c>
      <c r="S808" s="92">
        <f t="shared" si="109"/>
        <v>23497.5</v>
      </c>
      <c r="T808" s="88" t="s">
        <v>41</v>
      </c>
    </row>
    <row r="809" spans="1:20" s="27" customFormat="1" x14ac:dyDescent="0.25">
      <c r="A809" s="83">
        <v>803</v>
      </c>
      <c r="B809" s="84" t="s">
        <v>398</v>
      </c>
      <c r="C809" s="84" t="s">
        <v>799</v>
      </c>
      <c r="D809" s="84" t="s">
        <v>397</v>
      </c>
      <c r="E809" s="84" t="s">
        <v>63</v>
      </c>
      <c r="F809" s="85" t="s">
        <v>804</v>
      </c>
      <c r="G809" s="90">
        <v>25000</v>
      </c>
      <c r="H809" s="84">
        <v>0</v>
      </c>
      <c r="I809" s="87">
        <v>25</v>
      </c>
      <c r="J809" s="69">
        <v>717.5</v>
      </c>
      <c r="K809" s="54">
        <f t="shared" si="106"/>
        <v>1774.9999999999998</v>
      </c>
      <c r="L809" s="37">
        <f t="shared" si="104"/>
        <v>275</v>
      </c>
      <c r="M809" s="79">
        <v>760</v>
      </c>
      <c r="N809" s="92">
        <f t="shared" si="110"/>
        <v>1772.5000000000002</v>
      </c>
      <c r="O809" s="92"/>
      <c r="P809" s="92">
        <f t="shared" si="111"/>
        <v>1477.5</v>
      </c>
      <c r="Q809" s="87">
        <f t="shared" si="107"/>
        <v>1502.5</v>
      </c>
      <c r="R809" s="87">
        <f t="shared" si="108"/>
        <v>3822.5</v>
      </c>
      <c r="S809" s="92">
        <f t="shared" si="109"/>
        <v>23497.5</v>
      </c>
      <c r="T809" s="88" t="s">
        <v>41</v>
      </c>
    </row>
    <row r="810" spans="1:20" s="27" customFormat="1" x14ac:dyDescent="0.25">
      <c r="A810" s="83">
        <v>804</v>
      </c>
      <c r="B810" s="84" t="s">
        <v>418</v>
      </c>
      <c r="C810" s="84" t="s">
        <v>798</v>
      </c>
      <c r="D810" s="84" t="s">
        <v>397</v>
      </c>
      <c r="E810" s="84" t="s">
        <v>125</v>
      </c>
      <c r="F810" s="85" t="s">
        <v>805</v>
      </c>
      <c r="G810" s="86">
        <v>70000</v>
      </c>
      <c r="H810" s="86">
        <v>5368.48</v>
      </c>
      <c r="I810" s="87">
        <v>25</v>
      </c>
      <c r="J810" s="50">
        <v>2009</v>
      </c>
      <c r="K810" s="52">
        <f t="shared" si="106"/>
        <v>4970</v>
      </c>
      <c r="L810" s="37">
        <f t="shared" si="104"/>
        <v>770.00000000000011</v>
      </c>
      <c r="M810" s="77">
        <v>2128</v>
      </c>
      <c r="N810" s="87">
        <f t="shared" si="110"/>
        <v>4963</v>
      </c>
      <c r="O810" s="87"/>
      <c r="P810" s="87">
        <f t="shared" si="111"/>
        <v>4137</v>
      </c>
      <c r="Q810" s="87">
        <f t="shared" si="107"/>
        <v>9530.48</v>
      </c>
      <c r="R810" s="87">
        <f t="shared" si="108"/>
        <v>10703</v>
      </c>
      <c r="S810" s="87">
        <f t="shared" si="109"/>
        <v>60469.520000000004</v>
      </c>
      <c r="T810" s="88" t="s">
        <v>41</v>
      </c>
    </row>
    <row r="811" spans="1:20" s="27" customFormat="1" x14ac:dyDescent="0.25">
      <c r="A811" s="83">
        <v>805</v>
      </c>
      <c r="B811" s="84" t="s">
        <v>772</v>
      </c>
      <c r="C811" s="84" t="s">
        <v>799</v>
      </c>
      <c r="D811" s="84" t="s">
        <v>397</v>
      </c>
      <c r="E811" s="84" t="s">
        <v>59</v>
      </c>
      <c r="F811" s="85" t="s">
        <v>802</v>
      </c>
      <c r="G811" s="90">
        <v>18000</v>
      </c>
      <c r="H811" s="90">
        <v>0</v>
      </c>
      <c r="I811" s="87">
        <v>25</v>
      </c>
      <c r="J811" s="69">
        <v>516.6</v>
      </c>
      <c r="K811" s="54">
        <f t="shared" si="106"/>
        <v>1277.9999999999998</v>
      </c>
      <c r="L811" s="37">
        <f t="shared" si="104"/>
        <v>198.00000000000003</v>
      </c>
      <c r="M811" s="79">
        <v>547.20000000000005</v>
      </c>
      <c r="N811" s="92">
        <f t="shared" si="110"/>
        <v>1276.2</v>
      </c>
      <c r="O811" s="92"/>
      <c r="P811" s="92">
        <f t="shared" si="111"/>
        <v>1063.8000000000002</v>
      </c>
      <c r="Q811" s="87">
        <f t="shared" si="107"/>
        <v>1088.8000000000002</v>
      </c>
      <c r="R811" s="87">
        <f t="shared" si="108"/>
        <v>2752.2</v>
      </c>
      <c r="S811" s="92">
        <f t="shared" si="109"/>
        <v>16911.2</v>
      </c>
      <c r="T811" s="88" t="s">
        <v>41</v>
      </c>
    </row>
    <row r="812" spans="1:20" s="27" customFormat="1" x14ac:dyDescent="0.25">
      <c r="A812" s="83">
        <v>806</v>
      </c>
      <c r="B812" s="84" t="s">
        <v>391</v>
      </c>
      <c r="C812" s="84" t="s">
        <v>798</v>
      </c>
      <c r="D812" s="84" t="s">
        <v>423</v>
      </c>
      <c r="E812" s="84" t="s">
        <v>738</v>
      </c>
      <c r="F812" s="85" t="s">
        <v>805</v>
      </c>
      <c r="G812" s="86">
        <v>85000</v>
      </c>
      <c r="H812" s="86">
        <v>8576.99</v>
      </c>
      <c r="I812" s="87">
        <v>25</v>
      </c>
      <c r="J812" s="50">
        <v>2439.5</v>
      </c>
      <c r="K812" s="52">
        <f t="shared" si="106"/>
        <v>6034.9999999999991</v>
      </c>
      <c r="L812" s="37">
        <v>953.69</v>
      </c>
      <c r="M812" s="77">
        <v>2584</v>
      </c>
      <c r="N812" s="87">
        <f t="shared" si="110"/>
        <v>6026.5</v>
      </c>
      <c r="O812" s="87"/>
      <c r="P812" s="87">
        <f t="shared" si="111"/>
        <v>5023.5</v>
      </c>
      <c r="Q812" s="87">
        <f t="shared" si="107"/>
        <v>13625.49</v>
      </c>
      <c r="R812" s="87">
        <f t="shared" si="108"/>
        <v>13015.189999999999</v>
      </c>
      <c r="S812" s="87">
        <f t="shared" si="109"/>
        <v>71374.509999999995</v>
      </c>
      <c r="T812" s="88" t="s">
        <v>41</v>
      </c>
    </row>
    <row r="813" spans="1:20" s="27" customFormat="1" x14ac:dyDescent="0.25">
      <c r="A813" s="83">
        <v>807</v>
      </c>
      <c r="B813" s="84" t="s">
        <v>428</v>
      </c>
      <c r="C813" s="84" t="s">
        <v>799</v>
      </c>
      <c r="D813" s="84" t="s">
        <v>423</v>
      </c>
      <c r="E813" s="84" t="s">
        <v>125</v>
      </c>
      <c r="F813" s="85" t="s">
        <v>805</v>
      </c>
      <c r="G813" s="86">
        <v>70000</v>
      </c>
      <c r="H813" s="86">
        <v>5368.48</v>
      </c>
      <c r="I813" s="87">
        <v>25</v>
      </c>
      <c r="J813" s="50">
        <v>2009</v>
      </c>
      <c r="K813" s="52">
        <f t="shared" si="106"/>
        <v>4970</v>
      </c>
      <c r="L813" s="37">
        <f t="shared" si="104"/>
        <v>770.00000000000011</v>
      </c>
      <c r="M813" s="77">
        <v>2128</v>
      </c>
      <c r="N813" s="87">
        <f t="shared" si="110"/>
        <v>4963</v>
      </c>
      <c r="O813" s="87"/>
      <c r="P813" s="87">
        <f t="shared" si="111"/>
        <v>4137</v>
      </c>
      <c r="Q813" s="87">
        <f t="shared" si="107"/>
        <v>9530.48</v>
      </c>
      <c r="R813" s="87">
        <f t="shared" si="108"/>
        <v>10703</v>
      </c>
      <c r="S813" s="87">
        <f t="shared" si="109"/>
        <v>60469.520000000004</v>
      </c>
      <c r="T813" s="88" t="s">
        <v>41</v>
      </c>
    </row>
    <row r="814" spans="1:20" s="27" customFormat="1" x14ac:dyDescent="0.25">
      <c r="A814" s="83">
        <v>808</v>
      </c>
      <c r="B814" s="84" t="s">
        <v>934</v>
      </c>
      <c r="C814" s="84" t="s">
        <v>799</v>
      </c>
      <c r="D814" s="84" t="s">
        <v>423</v>
      </c>
      <c r="E814" s="84" t="s">
        <v>125</v>
      </c>
      <c r="F814" s="85" t="s">
        <v>805</v>
      </c>
      <c r="G814" s="86">
        <v>70000</v>
      </c>
      <c r="H814" s="86">
        <v>5368.48</v>
      </c>
      <c r="I814" s="87">
        <v>25</v>
      </c>
      <c r="J814" s="50">
        <v>2009</v>
      </c>
      <c r="K814" s="52">
        <f t="shared" si="106"/>
        <v>4970</v>
      </c>
      <c r="L814" s="37">
        <f t="shared" si="104"/>
        <v>770.00000000000011</v>
      </c>
      <c r="M814" s="77">
        <v>2128</v>
      </c>
      <c r="N814" s="87">
        <f t="shared" si="110"/>
        <v>4963</v>
      </c>
      <c r="O814" s="87"/>
      <c r="P814" s="87">
        <f t="shared" si="111"/>
        <v>4137</v>
      </c>
      <c r="Q814" s="87">
        <f t="shared" si="107"/>
        <v>9530.48</v>
      </c>
      <c r="R814" s="87">
        <f t="shared" si="108"/>
        <v>10703</v>
      </c>
      <c r="S814" s="87">
        <f t="shared" si="109"/>
        <v>60469.520000000004</v>
      </c>
      <c r="T814" s="88" t="s">
        <v>41</v>
      </c>
    </row>
    <row r="815" spans="1:20" s="27" customFormat="1" x14ac:dyDescent="0.25">
      <c r="A815" s="83">
        <v>809</v>
      </c>
      <c r="B815" s="84" t="s">
        <v>813</v>
      </c>
      <c r="C815" s="84" t="s">
        <v>799</v>
      </c>
      <c r="D815" s="84" t="s">
        <v>423</v>
      </c>
      <c r="E815" s="84" t="s">
        <v>59</v>
      </c>
      <c r="F815" s="85" t="s">
        <v>802</v>
      </c>
      <c r="G815" s="86">
        <v>23000</v>
      </c>
      <c r="H815" s="84">
        <v>0</v>
      </c>
      <c r="I815" s="87">
        <v>25</v>
      </c>
      <c r="J815" s="50">
        <v>660.1</v>
      </c>
      <c r="K815" s="52">
        <f t="shared" si="106"/>
        <v>1632.9999999999998</v>
      </c>
      <c r="L815" s="37">
        <f t="shared" si="104"/>
        <v>253.00000000000003</v>
      </c>
      <c r="M815" s="77">
        <v>699.2</v>
      </c>
      <c r="N815" s="87">
        <f t="shared" si="110"/>
        <v>1630.7</v>
      </c>
      <c r="O815" s="87"/>
      <c r="P815" s="87">
        <f t="shared" si="111"/>
        <v>1359.3000000000002</v>
      </c>
      <c r="Q815" s="87">
        <f t="shared" si="107"/>
        <v>1384.3000000000002</v>
      </c>
      <c r="R815" s="87">
        <f t="shared" si="108"/>
        <v>3516.7</v>
      </c>
      <c r="S815" s="87">
        <f t="shared" si="109"/>
        <v>21615.7</v>
      </c>
      <c r="T815" s="88" t="s">
        <v>41</v>
      </c>
    </row>
    <row r="816" spans="1:20" s="27" customFormat="1" x14ac:dyDescent="0.25">
      <c r="A816" s="83">
        <v>810</v>
      </c>
      <c r="B816" s="84" t="s">
        <v>427</v>
      </c>
      <c r="C816" s="84" t="s">
        <v>799</v>
      </c>
      <c r="D816" s="84" t="s">
        <v>423</v>
      </c>
      <c r="E816" s="84" t="s">
        <v>143</v>
      </c>
      <c r="F816" s="85" t="s">
        <v>805</v>
      </c>
      <c r="G816" s="86">
        <v>45000</v>
      </c>
      <c r="H816" s="50">
        <v>1148.33</v>
      </c>
      <c r="I816" s="87">
        <v>25</v>
      </c>
      <c r="J816" s="50">
        <v>1291.5</v>
      </c>
      <c r="K816" s="52">
        <f t="shared" si="106"/>
        <v>3194.9999999999995</v>
      </c>
      <c r="L816" s="37">
        <f t="shared" si="104"/>
        <v>495.00000000000006</v>
      </c>
      <c r="M816" s="77">
        <v>1368</v>
      </c>
      <c r="N816" s="87">
        <f t="shared" si="110"/>
        <v>3190.5</v>
      </c>
      <c r="O816" s="87"/>
      <c r="P816" s="87">
        <f t="shared" si="111"/>
        <v>2659.5</v>
      </c>
      <c r="Q816" s="87">
        <f t="shared" si="107"/>
        <v>3832.83</v>
      </c>
      <c r="R816" s="87">
        <f t="shared" si="108"/>
        <v>6880.5</v>
      </c>
      <c r="S816" s="87">
        <f t="shared" si="109"/>
        <v>41167.17</v>
      </c>
      <c r="T816" s="88" t="s">
        <v>41</v>
      </c>
    </row>
    <row r="817" spans="1:20" s="27" customFormat="1" x14ac:dyDescent="0.25">
      <c r="A817" s="83">
        <v>811</v>
      </c>
      <c r="B817" s="84" t="s">
        <v>775</v>
      </c>
      <c r="C817" s="84" t="s">
        <v>799</v>
      </c>
      <c r="D817" s="84" t="s">
        <v>423</v>
      </c>
      <c r="E817" s="84" t="s">
        <v>156</v>
      </c>
      <c r="F817" s="85" t="s">
        <v>804</v>
      </c>
      <c r="G817" s="86">
        <v>25000</v>
      </c>
      <c r="H817" s="84">
        <v>0</v>
      </c>
      <c r="I817" s="87">
        <v>25</v>
      </c>
      <c r="J817" s="50">
        <v>717.5</v>
      </c>
      <c r="K817" s="52">
        <f t="shared" si="106"/>
        <v>1774.9999999999998</v>
      </c>
      <c r="L817" s="37">
        <f t="shared" si="104"/>
        <v>275</v>
      </c>
      <c r="M817" s="77">
        <v>760</v>
      </c>
      <c r="N817" s="87">
        <f t="shared" si="110"/>
        <v>1772.5000000000002</v>
      </c>
      <c r="O817" s="87"/>
      <c r="P817" s="87">
        <f t="shared" si="111"/>
        <v>1477.5</v>
      </c>
      <c r="Q817" s="87">
        <f t="shared" si="107"/>
        <v>1502.5</v>
      </c>
      <c r="R817" s="87">
        <f t="shared" si="108"/>
        <v>3822.5</v>
      </c>
      <c r="S817" s="87">
        <f t="shared" si="109"/>
        <v>23497.5</v>
      </c>
      <c r="T817" s="88" t="s">
        <v>41</v>
      </c>
    </row>
    <row r="818" spans="1:20" s="27" customFormat="1" x14ac:dyDescent="0.25">
      <c r="A818" s="83">
        <v>812</v>
      </c>
      <c r="B818" s="84" t="s">
        <v>814</v>
      </c>
      <c r="C818" s="84" t="s">
        <v>798</v>
      </c>
      <c r="D818" s="84" t="s">
        <v>423</v>
      </c>
      <c r="E818" s="84" t="s">
        <v>157</v>
      </c>
      <c r="F818" s="85" t="s">
        <v>802</v>
      </c>
      <c r="G818" s="86">
        <v>16000</v>
      </c>
      <c r="H818" s="84">
        <v>0</v>
      </c>
      <c r="I818" s="87">
        <v>25</v>
      </c>
      <c r="J818" s="50">
        <v>459.2</v>
      </c>
      <c r="K818" s="52">
        <f t="shared" si="106"/>
        <v>1136</v>
      </c>
      <c r="L818" s="37">
        <f t="shared" si="104"/>
        <v>176.00000000000003</v>
      </c>
      <c r="M818" s="77">
        <v>486.4</v>
      </c>
      <c r="N818" s="87">
        <f t="shared" si="110"/>
        <v>1134.4000000000001</v>
      </c>
      <c r="O818" s="87"/>
      <c r="P818" s="87">
        <f t="shared" si="111"/>
        <v>945.59999999999991</v>
      </c>
      <c r="Q818" s="87">
        <f t="shared" si="107"/>
        <v>970.59999999999991</v>
      </c>
      <c r="R818" s="87">
        <f t="shared" si="108"/>
        <v>2446.4</v>
      </c>
      <c r="S818" s="87">
        <f t="shared" si="109"/>
        <v>15029.4</v>
      </c>
      <c r="T818" s="88" t="s">
        <v>41</v>
      </c>
    </row>
    <row r="819" spans="1:20" s="27" customFormat="1" x14ac:dyDescent="0.25">
      <c r="A819" s="83">
        <v>813</v>
      </c>
      <c r="B819" s="84" t="s">
        <v>872</v>
      </c>
      <c r="C819" s="84" t="s">
        <v>798</v>
      </c>
      <c r="D819" s="84" t="s">
        <v>423</v>
      </c>
      <c r="E819" s="84" t="s">
        <v>810</v>
      </c>
      <c r="F819" s="85" t="s">
        <v>804</v>
      </c>
      <c r="G819" s="86">
        <v>25000</v>
      </c>
      <c r="H819" s="84">
        <v>0</v>
      </c>
      <c r="I819" s="87">
        <v>25</v>
      </c>
      <c r="J819" s="50">
        <v>717.5</v>
      </c>
      <c r="K819" s="52">
        <f t="shared" si="106"/>
        <v>1774.9999999999998</v>
      </c>
      <c r="L819" s="37">
        <f t="shared" si="104"/>
        <v>275</v>
      </c>
      <c r="M819" s="77">
        <v>760</v>
      </c>
      <c r="N819" s="87">
        <f t="shared" si="110"/>
        <v>1772.5000000000002</v>
      </c>
      <c r="O819" s="87"/>
      <c r="P819" s="87">
        <f t="shared" si="111"/>
        <v>1477.5</v>
      </c>
      <c r="Q819" s="87">
        <f t="shared" si="107"/>
        <v>1502.5</v>
      </c>
      <c r="R819" s="87">
        <f t="shared" si="108"/>
        <v>3822.5</v>
      </c>
      <c r="S819" s="87">
        <f t="shared" si="109"/>
        <v>23497.5</v>
      </c>
      <c r="T819" s="88" t="s">
        <v>41</v>
      </c>
    </row>
    <row r="820" spans="1:20" s="27" customFormat="1" x14ac:dyDescent="0.25">
      <c r="A820" s="83">
        <v>814</v>
      </c>
      <c r="B820" s="84" t="s">
        <v>426</v>
      </c>
      <c r="C820" s="84" t="s">
        <v>798</v>
      </c>
      <c r="D820" s="84" t="s">
        <v>423</v>
      </c>
      <c r="E820" s="84" t="s">
        <v>157</v>
      </c>
      <c r="F820" s="85" t="s">
        <v>805</v>
      </c>
      <c r="G820" s="86">
        <v>16000</v>
      </c>
      <c r="H820" s="84">
        <v>0</v>
      </c>
      <c r="I820" s="87">
        <v>25</v>
      </c>
      <c r="J820" s="50">
        <v>459.2</v>
      </c>
      <c r="K820" s="52">
        <f t="shared" si="106"/>
        <v>1136</v>
      </c>
      <c r="L820" s="37">
        <f t="shared" si="104"/>
        <v>176.00000000000003</v>
      </c>
      <c r="M820" s="77">
        <v>486.4</v>
      </c>
      <c r="N820" s="87">
        <f t="shared" si="110"/>
        <v>1134.4000000000001</v>
      </c>
      <c r="O820" s="87"/>
      <c r="P820" s="87">
        <f t="shared" si="111"/>
        <v>945.59999999999991</v>
      </c>
      <c r="Q820" s="87">
        <f t="shared" si="107"/>
        <v>970.59999999999991</v>
      </c>
      <c r="R820" s="87">
        <f t="shared" si="108"/>
        <v>2446.4</v>
      </c>
      <c r="S820" s="87">
        <f t="shared" si="109"/>
        <v>15029.4</v>
      </c>
      <c r="T820" s="88" t="s">
        <v>41</v>
      </c>
    </row>
    <row r="821" spans="1:20" s="27" customFormat="1" x14ac:dyDescent="0.25">
      <c r="A821" s="83">
        <v>815</v>
      </c>
      <c r="B821" s="84" t="s">
        <v>386</v>
      </c>
      <c r="C821" s="84" t="s">
        <v>798</v>
      </c>
      <c r="D821" s="84" t="s">
        <v>401</v>
      </c>
      <c r="E821" s="84" t="s">
        <v>738</v>
      </c>
      <c r="F821" s="85" t="s">
        <v>805</v>
      </c>
      <c r="G821" s="86">
        <v>85000</v>
      </c>
      <c r="H821" s="86">
        <v>8576.99</v>
      </c>
      <c r="I821" s="87">
        <v>25</v>
      </c>
      <c r="J821" s="50">
        <v>2439.5</v>
      </c>
      <c r="K821" s="52">
        <f t="shared" si="106"/>
        <v>6034.9999999999991</v>
      </c>
      <c r="L821" s="37">
        <v>953.69</v>
      </c>
      <c r="M821" s="77">
        <v>2584</v>
      </c>
      <c r="N821" s="87">
        <f t="shared" si="110"/>
        <v>6026.5</v>
      </c>
      <c r="O821" s="87"/>
      <c r="P821" s="87">
        <f t="shared" si="111"/>
        <v>5023.5</v>
      </c>
      <c r="Q821" s="87">
        <f t="shared" si="107"/>
        <v>13625.49</v>
      </c>
      <c r="R821" s="87">
        <f t="shared" si="108"/>
        <v>13015.189999999999</v>
      </c>
      <c r="S821" s="87">
        <f t="shared" si="109"/>
        <v>71374.509999999995</v>
      </c>
      <c r="T821" s="88" t="s">
        <v>41</v>
      </c>
    </row>
    <row r="822" spans="1:20" s="27" customFormat="1" x14ac:dyDescent="0.25">
      <c r="A822" s="83">
        <v>816</v>
      </c>
      <c r="B822" s="84" t="s">
        <v>414</v>
      </c>
      <c r="C822" s="84" t="s">
        <v>799</v>
      </c>
      <c r="D822" s="84" t="s">
        <v>401</v>
      </c>
      <c r="E822" s="84" t="s">
        <v>125</v>
      </c>
      <c r="F822" s="85" t="s">
        <v>805</v>
      </c>
      <c r="G822" s="86">
        <v>70000</v>
      </c>
      <c r="H822" s="86">
        <v>5368.48</v>
      </c>
      <c r="I822" s="87">
        <v>25</v>
      </c>
      <c r="J822" s="50">
        <v>2009</v>
      </c>
      <c r="K822" s="52">
        <f t="shared" si="106"/>
        <v>4970</v>
      </c>
      <c r="L822" s="37">
        <f t="shared" si="104"/>
        <v>770.00000000000011</v>
      </c>
      <c r="M822" s="77">
        <v>2128</v>
      </c>
      <c r="N822" s="87">
        <f t="shared" si="110"/>
        <v>4963</v>
      </c>
      <c r="O822" s="87"/>
      <c r="P822" s="87">
        <f t="shared" si="111"/>
        <v>4137</v>
      </c>
      <c r="Q822" s="87">
        <f t="shared" si="107"/>
        <v>9530.48</v>
      </c>
      <c r="R822" s="87">
        <f t="shared" si="108"/>
        <v>10703</v>
      </c>
      <c r="S822" s="87">
        <f t="shared" si="109"/>
        <v>60469.520000000004</v>
      </c>
      <c r="T822" s="88" t="s">
        <v>41</v>
      </c>
    </row>
    <row r="823" spans="1:20" s="27" customFormat="1" x14ac:dyDescent="0.25">
      <c r="A823" s="83">
        <v>817</v>
      </c>
      <c r="B823" s="84" t="s">
        <v>421</v>
      </c>
      <c r="C823" s="84" t="s">
        <v>799</v>
      </c>
      <c r="D823" s="84" t="s">
        <v>401</v>
      </c>
      <c r="E823" s="84" t="s">
        <v>125</v>
      </c>
      <c r="F823" s="85" t="s">
        <v>805</v>
      </c>
      <c r="G823" s="86">
        <v>70000</v>
      </c>
      <c r="H823" s="86">
        <v>5368.48</v>
      </c>
      <c r="I823" s="87">
        <v>25</v>
      </c>
      <c r="J823" s="50">
        <v>2009</v>
      </c>
      <c r="K823" s="52">
        <f t="shared" si="106"/>
        <v>4970</v>
      </c>
      <c r="L823" s="37">
        <f t="shared" si="104"/>
        <v>770.00000000000011</v>
      </c>
      <c r="M823" s="77">
        <v>2128</v>
      </c>
      <c r="N823" s="87">
        <f t="shared" si="110"/>
        <v>4963</v>
      </c>
      <c r="O823" s="87"/>
      <c r="P823" s="87">
        <f t="shared" si="111"/>
        <v>4137</v>
      </c>
      <c r="Q823" s="87">
        <f t="shared" si="107"/>
        <v>9530.48</v>
      </c>
      <c r="R823" s="87">
        <f t="shared" si="108"/>
        <v>10703</v>
      </c>
      <c r="S823" s="87">
        <f t="shared" si="109"/>
        <v>60469.520000000004</v>
      </c>
      <c r="T823" s="88" t="s">
        <v>41</v>
      </c>
    </row>
    <row r="824" spans="1:20" s="27" customFormat="1" x14ac:dyDescent="0.25">
      <c r="A824" s="83">
        <v>818</v>
      </c>
      <c r="B824" s="84" t="s">
        <v>402</v>
      </c>
      <c r="C824" s="84" t="s">
        <v>798</v>
      </c>
      <c r="D824" s="84" t="s">
        <v>401</v>
      </c>
      <c r="E824" s="84" t="s">
        <v>125</v>
      </c>
      <c r="F824" s="85" t="s">
        <v>805</v>
      </c>
      <c r="G824" s="86">
        <v>70000</v>
      </c>
      <c r="H824" s="86">
        <v>5025.38</v>
      </c>
      <c r="I824" s="87">
        <v>25</v>
      </c>
      <c r="J824" s="50">
        <v>2009</v>
      </c>
      <c r="K824" s="52">
        <f t="shared" si="106"/>
        <v>4970</v>
      </c>
      <c r="L824" s="37">
        <f t="shared" si="104"/>
        <v>770.00000000000011</v>
      </c>
      <c r="M824" s="77">
        <v>2128</v>
      </c>
      <c r="N824" s="87">
        <f t="shared" si="110"/>
        <v>4963</v>
      </c>
      <c r="O824" s="87"/>
      <c r="P824" s="87">
        <f t="shared" si="111"/>
        <v>4137</v>
      </c>
      <c r="Q824" s="87">
        <f t="shared" si="107"/>
        <v>9187.380000000001</v>
      </c>
      <c r="R824" s="87">
        <f t="shared" si="108"/>
        <v>10703</v>
      </c>
      <c r="S824" s="87">
        <f t="shared" si="109"/>
        <v>60812.619999999995</v>
      </c>
      <c r="T824" s="88" t="s">
        <v>41</v>
      </c>
    </row>
    <row r="825" spans="1:20" s="27" customFormat="1" x14ac:dyDescent="0.25">
      <c r="A825" s="83">
        <v>819</v>
      </c>
      <c r="B825" s="84" t="s">
        <v>752</v>
      </c>
      <c r="C825" s="84" t="s">
        <v>798</v>
      </c>
      <c r="D825" s="84" t="s">
        <v>401</v>
      </c>
      <c r="E825" s="84" t="s">
        <v>84</v>
      </c>
      <c r="F825" s="85" t="s">
        <v>804</v>
      </c>
      <c r="G825" s="86">
        <v>50000</v>
      </c>
      <c r="H825" s="86">
        <v>1854</v>
      </c>
      <c r="I825" s="87">
        <v>25</v>
      </c>
      <c r="J825" s="50">
        <v>1435</v>
      </c>
      <c r="K825" s="52">
        <f t="shared" si="106"/>
        <v>3549.9999999999995</v>
      </c>
      <c r="L825" s="37">
        <f t="shared" si="104"/>
        <v>550</v>
      </c>
      <c r="M825" s="77">
        <v>1520</v>
      </c>
      <c r="N825" s="87">
        <f t="shared" si="110"/>
        <v>3545.0000000000005</v>
      </c>
      <c r="O825" s="87"/>
      <c r="P825" s="87">
        <f t="shared" si="111"/>
        <v>2955</v>
      </c>
      <c r="Q825" s="87">
        <f t="shared" si="107"/>
        <v>4834</v>
      </c>
      <c r="R825" s="87">
        <f t="shared" si="108"/>
        <v>7645</v>
      </c>
      <c r="S825" s="87">
        <f t="shared" si="109"/>
        <v>45166</v>
      </c>
      <c r="T825" s="88" t="s">
        <v>41</v>
      </c>
    </row>
    <row r="826" spans="1:20" s="27" customFormat="1" x14ac:dyDescent="0.25">
      <c r="A826" s="83">
        <v>820</v>
      </c>
      <c r="B826" s="84" t="s">
        <v>403</v>
      </c>
      <c r="C826" s="84" t="s">
        <v>798</v>
      </c>
      <c r="D826" s="84" t="s">
        <v>401</v>
      </c>
      <c r="E826" s="84" t="s">
        <v>92</v>
      </c>
      <c r="F826" s="85" t="s">
        <v>805</v>
      </c>
      <c r="G826" s="86">
        <v>25000</v>
      </c>
      <c r="H826" s="84">
        <v>0</v>
      </c>
      <c r="I826" s="87">
        <v>25</v>
      </c>
      <c r="J826" s="50">
        <v>717.5</v>
      </c>
      <c r="K826" s="52">
        <f t="shared" si="106"/>
        <v>1774.9999999999998</v>
      </c>
      <c r="L826" s="37">
        <f t="shared" si="104"/>
        <v>275</v>
      </c>
      <c r="M826" s="77">
        <v>760</v>
      </c>
      <c r="N826" s="87">
        <f t="shared" si="110"/>
        <v>1772.5000000000002</v>
      </c>
      <c r="O826" s="87"/>
      <c r="P826" s="87">
        <f t="shared" si="111"/>
        <v>1477.5</v>
      </c>
      <c r="Q826" s="87">
        <f t="shared" si="107"/>
        <v>1502.5</v>
      </c>
      <c r="R826" s="87">
        <f t="shared" si="108"/>
        <v>3822.5</v>
      </c>
      <c r="S826" s="87">
        <f t="shared" si="109"/>
        <v>23497.5</v>
      </c>
      <c r="T826" s="88" t="s">
        <v>41</v>
      </c>
    </row>
    <row r="827" spans="1:20" s="27" customFormat="1" x14ac:dyDescent="0.25">
      <c r="A827" s="83">
        <v>821</v>
      </c>
      <c r="B827" s="84" t="s">
        <v>933</v>
      </c>
      <c r="C827" s="84" t="s">
        <v>798</v>
      </c>
      <c r="D827" s="84" t="s">
        <v>401</v>
      </c>
      <c r="E827" s="84" t="s">
        <v>63</v>
      </c>
      <c r="F827" s="85" t="s">
        <v>802</v>
      </c>
      <c r="G827" s="86">
        <v>25000</v>
      </c>
      <c r="H827" s="84">
        <v>0</v>
      </c>
      <c r="I827" s="87">
        <v>25</v>
      </c>
      <c r="J827" s="50">
        <v>717.5</v>
      </c>
      <c r="K827" s="52">
        <f t="shared" ref="K827:K856" si="112">+G827*7.1%</f>
        <v>1774.9999999999998</v>
      </c>
      <c r="L827" s="37">
        <f t="shared" si="104"/>
        <v>275</v>
      </c>
      <c r="M827" s="77">
        <v>760</v>
      </c>
      <c r="N827" s="87">
        <f t="shared" si="110"/>
        <v>1772.5000000000002</v>
      </c>
      <c r="O827" s="87"/>
      <c r="P827" s="87">
        <f t="shared" si="111"/>
        <v>1477.5</v>
      </c>
      <c r="Q827" s="87">
        <f t="shared" si="107"/>
        <v>1502.5</v>
      </c>
      <c r="R827" s="87">
        <f t="shared" si="108"/>
        <v>3822.5</v>
      </c>
      <c r="S827" s="87">
        <f t="shared" si="109"/>
        <v>23497.5</v>
      </c>
      <c r="T827" s="88" t="s">
        <v>41</v>
      </c>
    </row>
    <row r="828" spans="1:20" s="27" customFormat="1" x14ac:dyDescent="0.25">
      <c r="A828" s="83">
        <v>822</v>
      </c>
      <c r="B828" s="84" t="s">
        <v>918</v>
      </c>
      <c r="C828" s="84" t="s">
        <v>798</v>
      </c>
      <c r="D828" s="84" t="s">
        <v>401</v>
      </c>
      <c r="E828" s="84" t="s">
        <v>157</v>
      </c>
      <c r="F828" s="85" t="s">
        <v>802</v>
      </c>
      <c r="G828" s="86">
        <v>16000</v>
      </c>
      <c r="H828" s="84">
        <v>0</v>
      </c>
      <c r="I828" s="87">
        <v>25</v>
      </c>
      <c r="J828" s="50">
        <v>459.2</v>
      </c>
      <c r="K828" s="52">
        <f t="shared" si="112"/>
        <v>1136</v>
      </c>
      <c r="L828" s="37">
        <f t="shared" si="104"/>
        <v>176.00000000000003</v>
      </c>
      <c r="M828" s="77">
        <v>486.4</v>
      </c>
      <c r="N828" s="87">
        <f t="shared" si="110"/>
        <v>1134.4000000000001</v>
      </c>
      <c r="O828" s="87"/>
      <c r="P828" s="87">
        <f t="shared" si="111"/>
        <v>945.59999999999991</v>
      </c>
      <c r="Q828" s="87">
        <f t="shared" si="107"/>
        <v>970.59999999999991</v>
      </c>
      <c r="R828" s="87">
        <f t="shared" si="108"/>
        <v>2446.4</v>
      </c>
      <c r="S828" s="87">
        <f t="shared" si="109"/>
        <v>15029.4</v>
      </c>
      <c r="T828" s="88" t="s">
        <v>41</v>
      </c>
    </row>
    <row r="829" spans="1:20" s="27" customFormat="1" x14ac:dyDescent="0.25">
      <c r="A829" s="83">
        <v>823</v>
      </c>
      <c r="B829" s="84" t="s">
        <v>415</v>
      </c>
      <c r="C829" s="84" t="s">
        <v>798</v>
      </c>
      <c r="D829" s="84" t="s">
        <v>206</v>
      </c>
      <c r="E829" s="84" t="s">
        <v>738</v>
      </c>
      <c r="F829" s="85" t="s">
        <v>805</v>
      </c>
      <c r="G829" s="86">
        <v>85000</v>
      </c>
      <c r="H829" s="86">
        <v>8576.99</v>
      </c>
      <c r="I829" s="87">
        <v>25</v>
      </c>
      <c r="J829" s="50">
        <v>2439.5</v>
      </c>
      <c r="K829" s="52">
        <f t="shared" si="112"/>
        <v>6034.9999999999991</v>
      </c>
      <c r="L829" s="37">
        <v>953.69</v>
      </c>
      <c r="M829" s="77">
        <v>2584</v>
      </c>
      <c r="N829" s="87">
        <f t="shared" si="110"/>
        <v>6026.5</v>
      </c>
      <c r="O829" s="87"/>
      <c r="P829" s="87">
        <f t="shared" si="111"/>
        <v>5023.5</v>
      </c>
      <c r="Q829" s="87">
        <f t="shared" si="107"/>
        <v>13625.49</v>
      </c>
      <c r="R829" s="87">
        <f t="shared" si="108"/>
        <v>13015.189999999999</v>
      </c>
      <c r="S829" s="87">
        <f t="shared" si="109"/>
        <v>71374.509999999995</v>
      </c>
      <c r="T829" s="88" t="s">
        <v>41</v>
      </c>
    </row>
    <row r="830" spans="1:20" s="27" customFormat="1" x14ac:dyDescent="0.25">
      <c r="A830" s="83">
        <v>824</v>
      </c>
      <c r="B830" s="84" t="s">
        <v>591</v>
      </c>
      <c r="C830" s="84" t="s">
        <v>798</v>
      </c>
      <c r="D830" s="84" t="s">
        <v>206</v>
      </c>
      <c r="E830" s="84" t="s">
        <v>125</v>
      </c>
      <c r="F830" s="85" t="s">
        <v>805</v>
      </c>
      <c r="G830" s="90">
        <v>70000</v>
      </c>
      <c r="H830" s="90">
        <v>5025.38</v>
      </c>
      <c r="I830" s="87">
        <v>25</v>
      </c>
      <c r="J830" s="69">
        <v>2009</v>
      </c>
      <c r="K830" s="54">
        <f t="shared" si="112"/>
        <v>4970</v>
      </c>
      <c r="L830" s="37">
        <f t="shared" si="104"/>
        <v>770.00000000000011</v>
      </c>
      <c r="M830" s="79">
        <v>2128</v>
      </c>
      <c r="N830" s="92">
        <f t="shared" si="110"/>
        <v>4963</v>
      </c>
      <c r="O830" s="92"/>
      <c r="P830" s="92">
        <f t="shared" si="111"/>
        <v>4137</v>
      </c>
      <c r="Q830" s="87">
        <f t="shared" si="107"/>
        <v>9187.380000000001</v>
      </c>
      <c r="R830" s="87">
        <f t="shared" si="108"/>
        <v>10703</v>
      </c>
      <c r="S830" s="92">
        <f t="shared" si="109"/>
        <v>60812.619999999995</v>
      </c>
      <c r="T830" s="88" t="s">
        <v>41</v>
      </c>
    </row>
    <row r="831" spans="1:20" s="27" customFormat="1" x14ac:dyDescent="0.25">
      <c r="A831" s="83">
        <v>825</v>
      </c>
      <c r="B831" s="84" t="s">
        <v>408</v>
      </c>
      <c r="C831" s="84" t="s">
        <v>798</v>
      </c>
      <c r="D831" s="84" t="s">
        <v>206</v>
      </c>
      <c r="E831" s="84" t="s">
        <v>143</v>
      </c>
      <c r="F831" s="85" t="s">
        <v>805</v>
      </c>
      <c r="G831" s="86">
        <v>45000</v>
      </c>
      <c r="H831" s="50">
        <v>1148.33</v>
      </c>
      <c r="I831" s="87">
        <v>25</v>
      </c>
      <c r="J831" s="50">
        <v>1291.5</v>
      </c>
      <c r="K831" s="52">
        <f t="shared" si="112"/>
        <v>3194.9999999999995</v>
      </c>
      <c r="L831" s="37">
        <f t="shared" si="104"/>
        <v>495.00000000000006</v>
      </c>
      <c r="M831" s="77">
        <v>1368</v>
      </c>
      <c r="N831" s="87">
        <f t="shared" si="110"/>
        <v>3190.5</v>
      </c>
      <c r="O831" s="87"/>
      <c r="P831" s="87">
        <f t="shared" si="111"/>
        <v>2659.5</v>
      </c>
      <c r="Q831" s="87">
        <f t="shared" si="107"/>
        <v>3832.83</v>
      </c>
      <c r="R831" s="87">
        <f t="shared" si="108"/>
        <v>6880.5</v>
      </c>
      <c r="S831" s="87">
        <f t="shared" si="109"/>
        <v>41167.17</v>
      </c>
      <c r="T831" s="88" t="s">
        <v>41</v>
      </c>
    </row>
    <row r="832" spans="1:20" s="27" customFormat="1" x14ac:dyDescent="0.25">
      <c r="A832" s="83">
        <v>826</v>
      </c>
      <c r="B832" s="84" t="s">
        <v>812</v>
      </c>
      <c r="C832" s="84" t="s">
        <v>798</v>
      </c>
      <c r="D832" s="84" t="s">
        <v>206</v>
      </c>
      <c r="E832" s="84" t="s">
        <v>103</v>
      </c>
      <c r="F832" s="85" t="s">
        <v>802</v>
      </c>
      <c r="G832" s="86">
        <v>25000</v>
      </c>
      <c r="H832" s="84">
        <v>0</v>
      </c>
      <c r="I832" s="87">
        <v>25</v>
      </c>
      <c r="J832" s="50">
        <v>717.5</v>
      </c>
      <c r="K832" s="52">
        <f t="shared" si="112"/>
        <v>1774.9999999999998</v>
      </c>
      <c r="L832" s="37">
        <f t="shared" si="104"/>
        <v>275</v>
      </c>
      <c r="M832" s="77">
        <v>760</v>
      </c>
      <c r="N832" s="87">
        <f t="shared" si="110"/>
        <v>1772.5000000000002</v>
      </c>
      <c r="O832" s="87"/>
      <c r="P832" s="87">
        <f t="shared" si="111"/>
        <v>1477.5</v>
      </c>
      <c r="Q832" s="87">
        <f t="shared" si="107"/>
        <v>1502.5</v>
      </c>
      <c r="R832" s="87">
        <f t="shared" si="108"/>
        <v>3822.5</v>
      </c>
      <c r="S832" s="87">
        <v>21954.33</v>
      </c>
      <c r="T832" s="88" t="s">
        <v>41</v>
      </c>
    </row>
    <row r="833" spans="1:405" s="27" customFormat="1" x14ac:dyDescent="0.25">
      <c r="A833" s="83">
        <v>827</v>
      </c>
      <c r="B833" s="84" t="s">
        <v>407</v>
      </c>
      <c r="C833" s="84" t="s">
        <v>798</v>
      </c>
      <c r="D833" s="84" t="s">
        <v>206</v>
      </c>
      <c r="E833" s="84" t="s">
        <v>85</v>
      </c>
      <c r="F833" s="85" t="s">
        <v>805</v>
      </c>
      <c r="G833" s="86">
        <v>25000</v>
      </c>
      <c r="H833" s="84">
        <v>0</v>
      </c>
      <c r="I833" s="87">
        <v>25</v>
      </c>
      <c r="J833" s="50">
        <v>717.5</v>
      </c>
      <c r="K833" s="52">
        <f t="shared" si="112"/>
        <v>1774.9999999999998</v>
      </c>
      <c r="L833" s="37">
        <f t="shared" si="104"/>
        <v>275</v>
      </c>
      <c r="M833" s="77">
        <v>760</v>
      </c>
      <c r="N833" s="87">
        <f t="shared" si="110"/>
        <v>1772.5000000000002</v>
      </c>
      <c r="O833" s="87"/>
      <c r="P833" s="87">
        <f t="shared" si="111"/>
        <v>1477.5</v>
      </c>
      <c r="Q833" s="87">
        <f t="shared" si="107"/>
        <v>1502.5</v>
      </c>
      <c r="R833" s="87">
        <f t="shared" si="108"/>
        <v>3822.5</v>
      </c>
      <c r="S833" s="87">
        <f t="shared" ref="S833:S877" si="113">+G833-Q833</f>
        <v>23497.5</v>
      </c>
      <c r="T833" s="88" t="s">
        <v>41</v>
      </c>
    </row>
    <row r="834" spans="1:405" s="27" customFormat="1" x14ac:dyDescent="0.25">
      <c r="A834" s="83">
        <v>828</v>
      </c>
      <c r="B834" s="84" t="s">
        <v>834</v>
      </c>
      <c r="C834" s="84" t="s">
        <v>798</v>
      </c>
      <c r="D834" s="84" t="s">
        <v>206</v>
      </c>
      <c r="E834" s="84" t="s">
        <v>118</v>
      </c>
      <c r="F834" s="85" t="s">
        <v>802</v>
      </c>
      <c r="G834" s="86">
        <v>25000</v>
      </c>
      <c r="H834" s="84">
        <v>0</v>
      </c>
      <c r="I834" s="87">
        <v>25</v>
      </c>
      <c r="J834" s="50">
        <v>717.5</v>
      </c>
      <c r="K834" s="52">
        <f t="shared" si="112"/>
        <v>1774.9999999999998</v>
      </c>
      <c r="L834" s="37">
        <f t="shared" si="104"/>
        <v>275</v>
      </c>
      <c r="M834" s="77">
        <v>760</v>
      </c>
      <c r="N834" s="87">
        <f t="shared" si="110"/>
        <v>1772.5000000000002</v>
      </c>
      <c r="O834" s="87"/>
      <c r="P834" s="87">
        <f t="shared" si="111"/>
        <v>1477.5</v>
      </c>
      <c r="Q834" s="87">
        <f t="shared" si="107"/>
        <v>1502.5</v>
      </c>
      <c r="R834" s="87">
        <f t="shared" si="108"/>
        <v>3822.5</v>
      </c>
      <c r="S834" s="87">
        <f t="shared" si="113"/>
        <v>23497.5</v>
      </c>
      <c r="T834" s="88" t="s">
        <v>41</v>
      </c>
    </row>
    <row r="835" spans="1:405" s="27" customFormat="1" x14ac:dyDescent="0.25">
      <c r="A835" s="83">
        <v>829</v>
      </c>
      <c r="B835" s="84" t="s">
        <v>1029</v>
      </c>
      <c r="C835" s="84" t="s">
        <v>799</v>
      </c>
      <c r="D835" s="84" t="s">
        <v>206</v>
      </c>
      <c r="E835" s="84" t="s">
        <v>189</v>
      </c>
      <c r="F835" s="85" t="s">
        <v>802</v>
      </c>
      <c r="G835" s="86">
        <v>18000</v>
      </c>
      <c r="H835" s="84">
        <v>0</v>
      </c>
      <c r="I835" s="87">
        <v>25</v>
      </c>
      <c r="J835" s="50">
        <v>516.6</v>
      </c>
      <c r="K835" s="52">
        <f t="shared" si="112"/>
        <v>1277.9999999999998</v>
      </c>
      <c r="L835" s="37">
        <f t="shared" si="104"/>
        <v>198.00000000000003</v>
      </c>
      <c r="M835" s="77">
        <v>547.20000000000005</v>
      </c>
      <c r="N835" s="87">
        <f t="shared" si="110"/>
        <v>1276.2</v>
      </c>
      <c r="O835" s="87"/>
      <c r="P835" s="87">
        <f t="shared" si="111"/>
        <v>1063.8000000000002</v>
      </c>
      <c r="Q835" s="87">
        <f t="shared" si="107"/>
        <v>1088.8000000000002</v>
      </c>
      <c r="R835" s="87">
        <f t="shared" si="108"/>
        <v>2752.2</v>
      </c>
      <c r="S835" s="87">
        <f t="shared" si="113"/>
        <v>16911.2</v>
      </c>
      <c r="T835" s="88" t="s">
        <v>41</v>
      </c>
    </row>
    <row r="836" spans="1:405" s="27" customFormat="1" x14ac:dyDescent="0.25">
      <c r="A836" s="83">
        <v>830</v>
      </c>
      <c r="B836" s="84" t="s">
        <v>931</v>
      </c>
      <c r="C836" s="84" t="s">
        <v>798</v>
      </c>
      <c r="D836" s="84" t="s">
        <v>206</v>
      </c>
      <c r="E836" s="84" t="s">
        <v>157</v>
      </c>
      <c r="F836" s="85" t="s">
        <v>802</v>
      </c>
      <c r="G836" s="86">
        <v>16000</v>
      </c>
      <c r="H836" s="84">
        <v>0</v>
      </c>
      <c r="I836" s="87">
        <v>25</v>
      </c>
      <c r="J836" s="50">
        <v>459.2</v>
      </c>
      <c r="K836" s="52">
        <f t="shared" si="112"/>
        <v>1136</v>
      </c>
      <c r="L836" s="37">
        <f t="shared" si="104"/>
        <v>176.00000000000003</v>
      </c>
      <c r="M836" s="77">
        <v>486.4</v>
      </c>
      <c r="N836" s="87">
        <f t="shared" si="110"/>
        <v>1134.4000000000001</v>
      </c>
      <c r="O836" s="87"/>
      <c r="P836" s="87">
        <f t="shared" si="111"/>
        <v>945.59999999999991</v>
      </c>
      <c r="Q836" s="87">
        <f t="shared" si="107"/>
        <v>970.59999999999991</v>
      </c>
      <c r="R836" s="87">
        <f t="shared" si="108"/>
        <v>2446.4</v>
      </c>
      <c r="S836" s="87">
        <f t="shared" si="113"/>
        <v>15029.4</v>
      </c>
      <c r="T836" s="88" t="s">
        <v>41</v>
      </c>
    </row>
    <row r="837" spans="1:405" s="27" customFormat="1" x14ac:dyDescent="0.25">
      <c r="A837" s="83">
        <v>831</v>
      </c>
      <c r="B837" s="84" t="s">
        <v>472</v>
      </c>
      <c r="C837" s="84" t="s">
        <v>799</v>
      </c>
      <c r="D837" s="84" t="s">
        <v>250</v>
      </c>
      <c r="E837" s="84" t="s">
        <v>738</v>
      </c>
      <c r="F837" s="85" t="s">
        <v>805</v>
      </c>
      <c r="G837" s="90">
        <v>85000</v>
      </c>
      <c r="H837" s="90">
        <v>8576.99</v>
      </c>
      <c r="I837" s="87">
        <v>25</v>
      </c>
      <c r="J837" s="69">
        <v>2439.5</v>
      </c>
      <c r="K837" s="54">
        <f t="shared" si="112"/>
        <v>6034.9999999999991</v>
      </c>
      <c r="L837" s="37">
        <v>953.69</v>
      </c>
      <c r="M837" s="79">
        <v>2584</v>
      </c>
      <c r="N837" s="92">
        <f t="shared" si="110"/>
        <v>6026.5</v>
      </c>
      <c r="O837" s="92"/>
      <c r="P837" s="92">
        <f t="shared" si="111"/>
        <v>5023.5</v>
      </c>
      <c r="Q837" s="87">
        <f t="shared" si="107"/>
        <v>13625.49</v>
      </c>
      <c r="R837" s="87">
        <f t="shared" si="108"/>
        <v>13015.189999999999</v>
      </c>
      <c r="S837" s="92">
        <f t="shared" si="113"/>
        <v>71374.509999999995</v>
      </c>
      <c r="T837" s="88" t="s">
        <v>41</v>
      </c>
    </row>
    <row r="838" spans="1:405" s="27" customFormat="1" x14ac:dyDescent="0.25">
      <c r="A838" s="83">
        <v>832</v>
      </c>
      <c r="B838" s="84" t="s">
        <v>412</v>
      </c>
      <c r="C838" s="84" t="s">
        <v>798</v>
      </c>
      <c r="D838" s="84" t="s">
        <v>250</v>
      </c>
      <c r="E838" s="84" t="s">
        <v>125</v>
      </c>
      <c r="F838" s="85" t="s">
        <v>805</v>
      </c>
      <c r="G838" s="86">
        <v>70000</v>
      </c>
      <c r="H838" s="86">
        <v>5368.48</v>
      </c>
      <c r="I838" s="87">
        <v>25</v>
      </c>
      <c r="J838" s="50">
        <v>2009</v>
      </c>
      <c r="K838" s="52">
        <f t="shared" si="112"/>
        <v>4970</v>
      </c>
      <c r="L838" s="37">
        <f t="shared" si="104"/>
        <v>770.00000000000011</v>
      </c>
      <c r="M838" s="77">
        <v>2128</v>
      </c>
      <c r="N838" s="87">
        <f t="shared" si="110"/>
        <v>4963</v>
      </c>
      <c r="O838" s="87"/>
      <c r="P838" s="87">
        <f t="shared" si="111"/>
        <v>4137</v>
      </c>
      <c r="Q838" s="87">
        <f t="shared" si="107"/>
        <v>9530.48</v>
      </c>
      <c r="R838" s="87">
        <f t="shared" si="108"/>
        <v>10703</v>
      </c>
      <c r="S838" s="87">
        <f t="shared" si="113"/>
        <v>60469.520000000004</v>
      </c>
      <c r="T838" s="88" t="s">
        <v>41</v>
      </c>
    </row>
    <row r="839" spans="1:405" s="27" customFormat="1" x14ac:dyDescent="0.25">
      <c r="A839" s="83">
        <v>833</v>
      </c>
      <c r="B839" s="84" t="s">
        <v>410</v>
      </c>
      <c r="C839" s="84" t="s">
        <v>798</v>
      </c>
      <c r="D839" s="84" t="s">
        <v>250</v>
      </c>
      <c r="E839" s="84" t="s">
        <v>143</v>
      </c>
      <c r="F839" s="85" t="s">
        <v>805</v>
      </c>
      <c r="G839" s="86">
        <v>45000</v>
      </c>
      <c r="H839" s="50">
        <v>1148.33</v>
      </c>
      <c r="I839" s="87">
        <v>25</v>
      </c>
      <c r="J839" s="50">
        <v>1291.5</v>
      </c>
      <c r="K839" s="52">
        <f t="shared" si="112"/>
        <v>3194.9999999999995</v>
      </c>
      <c r="L839" s="37">
        <f t="shared" si="104"/>
        <v>495.00000000000006</v>
      </c>
      <c r="M839" s="77">
        <v>1368</v>
      </c>
      <c r="N839" s="87">
        <f t="shared" si="110"/>
        <v>3190.5</v>
      </c>
      <c r="O839" s="87"/>
      <c r="P839" s="87">
        <f t="shared" si="111"/>
        <v>2659.5</v>
      </c>
      <c r="Q839" s="87">
        <f t="shared" si="107"/>
        <v>3832.83</v>
      </c>
      <c r="R839" s="87">
        <f t="shared" si="108"/>
        <v>6880.5</v>
      </c>
      <c r="S839" s="87">
        <f t="shared" si="113"/>
        <v>41167.17</v>
      </c>
      <c r="T839" s="88" t="s">
        <v>41</v>
      </c>
    </row>
    <row r="840" spans="1:405" s="27" customFormat="1" x14ac:dyDescent="0.25">
      <c r="A840" s="83">
        <v>834</v>
      </c>
      <c r="B840" s="84" t="s">
        <v>411</v>
      </c>
      <c r="C840" s="84" t="s">
        <v>798</v>
      </c>
      <c r="D840" s="84" t="s">
        <v>250</v>
      </c>
      <c r="E840" s="84" t="s">
        <v>35</v>
      </c>
      <c r="F840" s="85" t="s">
        <v>805</v>
      </c>
      <c r="G840" s="86">
        <v>25000</v>
      </c>
      <c r="H840" s="84">
        <v>0</v>
      </c>
      <c r="I840" s="87">
        <v>25</v>
      </c>
      <c r="J840" s="50">
        <v>717.5</v>
      </c>
      <c r="K840" s="52">
        <f t="shared" si="112"/>
        <v>1774.9999999999998</v>
      </c>
      <c r="L840" s="37">
        <f t="shared" si="104"/>
        <v>275</v>
      </c>
      <c r="M840" s="77">
        <v>760</v>
      </c>
      <c r="N840" s="87">
        <f t="shared" si="110"/>
        <v>1772.5000000000002</v>
      </c>
      <c r="O840" s="87"/>
      <c r="P840" s="87">
        <f t="shared" si="111"/>
        <v>1477.5</v>
      </c>
      <c r="Q840" s="87">
        <f t="shared" si="107"/>
        <v>1502.5</v>
      </c>
      <c r="R840" s="87">
        <f t="shared" si="108"/>
        <v>3822.5</v>
      </c>
      <c r="S840" s="87">
        <f t="shared" si="113"/>
        <v>23497.5</v>
      </c>
      <c r="T840" s="88" t="s">
        <v>41</v>
      </c>
    </row>
    <row r="841" spans="1:405" s="27" customFormat="1" x14ac:dyDescent="0.25">
      <c r="A841" s="83">
        <v>835</v>
      </c>
      <c r="B841" s="84" t="s">
        <v>413</v>
      </c>
      <c r="C841" s="84" t="s">
        <v>799</v>
      </c>
      <c r="D841" s="84" t="s">
        <v>250</v>
      </c>
      <c r="E841" s="84" t="s">
        <v>63</v>
      </c>
      <c r="F841" s="85" t="s">
        <v>802</v>
      </c>
      <c r="G841" s="86">
        <v>25000</v>
      </c>
      <c r="H841" s="84">
        <v>0</v>
      </c>
      <c r="I841" s="87">
        <v>25</v>
      </c>
      <c r="J841" s="50">
        <v>717.5</v>
      </c>
      <c r="K841" s="52">
        <f t="shared" si="112"/>
        <v>1774.9999999999998</v>
      </c>
      <c r="L841" s="37">
        <f t="shared" si="104"/>
        <v>275</v>
      </c>
      <c r="M841" s="77">
        <v>760</v>
      </c>
      <c r="N841" s="87">
        <f t="shared" si="110"/>
        <v>1772.5000000000002</v>
      </c>
      <c r="O841" s="87"/>
      <c r="P841" s="87">
        <f t="shared" si="111"/>
        <v>1477.5</v>
      </c>
      <c r="Q841" s="87">
        <f t="shared" si="107"/>
        <v>1502.5</v>
      </c>
      <c r="R841" s="87">
        <f t="shared" si="108"/>
        <v>3822.5</v>
      </c>
      <c r="S841" s="87">
        <f t="shared" si="113"/>
        <v>23497.5</v>
      </c>
      <c r="T841" s="88" t="s">
        <v>41</v>
      </c>
    </row>
    <row r="842" spans="1:405" s="27" customFormat="1" x14ac:dyDescent="0.25">
      <c r="A842" s="83">
        <v>836</v>
      </c>
      <c r="B842" s="84" t="s">
        <v>774</v>
      </c>
      <c r="C842" s="84" t="s">
        <v>798</v>
      </c>
      <c r="D842" s="84" t="s">
        <v>250</v>
      </c>
      <c r="E842" s="84" t="s">
        <v>35</v>
      </c>
      <c r="F842" s="85" t="s">
        <v>802</v>
      </c>
      <c r="G842" s="86">
        <v>25000</v>
      </c>
      <c r="H842" s="84">
        <v>0</v>
      </c>
      <c r="I842" s="87">
        <v>25</v>
      </c>
      <c r="J842" s="50">
        <v>717.5</v>
      </c>
      <c r="K842" s="52">
        <f t="shared" si="112"/>
        <v>1774.9999999999998</v>
      </c>
      <c r="L842" s="37">
        <f t="shared" ref="L842:L877" si="114">+G842*1.1%</f>
        <v>275</v>
      </c>
      <c r="M842" s="37">
        <v>760</v>
      </c>
      <c r="N842" s="87">
        <f t="shared" si="110"/>
        <v>1772.5000000000002</v>
      </c>
      <c r="O842" s="87"/>
      <c r="P842" s="87">
        <f t="shared" si="111"/>
        <v>1477.5</v>
      </c>
      <c r="Q842" s="87">
        <f t="shared" si="107"/>
        <v>1502.5</v>
      </c>
      <c r="R842" s="87">
        <f t="shared" si="108"/>
        <v>3822.5</v>
      </c>
      <c r="S842" s="87">
        <f t="shared" si="113"/>
        <v>23497.5</v>
      </c>
      <c r="T842" s="88" t="s">
        <v>41</v>
      </c>
    </row>
    <row r="843" spans="1:405" s="27" customFormat="1" x14ac:dyDescent="0.25">
      <c r="A843" s="83">
        <v>837</v>
      </c>
      <c r="B843" s="84" t="s">
        <v>760</v>
      </c>
      <c r="C843" s="84" t="s">
        <v>798</v>
      </c>
      <c r="D843" s="84" t="s">
        <v>250</v>
      </c>
      <c r="E843" s="84" t="s">
        <v>157</v>
      </c>
      <c r="F843" s="85" t="s">
        <v>802</v>
      </c>
      <c r="G843" s="86">
        <v>16000</v>
      </c>
      <c r="H843" s="84">
        <v>0</v>
      </c>
      <c r="I843" s="87">
        <v>25</v>
      </c>
      <c r="J843" s="50">
        <v>459.2</v>
      </c>
      <c r="K843" s="52">
        <f t="shared" si="112"/>
        <v>1136</v>
      </c>
      <c r="L843" s="37">
        <f t="shared" si="114"/>
        <v>176.00000000000003</v>
      </c>
      <c r="M843" s="77">
        <v>486.4</v>
      </c>
      <c r="N843" s="87">
        <f t="shared" si="110"/>
        <v>1134.4000000000001</v>
      </c>
      <c r="O843" s="87"/>
      <c r="P843" s="87">
        <f t="shared" si="111"/>
        <v>945.59999999999991</v>
      </c>
      <c r="Q843" s="87">
        <f t="shared" si="107"/>
        <v>970.59999999999991</v>
      </c>
      <c r="R843" s="87">
        <f t="shared" si="108"/>
        <v>2446.4</v>
      </c>
      <c r="S843" s="87">
        <f t="shared" si="113"/>
        <v>15029.4</v>
      </c>
      <c r="T843" s="88" t="s">
        <v>41</v>
      </c>
    </row>
    <row r="844" spans="1:405" s="27" customFormat="1" x14ac:dyDescent="0.25">
      <c r="A844" s="83">
        <v>838</v>
      </c>
      <c r="B844" s="84" t="s">
        <v>405</v>
      </c>
      <c r="C844" s="84" t="s">
        <v>798</v>
      </c>
      <c r="D844" s="84" t="s">
        <v>429</v>
      </c>
      <c r="E844" s="84" t="s">
        <v>738</v>
      </c>
      <c r="F844" s="85" t="s">
        <v>805</v>
      </c>
      <c r="G844" s="86">
        <v>85000</v>
      </c>
      <c r="H844" s="86">
        <v>8148.13</v>
      </c>
      <c r="I844" s="87">
        <v>25</v>
      </c>
      <c r="J844" s="50">
        <v>2439.5</v>
      </c>
      <c r="K844" s="52">
        <f t="shared" si="112"/>
        <v>6034.9999999999991</v>
      </c>
      <c r="L844" s="37">
        <v>953.69</v>
      </c>
      <c r="M844" s="77">
        <v>2584</v>
      </c>
      <c r="N844" s="87">
        <f t="shared" si="110"/>
        <v>6026.5</v>
      </c>
      <c r="O844" s="87"/>
      <c r="P844" s="87">
        <f t="shared" si="111"/>
        <v>5023.5</v>
      </c>
      <c r="Q844" s="87">
        <f t="shared" si="107"/>
        <v>13196.630000000001</v>
      </c>
      <c r="R844" s="87">
        <f t="shared" si="108"/>
        <v>13015.189999999999</v>
      </c>
      <c r="S844" s="87">
        <f t="shared" si="113"/>
        <v>71803.37</v>
      </c>
      <c r="T844" s="88" t="s">
        <v>41</v>
      </c>
    </row>
    <row r="845" spans="1:405" s="27" customFormat="1" x14ac:dyDescent="0.25">
      <c r="A845" s="83">
        <v>839</v>
      </c>
      <c r="B845" s="84" t="s">
        <v>432</v>
      </c>
      <c r="C845" s="84" t="s">
        <v>799</v>
      </c>
      <c r="D845" s="84" t="s">
        <v>429</v>
      </c>
      <c r="E845" s="84" t="s">
        <v>125</v>
      </c>
      <c r="F845" s="85" t="s">
        <v>805</v>
      </c>
      <c r="G845" s="86">
        <v>70000</v>
      </c>
      <c r="H845" s="86">
        <v>5025.38</v>
      </c>
      <c r="I845" s="87">
        <v>25</v>
      </c>
      <c r="J845" s="50">
        <v>2009</v>
      </c>
      <c r="K845" s="52">
        <f t="shared" si="112"/>
        <v>4970</v>
      </c>
      <c r="L845" s="37">
        <f t="shared" si="114"/>
        <v>770.00000000000011</v>
      </c>
      <c r="M845" s="77">
        <v>2128</v>
      </c>
      <c r="N845" s="87">
        <f t="shared" si="110"/>
        <v>4963</v>
      </c>
      <c r="O845" s="87"/>
      <c r="P845" s="87">
        <f t="shared" si="111"/>
        <v>4137</v>
      </c>
      <c r="Q845" s="87">
        <f t="shared" si="107"/>
        <v>9187.380000000001</v>
      </c>
      <c r="R845" s="87">
        <f t="shared" si="108"/>
        <v>10703</v>
      </c>
      <c r="S845" s="87">
        <f t="shared" si="113"/>
        <v>60812.619999999995</v>
      </c>
      <c r="T845" s="88" t="s">
        <v>41</v>
      </c>
    </row>
    <row r="846" spans="1:405" s="28" customFormat="1" x14ac:dyDescent="0.25">
      <c r="A846" s="83">
        <v>840</v>
      </c>
      <c r="B846" s="84" t="s">
        <v>521</v>
      </c>
      <c r="C846" s="84" t="s">
        <v>799</v>
      </c>
      <c r="D846" s="84" t="s">
        <v>429</v>
      </c>
      <c r="E846" s="84" t="s">
        <v>125</v>
      </c>
      <c r="F846" s="85" t="s">
        <v>805</v>
      </c>
      <c r="G846" s="86">
        <v>70000</v>
      </c>
      <c r="H846" s="86">
        <v>5368.48</v>
      </c>
      <c r="I846" s="87">
        <v>25</v>
      </c>
      <c r="J846" s="50">
        <v>2009</v>
      </c>
      <c r="K846" s="52">
        <f t="shared" si="112"/>
        <v>4970</v>
      </c>
      <c r="L846" s="37">
        <f t="shared" si="114"/>
        <v>770.00000000000011</v>
      </c>
      <c r="M846" s="77">
        <v>2128</v>
      </c>
      <c r="N846" s="87">
        <f t="shared" si="110"/>
        <v>4963</v>
      </c>
      <c r="O846" s="87"/>
      <c r="P846" s="87">
        <f t="shared" si="111"/>
        <v>4137</v>
      </c>
      <c r="Q846" s="87">
        <f t="shared" si="107"/>
        <v>9530.48</v>
      </c>
      <c r="R846" s="87">
        <f t="shared" si="108"/>
        <v>10703</v>
      </c>
      <c r="S846" s="87">
        <f t="shared" si="113"/>
        <v>60469.520000000004</v>
      </c>
      <c r="T846" s="88" t="s">
        <v>41</v>
      </c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  <c r="AH846" s="27"/>
      <c r="AI846" s="27"/>
      <c r="AJ846" s="27"/>
      <c r="AK846" s="27"/>
      <c r="AL846" s="27"/>
      <c r="AM846" s="27"/>
      <c r="AN846" s="27"/>
      <c r="AO846" s="27"/>
      <c r="AP846" s="27"/>
      <c r="AQ846" s="27"/>
      <c r="AR846" s="27"/>
      <c r="AS846" s="27"/>
      <c r="AT846" s="27"/>
      <c r="AU846" s="27"/>
      <c r="AV846" s="27"/>
      <c r="AW846" s="27"/>
      <c r="AX846" s="27"/>
      <c r="AY846" s="27"/>
      <c r="AZ846" s="27"/>
      <c r="BA846" s="27"/>
      <c r="BB846" s="27"/>
      <c r="BC846" s="27"/>
      <c r="BD846" s="27"/>
      <c r="BE846" s="27"/>
      <c r="BF846" s="27"/>
      <c r="BG846" s="27"/>
      <c r="BH846" s="27"/>
      <c r="BI846" s="27"/>
      <c r="BJ846" s="27"/>
      <c r="BK846" s="27"/>
      <c r="BL846" s="27"/>
      <c r="BM846" s="27"/>
      <c r="BN846" s="27"/>
      <c r="BO846" s="27"/>
      <c r="BP846" s="27"/>
      <c r="BQ846" s="27"/>
      <c r="BR846" s="27"/>
      <c r="BS846" s="27"/>
      <c r="BT846" s="27"/>
      <c r="BU846" s="27"/>
      <c r="BV846" s="27"/>
      <c r="BW846" s="27"/>
      <c r="BX846" s="27"/>
      <c r="BY846" s="27"/>
      <c r="BZ846" s="27"/>
      <c r="CA846" s="27"/>
      <c r="CB846" s="27"/>
      <c r="CC846" s="27"/>
      <c r="CD846" s="27"/>
      <c r="CE846" s="27"/>
      <c r="CF846" s="27"/>
      <c r="CG846" s="27"/>
      <c r="CH846" s="27"/>
      <c r="CI846" s="27"/>
      <c r="CJ846" s="27"/>
      <c r="CK846" s="27"/>
      <c r="CL846" s="27"/>
      <c r="CM846" s="27"/>
      <c r="CN846" s="27"/>
      <c r="CO846" s="27"/>
      <c r="CP846" s="27"/>
      <c r="CQ846" s="27"/>
      <c r="CR846" s="27"/>
      <c r="CS846" s="27"/>
      <c r="CT846" s="27"/>
      <c r="CU846" s="27"/>
      <c r="CV846" s="27"/>
      <c r="CW846" s="27"/>
      <c r="CX846" s="27"/>
      <c r="CY846" s="27"/>
      <c r="CZ846" s="27"/>
      <c r="DA846" s="27"/>
      <c r="DB846" s="27"/>
      <c r="DC846" s="27"/>
      <c r="DD846" s="27"/>
      <c r="DE846" s="27"/>
      <c r="DF846" s="27"/>
      <c r="DG846" s="27"/>
      <c r="DH846" s="27"/>
      <c r="DI846" s="27"/>
      <c r="DJ846" s="27"/>
      <c r="DK846" s="27"/>
      <c r="DL846" s="27"/>
      <c r="DM846" s="27"/>
      <c r="DN846" s="27"/>
      <c r="DO846" s="27"/>
      <c r="DP846" s="27"/>
      <c r="DQ846" s="27"/>
      <c r="DR846" s="27"/>
      <c r="DS846" s="27"/>
      <c r="DT846" s="27"/>
      <c r="DU846" s="27"/>
      <c r="DV846" s="27"/>
      <c r="DW846" s="27"/>
      <c r="DX846" s="27"/>
      <c r="DY846" s="27"/>
      <c r="DZ846" s="27"/>
      <c r="EA846" s="27"/>
      <c r="EB846" s="27"/>
      <c r="EC846" s="27"/>
      <c r="ED846" s="27"/>
      <c r="EE846" s="27"/>
      <c r="EF846" s="27"/>
      <c r="EG846" s="27"/>
      <c r="EH846" s="27"/>
      <c r="EI846" s="27"/>
      <c r="EJ846" s="27"/>
      <c r="EK846" s="27"/>
      <c r="EL846" s="27"/>
      <c r="EM846" s="27"/>
      <c r="EN846" s="27"/>
      <c r="EO846" s="27"/>
      <c r="EP846" s="27"/>
      <c r="EQ846" s="27"/>
      <c r="ER846" s="27"/>
      <c r="ES846" s="27"/>
      <c r="ET846" s="27"/>
      <c r="EU846" s="27"/>
      <c r="EV846" s="27"/>
      <c r="EW846" s="27"/>
      <c r="EX846" s="27"/>
      <c r="EY846" s="27"/>
      <c r="EZ846" s="27"/>
      <c r="FA846" s="27"/>
      <c r="FB846" s="27"/>
      <c r="FC846" s="27"/>
      <c r="FD846" s="27"/>
      <c r="FE846" s="27"/>
      <c r="FF846" s="27"/>
      <c r="FG846" s="27"/>
      <c r="FH846" s="27"/>
      <c r="FI846" s="27"/>
      <c r="FJ846" s="27"/>
      <c r="FK846" s="27"/>
      <c r="FL846" s="27"/>
      <c r="FM846" s="27"/>
      <c r="FN846" s="27"/>
      <c r="FO846" s="27"/>
      <c r="FP846" s="27"/>
      <c r="FQ846" s="27"/>
      <c r="FR846" s="27"/>
      <c r="FS846" s="27"/>
      <c r="FT846" s="27"/>
      <c r="FU846" s="27"/>
      <c r="FV846" s="27"/>
      <c r="FW846" s="27"/>
      <c r="FX846" s="27"/>
      <c r="FY846" s="27"/>
      <c r="FZ846" s="27"/>
      <c r="GA846" s="27"/>
      <c r="GB846" s="27"/>
      <c r="GC846" s="27"/>
      <c r="GD846" s="27"/>
      <c r="GE846" s="27"/>
      <c r="GF846" s="27"/>
      <c r="GG846" s="27"/>
      <c r="GH846" s="27"/>
      <c r="GI846" s="27"/>
      <c r="GJ846" s="27"/>
      <c r="GK846" s="27"/>
      <c r="GL846" s="27"/>
      <c r="GM846" s="27"/>
      <c r="GN846" s="27"/>
      <c r="GO846" s="27"/>
      <c r="GP846" s="27"/>
      <c r="GQ846" s="27"/>
      <c r="GR846" s="27"/>
      <c r="GS846" s="27"/>
      <c r="GT846" s="27"/>
      <c r="GU846" s="27"/>
      <c r="GV846" s="27"/>
      <c r="GW846" s="27"/>
      <c r="GX846" s="27"/>
      <c r="GY846" s="27"/>
      <c r="GZ846" s="27"/>
      <c r="HA846" s="27"/>
      <c r="HB846" s="27"/>
      <c r="HC846" s="27"/>
      <c r="HD846" s="27"/>
      <c r="HE846" s="27"/>
      <c r="HF846" s="27"/>
      <c r="HG846" s="27"/>
      <c r="HH846" s="27"/>
      <c r="HI846" s="27"/>
      <c r="HJ846" s="27"/>
      <c r="HK846" s="27"/>
      <c r="HL846" s="27"/>
      <c r="HM846" s="27"/>
      <c r="HN846" s="27"/>
      <c r="HO846" s="27"/>
      <c r="HP846" s="27"/>
      <c r="HQ846" s="27"/>
      <c r="HR846" s="27"/>
      <c r="HS846" s="27"/>
      <c r="HT846" s="27"/>
      <c r="HU846" s="27"/>
      <c r="HV846" s="27"/>
      <c r="HW846" s="27"/>
      <c r="HX846" s="27"/>
      <c r="HY846" s="27"/>
      <c r="HZ846" s="27"/>
      <c r="IA846" s="27"/>
      <c r="IB846" s="27"/>
      <c r="IC846" s="27"/>
      <c r="ID846" s="27"/>
      <c r="IE846" s="27"/>
      <c r="IF846" s="27"/>
      <c r="IG846" s="27"/>
      <c r="IH846" s="27"/>
      <c r="II846" s="27"/>
      <c r="IJ846" s="27"/>
      <c r="IK846" s="27"/>
      <c r="IL846" s="27"/>
      <c r="IM846" s="27"/>
      <c r="IN846" s="27"/>
      <c r="IO846" s="27"/>
      <c r="IP846" s="27"/>
      <c r="IQ846" s="27"/>
      <c r="IR846" s="27"/>
      <c r="IS846" s="27"/>
      <c r="IT846" s="27"/>
      <c r="IU846" s="27"/>
      <c r="IV846" s="27"/>
      <c r="IW846" s="27"/>
      <c r="IX846" s="27"/>
      <c r="IY846" s="27"/>
      <c r="IZ846" s="27"/>
      <c r="JA846" s="27"/>
      <c r="JB846" s="27"/>
      <c r="JC846" s="27"/>
      <c r="JD846" s="27"/>
      <c r="JE846" s="27"/>
      <c r="JF846" s="27"/>
      <c r="JG846" s="27"/>
      <c r="JH846" s="27"/>
      <c r="JI846" s="27"/>
      <c r="JJ846" s="27"/>
      <c r="JK846" s="27"/>
      <c r="JL846" s="27"/>
      <c r="JM846" s="27"/>
      <c r="JN846" s="27"/>
      <c r="JO846" s="27"/>
      <c r="JP846" s="27"/>
      <c r="JQ846" s="27"/>
      <c r="JR846" s="27"/>
      <c r="JS846" s="27"/>
      <c r="JT846" s="27"/>
      <c r="JU846" s="27"/>
      <c r="JV846" s="27"/>
      <c r="JW846" s="27"/>
      <c r="JX846" s="27"/>
      <c r="JY846" s="27"/>
      <c r="JZ846" s="27"/>
      <c r="KA846" s="27"/>
      <c r="KB846" s="27"/>
      <c r="KC846" s="27"/>
      <c r="KD846" s="27"/>
      <c r="KE846" s="27"/>
      <c r="KF846" s="27"/>
      <c r="KG846" s="27"/>
      <c r="KH846" s="27"/>
      <c r="KI846" s="27"/>
      <c r="KJ846" s="27"/>
      <c r="KK846" s="27"/>
      <c r="KL846" s="27"/>
      <c r="KM846" s="27"/>
      <c r="KN846" s="27"/>
      <c r="KO846" s="27"/>
      <c r="KP846" s="27"/>
      <c r="KQ846" s="27"/>
      <c r="KR846" s="27"/>
      <c r="KS846" s="27"/>
      <c r="KT846" s="27"/>
      <c r="KU846" s="27"/>
      <c r="KV846" s="27"/>
      <c r="KW846" s="27"/>
      <c r="KX846" s="27"/>
      <c r="KY846" s="27"/>
      <c r="KZ846" s="27"/>
      <c r="LA846" s="27"/>
      <c r="LB846" s="27"/>
      <c r="LC846" s="27"/>
      <c r="LD846" s="27"/>
      <c r="LE846" s="27"/>
      <c r="LF846" s="27"/>
      <c r="LG846" s="27"/>
      <c r="LH846" s="27"/>
      <c r="LI846" s="27"/>
      <c r="LJ846" s="27"/>
      <c r="LK846" s="27"/>
      <c r="LL846" s="27"/>
      <c r="LM846" s="27"/>
      <c r="LN846" s="27"/>
      <c r="LO846" s="27"/>
      <c r="LP846" s="27"/>
      <c r="LQ846" s="27"/>
      <c r="LR846" s="27"/>
      <c r="LS846" s="27"/>
      <c r="LT846" s="27"/>
      <c r="LU846" s="27"/>
      <c r="LV846" s="27"/>
      <c r="LW846" s="27"/>
      <c r="LX846" s="27"/>
      <c r="LY846" s="27"/>
      <c r="LZ846" s="27"/>
      <c r="MA846" s="27"/>
      <c r="MB846" s="27"/>
      <c r="MC846" s="27"/>
      <c r="MD846" s="27"/>
      <c r="ME846" s="27"/>
      <c r="MF846" s="27"/>
      <c r="MG846" s="27"/>
      <c r="MH846" s="27"/>
      <c r="MI846" s="27"/>
      <c r="MJ846" s="27"/>
      <c r="MK846" s="27"/>
      <c r="ML846" s="27"/>
      <c r="MM846" s="27"/>
      <c r="MN846" s="27"/>
      <c r="MO846" s="27"/>
      <c r="MP846" s="27"/>
      <c r="MQ846" s="27"/>
      <c r="MR846" s="27"/>
      <c r="MS846" s="27"/>
      <c r="MT846" s="27"/>
      <c r="MU846" s="27"/>
      <c r="MV846" s="27"/>
      <c r="MW846" s="27"/>
      <c r="MX846" s="27"/>
      <c r="MY846" s="27"/>
      <c r="MZ846" s="27"/>
      <c r="NA846" s="27"/>
      <c r="NB846" s="27"/>
      <c r="NC846" s="27"/>
      <c r="ND846" s="27"/>
      <c r="NE846" s="27"/>
      <c r="NF846" s="27"/>
      <c r="NG846" s="27"/>
      <c r="NH846" s="27"/>
      <c r="NI846" s="27"/>
      <c r="NJ846" s="27"/>
      <c r="NK846" s="27"/>
      <c r="NL846" s="27"/>
      <c r="NM846" s="27"/>
      <c r="NN846" s="27"/>
      <c r="NO846" s="27"/>
      <c r="NP846" s="27"/>
      <c r="NQ846" s="27"/>
      <c r="NR846" s="27"/>
      <c r="NS846" s="27"/>
      <c r="NT846" s="27"/>
      <c r="NU846" s="27"/>
      <c r="NV846" s="27"/>
      <c r="NW846" s="27"/>
      <c r="NX846" s="27"/>
      <c r="NY846" s="27"/>
      <c r="NZ846" s="27"/>
      <c r="OA846" s="27"/>
      <c r="OB846" s="27"/>
      <c r="OC846" s="27"/>
      <c r="OD846" s="27"/>
      <c r="OE846" s="27"/>
      <c r="OF846" s="27"/>
      <c r="OG846" s="27"/>
      <c r="OH846" s="27"/>
      <c r="OI846" s="27"/>
      <c r="OJ846" s="27"/>
      <c r="OK846" s="27"/>
      <c r="OL846" s="27"/>
      <c r="OM846" s="27"/>
      <c r="ON846" s="27"/>
      <c r="OO846" s="27"/>
    </row>
    <row r="847" spans="1:405" s="27" customFormat="1" x14ac:dyDescent="0.25">
      <c r="A847" s="83">
        <v>841</v>
      </c>
      <c r="B847" s="84" t="s">
        <v>431</v>
      </c>
      <c r="C847" s="84" t="s">
        <v>798</v>
      </c>
      <c r="D847" s="84" t="s">
        <v>429</v>
      </c>
      <c r="E847" s="84" t="s">
        <v>92</v>
      </c>
      <c r="F847" s="85" t="s">
        <v>805</v>
      </c>
      <c r="G847" s="86">
        <v>25000</v>
      </c>
      <c r="H847" s="84">
        <v>0</v>
      </c>
      <c r="I847" s="87">
        <v>25</v>
      </c>
      <c r="J847" s="50">
        <v>717.5</v>
      </c>
      <c r="K847" s="52">
        <f t="shared" si="112"/>
        <v>1774.9999999999998</v>
      </c>
      <c r="L847" s="37">
        <f t="shared" si="114"/>
        <v>275</v>
      </c>
      <c r="M847" s="77">
        <v>760</v>
      </c>
      <c r="N847" s="87">
        <f t="shared" si="110"/>
        <v>1772.5000000000002</v>
      </c>
      <c r="O847" s="87"/>
      <c r="P847" s="87">
        <f t="shared" si="111"/>
        <v>1477.5</v>
      </c>
      <c r="Q847" s="87">
        <f t="shared" si="107"/>
        <v>1502.5</v>
      </c>
      <c r="R847" s="87">
        <f t="shared" si="108"/>
        <v>3822.5</v>
      </c>
      <c r="S847" s="87">
        <f t="shared" si="113"/>
        <v>23497.5</v>
      </c>
      <c r="T847" s="88" t="s">
        <v>41</v>
      </c>
    </row>
    <row r="848" spans="1:405" s="27" customFormat="1" x14ac:dyDescent="0.25">
      <c r="A848" s="83">
        <v>842</v>
      </c>
      <c r="B848" s="84" t="s">
        <v>430</v>
      </c>
      <c r="C848" s="84" t="s">
        <v>798</v>
      </c>
      <c r="D848" s="84" t="s">
        <v>429</v>
      </c>
      <c r="E848" s="84" t="s">
        <v>157</v>
      </c>
      <c r="F848" s="85" t="s">
        <v>805</v>
      </c>
      <c r="G848" s="86">
        <v>16000</v>
      </c>
      <c r="H848" s="84">
        <v>0</v>
      </c>
      <c r="I848" s="87">
        <v>25</v>
      </c>
      <c r="J848" s="50">
        <v>459.2</v>
      </c>
      <c r="K848" s="52">
        <f t="shared" si="112"/>
        <v>1136</v>
      </c>
      <c r="L848" s="37">
        <f t="shared" si="114"/>
        <v>176.00000000000003</v>
      </c>
      <c r="M848" s="77">
        <v>486.4</v>
      </c>
      <c r="N848" s="87">
        <f t="shared" si="110"/>
        <v>1134.4000000000001</v>
      </c>
      <c r="O848" s="87"/>
      <c r="P848" s="87">
        <f t="shared" si="111"/>
        <v>945.59999999999991</v>
      </c>
      <c r="Q848" s="87">
        <f t="shared" si="107"/>
        <v>970.59999999999991</v>
      </c>
      <c r="R848" s="87">
        <f t="shared" si="108"/>
        <v>2446.4</v>
      </c>
      <c r="S848" s="87">
        <f t="shared" si="113"/>
        <v>15029.4</v>
      </c>
      <c r="T848" s="88" t="s">
        <v>41</v>
      </c>
    </row>
    <row r="849" spans="1:20" s="27" customFormat="1" x14ac:dyDescent="0.25">
      <c r="A849" s="83">
        <v>843</v>
      </c>
      <c r="B849" s="84" t="s">
        <v>801</v>
      </c>
      <c r="C849" s="84" t="s">
        <v>798</v>
      </c>
      <c r="D849" s="84" t="s">
        <v>429</v>
      </c>
      <c r="E849" s="84" t="s">
        <v>157</v>
      </c>
      <c r="F849" s="85" t="s">
        <v>802</v>
      </c>
      <c r="G849" s="86">
        <v>16000</v>
      </c>
      <c r="H849" s="84">
        <v>0</v>
      </c>
      <c r="I849" s="87">
        <v>25</v>
      </c>
      <c r="J849" s="50">
        <v>459.2</v>
      </c>
      <c r="K849" s="52">
        <f t="shared" si="112"/>
        <v>1136</v>
      </c>
      <c r="L849" s="37">
        <f t="shared" si="114"/>
        <v>176.00000000000003</v>
      </c>
      <c r="M849" s="77">
        <v>486.4</v>
      </c>
      <c r="N849" s="87">
        <f t="shared" si="110"/>
        <v>1134.4000000000001</v>
      </c>
      <c r="O849" s="87"/>
      <c r="P849" s="87">
        <f t="shared" si="111"/>
        <v>945.59999999999991</v>
      </c>
      <c r="Q849" s="87">
        <f t="shared" si="107"/>
        <v>970.59999999999991</v>
      </c>
      <c r="R849" s="87">
        <f t="shared" si="108"/>
        <v>2446.4</v>
      </c>
      <c r="S849" s="87">
        <f t="shared" si="113"/>
        <v>15029.4</v>
      </c>
      <c r="T849" s="88" t="s">
        <v>41</v>
      </c>
    </row>
    <row r="850" spans="1:20" s="27" customFormat="1" x14ac:dyDescent="0.25">
      <c r="A850" s="83">
        <v>844</v>
      </c>
      <c r="B850" s="84" t="s">
        <v>400</v>
      </c>
      <c r="C850" s="84" t="s">
        <v>798</v>
      </c>
      <c r="D850" s="84" t="s">
        <v>416</v>
      </c>
      <c r="E850" s="84" t="s">
        <v>738</v>
      </c>
      <c r="F850" s="85" t="s">
        <v>805</v>
      </c>
      <c r="G850" s="90">
        <v>85000</v>
      </c>
      <c r="H850" s="90">
        <v>8576.99</v>
      </c>
      <c r="I850" s="87">
        <v>25</v>
      </c>
      <c r="J850" s="69">
        <v>2439.5</v>
      </c>
      <c r="K850" s="54">
        <f t="shared" si="112"/>
        <v>6034.9999999999991</v>
      </c>
      <c r="L850" s="37">
        <v>953.69</v>
      </c>
      <c r="M850" s="79">
        <v>2584</v>
      </c>
      <c r="N850" s="92">
        <f t="shared" si="110"/>
        <v>6026.5</v>
      </c>
      <c r="O850" s="92"/>
      <c r="P850" s="92">
        <f t="shared" si="111"/>
        <v>5023.5</v>
      </c>
      <c r="Q850" s="87">
        <f t="shared" si="107"/>
        <v>13625.49</v>
      </c>
      <c r="R850" s="87">
        <f t="shared" si="108"/>
        <v>13015.189999999999</v>
      </c>
      <c r="S850" s="92">
        <f t="shared" si="113"/>
        <v>71374.509999999995</v>
      </c>
      <c r="T850" s="88" t="s">
        <v>41</v>
      </c>
    </row>
    <row r="851" spans="1:20" s="27" customFormat="1" x14ac:dyDescent="0.25">
      <c r="A851" s="83">
        <v>845</v>
      </c>
      <c r="B851" s="84" t="s">
        <v>399</v>
      </c>
      <c r="C851" s="84" t="s">
        <v>798</v>
      </c>
      <c r="D851" s="84" t="s">
        <v>416</v>
      </c>
      <c r="E851" s="84" t="s">
        <v>125</v>
      </c>
      <c r="F851" s="85" t="s">
        <v>805</v>
      </c>
      <c r="G851" s="90">
        <v>70000</v>
      </c>
      <c r="H851" s="90">
        <v>5368.48</v>
      </c>
      <c r="I851" s="87">
        <v>25</v>
      </c>
      <c r="J851" s="69">
        <v>2009</v>
      </c>
      <c r="K851" s="54">
        <f t="shared" si="112"/>
        <v>4970</v>
      </c>
      <c r="L851" s="37">
        <f t="shared" si="114"/>
        <v>770.00000000000011</v>
      </c>
      <c r="M851" s="79">
        <v>2128</v>
      </c>
      <c r="N851" s="92">
        <f t="shared" si="110"/>
        <v>4963</v>
      </c>
      <c r="O851" s="92"/>
      <c r="P851" s="92">
        <f t="shared" si="111"/>
        <v>4137</v>
      </c>
      <c r="Q851" s="87">
        <f t="shared" si="107"/>
        <v>9530.48</v>
      </c>
      <c r="R851" s="87">
        <f t="shared" si="108"/>
        <v>10703</v>
      </c>
      <c r="S851" s="92">
        <f t="shared" si="113"/>
        <v>60469.520000000004</v>
      </c>
      <c r="T851" s="88" t="s">
        <v>41</v>
      </c>
    </row>
    <row r="852" spans="1:20" s="27" customFormat="1" x14ac:dyDescent="0.25">
      <c r="A852" s="83">
        <v>846</v>
      </c>
      <c r="B852" s="84" t="s">
        <v>420</v>
      </c>
      <c r="C852" s="84" t="s">
        <v>799</v>
      </c>
      <c r="D852" s="84" t="s">
        <v>416</v>
      </c>
      <c r="E852" s="84" t="s">
        <v>125</v>
      </c>
      <c r="F852" s="85" t="s">
        <v>805</v>
      </c>
      <c r="G852" s="86">
        <v>70000</v>
      </c>
      <c r="H852" s="86">
        <v>5368.48</v>
      </c>
      <c r="I852" s="87">
        <v>25</v>
      </c>
      <c r="J852" s="50">
        <v>2009</v>
      </c>
      <c r="K852" s="52">
        <f t="shared" si="112"/>
        <v>4970</v>
      </c>
      <c r="L852" s="37">
        <f t="shared" si="114"/>
        <v>770.00000000000011</v>
      </c>
      <c r="M852" s="77">
        <v>2128</v>
      </c>
      <c r="N852" s="87">
        <f t="shared" si="110"/>
        <v>4963</v>
      </c>
      <c r="O852" s="87"/>
      <c r="P852" s="87">
        <f t="shared" si="111"/>
        <v>4137</v>
      </c>
      <c r="Q852" s="87">
        <f t="shared" si="107"/>
        <v>9530.48</v>
      </c>
      <c r="R852" s="87">
        <f t="shared" si="108"/>
        <v>10703</v>
      </c>
      <c r="S852" s="87">
        <f t="shared" si="113"/>
        <v>60469.520000000004</v>
      </c>
      <c r="T852" s="88" t="s">
        <v>41</v>
      </c>
    </row>
    <row r="853" spans="1:20" s="27" customFormat="1" x14ac:dyDescent="0.25">
      <c r="A853" s="83">
        <v>847</v>
      </c>
      <c r="B853" s="84" t="s">
        <v>970</v>
      </c>
      <c r="C853" s="84" t="s">
        <v>799</v>
      </c>
      <c r="D853" s="84" t="s">
        <v>416</v>
      </c>
      <c r="E853" s="84" t="s">
        <v>125</v>
      </c>
      <c r="F853" s="85" t="s">
        <v>805</v>
      </c>
      <c r="G853" s="86">
        <v>70000</v>
      </c>
      <c r="H853" s="86">
        <v>5368.48</v>
      </c>
      <c r="I853" s="87">
        <v>25</v>
      </c>
      <c r="J853" s="50">
        <v>2009</v>
      </c>
      <c r="K853" s="52">
        <f t="shared" si="112"/>
        <v>4970</v>
      </c>
      <c r="L853" s="37">
        <f t="shared" si="114"/>
        <v>770.00000000000011</v>
      </c>
      <c r="M853" s="77">
        <v>2128</v>
      </c>
      <c r="N853" s="87">
        <f t="shared" si="110"/>
        <v>4963</v>
      </c>
      <c r="O853" s="87"/>
      <c r="P853" s="87">
        <f t="shared" si="111"/>
        <v>4137</v>
      </c>
      <c r="Q853" s="87">
        <f t="shared" si="107"/>
        <v>9530.48</v>
      </c>
      <c r="R853" s="87">
        <f t="shared" si="108"/>
        <v>10703</v>
      </c>
      <c r="S853" s="87">
        <f t="shared" si="113"/>
        <v>60469.520000000004</v>
      </c>
      <c r="T853" s="88" t="s">
        <v>41</v>
      </c>
    </row>
    <row r="854" spans="1:20" s="27" customFormat="1" x14ac:dyDescent="0.25">
      <c r="A854" s="83">
        <v>848</v>
      </c>
      <c r="B854" s="84" t="s">
        <v>419</v>
      </c>
      <c r="C854" s="84" t="s">
        <v>799</v>
      </c>
      <c r="D854" s="84" t="s">
        <v>416</v>
      </c>
      <c r="E854" s="84" t="s">
        <v>739</v>
      </c>
      <c r="F854" s="85" t="s">
        <v>805</v>
      </c>
      <c r="G854" s="86">
        <v>55000</v>
      </c>
      <c r="H854" s="86">
        <v>2559.6799999999998</v>
      </c>
      <c r="I854" s="87">
        <v>25</v>
      </c>
      <c r="J854" s="50">
        <v>1578.5</v>
      </c>
      <c r="K854" s="52">
        <f t="shared" si="112"/>
        <v>3904.9999999999995</v>
      </c>
      <c r="L854" s="37">
        <f t="shared" si="114"/>
        <v>605.00000000000011</v>
      </c>
      <c r="M854" s="77">
        <v>1672</v>
      </c>
      <c r="N854" s="87">
        <f t="shared" si="110"/>
        <v>3899.5000000000005</v>
      </c>
      <c r="O854" s="87"/>
      <c r="P854" s="87">
        <f t="shared" si="111"/>
        <v>3250.5</v>
      </c>
      <c r="Q854" s="87">
        <f t="shared" si="107"/>
        <v>5835.18</v>
      </c>
      <c r="R854" s="87">
        <f t="shared" si="108"/>
        <v>8409.5</v>
      </c>
      <c r="S854" s="87">
        <f t="shared" si="113"/>
        <v>49164.82</v>
      </c>
      <c r="T854" s="88" t="s">
        <v>41</v>
      </c>
    </row>
    <row r="855" spans="1:20" s="27" customFormat="1" x14ac:dyDescent="0.25">
      <c r="A855" s="83">
        <v>849</v>
      </c>
      <c r="B855" s="84" t="s">
        <v>422</v>
      </c>
      <c r="C855" s="84" t="s">
        <v>798</v>
      </c>
      <c r="D855" s="84" t="s">
        <v>416</v>
      </c>
      <c r="E855" s="84" t="s">
        <v>118</v>
      </c>
      <c r="F855" s="85" t="s">
        <v>802</v>
      </c>
      <c r="G855" s="86">
        <v>25000</v>
      </c>
      <c r="H855" s="84">
        <v>0</v>
      </c>
      <c r="I855" s="87">
        <v>25</v>
      </c>
      <c r="J855" s="50">
        <v>717.5</v>
      </c>
      <c r="K855" s="52">
        <f t="shared" si="112"/>
        <v>1774.9999999999998</v>
      </c>
      <c r="L855" s="37">
        <f t="shared" si="114"/>
        <v>275</v>
      </c>
      <c r="M855" s="77">
        <v>760</v>
      </c>
      <c r="N855" s="87">
        <f t="shared" si="110"/>
        <v>1772.5000000000002</v>
      </c>
      <c r="O855" s="87"/>
      <c r="P855" s="87">
        <f t="shared" si="111"/>
        <v>1477.5</v>
      </c>
      <c r="Q855" s="87">
        <f t="shared" si="107"/>
        <v>1502.5</v>
      </c>
      <c r="R855" s="87">
        <f t="shared" si="108"/>
        <v>3822.5</v>
      </c>
      <c r="S855" s="87">
        <f t="shared" si="113"/>
        <v>23497.5</v>
      </c>
      <c r="T855" s="88" t="s">
        <v>41</v>
      </c>
    </row>
    <row r="856" spans="1:20" s="27" customFormat="1" x14ac:dyDescent="0.25">
      <c r="A856" s="83">
        <v>850</v>
      </c>
      <c r="B856" s="84" t="s">
        <v>1156</v>
      </c>
      <c r="C856" s="84" t="s">
        <v>798</v>
      </c>
      <c r="D856" s="84" t="s">
        <v>416</v>
      </c>
      <c r="E856" s="84" t="s">
        <v>63</v>
      </c>
      <c r="F856" s="85" t="s">
        <v>802</v>
      </c>
      <c r="G856" s="86">
        <v>40000</v>
      </c>
      <c r="H856" s="84">
        <v>442.65</v>
      </c>
      <c r="I856" s="87">
        <v>25</v>
      </c>
      <c r="J856" s="50">
        <v>1148</v>
      </c>
      <c r="K856" s="52">
        <f t="shared" si="112"/>
        <v>2839.9999999999995</v>
      </c>
      <c r="L856" s="37">
        <f t="shared" si="114"/>
        <v>440.00000000000006</v>
      </c>
      <c r="M856" s="77">
        <v>1216</v>
      </c>
      <c r="N856" s="87">
        <f t="shared" si="110"/>
        <v>2836</v>
      </c>
      <c r="O856" s="87"/>
      <c r="P856" s="87">
        <f t="shared" si="111"/>
        <v>2364</v>
      </c>
      <c r="Q856" s="87">
        <f t="shared" si="107"/>
        <v>2831.65</v>
      </c>
      <c r="R856" s="87">
        <f t="shared" si="108"/>
        <v>6116</v>
      </c>
      <c r="S856" s="87">
        <f t="shared" si="113"/>
        <v>37168.35</v>
      </c>
      <c r="T856" s="88" t="s">
        <v>41</v>
      </c>
    </row>
    <row r="857" spans="1:20" s="27" customFormat="1" x14ac:dyDescent="0.25">
      <c r="A857" s="83">
        <v>851</v>
      </c>
      <c r="B857" s="84" t="s">
        <v>32</v>
      </c>
      <c r="C857" s="84" t="s">
        <v>799</v>
      </c>
      <c r="D857" s="84" t="s">
        <v>728</v>
      </c>
      <c r="E857" s="84" t="s">
        <v>84</v>
      </c>
      <c r="F857" s="85" t="s">
        <v>804</v>
      </c>
      <c r="G857" s="86">
        <v>56000</v>
      </c>
      <c r="H857" s="50">
        <v>2733.96</v>
      </c>
      <c r="I857" s="87">
        <v>25</v>
      </c>
      <c r="J857" s="50">
        <v>1607.2</v>
      </c>
      <c r="K857" s="52">
        <f t="shared" ref="K857:K877" si="115">+G857*7.1%</f>
        <v>3975.9999999999995</v>
      </c>
      <c r="L857" s="37">
        <f t="shared" si="114"/>
        <v>616.00000000000011</v>
      </c>
      <c r="M857" s="77">
        <v>1702.4</v>
      </c>
      <c r="N857" s="87">
        <f t="shared" si="110"/>
        <v>3970.4</v>
      </c>
      <c r="O857" s="87"/>
      <c r="P857" s="87">
        <f t="shared" si="111"/>
        <v>3309.6000000000004</v>
      </c>
      <c r="Q857" s="87">
        <f t="shared" si="107"/>
        <v>6068.5599999999995</v>
      </c>
      <c r="R857" s="87">
        <f t="shared" si="108"/>
        <v>8562.4</v>
      </c>
      <c r="S857" s="87">
        <f t="shared" si="113"/>
        <v>49931.44</v>
      </c>
      <c r="T857" s="88" t="s">
        <v>41</v>
      </c>
    </row>
    <row r="858" spans="1:20" s="27" customFormat="1" x14ac:dyDescent="0.25">
      <c r="A858" s="83">
        <v>852</v>
      </c>
      <c r="B858" s="84" t="s">
        <v>729</v>
      </c>
      <c r="C858" s="84" t="s">
        <v>798</v>
      </c>
      <c r="D858" s="84" t="s">
        <v>728</v>
      </c>
      <c r="E858" s="84" t="s">
        <v>84</v>
      </c>
      <c r="F858" s="85" t="s">
        <v>805</v>
      </c>
      <c r="G858" s="86">
        <v>55000</v>
      </c>
      <c r="H858" s="86">
        <v>1787.72</v>
      </c>
      <c r="I858" s="87">
        <v>25</v>
      </c>
      <c r="J858" s="50">
        <v>1578.5</v>
      </c>
      <c r="K858" s="52">
        <f t="shared" si="115"/>
        <v>3904.9999999999995</v>
      </c>
      <c r="L858" s="37">
        <f t="shared" si="114"/>
        <v>605.00000000000011</v>
      </c>
      <c r="M858" s="77">
        <v>1672</v>
      </c>
      <c r="N858" s="87">
        <f t="shared" si="110"/>
        <v>3899.5000000000005</v>
      </c>
      <c r="O858" s="87"/>
      <c r="P858" s="87">
        <f t="shared" si="111"/>
        <v>3250.5</v>
      </c>
      <c r="Q858" s="87">
        <f t="shared" si="107"/>
        <v>5063.22</v>
      </c>
      <c r="R858" s="87">
        <f t="shared" si="108"/>
        <v>8409.5</v>
      </c>
      <c r="S858" s="87">
        <f t="shared" si="113"/>
        <v>49936.78</v>
      </c>
      <c r="T858" s="88" t="s">
        <v>41</v>
      </c>
    </row>
    <row r="859" spans="1:20" s="27" customFormat="1" x14ac:dyDescent="0.25">
      <c r="A859" s="83">
        <v>853</v>
      </c>
      <c r="B859" s="84" t="s">
        <v>730</v>
      </c>
      <c r="C859" s="84" t="s">
        <v>799</v>
      </c>
      <c r="D859" s="84" t="s">
        <v>728</v>
      </c>
      <c r="E859" s="84" t="s">
        <v>84</v>
      </c>
      <c r="F859" s="85" t="s">
        <v>805</v>
      </c>
      <c r="G859" s="86">
        <v>55000</v>
      </c>
      <c r="H859" s="86">
        <v>2559.6799999999998</v>
      </c>
      <c r="I859" s="87">
        <v>25</v>
      </c>
      <c r="J859" s="50">
        <v>1578.5</v>
      </c>
      <c r="K859" s="52">
        <f t="shared" si="115"/>
        <v>3904.9999999999995</v>
      </c>
      <c r="L859" s="37">
        <f t="shared" si="114"/>
        <v>605.00000000000011</v>
      </c>
      <c r="M859" s="77">
        <v>1672</v>
      </c>
      <c r="N859" s="87">
        <f t="shared" si="110"/>
        <v>3899.5000000000005</v>
      </c>
      <c r="O859" s="87"/>
      <c r="P859" s="87">
        <f t="shared" si="111"/>
        <v>3250.5</v>
      </c>
      <c r="Q859" s="87">
        <f t="shared" si="107"/>
        <v>5835.18</v>
      </c>
      <c r="R859" s="87">
        <f t="shared" si="108"/>
        <v>8409.5</v>
      </c>
      <c r="S859" s="87">
        <f t="shared" si="113"/>
        <v>49164.82</v>
      </c>
      <c r="T859" s="88" t="s">
        <v>41</v>
      </c>
    </row>
    <row r="860" spans="1:20" s="27" customFormat="1" x14ac:dyDescent="0.25">
      <c r="A860" s="83">
        <v>854</v>
      </c>
      <c r="B860" s="84" t="s">
        <v>733</v>
      </c>
      <c r="C860" s="84" t="s">
        <v>799</v>
      </c>
      <c r="D860" s="84" t="s">
        <v>728</v>
      </c>
      <c r="E860" s="84" t="s">
        <v>84</v>
      </c>
      <c r="F860" s="85" t="s">
        <v>805</v>
      </c>
      <c r="G860" s="86">
        <v>55000</v>
      </c>
      <c r="H860" s="86">
        <v>2559.6799999999998</v>
      </c>
      <c r="I860" s="87">
        <v>25</v>
      </c>
      <c r="J860" s="50">
        <v>1578.5</v>
      </c>
      <c r="K860" s="52">
        <f t="shared" si="115"/>
        <v>3904.9999999999995</v>
      </c>
      <c r="L860" s="37">
        <f t="shared" si="114"/>
        <v>605.00000000000011</v>
      </c>
      <c r="M860" s="77">
        <v>1672</v>
      </c>
      <c r="N860" s="87">
        <f t="shared" si="110"/>
        <v>3899.5000000000005</v>
      </c>
      <c r="O860" s="87"/>
      <c r="P860" s="87">
        <f t="shared" si="111"/>
        <v>3250.5</v>
      </c>
      <c r="Q860" s="87">
        <f t="shared" si="107"/>
        <v>5835.18</v>
      </c>
      <c r="R860" s="87">
        <f t="shared" si="108"/>
        <v>8409.5</v>
      </c>
      <c r="S860" s="87">
        <f t="shared" si="113"/>
        <v>49164.82</v>
      </c>
      <c r="T860" s="88" t="s">
        <v>41</v>
      </c>
    </row>
    <row r="861" spans="1:20" s="27" customFormat="1" x14ac:dyDescent="0.25">
      <c r="A861" s="83">
        <v>855</v>
      </c>
      <c r="B861" s="84" t="s">
        <v>732</v>
      </c>
      <c r="C861" s="84" t="s">
        <v>799</v>
      </c>
      <c r="D861" s="84" t="s">
        <v>728</v>
      </c>
      <c r="E861" s="84" t="s">
        <v>155</v>
      </c>
      <c r="F861" s="85" t="s">
        <v>804</v>
      </c>
      <c r="G861" s="86">
        <v>55000</v>
      </c>
      <c r="H861" s="86">
        <v>2559.6799999999998</v>
      </c>
      <c r="I861" s="87">
        <v>25</v>
      </c>
      <c r="J861" s="50">
        <v>1578.5</v>
      </c>
      <c r="K861" s="52">
        <f t="shared" si="115"/>
        <v>3904.9999999999995</v>
      </c>
      <c r="L861" s="37">
        <f t="shared" si="114"/>
        <v>605.00000000000011</v>
      </c>
      <c r="M861" s="77">
        <v>1672</v>
      </c>
      <c r="N861" s="87">
        <f t="shared" si="110"/>
        <v>3899.5000000000005</v>
      </c>
      <c r="O861" s="87"/>
      <c r="P861" s="87">
        <f t="shared" si="111"/>
        <v>3250.5</v>
      </c>
      <c r="Q861" s="87">
        <f t="shared" ref="Q861:Q877" si="116">+H861+I861+J861+M861+O861</f>
        <v>5835.18</v>
      </c>
      <c r="R861" s="87">
        <f t="shared" ref="R861:R877" si="117">+K861+L861+N861</f>
        <v>8409.5</v>
      </c>
      <c r="S861" s="87">
        <f t="shared" si="113"/>
        <v>49164.82</v>
      </c>
      <c r="T861" s="88" t="s">
        <v>41</v>
      </c>
    </row>
    <row r="862" spans="1:20" s="27" customFormat="1" x14ac:dyDescent="0.25">
      <c r="A862" s="83">
        <v>856</v>
      </c>
      <c r="B862" s="84" t="s">
        <v>735</v>
      </c>
      <c r="C862" s="84" t="s">
        <v>798</v>
      </c>
      <c r="D862" s="84" t="s">
        <v>728</v>
      </c>
      <c r="E862" s="84" t="s">
        <v>100</v>
      </c>
      <c r="F862" s="85" t="s">
        <v>804</v>
      </c>
      <c r="G862" s="86">
        <v>50000</v>
      </c>
      <c r="H862" s="86">
        <v>1854</v>
      </c>
      <c r="I862" s="87">
        <v>25</v>
      </c>
      <c r="J862" s="50">
        <v>1435</v>
      </c>
      <c r="K862" s="52">
        <f t="shared" si="115"/>
        <v>3549.9999999999995</v>
      </c>
      <c r="L862" s="37">
        <f t="shared" si="114"/>
        <v>550</v>
      </c>
      <c r="M862" s="77">
        <v>1520</v>
      </c>
      <c r="N862" s="87">
        <f t="shared" si="110"/>
        <v>3545.0000000000005</v>
      </c>
      <c r="O862" s="87"/>
      <c r="P862" s="87">
        <f t="shared" si="111"/>
        <v>2955</v>
      </c>
      <c r="Q862" s="87">
        <f t="shared" si="116"/>
        <v>4834</v>
      </c>
      <c r="R862" s="87">
        <f t="shared" si="117"/>
        <v>7645</v>
      </c>
      <c r="S862" s="87">
        <f t="shared" si="113"/>
        <v>45166</v>
      </c>
      <c r="T862" s="88" t="s">
        <v>41</v>
      </c>
    </row>
    <row r="863" spans="1:20" s="27" customFormat="1" x14ac:dyDescent="0.25">
      <c r="A863" s="83">
        <v>857</v>
      </c>
      <c r="B863" s="84" t="s">
        <v>731</v>
      </c>
      <c r="C863" s="84" t="s">
        <v>798</v>
      </c>
      <c r="D863" s="84" t="s">
        <v>728</v>
      </c>
      <c r="E863" s="84" t="s">
        <v>92</v>
      </c>
      <c r="F863" s="85" t="s">
        <v>805</v>
      </c>
      <c r="G863" s="86">
        <v>35000</v>
      </c>
      <c r="H863" s="84">
        <v>0</v>
      </c>
      <c r="I863" s="87">
        <v>25</v>
      </c>
      <c r="J863" s="50">
        <v>1004.5</v>
      </c>
      <c r="K863" s="52">
        <f t="shared" si="115"/>
        <v>2485</v>
      </c>
      <c r="L863" s="37">
        <f t="shared" si="114"/>
        <v>385.00000000000006</v>
      </c>
      <c r="M863" s="77">
        <v>1064</v>
      </c>
      <c r="N863" s="87">
        <f t="shared" si="110"/>
        <v>2481.5</v>
      </c>
      <c r="O863" s="87"/>
      <c r="P863" s="87">
        <f t="shared" si="111"/>
        <v>2068.5</v>
      </c>
      <c r="Q863" s="87">
        <f t="shared" si="116"/>
        <v>2093.5</v>
      </c>
      <c r="R863" s="87">
        <f t="shared" si="117"/>
        <v>5351.5</v>
      </c>
      <c r="S863" s="87">
        <f t="shared" si="113"/>
        <v>32906.5</v>
      </c>
      <c r="T863" s="88" t="s">
        <v>41</v>
      </c>
    </row>
    <row r="864" spans="1:20" s="27" customFormat="1" x14ac:dyDescent="0.25">
      <c r="A864" s="83">
        <v>858</v>
      </c>
      <c r="B864" s="84" t="s">
        <v>98</v>
      </c>
      <c r="C864" s="84" t="s">
        <v>798</v>
      </c>
      <c r="D864" s="84" t="s">
        <v>717</v>
      </c>
      <c r="E864" s="84" t="s">
        <v>103</v>
      </c>
      <c r="F864" s="85" t="s">
        <v>805</v>
      </c>
      <c r="G864" s="86">
        <v>25000</v>
      </c>
      <c r="H864" s="84">
        <v>0</v>
      </c>
      <c r="I864" s="87">
        <v>25</v>
      </c>
      <c r="J864" s="50">
        <v>717.5</v>
      </c>
      <c r="K864" s="52">
        <f>+G864*7.1%</f>
        <v>1774.9999999999998</v>
      </c>
      <c r="L864" s="37">
        <f>+G864*1.1%</f>
        <v>275</v>
      </c>
      <c r="M864" s="77">
        <v>760</v>
      </c>
      <c r="N864" s="87">
        <f t="shared" si="110"/>
        <v>1772.5000000000002</v>
      </c>
      <c r="O864" s="87"/>
      <c r="P864" s="87">
        <f t="shared" si="111"/>
        <v>1477.5</v>
      </c>
      <c r="Q864" s="87">
        <f t="shared" si="116"/>
        <v>1502.5</v>
      </c>
      <c r="R864" s="87">
        <f t="shared" si="117"/>
        <v>3822.5</v>
      </c>
      <c r="S864" s="87">
        <f t="shared" si="113"/>
        <v>23497.5</v>
      </c>
      <c r="T864" s="88" t="s">
        <v>41</v>
      </c>
    </row>
    <row r="865" spans="1:20" s="27" customFormat="1" x14ac:dyDescent="0.25">
      <c r="A865" s="83">
        <v>859</v>
      </c>
      <c r="B865" s="84" t="s">
        <v>828</v>
      </c>
      <c r="C865" s="84" t="s">
        <v>798</v>
      </c>
      <c r="D865" s="84" t="s">
        <v>717</v>
      </c>
      <c r="E865" s="84" t="s">
        <v>63</v>
      </c>
      <c r="F865" s="85" t="s">
        <v>804</v>
      </c>
      <c r="G865" s="86">
        <v>35000</v>
      </c>
      <c r="H865" s="84">
        <v>0</v>
      </c>
      <c r="I865" s="87">
        <v>25</v>
      </c>
      <c r="J865" s="50">
        <v>1004.5</v>
      </c>
      <c r="K865" s="52">
        <f t="shared" si="115"/>
        <v>2485</v>
      </c>
      <c r="L865" s="37">
        <f t="shared" si="114"/>
        <v>385.00000000000006</v>
      </c>
      <c r="M865" s="77">
        <v>1064</v>
      </c>
      <c r="N865" s="87">
        <f t="shared" si="110"/>
        <v>2481.5</v>
      </c>
      <c r="O865" s="87"/>
      <c r="P865" s="87">
        <f t="shared" si="111"/>
        <v>2068.5</v>
      </c>
      <c r="Q865" s="87">
        <f t="shared" si="116"/>
        <v>2093.5</v>
      </c>
      <c r="R865" s="87">
        <f t="shared" si="117"/>
        <v>5351.5</v>
      </c>
      <c r="S865" s="87">
        <f t="shared" si="113"/>
        <v>32906.5</v>
      </c>
      <c r="T865" s="88" t="s">
        <v>41</v>
      </c>
    </row>
    <row r="866" spans="1:20" s="27" customFormat="1" x14ac:dyDescent="0.25">
      <c r="A866" s="83">
        <v>860</v>
      </c>
      <c r="B866" s="84" t="s">
        <v>891</v>
      </c>
      <c r="C866" s="84" t="s">
        <v>798</v>
      </c>
      <c r="D866" s="84" t="s">
        <v>717</v>
      </c>
      <c r="E866" s="84" t="s">
        <v>35</v>
      </c>
      <c r="F866" s="85" t="s">
        <v>804</v>
      </c>
      <c r="G866" s="86">
        <v>833.33</v>
      </c>
      <c r="H866" s="84">
        <v>0</v>
      </c>
      <c r="I866" s="87">
        <v>25</v>
      </c>
      <c r="J866" s="50">
        <v>23.92</v>
      </c>
      <c r="K866" s="52">
        <f t="shared" si="115"/>
        <v>59.166429999999998</v>
      </c>
      <c r="L866" s="37">
        <f t="shared" si="114"/>
        <v>9.1666300000000014</v>
      </c>
      <c r="M866" s="77">
        <v>25.33</v>
      </c>
      <c r="N866" s="87">
        <f t="shared" si="110"/>
        <v>59.083097000000009</v>
      </c>
      <c r="O866" s="87"/>
      <c r="P866" s="87">
        <f t="shared" si="111"/>
        <v>49.25</v>
      </c>
      <c r="Q866" s="87">
        <f t="shared" si="116"/>
        <v>74.25</v>
      </c>
      <c r="R866" s="87">
        <f t="shared" si="117"/>
        <v>127.41615700000001</v>
      </c>
      <c r="S866" s="87">
        <f t="shared" si="113"/>
        <v>759.08</v>
      </c>
      <c r="T866" s="88" t="s">
        <v>41</v>
      </c>
    </row>
    <row r="867" spans="1:20" s="27" customFormat="1" x14ac:dyDescent="0.25">
      <c r="A867" s="83">
        <v>861</v>
      </c>
      <c r="B867" s="84" t="s">
        <v>718</v>
      </c>
      <c r="C867" s="84" t="s">
        <v>798</v>
      </c>
      <c r="D867" s="84" t="s">
        <v>717</v>
      </c>
      <c r="E867" s="84" t="s">
        <v>35</v>
      </c>
      <c r="F867" s="85" t="s">
        <v>804</v>
      </c>
      <c r="G867" s="86">
        <v>25000</v>
      </c>
      <c r="H867" s="84">
        <v>0</v>
      </c>
      <c r="I867" s="87">
        <v>25</v>
      </c>
      <c r="J867" s="50">
        <v>717.5</v>
      </c>
      <c r="K867" s="52">
        <f>+G867*7.1%</f>
        <v>1774.9999999999998</v>
      </c>
      <c r="L867" s="37">
        <f>+G867*1.1%</f>
        <v>275</v>
      </c>
      <c r="M867" s="77">
        <v>760</v>
      </c>
      <c r="N867" s="87">
        <f t="shared" si="110"/>
        <v>1772.5000000000002</v>
      </c>
      <c r="O867" s="87"/>
      <c r="P867" s="87">
        <f t="shared" si="111"/>
        <v>1477.5</v>
      </c>
      <c r="Q867" s="87">
        <f t="shared" si="116"/>
        <v>1502.5</v>
      </c>
      <c r="R867" s="87">
        <f t="shared" si="117"/>
        <v>3822.5</v>
      </c>
      <c r="S867" s="87">
        <f t="shared" si="113"/>
        <v>23497.5</v>
      </c>
      <c r="T867" s="88" t="s">
        <v>41</v>
      </c>
    </row>
    <row r="868" spans="1:20" s="27" customFormat="1" x14ac:dyDescent="0.25">
      <c r="A868" s="83">
        <v>862</v>
      </c>
      <c r="B868" s="84" t="s">
        <v>1169</v>
      </c>
      <c r="C868" s="84" t="s">
        <v>798</v>
      </c>
      <c r="D868" s="84" t="s">
        <v>717</v>
      </c>
      <c r="E868" s="84" t="s">
        <v>35</v>
      </c>
      <c r="F868" s="85" t="s">
        <v>804</v>
      </c>
      <c r="G868" s="86">
        <v>34000</v>
      </c>
      <c r="H868" s="84">
        <v>0</v>
      </c>
      <c r="I868" s="87">
        <v>25</v>
      </c>
      <c r="J868" s="50">
        <v>975.8</v>
      </c>
      <c r="K868" s="52">
        <f>+G868*7.1%</f>
        <v>2414</v>
      </c>
      <c r="L868" s="37">
        <f>+G868*1.1%</f>
        <v>374.00000000000006</v>
      </c>
      <c r="M868" s="77">
        <v>1033.5999999999999</v>
      </c>
      <c r="N868" s="87">
        <f t="shared" si="110"/>
        <v>2410.6000000000004</v>
      </c>
      <c r="O868" s="87"/>
      <c r="P868" s="87">
        <f t="shared" si="111"/>
        <v>2009.3999999999999</v>
      </c>
      <c r="Q868" s="87">
        <f t="shared" si="116"/>
        <v>2034.3999999999999</v>
      </c>
      <c r="R868" s="87">
        <f t="shared" si="117"/>
        <v>5198.6000000000004</v>
      </c>
      <c r="S868" s="87">
        <f t="shared" si="113"/>
        <v>31965.599999999999</v>
      </c>
      <c r="T868" s="88" t="s">
        <v>41</v>
      </c>
    </row>
    <row r="869" spans="1:20" s="27" customFormat="1" x14ac:dyDescent="0.25">
      <c r="A869" s="83">
        <v>863</v>
      </c>
      <c r="B869" s="84" t="s">
        <v>878</v>
      </c>
      <c r="C869" s="84" t="s">
        <v>799</v>
      </c>
      <c r="D869" s="84" t="s">
        <v>717</v>
      </c>
      <c r="E869" s="84" t="s">
        <v>94</v>
      </c>
      <c r="F869" s="85" t="s">
        <v>804</v>
      </c>
      <c r="G869" s="86">
        <v>24000</v>
      </c>
      <c r="H869" s="84">
        <v>0</v>
      </c>
      <c r="I869" s="87">
        <v>25</v>
      </c>
      <c r="J869" s="50">
        <v>688.8</v>
      </c>
      <c r="K869" s="52">
        <f t="shared" si="115"/>
        <v>1703.9999999999998</v>
      </c>
      <c r="L869" s="37">
        <f t="shared" si="114"/>
        <v>264</v>
      </c>
      <c r="M869" s="77">
        <v>729.6</v>
      </c>
      <c r="N869" s="87">
        <f t="shared" si="110"/>
        <v>1701.6000000000001</v>
      </c>
      <c r="O869" s="87"/>
      <c r="P869" s="87">
        <f t="shared" si="111"/>
        <v>1418.4</v>
      </c>
      <c r="Q869" s="87">
        <f t="shared" si="116"/>
        <v>1443.4</v>
      </c>
      <c r="R869" s="87">
        <f t="shared" si="117"/>
        <v>3669.6</v>
      </c>
      <c r="S869" s="87">
        <f t="shared" si="113"/>
        <v>22556.6</v>
      </c>
      <c r="T869" s="88" t="s">
        <v>41</v>
      </c>
    </row>
    <row r="870" spans="1:20" s="27" customFormat="1" x14ac:dyDescent="0.25">
      <c r="A870" s="83">
        <v>864</v>
      </c>
      <c r="B870" s="84" t="s">
        <v>151</v>
      </c>
      <c r="C870" s="84" t="s">
        <v>798</v>
      </c>
      <c r="D870" s="84" t="s">
        <v>717</v>
      </c>
      <c r="E870" s="84" t="s">
        <v>62</v>
      </c>
      <c r="F870" s="85" t="s">
        <v>802</v>
      </c>
      <c r="G870" s="86">
        <v>18000</v>
      </c>
      <c r="H870" s="84">
        <v>0</v>
      </c>
      <c r="I870" s="87">
        <v>25</v>
      </c>
      <c r="J870" s="50">
        <v>516.6</v>
      </c>
      <c r="K870" s="52">
        <f t="shared" si="115"/>
        <v>1277.9999999999998</v>
      </c>
      <c r="L870" s="37">
        <f t="shared" si="114"/>
        <v>198.00000000000003</v>
      </c>
      <c r="M870" s="77">
        <v>547.20000000000005</v>
      </c>
      <c r="N870" s="87">
        <f t="shared" ref="N870:N877" si="118">+G870*7.09%</f>
        <v>1276.2</v>
      </c>
      <c r="O870" s="87"/>
      <c r="P870" s="87">
        <f t="shared" si="111"/>
        <v>1063.8000000000002</v>
      </c>
      <c r="Q870" s="87">
        <f t="shared" si="116"/>
        <v>1088.8000000000002</v>
      </c>
      <c r="R870" s="87">
        <f t="shared" si="117"/>
        <v>2752.2</v>
      </c>
      <c r="S870" s="87">
        <f t="shared" si="113"/>
        <v>16911.2</v>
      </c>
      <c r="T870" s="88" t="s">
        <v>41</v>
      </c>
    </row>
    <row r="871" spans="1:20" s="27" customFormat="1" x14ac:dyDescent="0.25">
      <c r="A871" s="83">
        <v>865</v>
      </c>
      <c r="B871" s="84" t="s">
        <v>720</v>
      </c>
      <c r="C871" s="84" t="s">
        <v>799</v>
      </c>
      <c r="D871" s="84" t="s">
        <v>719</v>
      </c>
      <c r="E871" s="84" t="s">
        <v>117</v>
      </c>
      <c r="F871" s="85" t="s">
        <v>804</v>
      </c>
      <c r="G871" s="86">
        <v>155000</v>
      </c>
      <c r="H871" s="86">
        <v>25042.74</v>
      </c>
      <c r="I871" s="87">
        <v>25</v>
      </c>
      <c r="J871" s="50">
        <v>4448.5</v>
      </c>
      <c r="K871" s="52">
        <f t="shared" si="115"/>
        <v>11004.999999999998</v>
      </c>
      <c r="L871" s="37">
        <v>953.69</v>
      </c>
      <c r="M871" s="77">
        <v>4712</v>
      </c>
      <c r="N871" s="87">
        <f t="shared" si="118"/>
        <v>10989.5</v>
      </c>
      <c r="O871" s="87"/>
      <c r="P871" s="87">
        <f t="shared" si="111"/>
        <v>9160.5</v>
      </c>
      <c r="Q871" s="87">
        <f t="shared" si="116"/>
        <v>34228.240000000005</v>
      </c>
      <c r="R871" s="87">
        <f t="shared" si="117"/>
        <v>22948.19</v>
      </c>
      <c r="S871" s="87">
        <f t="shared" si="113"/>
        <v>120771.76</v>
      </c>
      <c r="T871" s="88" t="s">
        <v>41</v>
      </c>
    </row>
    <row r="872" spans="1:20" s="27" customFormat="1" x14ac:dyDescent="0.25">
      <c r="A872" s="83">
        <v>866</v>
      </c>
      <c r="B872" s="84" t="s">
        <v>721</v>
      </c>
      <c r="C872" s="84" t="s">
        <v>798</v>
      </c>
      <c r="D872" s="84" t="s">
        <v>719</v>
      </c>
      <c r="E872" s="84" t="s">
        <v>103</v>
      </c>
      <c r="F872" s="85" t="s">
        <v>804</v>
      </c>
      <c r="G872" s="86">
        <v>28350</v>
      </c>
      <c r="H872" s="84">
        <v>0</v>
      </c>
      <c r="I872" s="87">
        <v>25</v>
      </c>
      <c r="J872" s="50">
        <v>813.65</v>
      </c>
      <c r="K872" s="52">
        <f t="shared" si="115"/>
        <v>2012.85</v>
      </c>
      <c r="L872" s="37">
        <f t="shared" si="114"/>
        <v>311.85000000000002</v>
      </c>
      <c r="M872" s="77">
        <v>861.84</v>
      </c>
      <c r="N872" s="87">
        <f t="shared" si="118"/>
        <v>2010.0150000000001</v>
      </c>
      <c r="O872" s="87"/>
      <c r="P872" s="87">
        <f t="shared" si="111"/>
        <v>1675.49</v>
      </c>
      <c r="Q872" s="87">
        <f t="shared" si="116"/>
        <v>1700.49</v>
      </c>
      <c r="R872" s="87">
        <f t="shared" si="117"/>
        <v>4334.7150000000001</v>
      </c>
      <c r="S872" s="87">
        <f t="shared" si="113"/>
        <v>26649.51</v>
      </c>
      <c r="T872" s="88" t="s">
        <v>41</v>
      </c>
    </row>
    <row r="873" spans="1:20" s="27" customFormat="1" x14ac:dyDescent="0.25">
      <c r="A873" s="83">
        <v>867</v>
      </c>
      <c r="B873" s="84" t="s">
        <v>727</v>
      </c>
      <c r="C873" s="84" t="s">
        <v>798</v>
      </c>
      <c r="D873" s="84" t="s">
        <v>722</v>
      </c>
      <c r="E873" s="84" t="s">
        <v>101</v>
      </c>
      <c r="F873" s="85" t="s">
        <v>804</v>
      </c>
      <c r="G873" s="86">
        <v>200000</v>
      </c>
      <c r="H873" s="86">
        <v>35199</v>
      </c>
      <c r="I873" s="87">
        <v>25</v>
      </c>
      <c r="J873" s="50">
        <v>5740</v>
      </c>
      <c r="K873" s="52">
        <f t="shared" si="115"/>
        <v>14199.999999999998</v>
      </c>
      <c r="L873" s="37">
        <v>953.69</v>
      </c>
      <c r="M873" s="77">
        <v>6080</v>
      </c>
      <c r="N873" s="87">
        <f t="shared" si="118"/>
        <v>14180.000000000002</v>
      </c>
      <c r="O873" s="87"/>
      <c r="P873" s="87">
        <f t="shared" si="111"/>
        <v>11820</v>
      </c>
      <c r="Q873" s="87">
        <f t="shared" si="116"/>
        <v>47044</v>
      </c>
      <c r="R873" s="87">
        <f t="shared" si="117"/>
        <v>29333.690000000002</v>
      </c>
      <c r="S873" s="87">
        <f t="shared" si="113"/>
        <v>152956</v>
      </c>
      <c r="T873" s="88" t="s">
        <v>41</v>
      </c>
    </row>
    <row r="874" spans="1:20" s="27" customFormat="1" x14ac:dyDescent="0.25">
      <c r="A874" s="83">
        <v>868</v>
      </c>
      <c r="B874" s="84" t="s">
        <v>723</v>
      </c>
      <c r="C874" s="84" t="s">
        <v>799</v>
      </c>
      <c r="D874" s="84" t="s">
        <v>722</v>
      </c>
      <c r="E874" s="84" t="s">
        <v>137</v>
      </c>
      <c r="F874" s="85" t="s">
        <v>805</v>
      </c>
      <c r="G874" s="86">
        <v>41000</v>
      </c>
      <c r="H874" s="84">
        <v>583.79</v>
      </c>
      <c r="I874" s="87">
        <v>25</v>
      </c>
      <c r="J874" s="50">
        <v>1176.7</v>
      </c>
      <c r="K874" s="52">
        <f t="shared" si="115"/>
        <v>2910.9999999999995</v>
      </c>
      <c r="L874" s="37">
        <f t="shared" si="114"/>
        <v>451.00000000000006</v>
      </c>
      <c r="M874" s="77">
        <v>1246.4000000000001</v>
      </c>
      <c r="N874" s="87">
        <f t="shared" si="118"/>
        <v>2906.9</v>
      </c>
      <c r="O874" s="87"/>
      <c r="P874" s="87">
        <f t="shared" si="111"/>
        <v>2423.1000000000004</v>
      </c>
      <c r="Q874" s="87">
        <f t="shared" si="116"/>
        <v>3031.8900000000003</v>
      </c>
      <c r="R874" s="87">
        <f t="shared" si="117"/>
        <v>6268.9</v>
      </c>
      <c r="S874" s="87">
        <f t="shared" si="113"/>
        <v>37968.11</v>
      </c>
      <c r="T874" s="88" t="s">
        <v>41</v>
      </c>
    </row>
    <row r="875" spans="1:20" s="27" customFormat="1" x14ac:dyDescent="0.25">
      <c r="A875" s="83">
        <v>869</v>
      </c>
      <c r="B875" s="84" t="s">
        <v>724</v>
      </c>
      <c r="C875" s="84" t="s">
        <v>799</v>
      </c>
      <c r="D875" s="84" t="s">
        <v>722</v>
      </c>
      <c r="E875" s="84" t="s">
        <v>137</v>
      </c>
      <c r="F875" s="85" t="s">
        <v>804</v>
      </c>
      <c r="G875" s="86">
        <v>41000</v>
      </c>
      <c r="H875" s="84">
        <v>583.79</v>
      </c>
      <c r="I875" s="87">
        <v>25</v>
      </c>
      <c r="J875" s="50">
        <v>1176.7</v>
      </c>
      <c r="K875" s="52">
        <f t="shared" si="115"/>
        <v>2910.9999999999995</v>
      </c>
      <c r="L875" s="37">
        <f t="shared" si="114"/>
        <v>451.00000000000006</v>
      </c>
      <c r="M875" s="77">
        <v>1246.4000000000001</v>
      </c>
      <c r="N875" s="87">
        <f t="shared" si="118"/>
        <v>2906.9</v>
      </c>
      <c r="O875" s="87"/>
      <c r="P875" s="87">
        <f t="shared" si="111"/>
        <v>2423.1000000000004</v>
      </c>
      <c r="Q875" s="87">
        <f t="shared" si="116"/>
        <v>3031.8900000000003</v>
      </c>
      <c r="R875" s="87">
        <f t="shared" si="117"/>
        <v>6268.9</v>
      </c>
      <c r="S875" s="87">
        <f t="shared" si="113"/>
        <v>37968.11</v>
      </c>
      <c r="T875" s="88" t="s">
        <v>41</v>
      </c>
    </row>
    <row r="876" spans="1:20" s="27" customFormat="1" x14ac:dyDescent="0.25">
      <c r="A876" s="83">
        <v>870</v>
      </c>
      <c r="B876" s="84" t="s">
        <v>725</v>
      </c>
      <c r="C876" s="84" t="s">
        <v>798</v>
      </c>
      <c r="D876" s="84" t="s">
        <v>722</v>
      </c>
      <c r="E876" s="84" t="s">
        <v>92</v>
      </c>
      <c r="F876" s="85" t="s">
        <v>805</v>
      </c>
      <c r="G876" s="86">
        <v>34000</v>
      </c>
      <c r="H876" s="84">
        <v>0</v>
      </c>
      <c r="I876" s="87">
        <v>25</v>
      </c>
      <c r="J876" s="50">
        <v>975.8</v>
      </c>
      <c r="K876" s="52">
        <f t="shared" si="115"/>
        <v>2414</v>
      </c>
      <c r="L876" s="37">
        <f t="shared" si="114"/>
        <v>374.00000000000006</v>
      </c>
      <c r="M876" s="77">
        <v>1033.5999999999999</v>
      </c>
      <c r="N876" s="87">
        <f t="shared" si="118"/>
        <v>2410.6000000000004</v>
      </c>
      <c r="O876" s="87"/>
      <c r="P876" s="87">
        <f t="shared" si="111"/>
        <v>2009.3999999999999</v>
      </c>
      <c r="Q876" s="87">
        <f t="shared" si="116"/>
        <v>2034.3999999999999</v>
      </c>
      <c r="R876" s="87">
        <f t="shared" si="117"/>
        <v>5198.6000000000004</v>
      </c>
      <c r="S876" s="87">
        <f t="shared" si="113"/>
        <v>31965.599999999999</v>
      </c>
      <c r="T876" s="88" t="s">
        <v>41</v>
      </c>
    </row>
    <row r="877" spans="1:20" s="27" customFormat="1" x14ac:dyDescent="0.25">
      <c r="A877" s="83">
        <v>871</v>
      </c>
      <c r="B877" s="84" t="s">
        <v>726</v>
      </c>
      <c r="C877" s="84" t="s">
        <v>798</v>
      </c>
      <c r="D877" s="84" t="s">
        <v>722</v>
      </c>
      <c r="E877" s="84" t="s">
        <v>92</v>
      </c>
      <c r="F877" s="85" t="s">
        <v>805</v>
      </c>
      <c r="G877" s="86">
        <v>34000</v>
      </c>
      <c r="H877" s="84">
        <v>0</v>
      </c>
      <c r="I877" s="87">
        <v>25</v>
      </c>
      <c r="J877" s="50">
        <v>975.8</v>
      </c>
      <c r="K877" s="52">
        <f t="shared" si="115"/>
        <v>2414</v>
      </c>
      <c r="L877" s="37">
        <f t="shared" si="114"/>
        <v>374.00000000000006</v>
      </c>
      <c r="M877" s="77">
        <v>1033.5999999999999</v>
      </c>
      <c r="N877" s="87">
        <f t="shared" si="118"/>
        <v>2410.6000000000004</v>
      </c>
      <c r="O877" s="87"/>
      <c r="P877" s="87">
        <f t="shared" si="111"/>
        <v>2009.3999999999999</v>
      </c>
      <c r="Q877" s="87">
        <f t="shared" si="116"/>
        <v>2034.3999999999999</v>
      </c>
      <c r="R877" s="87">
        <f t="shared" si="117"/>
        <v>5198.6000000000004</v>
      </c>
      <c r="S877" s="87">
        <f t="shared" si="113"/>
        <v>31965.599999999999</v>
      </c>
      <c r="T877" s="88" t="s">
        <v>41</v>
      </c>
    </row>
    <row r="878" spans="1:20" s="33" customFormat="1" ht="17.25" thickBot="1" x14ac:dyDescent="0.3">
      <c r="A878" s="65"/>
      <c r="B878" s="113"/>
      <c r="C878" s="113"/>
      <c r="D878" s="113"/>
      <c r="E878" s="113"/>
      <c r="F878" s="66"/>
      <c r="G878" s="67">
        <f t="shared" ref="G878:S878" si="119">SUM(G7:G877)</f>
        <v>40239091.659999996</v>
      </c>
      <c r="H878" s="67">
        <f t="shared" si="119"/>
        <v>2402765.389999995</v>
      </c>
      <c r="I878" s="67">
        <f t="shared" si="119"/>
        <v>21775</v>
      </c>
      <c r="J878" s="67">
        <f t="shared" si="119"/>
        <v>1154717.4699999981</v>
      </c>
      <c r="K878" s="67">
        <f t="shared" si="119"/>
        <v>2855072.0078599998</v>
      </c>
      <c r="L878" s="67">
        <f t="shared" si="119"/>
        <v>416939.72826000018</v>
      </c>
      <c r="M878" s="67">
        <f t="shared" si="119"/>
        <v>1218350.7599999988</v>
      </c>
      <c r="N878" s="67">
        <f t="shared" si="119"/>
        <v>2829781.458693997</v>
      </c>
      <c r="O878" s="67">
        <f t="shared" si="119"/>
        <v>0</v>
      </c>
      <c r="P878" s="67">
        <f t="shared" si="119"/>
        <v>2373068.2300000032</v>
      </c>
      <c r="Q878" s="67">
        <f t="shared" si="119"/>
        <v>4797608.6199999982</v>
      </c>
      <c r="R878" s="67">
        <f t="shared" si="119"/>
        <v>6101793.1948140236</v>
      </c>
      <c r="S878" s="67">
        <f t="shared" si="119"/>
        <v>35427728.399999976</v>
      </c>
      <c r="T878" s="68"/>
    </row>
    <row r="879" spans="1:20" ht="17.25" thickBot="1" x14ac:dyDescent="0.3">
      <c r="A879" s="2"/>
      <c r="B879" s="2"/>
      <c r="C879" s="2"/>
      <c r="D879" s="2"/>
      <c r="E879" s="2"/>
      <c r="F879" s="11"/>
      <c r="G879" s="25"/>
      <c r="H879" s="56"/>
      <c r="I879" s="39"/>
      <c r="J879" s="60"/>
      <c r="K879" s="40"/>
      <c r="L879" s="40"/>
      <c r="M879" s="60"/>
      <c r="N879" s="1"/>
      <c r="O879" s="1"/>
      <c r="P879" s="1"/>
      <c r="Q879" s="1"/>
      <c r="R879" s="1"/>
    </row>
    <row r="880" spans="1:20" ht="16.5" x14ac:dyDescent="0.25">
      <c r="A880" s="3" t="s">
        <v>19</v>
      </c>
      <c r="B880" s="4"/>
      <c r="C880" s="4"/>
      <c r="D880" s="4"/>
      <c r="E880" s="4"/>
      <c r="F880" s="96"/>
      <c r="G880" s="75"/>
      <c r="H880" s="41"/>
      <c r="I880" s="41"/>
      <c r="J880" s="76"/>
      <c r="K880" s="18"/>
      <c r="L880" s="18"/>
      <c r="M880" s="76"/>
      <c r="N880" s="18"/>
      <c r="O880" s="18"/>
      <c r="P880" s="18"/>
      <c r="Q880" s="18"/>
      <c r="R880" s="18"/>
      <c r="S880" s="18"/>
      <c r="T880" s="15"/>
    </row>
    <row r="881" spans="1:20" ht="16.5" x14ac:dyDescent="0.25">
      <c r="A881" s="6" t="s">
        <v>20</v>
      </c>
      <c r="B881" s="44"/>
      <c r="C881" s="44"/>
      <c r="D881" s="44"/>
      <c r="E881" s="44"/>
      <c r="F881" s="96"/>
      <c r="G881" s="43"/>
      <c r="H881" s="42"/>
      <c r="I881" s="43"/>
      <c r="J881" s="97"/>
      <c r="M881" s="97"/>
      <c r="N881" s="1"/>
      <c r="O881" s="1"/>
      <c r="P881" s="1"/>
      <c r="Q881" s="1"/>
      <c r="R881" s="1"/>
      <c r="T881" s="17"/>
    </row>
    <row r="882" spans="1:20" ht="16.5" x14ac:dyDescent="0.25">
      <c r="A882" s="6" t="s">
        <v>21</v>
      </c>
      <c r="B882" s="44"/>
      <c r="C882" s="44"/>
      <c r="D882" s="44"/>
      <c r="E882" s="44"/>
      <c r="F882" s="96"/>
      <c r="G882" s="97"/>
      <c r="H882" s="97"/>
      <c r="I882" s="97"/>
      <c r="J882" s="45"/>
      <c r="K882" s="1"/>
      <c r="L882" s="1"/>
      <c r="M882" s="45"/>
      <c r="N882" s="1"/>
      <c r="O882" s="1"/>
      <c r="P882" s="1"/>
      <c r="Q882" s="1"/>
      <c r="R882" s="1"/>
      <c r="T882" s="17"/>
    </row>
    <row r="883" spans="1:20" ht="17.25" customHeight="1" x14ac:dyDescent="0.25">
      <c r="A883" s="6" t="s">
        <v>22</v>
      </c>
      <c r="B883" s="44"/>
      <c r="C883" s="44"/>
      <c r="D883" s="44"/>
      <c r="E883" s="44"/>
      <c r="F883" s="96"/>
      <c r="G883" s="43"/>
      <c r="H883" s="42"/>
      <c r="I883" s="42"/>
      <c r="J883" s="45"/>
      <c r="K883" s="1"/>
      <c r="L883" s="1"/>
      <c r="M883" s="45"/>
      <c r="N883" s="1"/>
      <c r="O883" s="1"/>
      <c r="P883" s="1"/>
      <c r="Q883" s="1"/>
      <c r="R883" s="1"/>
      <c r="T883" s="17"/>
    </row>
    <row r="884" spans="1:20" ht="16.5" x14ac:dyDescent="0.25">
      <c r="A884" s="6" t="s">
        <v>968</v>
      </c>
      <c r="B884" s="44"/>
      <c r="C884" s="44"/>
      <c r="D884" s="44"/>
      <c r="E884" s="44"/>
      <c r="F884" s="96"/>
      <c r="G884" s="98"/>
      <c r="H884" s="99"/>
      <c r="I884" s="98"/>
      <c r="J884" s="98"/>
      <c r="K884" s="96"/>
      <c r="L884" s="96"/>
      <c r="M884" s="99"/>
      <c r="N884" s="1"/>
      <c r="O884" s="1"/>
      <c r="P884" s="1"/>
      <c r="Q884" s="1"/>
      <c r="R884" s="1"/>
      <c r="T884" s="17"/>
    </row>
    <row r="885" spans="1:20" ht="17.25" thickBot="1" x14ac:dyDescent="0.3">
      <c r="A885" s="8"/>
      <c r="B885" s="100"/>
      <c r="C885" s="100"/>
      <c r="D885" s="100"/>
      <c r="E885" s="100"/>
      <c r="F885" s="12"/>
      <c r="G885" s="51"/>
      <c r="H885" s="51"/>
      <c r="I885" s="51"/>
      <c r="J885" s="51"/>
      <c r="K885" s="51"/>
      <c r="L885" s="51"/>
      <c r="M885" s="101"/>
      <c r="N885" s="12"/>
      <c r="O885" s="12"/>
      <c r="P885" s="12"/>
      <c r="Q885" s="12"/>
      <c r="R885" s="12"/>
      <c r="S885" s="12"/>
      <c r="T885" s="13"/>
    </row>
    <row r="886" spans="1:20" x14ac:dyDescent="0.25">
      <c r="A886" s="47"/>
      <c r="B886" s="48"/>
      <c r="C886" s="48"/>
      <c r="D886" s="48"/>
      <c r="E886" s="48"/>
      <c r="F886" s="49"/>
      <c r="G886" s="45"/>
      <c r="H886" s="45"/>
      <c r="I886" s="45"/>
      <c r="J886" s="45"/>
      <c r="K886" s="45"/>
      <c r="L886" s="45"/>
      <c r="M886" s="45"/>
      <c r="N886" s="1"/>
      <c r="O886" s="1"/>
      <c r="P886" s="1"/>
      <c r="Q886" s="1"/>
      <c r="R886" s="1"/>
      <c r="T886" s="17"/>
    </row>
    <row r="887" spans="1:20" ht="18.75" x14ac:dyDescent="0.25">
      <c r="A887" s="16"/>
      <c r="B887" s="20" t="s">
        <v>26</v>
      </c>
      <c r="C887" s="20"/>
      <c r="D887" s="7"/>
      <c r="E887" s="5"/>
      <c r="F887" s="21" t="s">
        <v>25</v>
      </c>
      <c r="G887" s="45"/>
      <c r="H887" s="23"/>
      <c r="I887" s="44"/>
      <c r="J887" s="23"/>
      <c r="K887" s="43"/>
      <c r="L887" s="45"/>
      <c r="M887" s="23"/>
      <c r="N887" s="1"/>
      <c r="O887" s="22" t="s">
        <v>1036</v>
      </c>
      <c r="P887" s="14"/>
      <c r="Q887" s="1"/>
      <c r="S887"/>
      <c r="T887" s="1"/>
    </row>
    <row r="888" spans="1:20" ht="16.5" x14ac:dyDescent="0.25">
      <c r="A888" s="16"/>
      <c r="B888" s="5"/>
      <c r="C888" s="5"/>
      <c r="D888" s="7"/>
      <c r="E888" s="5"/>
      <c r="F888" s="5"/>
      <c r="G888" s="43"/>
      <c r="H888" s="43"/>
      <c r="I888" s="43"/>
      <c r="J888" s="43"/>
      <c r="K888" s="1"/>
      <c r="L888" s="1"/>
      <c r="M888" s="43"/>
      <c r="N888" s="1"/>
      <c r="O888" s="1"/>
      <c r="P888" s="1"/>
      <c r="Q888" s="1"/>
      <c r="S888"/>
      <c r="T888" s="1"/>
    </row>
    <row r="889" spans="1:20" ht="16.5" x14ac:dyDescent="0.25">
      <c r="A889" s="16"/>
      <c r="B889" s="5"/>
      <c r="C889" s="5"/>
      <c r="D889" s="7"/>
      <c r="E889" s="7"/>
      <c r="F889" s="5"/>
      <c r="G889" s="23"/>
      <c r="H889" s="58"/>
      <c r="I889" s="43"/>
      <c r="J889" s="23"/>
      <c r="K889" s="42"/>
      <c r="L889" s="42"/>
      <c r="M889" s="61"/>
      <c r="N889" s="1"/>
      <c r="O889" s="1"/>
      <c r="P889" s="1"/>
      <c r="Q889" s="1"/>
      <c r="S889"/>
    </row>
    <row r="890" spans="1:20" ht="15" customHeight="1" x14ac:dyDescent="0.25">
      <c r="A890" s="16"/>
      <c r="B890" s="5"/>
      <c r="C890" s="5"/>
      <c r="D890" s="7"/>
      <c r="E890" s="7"/>
      <c r="F890" s="5"/>
      <c r="G890" s="82"/>
      <c r="H890" s="23"/>
      <c r="I890" s="43"/>
      <c r="J890" s="23"/>
      <c r="K890" s="42"/>
      <c r="L890" s="42"/>
      <c r="M890" s="61"/>
      <c r="N890" s="1"/>
      <c r="O890" s="1"/>
      <c r="P890" s="1"/>
      <c r="Q890" s="1"/>
      <c r="S890"/>
    </row>
    <row r="891" spans="1:20" s="1" customFormat="1" ht="15" customHeight="1" x14ac:dyDescent="0.25">
      <c r="A891" s="16"/>
      <c r="B891" s="5"/>
      <c r="C891" s="5"/>
      <c r="D891" s="7"/>
      <c r="E891" s="7"/>
      <c r="F891" s="5"/>
      <c r="G891" s="23"/>
      <c r="H891" s="23"/>
      <c r="I891" s="44"/>
      <c r="J891" s="23"/>
      <c r="K891" s="42"/>
      <c r="L891" s="42"/>
      <c r="M891" s="61"/>
      <c r="R891"/>
      <c r="S891"/>
      <c r="T891"/>
    </row>
    <row r="892" spans="1:20" s="1" customFormat="1" ht="22.5" customHeight="1" x14ac:dyDescent="0.25">
      <c r="A892" s="16"/>
      <c r="B892" s="5"/>
      <c r="C892" s="5"/>
      <c r="D892" s="7"/>
      <c r="E892" s="7"/>
      <c r="F892" s="5"/>
      <c r="G892" s="24"/>
      <c r="H892" s="57"/>
      <c r="I892" s="42"/>
      <c r="J892" s="24"/>
      <c r="K892" s="42"/>
      <c r="L892" s="42"/>
      <c r="M892" s="62"/>
      <c r="R892"/>
      <c r="S892"/>
      <c r="T892"/>
    </row>
    <row r="893" spans="1:20" ht="10.5" customHeight="1" x14ac:dyDescent="0.25">
      <c r="A893" s="16"/>
      <c r="B893" s="5"/>
      <c r="C893" s="5"/>
      <c r="D893" s="7"/>
      <c r="E893" s="7"/>
      <c r="F893" s="5"/>
      <c r="G893" s="5"/>
      <c r="H893" s="57"/>
      <c r="I893" s="44"/>
      <c r="J893" s="5"/>
      <c r="K893" s="42"/>
      <c r="L893" s="42"/>
      <c r="M893" s="49"/>
      <c r="N893" s="1"/>
      <c r="O893" s="1"/>
      <c r="P893" s="1"/>
      <c r="Q893" s="1"/>
      <c r="S893"/>
    </row>
    <row r="894" spans="1:20" ht="21" customHeight="1" x14ac:dyDescent="0.35">
      <c r="A894" s="9"/>
      <c r="B894" s="26" t="s">
        <v>1039</v>
      </c>
      <c r="C894" s="19"/>
      <c r="F894" s="19" t="s">
        <v>1040</v>
      </c>
      <c r="O894" s="19" t="s">
        <v>1038</v>
      </c>
      <c r="S894"/>
    </row>
    <row r="895" spans="1:20" ht="21" customHeight="1" x14ac:dyDescent="0.25">
      <c r="A895" s="71"/>
      <c r="B895" s="72" t="s">
        <v>1037</v>
      </c>
      <c r="C895" s="72"/>
      <c r="D895" s="73"/>
      <c r="E895" s="73"/>
      <c r="F895" s="72" t="s">
        <v>1037</v>
      </c>
      <c r="G895" s="73"/>
      <c r="H895" s="74"/>
      <c r="I895" s="73"/>
      <c r="J895" s="30"/>
      <c r="K895" s="73"/>
      <c r="L895" s="73"/>
      <c r="M895" s="30"/>
      <c r="N895" s="73"/>
      <c r="O895" s="72" t="s">
        <v>753</v>
      </c>
      <c r="P895" s="73"/>
      <c r="Q895" s="73"/>
      <c r="R895" s="73"/>
      <c r="S895" s="73"/>
      <c r="T895" s="73"/>
    </row>
    <row r="896" spans="1:20" ht="15" customHeight="1" x14ac:dyDescent="0.25">
      <c r="G896" s="35"/>
      <c r="H896" s="59"/>
      <c r="I896" s="35"/>
      <c r="J896" s="59"/>
      <c r="K896" s="35"/>
      <c r="L896" s="35"/>
      <c r="M896" s="59"/>
      <c r="N896" s="29"/>
      <c r="O896" s="29"/>
      <c r="P896" s="29"/>
      <c r="Q896" s="29"/>
      <c r="R896" s="29"/>
      <c r="S896" s="29"/>
    </row>
    <row r="897" ht="15.75" customHeight="1" x14ac:dyDescent="0.25"/>
  </sheetData>
  <sortState ref="B1425:T1439">
    <sortCondition ref="D1344:D1355"/>
  </sortState>
  <mergeCells count="24">
    <mergeCell ref="A1:T1"/>
    <mergeCell ref="A2:T2"/>
    <mergeCell ref="A3:T3"/>
    <mergeCell ref="B878:E878"/>
    <mergeCell ref="B4:B6"/>
    <mergeCell ref="D4:D6"/>
    <mergeCell ref="E4:E6"/>
    <mergeCell ref="F4:F6"/>
    <mergeCell ref="G4:G6"/>
    <mergeCell ref="H4:H6"/>
    <mergeCell ref="I4:I6"/>
    <mergeCell ref="J4:P4"/>
    <mergeCell ref="Q4:R4"/>
    <mergeCell ref="T4:T6"/>
    <mergeCell ref="J5:K5"/>
    <mergeCell ref="R5:R6"/>
    <mergeCell ref="S4:S6"/>
    <mergeCell ref="A4:A6"/>
    <mergeCell ref="C4:C6"/>
    <mergeCell ref="L5:L6"/>
    <mergeCell ref="M5:N5"/>
    <mergeCell ref="O5:O6"/>
    <mergeCell ref="P5:P6"/>
    <mergeCell ref="Q5:Q6"/>
  </mergeCells>
  <phoneticPr fontId="21" type="noConversion"/>
  <conditionalFormatting sqref="B223:B224 B202:B205 C225">
    <cfRule type="duplicateValues" dxfId="5" priority="3"/>
  </conditionalFormatting>
  <conditionalFormatting sqref="B388 B208:B222 B184 B198">
    <cfRule type="duplicateValues" dxfId="4" priority="1294"/>
  </conditionalFormatting>
  <conditionalFormatting sqref="B4:C4 B5:B6">
    <cfRule type="duplicateValues" dxfId="3" priority="274" stopIfTrue="1"/>
    <cfRule type="duplicateValues" dxfId="2" priority="275" stopIfTrue="1"/>
  </conditionalFormatting>
  <conditionalFormatting sqref="D889:D893">
    <cfRule type="duplicateValues" dxfId="1" priority="1277" stopIfTrue="1"/>
    <cfRule type="duplicateValues" dxfId="0" priority="1278" stopIfTrue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5" scale="32" fitToHeight="0" orientation="landscape" horizontalDpi="4294967295" verticalDpi="4294967295" r:id="rId1"/>
  <rowBreaks count="8" manualBreakCount="8">
    <brk id="91" max="19" man="1"/>
    <brk id="194" max="19" man="1"/>
    <brk id="298" max="19" man="1"/>
    <brk id="401" max="19" man="1"/>
    <brk id="504" max="19" man="1"/>
    <brk id="608" max="19" man="1"/>
    <brk id="712" max="19" man="1"/>
    <brk id="817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MT EMPLEADOS FIJOS AGOSTO 2025</vt:lpstr>
      <vt:lpstr>'MT EMPLEADOS FIJOS AGOSTO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Elisamuel ER.Ramirez</dc:creator>
  <cp:lastModifiedBy>Ada Ysabel Valenzuela Guerrero</cp:lastModifiedBy>
  <cp:lastPrinted>2025-10-10T15:14:10Z</cp:lastPrinted>
  <dcterms:created xsi:type="dcterms:W3CDTF">2018-09-18T20:01:26Z</dcterms:created>
  <dcterms:modified xsi:type="dcterms:W3CDTF">2025-10-13T12:22:52Z</dcterms:modified>
</cp:coreProperties>
</file>