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a_valenzuela\Desktop\"/>
    </mc:Choice>
  </mc:AlternateContent>
  <bookViews>
    <workbookView xWindow="0" yWindow="0" windowWidth="20490" windowHeight="6720"/>
  </bookViews>
  <sheets>
    <sheet name="MT EMPLEADOS FIJOS AGOSTO 2025" sheetId="5" r:id="rId1"/>
  </sheets>
  <definedNames>
    <definedName name="_xlnm._FilterDatabase" localSheetId="0" hidden="1">'MT EMPLEADOS FIJOS AGOSTO 2025'!$M$1:$M$877</definedName>
    <definedName name="_xlnm.Print_Area" localSheetId="0">'MT EMPLEADOS FIJOS AGOSTO 2025'!$A$1:$T$872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07" i="5" l="1"/>
  <c r="Q107" i="5"/>
  <c r="S107" i="5" s="1"/>
  <c r="K107" i="5"/>
  <c r="L107" i="5"/>
  <c r="N107" i="5"/>
  <c r="P247" i="5"/>
  <c r="Q247" i="5"/>
  <c r="S247" i="5" s="1"/>
  <c r="K247" i="5"/>
  <c r="L247" i="5"/>
  <c r="N247" i="5"/>
  <c r="I855" i="5"/>
  <c r="G855" i="5"/>
  <c r="P231" i="5"/>
  <c r="Q231" i="5"/>
  <c r="S231" i="5" s="1"/>
  <c r="P230" i="5"/>
  <c r="Q230" i="5"/>
  <c r="S230" i="5" s="1"/>
  <c r="K231" i="5"/>
  <c r="L231" i="5"/>
  <c r="N231" i="5"/>
  <c r="K230" i="5"/>
  <c r="L230" i="5"/>
  <c r="N230" i="5"/>
  <c r="Q215" i="5"/>
  <c r="S215" i="5" s="1"/>
  <c r="P215" i="5"/>
  <c r="K215" i="5"/>
  <c r="L215" i="5"/>
  <c r="N215" i="5"/>
  <c r="Q183" i="5"/>
  <c r="S183" i="5" s="1"/>
  <c r="P183" i="5"/>
  <c r="L183" i="5"/>
  <c r="K183" i="5"/>
  <c r="N183" i="5"/>
  <c r="P264" i="5"/>
  <c r="Q264" i="5"/>
  <c r="S264" i="5" s="1"/>
  <c r="K264" i="5"/>
  <c r="L264" i="5"/>
  <c r="N264" i="5"/>
  <c r="P167" i="5"/>
  <c r="Q167" i="5"/>
  <c r="S167" i="5" s="1"/>
  <c r="K167" i="5"/>
  <c r="L167" i="5"/>
  <c r="N167" i="5"/>
  <c r="P229" i="5"/>
  <c r="Q229" i="5"/>
  <c r="S229" i="5" s="1"/>
  <c r="K229" i="5"/>
  <c r="L229" i="5"/>
  <c r="N229" i="5"/>
  <c r="P248" i="5"/>
  <c r="Q248" i="5"/>
  <c r="S248" i="5" s="1"/>
  <c r="K248" i="5"/>
  <c r="L248" i="5"/>
  <c r="N248" i="5"/>
  <c r="P207" i="5"/>
  <c r="Q207" i="5"/>
  <c r="S207" i="5" s="1"/>
  <c r="K207" i="5"/>
  <c r="L207" i="5"/>
  <c r="N207" i="5"/>
  <c r="Q136" i="5"/>
  <c r="S136" i="5" s="1"/>
  <c r="P136" i="5"/>
  <c r="K136" i="5"/>
  <c r="L136" i="5"/>
  <c r="N136" i="5"/>
  <c r="Q246" i="5"/>
  <c r="S246" i="5" s="1"/>
  <c r="P246" i="5"/>
  <c r="N246" i="5"/>
  <c r="L246" i="5"/>
  <c r="K246" i="5"/>
  <c r="P245" i="5"/>
  <c r="Q245" i="5"/>
  <c r="S245" i="5" s="1"/>
  <c r="K245" i="5"/>
  <c r="L245" i="5"/>
  <c r="N245" i="5"/>
  <c r="P213" i="5"/>
  <c r="Q213" i="5"/>
  <c r="S213" i="5" s="1"/>
  <c r="K213" i="5"/>
  <c r="L213" i="5"/>
  <c r="N213" i="5"/>
  <c r="P188" i="5"/>
  <c r="Q188" i="5"/>
  <c r="S188" i="5" s="1"/>
  <c r="K188" i="5"/>
  <c r="L188" i="5"/>
  <c r="N188" i="5"/>
  <c r="N135" i="5"/>
  <c r="P135" i="5"/>
  <c r="Q135" i="5"/>
  <c r="S135" i="5" s="1"/>
  <c r="L135" i="5"/>
  <c r="K135" i="5"/>
  <c r="P186" i="5"/>
  <c r="Q186" i="5"/>
  <c r="S186" i="5" s="1"/>
  <c r="K186" i="5"/>
  <c r="N186" i="5"/>
  <c r="P182" i="5"/>
  <c r="Q182" i="5"/>
  <c r="S182" i="5" s="1"/>
  <c r="K182" i="5"/>
  <c r="N182" i="5"/>
  <c r="P24" i="5"/>
  <c r="Q24" i="5"/>
  <c r="S24" i="5" s="1"/>
  <c r="K24" i="5"/>
  <c r="N24" i="5"/>
  <c r="P42" i="5"/>
  <c r="Q42" i="5"/>
  <c r="S42" i="5" s="1"/>
  <c r="K42" i="5"/>
  <c r="L42" i="5"/>
  <c r="N42" i="5"/>
  <c r="P366" i="5"/>
  <c r="Q366" i="5"/>
  <c r="S366" i="5" s="1"/>
  <c r="K366" i="5"/>
  <c r="L366" i="5"/>
  <c r="N366" i="5"/>
  <c r="P510" i="5"/>
  <c r="Q510" i="5"/>
  <c r="S510" i="5" s="1"/>
  <c r="K510" i="5"/>
  <c r="L510" i="5"/>
  <c r="N510" i="5"/>
  <c r="P508" i="5"/>
  <c r="Q508" i="5"/>
  <c r="S508" i="5" s="1"/>
  <c r="K508" i="5"/>
  <c r="L508" i="5"/>
  <c r="N508" i="5"/>
  <c r="P575" i="5"/>
  <c r="Q575" i="5"/>
  <c r="S575" i="5" s="1"/>
  <c r="K575" i="5"/>
  <c r="L575" i="5"/>
  <c r="N575" i="5"/>
  <c r="Q609" i="5"/>
  <c r="S609" i="5" s="1"/>
  <c r="P609" i="5"/>
  <c r="K609" i="5"/>
  <c r="L609" i="5"/>
  <c r="N609" i="5"/>
  <c r="P327" i="5"/>
  <c r="Q327" i="5"/>
  <c r="S327" i="5" s="1"/>
  <c r="K327" i="5"/>
  <c r="L327" i="5"/>
  <c r="N327" i="5"/>
  <c r="P338" i="5"/>
  <c r="Q338" i="5"/>
  <c r="S338" i="5" s="1"/>
  <c r="K338" i="5"/>
  <c r="L338" i="5"/>
  <c r="N338" i="5"/>
  <c r="P289" i="5"/>
  <c r="Q289" i="5"/>
  <c r="S289" i="5" s="1"/>
  <c r="K289" i="5"/>
  <c r="L289" i="5"/>
  <c r="N289" i="5"/>
  <c r="Q321" i="5"/>
  <c r="S321" i="5" s="1"/>
  <c r="P321" i="5"/>
  <c r="K321" i="5"/>
  <c r="L321" i="5"/>
  <c r="N321" i="5"/>
  <c r="R107" i="5" l="1"/>
  <c r="R247" i="5"/>
  <c r="R167" i="5"/>
  <c r="R136" i="5"/>
  <c r="R246" i="5"/>
  <c r="R231" i="5"/>
  <c r="R338" i="5"/>
  <c r="R230" i="5"/>
  <c r="R215" i="5"/>
  <c r="R183" i="5"/>
  <c r="R264" i="5"/>
  <c r="R207" i="5"/>
  <c r="R213" i="5"/>
  <c r="R248" i="5"/>
  <c r="R229" i="5"/>
  <c r="R135" i="5"/>
  <c r="R245" i="5"/>
  <c r="R186" i="5"/>
  <c r="R188" i="5"/>
  <c r="R182" i="5"/>
  <c r="R42" i="5"/>
  <c r="R24" i="5"/>
  <c r="R609" i="5"/>
  <c r="R366" i="5"/>
  <c r="R508" i="5"/>
  <c r="R510" i="5"/>
  <c r="R575" i="5"/>
  <c r="R327" i="5"/>
  <c r="R321" i="5"/>
  <c r="R289" i="5"/>
  <c r="P101" i="5" l="1"/>
  <c r="Q101" i="5"/>
  <c r="S101" i="5" s="1"/>
  <c r="K101" i="5"/>
  <c r="L101" i="5"/>
  <c r="N101" i="5"/>
  <c r="P98" i="5"/>
  <c r="Q98" i="5"/>
  <c r="S98" i="5" s="1"/>
  <c r="K98" i="5"/>
  <c r="L98" i="5"/>
  <c r="N98" i="5"/>
  <c r="P168" i="5"/>
  <c r="Q168" i="5"/>
  <c r="S168" i="5" s="1"/>
  <c r="K168" i="5"/>
  <c r="L168" i="5"/>
  <c r="N168" i="5"/>
  <c r="P134" i="5"/>
  <c r="Q134" i="5"/>
  <c r="S134" i="5" s="1"/>
  <c r="K134" i="5"/>
  <c r="L134" i="5"/>
  <c r="N134" i="5"/>
  <c r="R168" i="5" l="1"/>
  <c r="R101" i="5"/>
  <c r="R98" i="5"/>
  <c r="R134" i="5"/>
  <c r="Q85" i="5"/>
  <c r="P133" i="5" l="1"/>
  <c r="Q133" i="5"/>
  <c r="S133" i="5" s="1"/>
  <c r="K133" i="5"/>
  <c r="L133" i="5"/>
  <c r="N133" i="5"/>
  <c r="P217" i="5"/>
  <c r="Q217" i="5"/>
  <c r="S217" i="5" s="1"/>
  <c r="K217" i="5"/>
  <c r="L217" i="5"/>
  <c r="N217" i="5"/>
  <c r="P175" i="5"/>
  <c r="Q175" i="5"/>
  <c r="S175" i="5" s="1"/>
  <c r="K175" i="5"/>
  <c r="L175" i="5"/>
  <c r="N175" i="5"/>
  <c r="P176" i="5"/>
  <c r="Q176" i="5"/>
  <c r="S176" i="5" s="1"/>
  <c r="K176" i="5"/>
  <c r="L176" i="5"/>
  <c r="N176" i="5"/>
  <c r="P263" i="5"/>
  <c r="Q263" i="5"/>
  <c r="S263" i="5" s="1"/>
  <c r="K263" i="5"/>
  <c r="L263" i="5"/>
  <c r="N263" i="5"/>
  <c r="P80" i="5"/>
  <c r="Q80" i="5"/>
  <c r="S80" i="5" s="1"/>
  <c r="K80" i="5"/>
  <c r="N80" i="5"/>
  <c r="P21" i="5"/>
  <c r="Q21" i="5"/>
  <c r="S21" i="5" s="1"/>
  <c r="K21" i="5"/>
  <c r="N21" i="5"/>
  <c r="P48" i="5"/>
  <c r="Q48" i="5"/>
  <c r="S48" i="5" s="1"/>
  <c r="K48" i="5"/>
  <c r="L48" i="5"/>
  <c r="N48" i="5"/>
  <c r="P268" i="5"/>
  <c r="Q268" i="5"/>
  <c r="S268" i="5" s="1"/>
  <c r="K268" i="5"/>
  <c r="L268" i="5"/>
  <c r="N268" i="5"/>
  <c r="P41" i="5"/>
  <c r="Q41" i="5"/>
  <c r="S41" i="5" s="1"/>
  <c r="K41" i="5"/>
  <c r="L41" i="5"/>
  <c r="N41" i="5"/>
  <c r="P20" i="5"/>
  <c r="Q20" i="5"/>
  <c r="S20" i="5"/>
  <c r="K20" i="5"/>
  <c r="N20" i="5"/>
  <c r="P19" i="5"/>
  <c r="Q19" i="5"/>
  <c r="S19" i="5" s="1"/>
  <c r="K19" i="5"/>
  <c r="N19" i="5"/>
  <c r="P267" i="5"/>
  <c r="Q267" i="5"/>
  <c r="S267" i="5" s="1"/>
  <c r="L267" i="5"/>
  <c r="K267" i="5"/>
  <c r="N267" i="5"/>
  <c r="P189" i="5"/>
  <c r="Q189" i="5"/>
  <c r="S189" i="5" s="1"/>
  <c r="K189" i="5"/>
  <c r="L189" i="5"/>
  <c r="N189" i="5"/>
  <c r="P62" i="5"/>
  <c r="Q62" i="5"/>
  <c r="S62" i="5" s="1"/>
  <c r="K62" i="5"/>
  <c r="L62" i="5"/>
  <c r="N62" i="5"/>
  <c r="R175" i="5" l="1"/>
  <c r="R133" i="5"/>
  <c r="R80" i="5"/>
  <c r="R263" i="5"/>
  <c r="R176" i="5"/>
  <c r="R217" i="5"/>
  <c r="R268" i="5"/>
  <c r="R48" i="5"/>
  <c r="R21" i="5"/>
  <c r="R20" i="5"/>
  <c r="R41" i="5"/>
  <c r="R267" i="5"/>
  <c r="R19" i="5"/>
  <c r="R62" i="5"/>
  <c r="R189" i="5"/>
  <c r="P284" i="5"/>
  <c r="Q284" i="5"/>
  <c r="S284" i="5" s="1"/>
  <c r="K284" i="5"/>
  <c r="L284" i="5"/>
  <c r="N284" i="5"/>
  <c r="M179" i="5"/>
  <c r="J179" i="5"/>
  <c r="M38" i="5"/>
  <c r="J38" i="5"/>
  <c r="J855" i="5" s="1"/>
  <c r="K38" i="5"/>
  <c r="L38" i="5"/>
  <c r="N38" i="5"/>
  <c r="Q68" i="5"/>
  <c r="S68" i="5" s="1"/>
  <c r="P68" i="5"/>
  <c r="P85" i="5"/>
  <c r="K68" i="5"/>
  <c r="L68" i="5"/>
  <c r="N68" i="5"/>
  <c r="P219" i="5"/>
  <c r="Q219" i="5"/>
  <c r="S219" i="5" s="1"/>
  <c r="K219" i="5"/>
  <c r="L219" i="5"/>
  <c r="N219" i="5"/>
  <c r="R284" i="5" l="1"/>
  <c r="P38" i="5"/>
  <c r="Q38" i="5"/>
  <c r="S38" i="5" s="1"/>
  <c r="R38" i="5"/>
  <c r="R68" i="5"/>
  <c r="R219" i="5"/>
  <c r="P603" i="5"/>
  <c r="Q603" i="5"/>
  <c r="S603" i="5" s="1"/>
  <c r="K603" i="5"/>
  <c r="L603" i="5"/>
  <c r="N603" i="5"/>
  <c r="P94" i="5"/>
  <c r="Q94" i="5"/>
  <c r="S94" i="5" s="1"/>
  <c r="K94" i="5"/>
  <c r="L94" i="5"/>
  <c r="N94" i="5"/>
  <c r="P71" i="5"/>
  <c r="Q71" i="5"/>
  <c r="S71" i="5" s="1"/>
  <c r="K71" i="5"/>
  <c r="L71" i="5"/>
  <c r="N71" i="5"/>
  <c r="P206" i="5"/>
  <c r="Q206" i="5"/>
  <c r="S206" i="5" s="1"/>
  <c r="K206" i="5"/>
  <c r="L206" i="5"/>
  <c r="N206" i="5"/>
  <c r="Q76" i="5"/>
  <c r="S76" i="5" s="1"/>
  <c r="P76" i="5"/>
  <c r="K76" i="5"/>
  <c r="N76" i="5"/>
  <c r="P75" i="5"/>
  <c r="Q75" i="5"/>
  <c r="S75" i="5" s="1"/>
  <c r="K75" i="5"/>
  <c r="L75" i="5"/>
  <c r="N75" i="5"/>
  <c r="P173" i="5"/>
  <c r="Q173" i="5"/>
  <c r="S173" i="5" s="1"/>
  <c r="K173" i="5"/>
  <c r="L173" i="5"/>
  <c r="N173" i="5"/>
  <c r="P39" i="5"/>
  <c r="Q39" i="5"/>
  <c r="S39" i="5" s="1"/>
  <c r="K39" i="5"/>
  <c r="L39" i="5"/>
  <c r="N39" i="5"/>
  <c r="Q37" i="5"/>
  <c r="S37" i="5" s="1"/>
  <c r="P37" i="5"/>
  <c r="N37" i="5"/>
  <c r="L37" i="5"/>
  <c r="K37" i="5"/>
  <c r="P36" i="5"/>
  <c r="Q36" i="5"/>
  <c r="S36" i="5" s="1"/>
  <c r="K36" i="5"/>
  <c r="L36" i="5"/>
  <c r="N36" i="5"/>
  <c r="P23" i="5"/>
  <c r="Q23" i="5"/>
  <c r="S23" i="5" s="1"/>
  <c r="K23" i="5"/>
  <c r="N23" i="5"/>
  <c r="P35" i="5"/>
  <c r="Q35" i="5"/>
  <c r="S35" i="5" s="1"/>
  <c r="K35" i="5"/>
  <c r="L35" i="5"/>
  <c r="N35" i="5"/>
  <c r="Q212" i="5"/>
  <c r="S212" i="5" s="1"/>
  <c r="P212" i="5"/>
  <c r="K212" i="5"/>
  <c r="L212" i="5"/>
  <c r="N212" i="5"/>
  <c r="P172" i="5"/>
  <c r="Q172" i="5"/>
  <c r="S172" i="5" s="1"/>
  <c r="K172" i="5"/>
  <c r="L172" i="5"/>
  <c r="N172" i="5"/>
  <c r="R76" i="5" l="1"/>
  <c r="R94" i="5"/>
  <c r="R603" i="5"/>
  <c r="R206" i="5"/>
  <c r="R35" i="5"/>
  <c r="R37" i="5"/>
  <c r="R36" i="5"/>
  <c r="R71" i="5"/>
  <c r="R173" i="5"/>
  <c r="R75" i="5"/>
  <c r="R39" i="5"/>
  <c r="R23" i="5"/>
  <c r="R212" i="5"/>
  <c r="R172" i="5"/>
  <c r="P18" i="5"/>
  <c r="Q18" i="5"/>
  <c r="S18" i="5" s="1"/>
  <c r="K18" i="5"/>
  <c r="N18" i="5"/>
  <c r="P33" i="5"/>
  <c r="Q33" i="5"/>
  <c r="S33" i="5" s="1"/>
  <c r="K33" i="5"/>
  <c r="L33" i="5"/>
  <c r="N33" i="5"/>
  <c r="P32" i="5"/>
  <c r="Q32" i="5"/>
  <c r="S32" i="5" s="1"/>
  <c r="K32" i="5"/>
  <c r="L32" i="5"/>
  <c r="N32" i="5"/>
  <c r="R18" i="5" l="1"/>
  <c r="R32" i="5"/>
  <c r="R33" i="5"/>
  <c r="P26" i="5"/>
  <c r="Q26" i="5"/>
  <c r="S26" i="5" s="1"/>
  <c r="P25" i="5"/>
  <c r="Q25" i="5"/>
  <c r="S25" i="5" s="1"/>
  <c r="K26" i="5"/>
  <c r="N26" i="5"/>
  <c r="K25" i="5"/>
  <c r="N25" i="5"/>
  <c r="P14" i="5"/>
  <c r="Q14" i="5"/>
  <c r="S14" i="5" s="1"/>
  <c r="K14" i="5"/>
  <c r="R14" i="5" s="1"/>
  <c r="P731" i="5"/>
  <c r="Q731" i="5"/>
  <c r="S731" i="5" s="1"/>
  <c r="K731" i="5"/>
  <c r="L731" i="5"/>
  <c r="N731" i="5"/>
  <c r="P814" i="5"/>
  <c r="Q814" i="5"/>
  <c r="S814" i="5" s="1"/>
  <c r="K814" i="5"/>
  <c r="L814" i="5"/>
  <c r="N814" i="5"/>
  <c r="R731" i="5" l="1"/>
  <c r="R25" i="5"/>
  <c r="R26" i="5"/>
  <c r="R814" i="5"/>
  <c r="Q854" i="5"/>
  <c r="Q853" i="5"/>
  <c r="Q852" i="5"/>
  <c r="Q851" i="5"/>
  <c r="Q850" i="5"/>
  <c r="Q849" i="5"/>
  <c r="Q848" i="5"/>
  <c r="Q845" i="5"/>
  <c r="Q847" i="5"/>
  <c r="Q846" i="5"/>
  <c r="Q844" i="5"/>
  <c r="Q843" i="5"/>
  <c r="Q841" i="5"/>
  <c r="Q840" i="5"/>
  <c r="Q839" i="5"/>
  <c r="Q838" i="5"/>
  <c r="Q837" i="5"/>
  <c r="Q836" i="5"/>
  <c r="Q835" i="5"/>
  <c r="Q389" i="5"/>
  <c r="Q834" i="5"/>
  <c r="Q833" i="5"/>
  <c r="Q832" i="5"/>
  <c r="Q831" i="5"/>
  <c r="Q830" i="5"/>
  <c r="Q829" i="5"/>
  <c r="Q828" i="5"/>
  <c r="Q827" i="5"/>
  <c r="Q826" i="5"/>
  <c r="Q825" i="5"/>
  <c r="Q824" i="5"/>
  <c r="Q823" i="5"/>
  <c r="Q822" i="5"/>
  <c r="Q821" i="5"/>
  <c r="Q820" i="5"/>
  <c r="Q819" i="5"/>
  <c r="Q818" i="5"/>
  <c r="Q817" i="5"/>
  <c r="Q816" i="5"/>
  <c r="Q815" i="5"/>
  <c r="Q813" i="5"/>
  <c r="Q812" i="5"/>
  <c r="Q811" i="5"/>
  <c r="Q810" i="5"/>
  <c r="Q809" i="5"/>
  <c r="Q808" i="5"/>
  <c r="Q807" i="5"/>
  <c r="Q806" i="5"/>
  <c r="Q805" i="5"/>
  <c r="Q804" i="5"/>
  <c r="Q803" i="5"/>
  <c r="Q802" i="5"/>
  <c r="Q801" i="5"/>
  <c r="Q800" i="5"/>
  <c r="Q799" i="5"/>
  <c r="Q798" i="5"/>
  <c r="Q797" i="5"/>
  <c r="Q796" i="5"/>
  <c r="Q795" i="5"/>
  <c r="Q794" i="5"/>
  <c r="Q793" i="5"/>
  <c r="Q792" i="5"/>
  <c r="Q791" i="5"/>
  <c r="Q790" i="5"/>
  <c r="Q789" i="5"/>
  <c r="Q788" i="5"/>
  <c r="Q787" i="5"/>
  <c r="Q786" i="5"/>
  <c r="Q785" i="5"/>
  <c r="Q784" i="5"/>
  <c r="Q783" i="5"/>
  <c r="Q782" i="5"/>
  <c r="Q781" i="5"/>
  <c r="Q780" i="5"/>
  <c r="Q779" i="5"/>
  <c r="Q778" i="5"/>
  <c r="Q777" i="5"/>
  <c r="Q776" i="5"/>
  <c r="Q775" i="5"/>
  <c r="Q774" i="5"/>
  <c r="Q773" i="5"/>
  <c r="Q772" i="5"/>
  <c r="Q771" i="5"/>
  <c r="Q770" i="5"/>
  <c r="Q769" i="5"/>
  <c r="Q768" i="5"/>
  <c r="Q767" i="5"/>
  <c r="Q766" i="5"/>
  <c r="Q765" i="5"/>
  <c r="Q764" i="5"/>
  <c r="Q763" i="5"/>
  <c r="Q762" i="5"/>
  <c r="Q761" i="5"/>
  <c r="Q760" i="5"/>
  <c r="Q759" i="5"/>
  <c r="Q758" i="5"/>
  <c r="Q757" i="5"/>
  <c r="Q756" i="5"/>
  <c r="Q755" i="5"/>
  <c r="Q754" i="5"/>
  <c r="Q753" i="5"/>
  <c r="Q752" i="5"/>
  <c r="Q751" i="5"/>
  <c r="Q750" i="5"/>
  <c r="Q749" i="5"/>
  <c r="Q748" i="5"/>
  <c r="Q747" i="5"/>
  <c r="Q746" i="5"/>
  <c r="Q745" i="5"/>
  <c r="Q744" i="5"/>
  <c r="Q743" i="5"/>
  <c r="Q742" i="5"/>
  <c r="Q741" i="5"/>
  <c r="Q740" i="5"/>
  <c r="Q739" i="5"/>
  <c r="Q738" i="5"/>
  <c r="Q737" i="5"/>
  <c r="Q736" i="5"/>
  <c r="Q735" i="5"/>
  <c r="Q734" i="5"/>
  <c r="Q733" i="5"/>
  <c r="Q732" i="5"/>
  <c r="Q730" i="5"/>
  <c r="Q729" i="5"/>
  <c r="Q728" i="5"/>
  <c r="Q727" i="5"/>
  <c r="Q726" i="5"/>
  <c r="Q725" i="5"/>
  <c r="Q724" i="5"/>
  <c r="Q723" i="5"/>
  <c r="Q722" i="5"/>
  <c r="Q721" i="5"/>
  <c r="Q720" i="5"/>
  <c r="Q719" i="5"/>
  <c r="Q718" i="5"/>
  <c r="Q717" i="5"/>
  <c r="Q716" i="5"/>
  <c r="Q715" i="5"/>
  <c r="Q714" i="5"/>
  <c r="Q713" i="5"/>
  <c r="Q712" i="5"/>
  <c r="Q711" i="5"/>
  <c r="S711" i="5" s="1"/>
  <c r="Q710" i="5"/>
  <c r="Q709" i="5"/>
  <c r="Q708" i="5"/>
  <c r="Q707" i="5"/>
  <c r="Q706" i="5"/>
  <c r="Q705" i="5"/>
  <c r="Q704" i="5"/>
  <c r="Q703" i="5"/>
  <c r="Q702" i="5"/>
  <c r="Q701" i="5"/>
  <c r="Q700" i="5"/>
  <c r="Q699" i="5"/>
  <c r="Q698" i="5"/>
  <c r="Q697" i="5"/>
  <c r="Q696" i="5"/>
  <c r="Q695" i="5"/>
  <c r="Q694" i="5"/>
  <c r="Q693" i="5"/>
  <c r="Q692" i="5"/>
  <c r="Q691" i="5"/>
  <c r="Q690" i="5"/>
  <c r="Q689" i="5"/>
  <c r="Q688" i="5"/>
  <c r="Q687" i="5"/>
  <c r="Q686" i="5"/>
  <c r="Q685" i="5"/>
  <c r="Q684" i="5"/>
  <c r="Q683" i="5"/>
  <c r="Q682" i="5"/>
  <c r="Q681" i="5"/>
  <c r="Q680" i="5"/>
  <c r="Q679" i="5"/>
  <c r="Q678" i="5"/>
  <c r="Q677" i="5"/>
  <c r="Q676" i="5"/>
  <c r="Q675" i="5"/>
  <c r="Q674" i="5"/>
  <c r="Q673" i="5"/>
  <c r="Q672" i="5"/>
  <c r="Q671" i="5"/>
  <c r="Q670" i="5"/>
  <c r="Q669" i="5"/>
  <c r="Q668" i="5"/>
  <c r="Q667" i="5"/>
  <c r="Q666" i="5"/>
  <c r="Q665" i="5"/>
  <c r="Q664" i="5"/>
  <c r="Q663" i="5"/>
  <c r="Q662" i="5"/>
  <c r="Q661" i="5"/>
  <c r="Q660" i="5"/>
  <c r="Q659" i="5"/>
  <c r="Q658" i="5"/>
  <c r="Q657" i="5"/>
  <c r="Q656" i="5"/>
  <c r="Q655" i="5"/>
  <c r="Q654" i="5"/>
  <c r="Q653" i="5"/>
  <c r="Q652" i="5"/>
  <c r="Q651" i="5"/>
  <c r="Q650" i="5"/>
  <c r="Q649" i="5"/>
  <c r="Q648" i="5"/>
  <c r="Q647" i="5"/>
  <c r="Q646" i="5"/>
  <c r="Q645" i="5"/>
  <c r="Q644" i="5"/>
  <c r="Q643" i="5"/>
  <c r="Q642" i="5"/>
  <c r="Q641" i="5"/>
  <c r="Q640" i="5"/>
  <c r="Q639" i="5"/>
  <c r="Q638" i="5"/>
  <c r="Q637" i="5"/>
  <c r="Q636" i="5"/>
  <c r="Q635" i="5"/>
  <c r="Q634" i="5"/>
  <c r="Q633" i="5"/>
  <c r="Q632" i="5"/>
  <c r="Q631" i="5"/>
  <c r="Q630" i="5"/>
  <c r="Q629" i="5"/>
  <c r="Q628" i="5"/>
  <c r="Q627" i="5"/>
  <c r="Q626" i="5"/>
  <c r="Q625" i="5"/>
  <c r="Q624" i="5"/>
  <c r="Q623" i="5"/>
  <c r="Q622" i="5"/>
  <c r="Q621" i="5"/>
  <c r="Q620" i="5"/>
  <c r="Q619" i="5"/>
  <c r="Q618" i="5"/>
  <c r="Q617" i="5"/>
  <c r="Q616" i="5"/>
  <c r="Q615" i="5"/>
  <c r="Q614" i="5"/>
  <c r="Q613" i="5"/>
  <c r="Q612" i="5"/>
  <c r="Q611" i="5"/>
  <c r="Q610" i="5"/>
  <c r="Q608" i="5"/>
  <c r="Q607" i="5"/>
  <c r="Q606" i="5"/>
  <c r="Q605" i="5"/>
  <c r="Q604" i="5"/>
  <c r="Q602" i="5"/>
  <c r="Q601" i="5"/>
  <c r="Q600" i="5"/>
  <c r="Q599" i="5"/>
  <c r="Q598" i="5"/>
  <c r="Q597" i="5"/>
  <c r="Q596" i="5"/>
  <c r="Q595" i="5"/>
  <c r="Q594" i="5"/>
  <c r="Q593" i="5"/>
  <c r="Q592" i="5"/>
  <c r="Q591" i="5"/>
  <c r="Q590" i="5"/>
  <c r="Q589" i="5"/>
  <c r="Q588" i="5"/>
  <c r="Q587" i="5"/>
  <c r="Q586" i="5"/>
  <c r="Q585" i="5"/>
  <c r="Q393" i="5"/>
  <c r="Q584" i="5"/>
  <c r="Q583" i="5"/>
  <c r="Q582" i="5"/>
  <c r="Q581" i="5"/>
  <c r="Q580" i="5"/>
  <c r="Q579" i="5"/>
  <c r="Q578" i="5"/>
  <c r="Q577" i="5"/>
  <c r="Q576" i="5"/>
  <c r="Q574" i="5"/>
  <c r="Q573" i="5"/>
  <c r="Q572" i="5"/>
  <c r="Q571" i="5"/>
  <c r="Q570" i="5"/>
  <c r="Q569" i="5"/>
  <c r="Q568" i="5"/>
  <c r="Q567" i="5"/>
  <c r="Q566" i="5"/>
  <c r="Q565" i="5"/>
  <c r="Q564" i="5"/>
  <c r="Q563" i="5"/>
  <c r="Q562" i="5"/>
  <c r="Q561" i="5"/>
  <c r="Q560" i="5"/>
  <c r="Q559" i="5"/>
  <c r="Q558" i="5"/>
  <c r="Q557" i="5"/>
  <c r="Q556" i="5"/>
  <c r="Q555" i="5"/>
  <c r="Q554" i="5"/>
  <c r="Q553" i="5"/>
  <c r="Q552" i="5"/>
  <c r="Q551" i="5"/>
  <c r="Q550" i="5"/>
  <c r="Q549" i="5"/>
  <c r="Q548" i="5"/>
  <c r="Q547" i="5"/>
  <c r="Q546" i="5"/>
  <c r="Q545" i="5"/>
  <c r="Q544" i="5"/>
  <c r="Q543" i="5"/>
  <c r="Q542" i="5"/>
  <c r="Q541" i="5"/>
  <c r="Q540" i="5"/>
  <c r="Q539" i="5"/>
  <c r="Q538" i="5"/>
  <c r="Q537" i="5"/>
  <c r="Q387" i="5"/>
  <c r="Q536" i="5"/>
  <c r="Q535" i="5"/>
  <c r="Q534" i="5"/>
  <c r="Q533" i="5"/>
  <c r="Q532" i="5"/>
  <c r="Q531" i="5"/>
  <c r="Q530" i="5"/>
  <c r="Q529" i="5"/>
  <c r="Q528" i="5"/>
  <c r="Q527" i="5"/>
  <c r="Q526" i="5"/>
  <c r="Q525" i="5"/>
  <c r="Q524" i="5"/>
  <c r="Q523" i="5"/>
  <c r="Q522" i="5"/>
  <c r="Q521" i="5"/>
  <c r="Q520" i="5"/>
  <c r="Q519" i="5"/>
  <c r="Q518" i="5"/>
  <c r="Q517" i="5"/>
  <c r="Q516" i="5"/>
  <c r="Q515" i="5"/>
  <c r="Q514" i="5"/>
  <c r="Q513" i="5"/>
  <c r="Q512" i="5"/>
  <c r="Q511" i="5"/>
  <c r="Q509" i="5"/>
  <c r="Q507" i="5"/>
  <c r="Q506" i="5"/>
  <c r="Q505" i="5"/>
  <c r="Q504" i="5"/>
  <c r="Q489" i="5"/>
  <c r="Q503" i="5"/>
  <c r="Q502" i="5"/>
  <c r="Q501" i="5"/>
  <c r="Q500" i="5"/>
  <c r="Q499" i="5"/>
  <c r="Q498" i="5"/>
  <c r="Q497" i="5"/>
  <c r="Q496" i="5"/>
  <c r="Q495" i="5"/>
  <c r="Q494" i="5"/>
  <c r="Q493" i="5"/>
  <c r="Q492" i="5"/>
  <c r="Q491" i="5"/>
  <c r="Q490" i="5"/>
  <c r="Q488" i="5"/>
  <c r="Q487" i="5"/>
  <c r="Q486" i="5"/>
  <c r="Q485" i="5"/>
  <c r="Q484" i="5"/>
  <c r="Q483" i="5"/>
  <c r="Q482" i="5"/>
  <c r="Q481" i="5"/>
  <c r="Q480" i="5"/>
  <c r="Q479" i="5"/>
  <c r="Q478" i="5"/>
  <c r="Q477" i="5"/>
  <c r="Q476" i="5"/>
  <c r="Q475" i="5"/>
  <c r="Q474" i="5"/>
  <c r="Q473" i="5"/>
  <c r="Q472" i="5"/>
  <c r="Q471" i="5"/>
  <c r="Q470" i="5"/>
  <c r="Q469" i="5"/>
  <c r="Q468" i="5"/>
  <c r="Q467" i="5"/>
  <c r="Q466" i="5"/>
  <c r="Q465" i="5"/>
  <c r="Q464" i="5"/>
  <c r="S464" i="5" s="1"/>
  <c r="Q463" i="5"/>
  <c r="S463" i="5" s="1"/>
  <c r="Q462" i="5"/>
  <c r="Q461" i="5"/>
  <c r="Q460" i="5"/>
  <c r="Q459" i="5"/>
  <c r="Q458" i="5"/>
  <c r="Q457" i="5"/>
  <c r="Q456" i="5"/>
  <c r="Q455" i="5"/>
  <c r="Q454" i="5"/>
  <c r="Q453" i="5"/>
  <c r="Q452" i="5"/>
  <c r="Q451" i="5"/>
  <c r="Q450" i="5"/>
  <c r="Q449" i="5"/>
  <c r="Q448" i="5"/>
  <c r="Q447" i="5"/>
  <c r="Q446" i="5"/>
  <c r="Q445" i="5"/>
  <c r="Q444" i="5"/>
  <c r="Q443" i="5"/>
  <c r="Q442" i="5"/>
  <c r="Q441" i="5"/>
  <c r="Q440" i="5"/>
  <c r="Q439" i="5"/>
  <c r="Q438" i="5"/>
  <c r="Q437" i="5"/>
  <c r="Q436" i="5"/>
  <c r="Q435" i="5"/>
  <c r="Q434" i="5"/>
  <c r="Q433" i="5"/>
  <c r="Q432" i="5"/>
  <c r="Q431" i="5"/>
  <c r="Q430" i="5"/>
  <c r="Q429" i="5"/>
  <c r="Q428" i="5"/>
  <c r="Q427" i="5"/>
  <c r="Q426" i="5"/>
  <c r="Q425" i="5"/>
  <c r="Q386" i="5"/>
  <c r="Q424" i="5"/>
  <c r="Q423" i="5"/>
  <c r="Q422" i="5"/>
  <c r="Q421" i="5"/>
  <c r="Q420" i="5"/>
  <c r="Q150" i="5"/>
  <c r="Q419" i="5"/>
  <c r="Q418" i="5"/>
  <c r="Q417" i="5"/>
  <c r="Q416" i="5"/>
  <c r="Q415" i="5"/>
  <c r="Q413" i="5"/>
  <c r="Q414" i="5"/>
  <c r="Q412" i="5"/>
  <c r="Q411" i="5"/>
  <c r="Q410" i="5"/>
  <c r="Q409" i="5"/>
  <c r="Q408" i="5"/>
  <c r="Q407" i="5"/>
  <c r="Q406" i="5"/>
  <c r="Q405" i="5"/>
  <c r="Q404" i="5"/>
  <c r="Q403" i="5"/>
  <c r="Q402" i="5"/>
  <c r="Q401" i="5"/>
  <c r="Q400" i="5"/>
  <c r="Q399" i="5"/>
  <c r="Q398" i="5"/>
  <c r="Q392" i="5"/>
  <c r="Q391" i="5"/>
  <c r="Q397" i="5"/>
  <c r="Q396" i="5"/>
  <c r="Q395" i="5"/>
  <c r="Q390" i="5"/>
  <c r="Q394" i="5"/>
  <c r="Q388" i="5"/>
  <c r="Q385" i="5"/>
  <c r="Q384" i="5"/>
  <c r="Q383" i="5"/>
  <c r="Q382" i="5"/>
  <c r="Q381" i="5"/>
  <c r="Q380" i="5"/>
  <c r="Q379" i="5"/>
  <c r="Q378" i="5"/>
  <c r="Q377" i="5"/>
  <c r="Q376" i="5"/>
  <c r="Q375" i="5"/>
  <c r="Q374" i="5"/>
  <c r="Q373" i="5"/>
  <c r="Q372" i="5"/>
  <c r="Q371" i="5"/>
  <c r="Q369" i="5"/>
  <c r="Q108" i="5"/>
  <c r="Q122" i="5"/>
  <c r="Q368" i="5"/>
  <c r="Q367" i="5"/>
  <c r="Q364" i="5"/>
  <c r="Q157" i="5"/>
  <c r="Q363" i="5"/>
  <c r="Q362" i="5"/>
  <c r="Q361" i="5"/>
  <c r="Q360" i="5"/>
  <c r="Q359" i="5"/>
  <c r="Q358" i="5"/>
  <c r="Q357" i="5"/>
  <c r="Q356" i="5"/>
  <c r="Q355" i="5"/>
  <c r="Q354" i="5"/>
  <c r="Q353" i="5"/>
  <c r="Q352" i="5"/>
  <c r="Q351" i="5"/>
  <c r="Q350" i="5"/>
  <c r="Q349" i="5"/>
  <c r="Q348" i="5"/>
  <c r="Q347" i="5"/>
  <c r="Q346" i="5"/>
  <c r="Q345" i="5"/>
  <c r="Q344" i="5"/>
  <c r="Q343" i="5"/>
  <c r="Q342" i="5"/>
  <c r="Q341" i="5"/>
  <c r="Q340" i="5"/>
  <c r="Q339" i="5"/>
  <c r="Q337" i="5"/>
  <c r="Q336" i="5"/>
  <c r="Q335" i="5"/>
  <c r="Q334" i="5"/>
  <c r="Q333" i="5"/>
  <c r="Q332" i="5"/>
  <c r="Q331" i="5"/>
  <c r="Q330" i="5"/>
  <c r="Q329" i="5"/>
  <c r="Q328" i="5"/>
  <c r="Q298" i="5"/>
  <c r="Q326" i="5"/>
  <c r="Q325" i="5"/>
  <c r="Q324" i="5"/>
  <c r="Q323" i="5"/>
  <c r="Q322" i="5"/>
  <c r="Q320" i="5"/>
  <c r="Q319" i="5"/>
  <c r="Q318" i="5"/>
  <c r="Q317" i="5"/>
  <c r="Q316" i="5"/>
  <c r="Q315" i="5"/>
  <c r="Q314" i="5"/>
  <c r="Q313" i="5"/>
  <c r="Q312" i="5"/>
  <c r="Q311" i="5"/>
  <c r="Q310" i="5"/>
  <c r="Q309" i="5"/>
  <c r="Q308" i="5"/>
  <c r="Q307" i="5"/>
  <c r="Q306" i="5"/>
  <c r="Q305" i="5"/>
  <c r="Q304" i="5"/>
  <c r="Q303" i="5"/>
  <c r="Q302" i="5"/>
  <c r="Q301" i="5"/>
  <c r="Q300" i="5"/>
  <c r="Q299" i="5"/>
  <c r="Q297" i="5"/>
  <c r="Q296" i="5"/>
  <c r="S296" i="5" s="1"/>
  <c r="Q295" i="5"/>
  <c r="Q294" i="5"/>
  <c r="Q293" i="5"/>
  <c r="Q292" i="5"/>
  <c r="Q291" i="5"/>
  <c r="Q290" i="5"/>
  <c r="Q288" i="5"/>
  <c r="Q287" i="5"/>
  <c r="Q286" i="5"/>
  <c r="Q285" i="5"/>
  <c r="Q283" i="5"/>
  <c r="Q282" i="5"/>
  <c r="Q280" i="5"/>
  <c r="Q279" i="5"/>
  <c r="Q281" i="5"/>
  <c r="Q278" i="5"/>
  <c r="Q277" i="5"/>
  <c r="Q276" i="5"/>
  <c r="Q274" i="5"/>
  <c r="Q273" i="5"/>
  <c r="Q272" i="5"/>
  <c r="Q271" i="5"/>
  <c r="Q270" i="5"/>
  <c r="Q269" i="5"/>
  <c r="Q266" i="5"/>
  <c r="Q265" i="5"/>
  <c r="Q262" i="5"/>
  <c r="Q261" i="5"/>
  <c r="Q260" i="5"/>
  <c r="Q259" i="5"/>
  <c r="Q258" i="5"/>
  <c r="Q257" i="5"/>
  <c r="Q256" i="5"/>
  <c r="Q255" i="5"/>
  <c r="Q254" i="5"/>
  <c r="Q253" i="5"/>
  <c r="Q252" i="5"/>
  <c r="Q251" i="5"/>
  <c r="Q250" i="5"/>
  <c r="Q249" i="5"/>
  <c r="Q228" i="5"/>
  <c r="Q244" i="5"/>
  <c r="Q243" i="5"/>
  <c r="Q242" i="5"/>
  <c r="Q241" i="5"/>
  <c r="Q240" i="5"/>
  <c r="Q239" i="5"/>
  <c r="Q238" i="5"/>
  <c r="Q237" i="5"/>
  <c r="Q236" i="5"/>
  <c r="Q235" i="5"/>
  <c r="Q234" i="5"/>
  <c r="Q233" i="5"/>
  <c r="Q232" i="5"/>
  <c r="Q227" i="5"/>
  <c r="Q226" i="5"/>
  <c r="Q225" i="5"/>
  <c r="Q224" i="5"/>
  <c r="Q223" i="5"/>
  <c r="Q222" i="5"/>
  <c r="Q221" i="5"/>
  <c r="Q220" i="5"/>
  <c r="Q218" i="5"/>
  <c r="Q216" i="5"/>
  <c r="Q214" i="5"/>
  <c r="Q211" i="5"/>
  <c r="Q210" i="5"/>
  <c r="Q209" i="5"/>
  <c r="Q208" i="5"/>
  <c r="Q205" i="5"/>
  <c r="Q204" i="5"/>
  <c r="Q203" i="5"/>
  <c r="Q202" i="5"/>
  <c r="Q201" i="5"/>
  <c r="Q200" i="5"/>
  <c r="Q199" i="5"/>
  <c r="Q198" i="5"/>
  <c r="Q197" i="5"/>
  <c r="Q370" i="5"/>
  <c r="Q196" i="5"/>
  <c r="Q195" i="5"/>
  <c r="Q194" i="5"/>
  <c r="Q193" i="5"/>
  <c r="Q192" i="5"/>
  <c r="Q191" i="5"/>
  <c r="Q190" i="5"/>
  <c r="Q187" i="5"/>
  <c r="Q185" i="5"/>
  <c r="Q181" i="5"/>
  <c r="Q184" i="5"/>
  <c r="Q180" i="5"/>
  <c r="Q179" i="5"/>
  <c r="Q178" i="5"/>
  <c r="Q177" i="5"/>
  <c r="Q174" i="5"/>
  <c r="Q171" i="5"/>
  <c r="Q170" i="5"/>
  <c r="Q169" i="5"/>
  <c r="Q166" i="5"/>
  <c r="Q165" i="5"/>
  <c r="Q164" i="5"/>
  <c r="Q163" i="5"/>
  <c r="Q162" i="5"/>
  <c r="Q161" i="5"/>
  <c r="Q160" i="5"/>
  <c r="Q158" i="5"/>
  <c r="Q156" i="5"/>
  <c r="Q155" i="5"/>
  <c r="Q154" i="5"/>
  <c r="Q153" i="5"/>
  <c r="Q152" i="5"/>
  <c r="Q151" i="5"/>
  <c r="Q149" i="5"/>
  <c r="Q148" i="5"/>
  <c r="Q147" i="5"/>
  <c r="Q146" i="5"/>
  <c r="Q145" i="5"/>
  <c r="Q144" i="5"/>
  <c r="Q143" i="5"/>
  <c r="Q142" i="5"/>
  <c r="Q141" i="5"/>
  <c r="Q140" i="5"/>
  <c r="Q139" i="5"/>
  <c r="Q138" i="5"/>
  <c r="Q137" i="5"/>
  <c r="Q132" i="5"/>
  <c r="Q131" i="5"/>
  <c r="Q130" i="5"/>
  <c r="Q129" i="5"/>
  <c r="Q128" i="5"/>
  <c r="Q127" i="5"/>
  <c r="Q126" i="5"/>
  <c r="Q125" i="5"/>
  <c r="Q124" i="5"/>
  <c r="Q123" i="5"/>
  <c r="Q842" i="5"/>
  <c r="Q121" i="5"/>
  <c r="Q120" i="5"/>
  <c r="Q119" i="5"/>
  <c r="Q118" i="5"/>
  <c r="Q117" i="5"/>
  <c r="Q116" i="5"/>
  <c r="Q115" i="5"/>
  <c r="Q114" i="5"/>
  <c r="Q113" i="5"/>
  <c r="Q112" i="5"/>
  <c r="Q111" i="5"/>
  <c r="Q110" i="5"/>
  <c r="Q109" i="5"/>
  <c r="Q275" i="5"/>
  <c r="Q106" i="5"/>
  <c r="Q105" i="5"/>
  <c r="Q104" i="5"/>
  <c r="Q103" i="5"/>
  <c r="Q102" i="5"/>
  <c r="Q100" i="5"/>
  <c r="Q99" i="5"/>
  <c r="Q97" i="5"/>
  <c r="Q96" i="5"/>
  <c r="Q95" i="5"/>
  <c r="Q93" i="5"/>
  <c r="Q92" i="5"/>
  <c r="Q91" i="5"/>
  <c r="Q90" i="5"/>
  <c r="Q89" i="5"/>
  <c r="Q159" i="5"/>
  <c r="Q88" i="5"/>
  <c r="Q87" i="5"/>
  <c r="Q86" i="5"/>
  <c r="Q84" i="5"/>
  <c r="Q83" i="5"/>
  <c r="Q82" i="5"/>
  <c r="Q81" i="5"/>
  <c r="Q79" i="5"/>
  <c r="Q78" i="5"/>
  <c r="Q77" i="5"/>
  <c r="Q74" i="5"/>
  <c r="Q73" i="5"/>
  <c r="Q72" i="5"/>
  <c r="Q70" i="5"/>
  <c r="Q69" i="5"/>
  <c r="Q67" i="5"/>
  <c r="Q66" i="5"/>
  <c r="Q65" i="5"/>
  <c r="Q64" i="5"/>
  <c r="Q63" i="5"/>
  <c r="Q61" i="5"/>
  <c r="Q60" i="5"/>
  <c r="Q59" i="5"/>
  <c r="Q58" i="5"/>
  <c r="Q57" i="5"/>
  <c r="Q56" i="5"/>
  <c r="Q55" i="5"/>
  <c r="Q54" i="5"/>
  <c r="Q53" i="5"/>
  <c r="Q52" i="5"/>
  <c r="Q51" i="5"/>
  <c r="Q49" i="5"/>
  <c r="Q47" i="5"/>
  <c r="Q46" i="5"/>
  <c r="Q45" i="5"/>
  <c r="Q44" i="5"/>
  <c r="Q43" i="5"/>
  <c r="Q40" i="5"/>
  <c r="Q34" i="5"/>
  <c r="Q31" i="5"/>
  <c r="Q30" i="5"/>
  <c r="Q365" i="5"/>
  <c r="Q29" i="5"/>
  <c r="Q28" i="5"/>
  <c r="Q27" i="5"/>
  <c r="Q22" i="5"/>
  <c r="Q17" i="5"/>
  <c r="Q16" i="5"/>
  <c r="Q15" i="5"/>
  <c r="Q13" i="5"/>
  <c r="Q12" i="5"/>
  <c r="Q11" i="5"/>
  <c r="Q10" i="5"/>
  <c r="Q9" i="5"/>
  <c r="Q8" i="5"/>
  <c r="P90" i="5"/>
  <c r="K90" i="5"/>
  <c r="L90" i="5"/>
  <c r="N90" i="5"/>
  <c r="P711" i="5"/>
  <c r="K711" i="5"/>
  <c r="L711" i="5"/>
  <c r="N711" i="5"/>
  <c r="P464" i="5"/>
  <c r="K464" i="5"/>
  <c r="L464" i="5"/>
  <c r="N464" i="5"/>
  <c r="P463" i="5"/>
  <c r="K463" i="5"/>
  <c r="L463" i="5"/>
  <c r="N463" i="5"/>
  <c r="P296" i="5"/>
  <c r="K296" i="5"/>
  <c r="L296" i="5"/>
  <c r="N296" i="5"/>
  <c r="R90" i="5" l="1"/>
  <c r="R711" i="5"/>
  <c r="R296" i="5"/>
  <c r="R464" i="5"/>
  <c r="R463" i="5"/>
  <c r="P297" i="5"/>
  <c r="S297" i="5"/>
  <c r="K297" i="5"/>
  <c r="L297" i="5"/>
  <c r="N297" i="5"/>
  <c r="R297" i="5" l="1"/>
  <c r="P385" i="5"/>
  <c r="S385" i="5"/>
  <c r="K385" i="5"/>
  <c r="L385" i="5"/>
  <c r="N385" i="5"/>
  <c r="P30" i="5"/>
  <c r="S30" i="5"/>
  <c r="K30" i="5"/>
  <c r="L30" i="5"/>
  <c r="N30" i="5"/>
  <c r="P70" i="5"/>
  <c r="S70" i="5"/>
  <c r="K70" i="5"/>
  <c r="L70" i="5"/>
  <c r="N70" i="5"/>
  <c r="P17" i="5"/>
  <c r="S17" i="5"/>
  <c r="K17" i="5"/>
  <c r="N17" i="5"/>
  <c r="P47" i="5"/>
  <c r="S47" i="5"/>
  <c r="K47" i="5"/>
  <c r="L47" i="5"/>
  <c r="N47" i="5"/>
  <c r="R70" i="5" l="1"/>
  <c r="R30" i="5"/>
  <c r="R385" i="5"/>
  <c r="R47" i="5"/>
  <c r="R17" i="5"/>
  <c r="P333" i="5"/>
  <c r="S333" i="5"/>
  <c r="K333" i="5"/>
  <c r="L333" i="5"/>
  <c r="N333" i="5"/>
  <c r="P332" i="5"/>
  <c r="S332" i="5"/>
  <c r="K332" i="5"/>
  <c r="L332" i="5"/>
  <c r="N332" i="5"/>
  <c r="P331" i="5"/>
  <c r="S331" i="5"/>
  <c r="K331" i="5"/>
  <c r="L331" i="5"/>
  <c r="N331" i="5"/>
  <c r="R331" i="5" l="1"/>
  <c r="R332" i="5"/>
  <c r="R333" i="5"/>
  <c r="P369" i="5"/>
  <c r="S369" i="5"/>
  <c r="K369" i="5"/>
  <c r="L369" i="5"/>
  <c r="N369" i="5"/>
  <c r="R369" i="5" l="1"/>
  <c r="P100" i="5"/>
  <c r="S100" i="5"/>
  <c r="K100" i="5"/>
  <c r="L100" i="5"/>
  <c r="N100" i="5"/>
  <c r="P271" i="5"/>
  <c r="S271" i="5"/>
  <c r="K271" i="5"/>
  <c r="L271" i="5"/>
  <c r="N271" i="5"/>
  <c r="P61" i="5"/>
  <c r="S61" i="5"/>
  <c r="K61" i="5"/>
  <c r="L61" i="5"/>
  <c r="N61" i="5"/>
  <c r="P179" i="5"/>
  <c r="S179" i="5"/>
  <c r="K179" i="5"/>
  <c r="L179" i="5"/>
  <c r="N179" i="5"/>
  <c r="P513" i="5"/>
  <c r="S513" i="5"/>
  <c r="K513" i="5"/>
  <c r="L513" i="5"/>
  <c r="N513" i="5"/>
  <c r="R271" i="5" l="1"/>
  <c r="R179" i="5"/>
  <c r="R61" i="5"/>
  <c r="R513" i="5"/>
  <c r="R100" i="5"/>
  <c r="P753" i="5"/>
  <c r="S753" i="5"/>
  <c r="K753" i="5" l="1"/>
  <c r="L753" i="5"/>
  <c r="N753" i="5"/>
  <c r="P214" i="5"/>
  <c r="S214" i="5"/>
  <c r="K214" i="5"/>
  <c r="L214" i="5"/>
  <c r="N214" i="5"/>
  <c r="R753" i="5" l="1"/>
  <c r="R214" i="5"/>
  <c r="N779" i="5"/>
  <c r="P779" i="5"/>
  <c r="S779" i="5"/>
  <c r="K779" i="5"/>
  <c r="R779" i="5" l="1"/>
  <c r="P274" i="5"/>
  <c r="S274" i="5"/>
  <c r="K274" i="5"/>
  <c r="N274" i="5"/>
  <c r="R274" i="5" l="1"/>
  <c r="P606" i="5"/>
  <c r="S606" i="5"/>
  <c r="K606" i="5"/>
  <c r="L606" i="5"/>
  <c r="N606" i="5"/>
  <c r="P671" i="5"/>
  <c r="S671" i="5"/>
  <c r="K671" i="5"/>
  <c r="L671" i="5"/>
  <c r="N671" i="5"/>
  <c r="R671" i="5" l="1"/>
  <c r="R606" i="5"/>
  <c r="P832" i="5"/>
  <c r="S832" i="5"/>
  <c r="K832" i="5"/>
  <c r="L832" i="5"/>
  <c r="N832" i="5"/>
  <c r="R832" i="5" l="1"/>
  <c r="L78" i="5"/>
  <c r="L77" i="5"/>
  <c r="L365" i="5"/>
  <c r="L244" i="5"/>
  <c r="L27" i="5"/>
  <c r="L28" i="5"/>
  <c r="L29" i="5"/>
  <c r="L31" i="5"/>
  <c r="L79" i="5"/>
  <c r="L40" i="5"/>
  <c r="L228" i="5"/>
  <c r="L43" i="5"/>
  <c r="L44" i="5"/>
  <c r="L45" i="5"/>
  <c r="L46" i="5"/>
  <c r="L51" i="5"/>
  <c r="L52" i="5"/>
  <c r="L53" i="5"/>
  <c r="L54" i="5"/>
  <c r="L55" i="5"/>
  <c r="L56" i="5"/>
  <c r="L57" i="5"/>
  <c r="L58" i="5"/>
  <c r="L65" i="5"/>
  <c r="L64" i="5"/>
  <c r="L74" i="5"/>
  <c r="L73" i="5"/>
  <c r="L66" i="5"/>
  <c r="L67" i="5"/>
  <c r="L69" i="5"/>
  <c r="L34" i="5"/>
  <c r="L72" i="5"/>
  <c r="L81" i="5"/>
  <c r="L82" i="5"/>
  <c r="L83" i="5"/>
  <c r="L84" i="5"/>
  <c r="L102" i="5"/>
  <c r="L85" i="5"/>
  <c r="L86" i="5"/>
  <c r="L87" i="5"/>
  <c r="L88" i="5"/>
  <c r="L103" i="5"/>
  <c r="L159" i="5"/>
  <c r="L89" i="5"/>
  <c r="L91" i="5"/>
  <c r="L92" i="5"/>
  <c r="L93" i="5"/>
  <c r="L95" i="5"/>
  <c r="L97" i="5"/>
  <c r="L99" i="5"/>
  <c r="L104" i="5"/>
  <c r="L105" i="5"/>
  <c r="L106" i="5"/>
  <c r="L275" i="5"/>
  <c r="L109" i="5"/>
  <c r="L110" i="5"/>
  <c r="L111" i="5"/>
  <c r="L112" i="5"/>
  <c r="L113" i="5"/>
  <c r="L114" i="5"/>
  <c r="L116" i="5"/>
  <c r="L117" i="5"/>
  <c r="L118" i="5"/>
  <c r="L119" i="5"/>
  <c r="L120" i="5"/>
  <c r="L143" i="5"/>
  <c r="L144" i="5"/>
  <c r="L842" i="5"/>
  <c r="L140" i="5"/>
  <c r="L141" i="5"/>
  <c r="L145" i="5"/>
  <c r="L142" i="5"/>
  <c r="L137" i="5"/>
  <c r="L138" i="5"/>
  <c r="L123" i="5"/>
  <c r="L125" i="5"/>
  <c r="L126" i="5"/>
  <c r="L127" i="5"/>
  <c r="L128" i="5"/>
  <c r="L129" i="5"/>
  <c r="L139" i="5"/>
  <c r="L174" i="5"/>
  <c r="L121" i="5"/>
  <c r="L151" i="5"/>
  <c r="L152" i="5"/>
  <c r="L130" i="5"/>
  <c r="L124" i="5"/>
  <c r="L131" i="5"/>
  <c r="L132" i="5"/>
  <c r="L148" i="5"/>
  <c r="L146" i="5"/>
  <c r="L147" i="5"/>
  <c r="L153" i="5"/>
  <c r="L155" i="5"/>
  <c r="L156" i="5"/>
  <c r="L158" i="5"/>
  <c r="L160" i="5"/>
  <c r="L161" i="5"/>
  <c r="L162" i="5"/>
  <c r="L163" i="5"/>
  <c r="L164" i="5"/>
  <c r="L165" i="5"/>
  <c r="L166" i="5"/>
  <c r="L170" i="5"/>
  <c r="L171" i="5"/>
  <c r="L178" i="5"/>
  <c r="L184" i="5"/>
  <c r="L181" i="5"/>
  <c r="L185" i="5"/>
  <c r="L187" i="5"/>
  <c r="L190" i="5"/>
  <c r="L191" i="5"/>
  <c r="L192" i="5"/>
  <c r="L193" i="5"/>
  <c r="L194" i="5"/>
  <c r="L195" i="5"/>
  <c r="L196" i="5"/>
  <c r="L370" i="5"/>
  <c r="L197" i="5"/>
  <c r="L198" i="5"/>
  <c r="L199" i="5"/>
  <c r="L200" i="5"/>
  <c r="L201" i="5"/>
  <c r="L202" i="5"/>
  <c r="L203" i="5"/>
  <c r="L204" i="5"/>
  <c r="L205" i="5"/>
  <c r="L177" i="5"/>
  <c r="L208" i="5"/>
  <c r="L209" i="5"/>
  <c r="L210" i="5"/>
  <c r="L211" i="5"/>
  <c r="L216" i="5"/>
  <c r="L218" i="5"/>
  <c r="L220" i="5"/>
  <c r="L221" i="5"/>
  <c r="L222" i="5"/>
  <c r="L223" i="5"/>
  <c r="L224" i="5"/>
  <c r="L225" i="5"/>
  <c r="L226" i="5"/>
  <c r="L227" i="5"/>
  <c r="L232" i="5"/>
  <c r="L233" i="5"/>
  <c r="L234" i="5"/>
  <c r="L235" i="5"/>
  <c r="L291" i="5"/>
  <c r="L236" i="5"/>
  <c r="L237" i="5"/>
  <c r="L238" i="5"/>
  <c r="L239" i="5"/>
  <c r="L240" i="5"/>
  <c r="L241" i="5"/>
  <c r="L242" i="5"/>
  <c r="L243" i="5"/>
  <c r="L249" i="5"/>
  <c r="L250" i="5"/>
  <c r="L251" i="5"/>
  <c r="L252" i="5"/>
  <c r="L253" i="5"/>
  <c r="L254" i="5"/>
  <c r="L255" i="5"/>
  <c r="L256" i="5"/>
  <c r="L257" i="5"/>
  <c r="L258" i="5"/>
  <c r="L259" i="5"/>
  <c r="L260" i="5"/>
  <c r="L261" i="5"/>
  <c r="L276" i="5"/>
  <c r="L278" i="5"/>
  <c r="L262" i="5"/>
  <c r="L270" i="5"/>
  <c r="L277" i="5"/>
  <c r="L265" i="5"/>
  <c r="L272" i="5"/>
  <c r="L269" i="5"/>
  <c r="L281" i="5"/>
  <c r="L280" i="5"/>
  <c r="L282" i="5"/>
  <c r="L283" i="5"/>
  <c r="L285" i="5"/>
  <c r="L286" i="5"/>
  <c r="L287" i="5"/>
  <c r="L288" i="5"/>
  <c r="L290" i="5"/>
  <c r="L292" i="5"/>
  <c r="L293" i="5"/>
  <c r="L295" i="5"/>
  <c r="L96" i="5"/>
  <c r="L299" i="5"/>
  <c r="L300" i="5"/>
  <c r="L301" i="5"/>
  <c r="L302" i="5"/>
  <c r="L303" i="5"/>
  <c r="L304" i="5"/>
  <c r="L305" i="5"/>
  <c r="L306" i="5"/>
  <c r="L307" i="5"/>
  <c r="L308" i="5"/>
  <c r="L309" i="5"/>
  <c r="L310" i="5"/>
  <c r="L311" i="5"/>
  <c r="L312" i="5"/>
  <c r="L313" i="5"/>
  <c r="L314" i="5"/>
  <c r="L315" i="5"/>
  <c r="L316" i="5"/>
  <c r="L317" i="5"/>
  <c r="L318" i="5"/>
  <c r="L319" i="5"/>
  <c r="L320" i="5"/>
  <c r="L322" i="5"/>
  <c r="L323" i="5"/>
  <c r="L324" i="5"/>
  <c r="L325" i="5"/>
  <c r="L326" i="5"/>
  <c r="L329" i="5"/>
  <c r="L330" i="5"/>
  <c r="L273" i="5"/>
  <c r="L334" i="5"/>
  <c r="L335" i="5"/>
  <c r="L336" i="5"/>
  <c r="L337" i="5"/>
  <c r="L339" i="5"/>
  <c r="L340" i="5"/>
  <c r="L342" i="5"/>
  <c r="L343" i="5"/>
  <c r="L344" i="5"/>
  <c r="L345" i="5"/>
  <c r="L346" i="5"/>
  <c r="L347" i="5"/>
  <c r="L348" i="5"/>
  <c r="L349" i="5"/>
  <c r="L350" i="5"/>
  <c r="L351" i="5"/>
  <c r="L352" i="5"/>
  <c r="L353" i="5"/>
  <c r="L354" i="5"/>
  <c r="L355" i="5"/>
  <c r="L356" i="5"/>
  <c r="L357" i="5"/>
  <c r="L358" i="5"/>
  <c r="L359" i="5"/>
  <c r="L360" i="5"/>
  <c r="L361" i="5"/>
  <c r="L362" i="5"/>
  <c r="L363" i="5"/>
  <c r="L157" i="5"/>
  <c r="L364" i="5"/>
  <c r="L367" i="5"/>
  <c r="L368" i="5"/>
  <c r="L122" i="5"/>
  <c r="L108" i="5"/>
  <c r="L373" i="5"/>
  <c r="L375" i="5"/>
  <c r="L376" i="5"/>
  <c r="L377" i="5"/>
  <c r="L378" i="5"/>
  <c r="L379" i="5"/>
  <c r="L380" i="5"/>
  <c r="L381" i="5"/>
  <c r="L382" i="5"/>
  <c r="L383" i="5"/>
  <c r="L384" i="5"/>
  <c r="L388" i="5"/>
  <c r="L374" i="5"/>
  <c r="L394" i="5"/>
  <c r="L395" i="5"/>
  <c r="L396" i="5"/>
  <c r="L397" i="5"/>
  <c r="L398" i="5"/>
  <c r="L399" i="5"/>
  <c r="L400" i="5"/>
  <c r="L401" i="5"/>
  <c r="L402" i="5"/>
  <c r="L403" i="5"/>
  <c r="L404" i="5"/>
  <c r="L405" i="5"/>
  <c r="L406" i="5"/>
  <c r="L407" i="5"/>
  <c r="L408" i="5"/>
  <c r="L409" i="5"/>
  <c r="L410" i="5"/>
  <c r="L411" i="5"/>
  <c r="L412" i="5"/>
  <c r="L414" i="5"/>
  <c r="M855" i="5" s="1"/>
  <c r="L415" i="5"/>
  <c r="L416" i="5"/>
  <c r="L417" i="5"/>
  <c r="L418" i="5"/>
  <c r="L419" i="5"/>
  <c r="L420" i="5"/>
  <c r="L421" i="5"/>
  <c r="L422" i="5"/>
  <c r="L423" i="5"/>
  <c r="L424" i="5"/>
  <c r="L386" i="5"/>
  <c r="L425" i="5"/>
  <c r="L427" i="5"/>
  <c r="L428" i="5"/>
  <c r="L430" i="5"/>
  <c r="L432" i="5"/>
  <c r="L433" i="5"/>
  <c r="L434" i="5"/>
  <c r="L435" i="5"/>
  <c r="L436" i="5"/>
  <c r="L437" i="5"/>
  <c r="L438" i="5"/>
  <c r="L439" i="5"/>
  <c r="L440" i="5"/>
  <c r="L441" i="5"/>
  <c r="L442" i="5"/>
  <c r="L443" i="5"/>
  <c r="L444" i="5"/>
  <c r="L445" i="5"/>
  <c r="L446" i="5"/>
  <c r="L447" i="5"/>
  <c r="L461" i="5"/>
  <c r="L465" i="5"/>
  <c r="L466" i="5"/>
  <c r="L429" i="5"/>
  <c r="L467" i="5"/>
  <c r="L462" i="5"/>
  <c r="L448" i="5"/>
  <c r="L460" i="5"/>
  <c r="L449" i="5"/>
  <c r="L450" i="5"/>
  <c r="L451" i="5"/>
  <c r="L452" i="5"/>
  <c r="L453" i="5"/>
  <c r="L454" i="5"/>
  <c r="L455" i="5"/>
  <c r="L456" i="5"/>
  <c r="L457" i="5"/>
  <c r="L458" i="5"/>
  <c r="L459" i="5"/>
  <c r="L469" i="5"/>
  <c r="L470" i="5"/>
  <c r="L471" i="5"/>
  <c r="L472" i="5"/>
  <c r="L473" i="5"/>
  <c r="L474" i="5"/>
  <c r="L475" i="5"/>
  <c r="L476" i="5"/>
  <c r="L477" i="5"/>
  <c r="L478" i="5"/>
  <c r="L479" i="5"/>
  <c r="L480" i="5"/>
  <c r="L481" i="5"/>
  <c r="L482" i="5"/>
  <c r="L483" i="5"/>
  <c r="L484" i="5"/>
  <c r="L485" i="5"/>
  <c r="L486" i="5"/>
  <c r="L487" i="5"/>
  <c r="L488" i="5"/>
  <c r="L490" i="5"/>
  <c r="L491" i="5"/>
  <c r="L492" i="5"/>
  <c r="L493" i="5"/>
  <c r="L494" i="5"/>
  <c r="L495" i="5"/>
  <c r="L496" i="5"/>
  <c r="L497" i="5"/>
  <c r="L498" i="5"/>
  <c r="L499" i="5"/>
  <c r="L500" i="5"/>
  <c r="L501" i="5"/>
  <c r="L502" i="5"/>
  <c r="L503" i="5"/>
  <c r="L489" i="5"/>
  <c r="L504" i="5"/>
  <c r="L505" i="5"/>
  <c r="L506" i="5"/>
  <c r="L507" i="5"/>
  <c r="L509" i="5"/>
  <c r="L516" i="5"/>
  <c r="L514" i="5"/>
  <c r="L515" i="5"/>
  <c r="L517" i="5"/>
  <c r="L518" i="5"/>
  <c r="L519" i="5"/>
  <c r="L520" i="5"/>
  <c r="L521" i="5"/>
  <c r="L522" i="5"/>
  <c r="L523" i="5"/>
  <c r="L524" i="5"/>
  <c r="L525" i="5"/>
  <c r="L526" i="5"/>
  <c r="L527" i="5"/>
  <c r="L528" i="5"/>
  <c r="L529" i="5"/>
  <c r="L530" i="5"/>
  <c r="L531" i="5"/>
  <c r="L532" i="5"/>
  <c r="L533" i="5"/>
  <c r="L534" i="5"/>
  <c r="L535" i="5"/>
  <c r="L536" i="5"/>
  <c r="L149" i="5"/>
  <c r="L387" i="5"/>
  <c r="L537" i="5"/>
  <c r="L538" i="5"/>
  <c r="L539" i="5"/>
  <c r="L540" i="5"/>
  <c r="L541" i="5"/>
  <c r="L543" i="5"/>
  <c r="L544" i="5"/>
  <c r="L545" i="5"/>
  <c r="L546" i="5"/>
  <c r="L547" i="5"/>
  <c r="L548" i="5"/>
  <c r="L549" i="5"/>
  <c r="L550" i="5"/>
  <c r="L551" i="5"/>
  <c r="L552" i="5"/>
  <c r="L553" i="5"/>
  <c r="L554" i="5"/>
  <c r="L555" i="5"/>
  <c r="L556" i="5"/>
  <c r="L557" i="5"/>
  <c r="L558" i="5"/>
  <c r="L559" i="5"/>
  <c r="L560" i="5"/>
  <c r="L561" i="5"/>
  <c r="L562" i="5"/>
  <c r="L563" i="5"/>
  <c r="L564" i="5"/>
  <c r="L565" i="5"/>
  <c r="L566" i="5"/>
  <c r="L567" i="5"/>
  <c r="L568" i="5"/>
  <c r="L569" i="5"/>
  <c r="L570" i="5"/>
  <c r="L571" i="5"/>
  <c r="L572" i="5"/>
  <c r="L573" i="5"/>
  <c r="L574" i="5"/>
  <c r="L577" i="5"/>
  <c r="L578" i="5"/>
  <c r="L579" i="5"/>
  <c r="L580" i="5"/>
  <c r="L581" i="5"/>
  <c r="L582" i="5"/>
  <c r="L583" i="5"/>
  <c r="L584" i="5"/>
  <c r="L585" i="5"/>
  <c r="L586" i="5"/>
  <c r="L587" i="5"/>
  <c r="L588" i="5"/>
  <c r="L589" i="5"/>
  <c r="L590" i="5"/>
  <c r="L592" i="5"/>
  <c r="L593" i="5"/>
  <c r="L594" i="5"/>
  <c r="L595" i="5"/>
  <c r="L596" i="5"/>
  <c r="L597" i="5"/>
  <c r="L599" i="5"/>
  <c r="L600" i="5"/>
  <c r="L601" i="5"/>
  <c r="L602" i="5"/>
  <c r="L604" i="5"/>
  <c r="L605" i="5"/>
  <c r="L607" i="5"/>
  <c r="L608" i="5"/>
  <c r="L611" i="5"/>
  <c r="L612" i="5"/>
  <c r="L613" i="5"/>
  <c r="L615" i="5"/>
  <c r="L616" i="5"/>
  <c r="L617" i="5"/>
  <c r="L618" i="5"/>
  <c r="L619" i="5"/>
  <c r="L620" i="5"/>
  <c r="L621" i="5"/>
  <c r="L622" i="5"/>
  <c r="L623" i="5"/>
  <c r="L624" i="5"/>
  <c r="L625" i="5"/>
  <c r="L626" i="5"/>
  <c r="L628" i="5"/>
  <c r="L629" i="5"/>
  <c r="L630" i="5"/>
  <c r="L631" i="5"/>
  <c r="L632" i="5"/>
  <c r="L633" i="5"/>
  <c r="L634" i="5"/>
  <c r="L635" i="5"/>
  <c r="L636" i="5"/>
  <c r="L637" i="5"/>
  <c r="L638" i="5"/>
  <c r="L639" i="5"/>
  <c r="L640" i="5"/>
  <c r="L642" i="5"/>
  <c r="L643" i="5"/>
  <c r="L645" i="5"/>
  <c r="L646" i="5"/>
  <c r="L648" i="5"/>
  <c r="L649" i="5"/>
  <c r="L650" i="5"/>
  <c r="L651" i="5"/>
  <c r="L652" i="5"/>
  <c r="L653" i="5"/>
  <c r="L654" i="5"/>
  <c r="L655" i="5"/>
  <c r="L657" i="5"/>
  <c r="L658" i="5"/>
  <c r="L659" i="5"/>
  <c r="L660" i="5"/>
  <c r="L662" i="5"/>
  <c r="L663" i="5"/>
  <c r="L664" i="5"/>
  <c r="L665" i="5"/>
  <c r="L667" i="5"/>
  <c r="L668" i="5"/>
  <c r="L669" i="5"/>
  <c r="L670" i="5"/>
  <c r="L672" i="5"/>
  <c r="L673" i="5"/>
  <c r="L675" i="5"/>
  <c r="L676" i="5"/>
  <c r="L677" i="5"/>
  <c r="L678" i="5"/>
  <c r="L679" i="5"/>
  <c r="L680" i="5"/>
  <c r="L681" i="5"/>
  <c r="L683" i="5"/>
  <c r="L684" i="5"/>
  <c r="L685" i="5"/>
  <c r="L686" i="5"/>
  <c r="L687" i="5"/>
  <c r="L688" i="5"/>
  <c r="L689" i="5"/>
  <c r="L691" i="5"/>
  <c r="L692" i="5"/>
  <c r="L693" i="5"/>
  <c r="L694" i="5"/>
  <c r="L695" i="5"/>
  <c r="L696" i="5"/>
  <c r="L697" i="5"/>
  <c r="L698" i="5"/>
  <c r="L699" i="5"/>
  <c r="L700" i="5"/>
  <c r="L701" i="5"/>
  <c r="L703" i="5"/>
  <c r="L704" i="5"/>
  <c r="L705" i="5"/>
  <c r="L706" i="5"/>
  <c r="L707" i="5"/>
  <c r="L708" i="5"/>
  <c r="L709" i="5"/>
  <c r="L710" i="5"/>
  <c r="L712" i="5"/>
  <c r="L713" i="5"/>
  <c r="L715" i="5"/>
  <c r="L716" i="5"/>
  <c r="L717" i="5"/>
  <c r="L718" i="5"/>
  <c r="L719" i="5"/>
  <c r="L720" i="5"/>
  <c r="L721" i="5"/>
  <c r="L723" i="5"/>
  <c r="L724" i="5"/>
  <c r="L725" i="5"/>
  <c r="L726" i="5"/>
  <c r="L727" i="5"/>
  <c r="L728" i="5"/>
  <c r="L729" i="5"/>
  <c r="L730" i="5"/>
  <c r="L733" i="5"/>
  <c r="L734" i="5"/>
  <c r="L735" i="5"/>
  <c r="L736" i="5"/>
  <c r="L737" i="5"/>
  <c r="L738" i="5"/>
  <c r="L740" i="5"/>
  <c r="L741" i="5"/>
  <c r="L742" i="5"/>
  <c r="L743" i="5"/>
  <c r="L745" i="5"/>
  <c r="L746" i="5"/>
  <c r="L748" i="5"/>
  <c r="L749" i="5"/>
  <c r="L750" i="5"/>
  <c r="L751" i="5"/>
  <c r="L752" i="5"/>
  <c r="L755" i="5"/>
  <c r="L756" i="5"/>
  <c r="L757" i="5"/>
  <c r="L758" i="5"/>
  <c r="L759" i="5"/>
  <c r="L761" i="5"/>
  <c r="L762" i="5"/>
  <c r="L764" i="5"/>
  <c r="L765" i="5"/>
  <c r="L766" i="5"/>
  <c r="L767" i="5"/>
  <c r="L768" i="5"/>
  <c r="L769" i="5"/>
  <c r="L770" i="5"/>
  <c r="L771" i="5"/>
  <c r="L772" i="5"/>
  <c r="L774" i="5"/>
  <c r="L775" i="5"/>
  <c r="L776" i="5"/>
  <c r="L777" i="5"/>
  <c r="L778" i="5"/>
  <c r="L781" i="5"/>
  <c r="L782" i="5"/>
  <c r="L783" i="5"/>
  <c r="L784" i="5"/>
  <c r="L785" i="5"/>
  <c r="L786" i="5"/>
  <c r="L787" i="5"/>
  <c r="L788" i="5"/>
  <c r="L789" i="5"/>
  <c r="L790" i="5"/>
  <c r="L792" i="5"/>
  <c r="L793" i="5"/>
  <c r="L794" i="5"/>
  <c r="L795" i="5"/>
  <c r="L796" i="5"/>
  <c r="L797" i="5"/>
  <c r="L798" i="5"/>
  <c r="L799" i="5"/>
  <c r="L801" i="5"/>
  <c r="L802" i="5"/>
  <c r="L803" i="5"/>
  <c r="L804" i="5"/>
  <c r="L805" i="5"/>
  <c r="L806" i="5"/>
  <c r="L807" i="5"/>
  <c r="L809" i="5"/>
  <c r="L810" i="5"/>
  <c r="L811" i="5"/>
  <c r="L812" i="5"/>
  <c r="L813" i="5"/>
  <c r="L815" i="5"/>
  <c r="L817" i="5"/>
  <c r="L818" i="5"/>
  <c r="L819" i="5"/>
  <c r="L820" i="5"/>
  <c r="L821" i="5"/>
  <c r="L822" i="5"/>
  <c r="L824" i="5"/>
  <c r="L825" i="5"/>
  <c r="L826" i="5"/>
  <c r="L827" i="5"/>
  <c r="L828" i="5"/>
  <c r="L830" i="5"/>
  <c r="L831" i="5"/>
  <c r="L833" i="5"/>
  <c r="L834" i="5"/>
  <c r="L835" i="5"/>
  <c r="L836" i="5"/>
  <c r="L837" i="5"/>
  <c r="L838" i="5"/>
  <c r="L839" i="5"/>
  <c r="L840" i="5"/>
  <c r="L841" i="5"/>
  <c r="L843" i="5"/>
  <c r="L844" i="5"/>
  <c r="L846" i="5"/>
  <c r="L847" i="5"/>
  <c r="L845" i="5"/>
  <c r="L849" i="5"/>
  <c r="L851" i="5"/>
  <c r="L852" i="5"/>
  <c r="L853" i="5"/>
  <c r="L854" i="5"/>
  <c r="H50" i="5" l="1"/>
  <c r="H855" i="5" l="1"/>
  <c r="Q50" i="5"/>
  <c r="P699" i="5"/>
  <c r="S699" i="5"/>
  <c r="K699" i="5"/>
  <c r="N699" i="5"/>
  <c r="R699" i="5" l="1"/>
  <c r="P250" i="5"/>
  <c r="S250" i="5"/>
  <c r="K250" i="5"/>
  <c r="N250" i="5"/>
  <c r="P177" i="5"/>
  <c r="S177" i="5"/>
  <c r="K177" i="5"/>
  <c r="N177" i="5"/>
  <c r="P243" i="5"/>
  <c r="S243" i="5"/>
  <c r="K243" i="5"/>
  <c r="N243" i="5"/>
  <c r="P242" i="5"/>
  <c r="S242" i="5"/>
  <c r="K242" i="5"/>
  <c r="N242" i="5"/>
  <c r="R242" i="5" l="1"/>
  <c r="R243" i="5"/>
  <c r="R177" i="5"/>
  <c r="R250" i="5"/>
  <c r="P588" i="5"/>
  <c r="S588" i="5"/>
  <c r="K588" i="5"/>
  <c r="N588" i="5"/>
  <c r="P716" i="5"/>
  <c r="S716" i="5"/>
  <c r="K716" i="5"/>
  <c r="N716" i="5"/>
  <c r="R716" i="5" l="1"/>
  <c r="R588" i="5"/>
  <c r="S227" i="5"/>
  <c r="P227" i="5"/>
  <c r="K227" i="5"/>
  <c r="N227" i="5"/>
  <c r="R227" i="5" l="1"/>
  <c r="P46" i="5"/>
  <c r="S46" i="5"/>
  <c r="K46" i="5"/>
  <c r="N46" i="5"/>
  <c r="P205" i="5"/>
  <c r="S205" i="5"/>
  <c r="K205" i="5"/>
  <c r="N205" i="5"/>
  <c r="P362" i="5"/>
  <c r="S362" i="5"/>
  <c r="K362" i="5"/>
  <c r="N362" i="5"/>
  <c r="R362" i="5" l="1"/>
  <c r="R205" i="5"/>
  <c r="R46" i="5"/>
  <c r="S204" i="5"/>
  <c r="P204" i="5"/>
  <c r="K204" i="5"/>
  <c r="N204" i="5"/>
  <c r="S241" i="5"/>
  <c r="P241" i="5"/>
  <c r="K241" i="5"/>
  <c r="N241" i="5"/>
  <c r="S240" i="5"/>
  <c r="P240" i="5"/>
  <c r="K240" i="5"/>
  <c r="N240" i="5"/>
  <c r="P129" i="5"/>
  <c r="S129" i="5"/>
  <c r="K129" i="5"/>
  <c r="N129" i="5"/>
  <c r="S239" i="5"/>
  <c r="P239" i="5"/>
  <c r="K239" i="5"/>
  <c r="N239" i="5"/>
  <c r="P238" i="5"/>
  <c r="S238" i="5"/>
  <c r="K238" i="5"/>
  <c r="N238" i="5"/>
  <c r="R129" i="5" l="1"/>
  <c r="R240" i="5"/>
  <c r="R241" i="5"/>
  <c r="R238" i="5"/>
  <c r="R204" i="5"/>
  <c r="R239" i="5"/>
  <c r="P16" i="5"/>
  <c r="S16" i="5"/>
  <c r="K16" i="5"/>
  <c r="N16" i="5"/>
  <c r="R16" i="5" l="1"/>
  <c r="P728" i="5"/>
  <c r="S728" i="5"/>
  <c r="K728" i="5"/>
  <c r="N728" i="5"/>
  <c r="R728" i="5" l="1"/>
  <c r="S164" i="5" l="1"/>
  <c r="P164" i="5"/>
  <c r="N164" i="5"/>
  <c r="K164" i="5"/>
  <c r="P288" i="5"/>
  <c r="S288" i="5"/>
  <c r="K288" i="5"/>
  <c r="N288" i="5"/>
  <c r="R164" i="5" l="1"/>
  <c r="R288" i="5"/>
  <c r="P806" i="5"/>
  <c r="S806" i="5"/>
  <c r="K806" i="5"/>
  <c r="N806" i="5"/>
  <c r="P361" i="5"/>
  <c r="S361" i="5"/>
  <c r="K361" i="5"/>
  <c r="N361" i="5"/>
  <c r="P815" i="5"/>
  <c r="S815" i="5"/>
  <c r="K815" i="5"/>
  <c r="N815" i="5"/>
  <c r="P665" i="5"/>
  <c r="P664" i="5"/>
  <c r="S665" i="5"/>
  <c r="K665" i="5"/>
  <c r="N665" i="5"/>
  <c r="P679" i="5"/>
  <c r="S679" i="5"/>
  <c r="K679" i="5"/>
  <c r="N679" i="5"/>
  <c r="P590" i="5"/>
  <c r="S590" i="5"/>
  <c r="K590" i="5"/>
  <c r="N590" i="5"/>
  <c r="R590" i="5" l="1"/>
  <c r="R806" i="5"/>
  <c r="R679" i="5"/>
  <c r="R665" i="5"/>
  <c r="R815" i="5"/>
  <c r="R361" i="5"/>
  <c r="S746" i="5"/>
  <c r="P746" i="5"/>
  <c r="K746" i="5"/>
  <c r="N746" i="5"/>
  <c r="R746" i="5" l="1"/>
  <c r="S132" i="5"/>
  <c r="P132" i="5"/>
  <c r="K132" i="5"/>
  <c r="N132" i="5"/>
  <c r="R132" i="5" l="1"/>
  <c r="P358" i="5"/>
  <c r="S358" i="5"/>
  <c r="K358" i="5"/>
  <c r="N358" i="5"/>
  <c r="R358" i="5" l="1"/>
  <c r="P56" i="5"/>
  <c r="S56" i="5"/>
  <c r="K56" i="5"/>
  <c r="N56" i="5"/>
  <c r="R56" i="5" l="1"/>
  <c r="S388" i="5"/>
  <c r="P388" i="5"/>
  <c r="N388" i="5"/>
  <c r="K388" i="5"/>
  <c r="S784" i="5"/>
  <c r="P784" i="5"/>
  <c r="N784" i="5"/>
  <c r="K784" i="5"/>
  <c r="S589" i="5"/>
  <c r="P589" i="5"/>
  <c r="K589" i="5"/>
  <c r="N589" i="5"/>
  <c r="R388" i="5" l="1"/>
  <c r="R784" i="5"/>
  <c r="R589" i="5"/>
  <c r="S235" i="5"/>
  <c r="P235" i="5"/>
  <c r="N235" i="5"/>
  <c r="K235" i="5"/>
  <c r="S357" i="5"/>
  <c r="P357" i="5"/>
  <c r="N357" i="5"/>
  <c r="K357" i="5"/>
  <c r="R357" i="5" l="1"/>
  <c r="R235" i="5"/>
  <c r="S672" i="5"/>
  <c r="P672" i="5"/>
  <c r="K672" i="5"/>
  <c r="N672" i="5"/>
  <c r="S807" i="5"/>
  <c r="P807" i="5"/>
  <c r="N807" i="5"/>
  <c r="K807" i="5"/>
  <c r="S237" i="5"/>
  <c r="P237" i="5"/>
  <c r="N237" i="5"/>
  <c r="K237" i="5"/>
  <c r="R237" i="5" l="1"/>
  <c r="R807" i="5"/>
  <c r="R672" i="5"/>
  <c r="S236" i="5"/>
  <c r="P236" i="5"/>
  <c r="K236" i="5"/>
  <c r="N236" i="5"/>
  <c r="R236" i="5" l="1"/>
  <c r="P387" i="5" l="1"/>
  <c r="S387" i="5"/>
  <c r="K387" i="5"/>
  <c r="N387" i="5"/>
  <c r="R387" i="5" l="1"/>
  <c r="S244" i="5"/>
  <c r="P244" i="5"/>
  <c r="N244" i="5"/>
  <c r="K244" i="5"/>
  <c r="R244" i="5" l="1"/>
  <c r="K834" i="5"/>
  <c r="S719" i="5" l="1"/>
  <c r="P719" i="5"/>
  <c r="N719" i="5"/>
  <c r="S718" i="5"/>
  <c r="P718" i="5"/>
  <c r="N718" i="5"/>
  <c r="K719" i="5"/>
  <c r="K718" i="5"/>
  <c r="R719" i="5" l="1"/>
  <c r="R718" i="5"/>
  <c r="S149" i="5"/>
  <c r="P149" i="5"/>
  <c r="K149" i="5"/>
  <c r="N149" i="5"/>
  <c r="R149" i="5" l="1"/>
  <c r="S185" i="5"/>
  <c r="P185" i="5"/>
  <c r="N185" i="5"/>
  <c r="K185" i="5"/>
  <c r="S291" i="5"/>
  <c r="P291" i="5"/>
  <c r="N291" i="5"/>
  <c r="K291" i="5"/>
  <c r="R185" i="5" l="1"/>
  <c r="R291" i="5"/>
  <c r="P724" i="5" l="1"/>
  <c r="S724" i="5"/>
  <c r="K724" i="5"/>
  <c r="N724" i="5"/>
  <c r="S174" i="5"/>
  <c r="P174" i="5"/>
  <c r="N174" i="5"/>
  <c r="K174" i="5"/>
  <c r="P758" i="5"/>
  <c r="N758" i="5"/>
  <c r="K758" i="5"/>
  <c r="R758" i="5" l="1"/>
  <c r="R174" i="5"/>
  <c r="R724" i="5"/>
  <c r="P778" i="5"/>
  <c r="S778" i="5"/>
  <c r="K778" i="5"/>
  <c r="N778" i="5"/>
  <c r="P181" i="5"/>
  <c r="S181" i="5"/>
  <c r="K181" i="5"/>
  <c r="N181" i="5"/>
  <c r="P203" i="5"/>
  <c r="S203" i="5"/>
  <c r="K203" i="5"/>
  <c r="N203" i="5"/>
  <c r="S202" i="5"/>
  <c r="S201" i="5"/>
  <c r="P202" i="5"/>
  <c r="P234" i="5"/>
  <c r="S234" i="5"/>
  <c r="K234" i="5"/>
  <c r="N234" i="5"/>
  <c r="K202" i="5"/>
  <c r="N202" i="5"/>
  <c r="P201" i="5"/>
  <c r="K201" i="5"/>
  <c r="N201" i="5"/>
  <c r="P360" i="5"/>
  <c r="S360" i="5"/>
  <c r="K360" i="5"/>
  <c r="N360" i="5"/>
  <c r="K298" i="5"/>
  <c r="R203" i="5" l="1"/>
  <c r="R360" i="5"/>
  <c r="R181" i="5"/>
  <c r="R201" i="5"/>
  <c r="R202" i="5"/>
  <c r="R778" i="5"/>
  <c r="R234" i="5"/>
  <c r="S53" i="5"/>
  <c r="P53" i="5"/>
  <c r="N53" i="5"/>
  <c r="K53" i="5"/>
  <c r="K157" i="5"/>
  <c r="N157" i="5"/>
  <c r="P157" i="5"/>
  <c r="S157" i="5"/>
  <c r="P55" i="5"/>
  <c r="S55" i="5"/>
  <c r="K55" i="5"/>
  <c r="N55" i="5"/>
  <c r="R55" i="5" l="1"/>
  <c r="R53" i="5"/>
  <c r="R157" i="5"/>
  <c r="S200" i="5"/>
  <c r="P200" i="5"/>
  <c r="N200" i="5"/>
  <c r="K200" i="5"/>
  <c r="S199" i="5"/>
  <c r="P199" i="5"/>
  <c r="N199" i="5"/>
  <c r="K199" i="5"/>
  <c r="S198" i="5"/>
  <c r="P198" i="5"/>
  <c r="N198" i="5"/>
  <c r="K198" i="5"/>
  <c r="R199" i="5" l="1"/>
  <c r="R200" i="5"/>
  <c r="R198" i="5"/>
  <c r="P844" i="5" l="1"/>
  <c r="S844" i="5"/>
  <c r="K844" i="5"/>
  <c r="N844" i="5"/>
  <c r="R844" i="5" l="1"/>
  <c r="S54" i="5"/>
  <c r="P54" i="5"/>
  <c r="K54" i="5"/>
  <c r="N54" i="5"/>
  <c r="S507" i="5"/>
  <c r="P507" i="5"/>
  <c r="N507" i="5"/>
  <c r="K507" i="5"/>
  <c r="S729" i="5"/>
  <c r="P729" i="5"/>
  <c r="N729" i="5"/>
  <c r="K729" i="5"/>
  <c r="S319" i="5"/>
  <c r="K319" i="5"/>
  <c r="N319" i="5"/>
  <c r="P319" i="5"/>
  <c r="S786" i="5"/>
  <c r="P786" i="5"/>
  <c r="N786" i="5"/>
  <c r="K786" i="5"/>
  <c r="S382" i="5"/>
  <c r="P382" i="5"/>
  <c r="N382" i="5"/>
  <c r="K382" i="5"/>
  <c r="S197" i="5"/>
  <c r="P197" i="5"/>
  <c r="N197" i="5"/>
  <c r="K197" i="5"/>
  <c r="S370" i="5"/>
  <c r="P370" i="5"/>
  <c r="N370" i="5"/>
  <c r="K370" i="5"/>
  <c r="K187" i="5"/>
  <c r="N187" i="5"/>
  <c r="P187" i="5"/>
  <c r="S187" i="5"/>
  <c r="P270" i="5"/>
  <c r="S270" i="5"/>
  <c r="K270" i="5"/>
  <c r="N270" i="5"/>
  <c r="R382" i="5" l="1"/>
  <c r="R729" i="5"/>
  <c r="R370" i="5"/>
  <c r="R197" i="5"/>
  <c r="R507" i="5"/>
  <c r="R187" i="5"/>
  <c r="R319" i="5"/>
  <c r="R270" i="5"/>
  <c r="R54" i="5"/>
  <c r="R786" i="5"/>
  <c r="S769" i="5"/>
  <c r="P769" i="5"/>
  <c r="S192" i="5"/>
  <c r="S285" i="5" l="1"/>
  <c r="P285" i="5"/>
  <c r="N285" i="5"/>
  <c r="K285" i="5"/>
  <c r="S381" i="5"/>
  <c r="S380" i="5"/>
  <c r="S540" i="5"/>
  <c r="P540" i="5"/>
  <c r="N540" i="5"/>
  <c r="K540" i="5"/>
  <c r="S82" i="5"/>
  <c r="K82" i="5"/>
  <c r="N82" i="5"/>
  <c r="S846" i="5"/>
  <c r="P846" i="5"/>
  <c r="K846" i="5"/>
  <c r="N846" i="5"/>
  <c r="R285" i="5" l="1"/>
  <c r="R540" i="5"/>
  <c r="R846" i="5"/>
  <c r="R82" i="5"/>
  <c r="K706" i="5"/>
  <c r="N706" i="5"/>
  <c r="P706" i="5"/>
  <c r="S706" i="5"/>
  <c r="R706" i="5" l="1"/>
  <c r="K477" i="5"/>
  <c r="K525" i="5"/>
  <c r="K524" i="5"/>
  <c r="K522" i="5"/>
  <c r="K521" i="5"/>
  <c r="K520" i="5"/>
  <c r="K519" i="5"/>
  <c r="K515" i="5"/>
  <c r="K514" i="5"/>
  <c r="K518" i="5"/>
  <c r="S550" i="5" l="1"/>
  <c r="P550" i="5"/>
  <c r="N550" i="5"/>
  <c r="K550" i="5"/>
  <c r="K769" i="5"/>
  <c r="N769" i="5"/>
  <c r="P640" i="5"/>
  <c r="S640" i="5"/>
  <c r="K640" i="5"/>
  <c r="N640" i="5"/>
  <c r="K628" i="5"/>
  <c r="N741" i="5"/>
  <c r="R741" i="5" s="1"/>
  <c r="N742" i="5"/>
  <c r="N743" i="5"/>
  <c r="R550" i="5" l="1"/>
  <c r="R640" i="5"/>
  <c r="R769" i="5"/>
  <c r="P723" i="5"/>
  <c r="S723" i="5"/>
  <c r="K723" i="5"/>
  <c r="N723" i="5"/>
  <c r="R723" i="5" l="1"/>
  <c r="S482" i="5"/>
  <c r="P482" i="5"/>
  <c r="N482" i="5"/>
  <c r="K482" i="5"/>
  <c r="S481" i="5"/>
  <c r="P481" i="5"/>
  <c r="N481" i="5"/>
  <c r="K481" i="5"/>
  <c r="S480" i="5"/>
  <c r="P480" i="5"/>
  <c r="N480" i="5"/>
  <c r="K480" i="5"/>
  <c r="S479" i="5"/>
  <c r="P479" i="5"/>
  <c r="N479" i="5"/>
  <c r="K479" i="5"/>
  <c r="S476" i="5"/>
  <c r="P476" i="5"/>
  <c r="N476" i="5"/>
  <c r="K476" i="5"/>
  <c r="S475" i="5"/>
  <c r="P475" i="5"/>
  <c r="N475" i="5"/>
  <c r="K475" i="5"/>
  <c r="S474" i="5"/>
  <c r="P474" i="5"/>
  <c r="N474" i="5"/>
  <c r="K474" i="5"/>
  <c r="S473" i="5"/>
  <c r="P473" i="5"/>
  <c r="N473" i="5"/>
  <c r="K473" i="5"/>
  <c r="S516" i="5"/>
  <c r="P516" i="5"/>
  <c r="N516" i="5"/>
  <c r="K516" i="5"/>
  <c r="S472" i="5"/>
  <c r="P472" i="5"/>
  <c r="N472" i="5"/>
  <c r="K472" i="5"/>
  <c r="S471" i="5"/>
  <c r="P471" i="5"/>
  <c r="N471" i="5"/>
  <c r="K471" i="5"/>
  <c r="S470" i="5"/>
  <c r="P470" i="5"/>
  <c r="N470" i="5"/>
  <c r="K470" i="5"/>
  <c r="S458" i="5"/>
  <c r="P458" i="5"/>
  <c r="N458" i="5"/>
  <c r="K458" i="5"/>
  <c r="P798" i="5"/>
  <c r="S798" i="5"/>
  <c r="K798" i="5"/>
  <c r="N798" i="5"/>
  <c r="P381" i="5"/>
  <c r="K381" i="5"/>
  <c r="N381" i="5"/>
  <c r="P380" i="5"/>
  <c r="K380" i="5"/>
  <c r="N380" i="5"/>
  <c r="S269" i="5"/>
  <c r="P269" i="5"/>
  <c r="N269" i="5"/>
  <c r="K269" i="5"/>
  <c r="S272" i="5"/>
  <c r="P272" i="5"/>
  <c r="N272" i="5"/>
  <c r="K272" i="5"/>
  <c r="S139" i="5"/>
  <c r="P139" i="5"/>
  <c r="N139" i="5"/>
  <c r="K139" i="5"/>
  <c r="S265" i="5"/>
  <c r="P265" i="5"/>
  <c r="N265" i="5"/>
  <c r="K265" i="5"/>
  <c r="S277" i="5"/>
  <c r="P277" i="5"/>
  <c r="N277" i="5"/>
  <c r="K277" i="5"/>
  <c r="S262" i="5"/>
  <c r="P262" i="5"/>
  <c r="N262" i="5"/>
  <c r="K262" i="5"/>
  <c r="S278" i="5"/>
  <c r="P278" i="5"/>
  <c r="N278" i="5"/>
  <c r="K278" i="5"/>
  <c r="S276" i="5"/>
  <c r="P276" i="5"/>
  <c r="N276" i="5"/>
  <c r="K276" i="5"/>
  <c r="S261" i="5"/>
  <c r="P261" i="5"/>
  <c r="N261" i="5"/>
  <c r="K261" i="5"/>
  <c r="S260" i="5"/>
  <c r="P260" i="5"/>
  <c r="N260" i="5"/>
  <c r="K260" i="5"/>
  <c r="S259" i="5"/>
  <c r="P259" i="5"/>
  <c r="N259" i="5"/>
  <c r="K259" i="5"/>
  <c r="S258" i="5"/>
  <c r="P258" i="5"/>
  <c r="N258" i="5"/>
  <c r="K258" i="5"/>
  <c r="S257" i="5"/>
  <c r="P257" i="5"/>
  <c r="N257" i="5"/>
  <c r="K257" i="5"/>
  <c r="S256" i="5"/>
  <c r="P256" i="5"/>
  <c r="N256" i="5"/>
  <c r="K256" i="5"/>
  <c r="S255" i="5"/>
  <c r="P255" i="5"/>
  <c r="N255" i="5"/>
  <c r="K255" i="5"/>
  <c r="S254" i="5"/>
  <c r="P254" i="5"/>
  <c r="N254" i="5"/>
  <c r="K254" i="5"/>
  <c r="S253" i="5"/>
  <c r="P253" i="5"/>
  <c r="N253" i="5"/>
  <c r="K253" i="5"/>
  <c r="S252" i="5"/>
  <c r="P252" i="5"/>
  <c r="N252" i="5"/>
  <c r="K252" i="5"/>
  <c r="S251" i="5"/>
  <c r="P251" i="5"/>
  <c r="N251" i="5"/>
  <c r="K251" i="5"/>
  <c r="S249" i="5"/>
  <c r="P249" i="5"/>
  <c r="N249" i="5"/>
  <c r="K249" i="5"/>
  <c r="S233" i="5"/>
  <c r="P233" i="5"/>
  <c r="N233" i="5"/>
  <c r="K233" i="5"/>
  <c r="S232" i="5"/>
  <c r="P232" i="5"/>
  <c r="N232" i="5"/>
  <c r="K232" i="5"/>
  <c r="S226" i="5"/>
  <c r="P226" i="5"/>
  <c r="N226" i="5"/>
  <c r="K226" i="5"/>
  <c r="S225" i="5"/>
  <c r="P225" i="5"/>
  <c r="N225" i="5"/>
  <c r="K225" i="5"/>
  <c r="S224" i="5"/>
  <c r="P224" i="5"/>
  <c r="N224" i="5"/>
  <c r="K224" i="5"/>
  <c r="S223" i="5"/>
  <c r="P223" i="5"/>
  <c r="N223" i="5"/>
  <c r="K223" i="5"/>
  <c r="S222" i="5"/>
  <c r="P222" i="5"/>
  <c r="N222" i="5"/>
  <c r="K222" i="5"/>
  <c r="S221" i="5"/>
  <c r="P221" i="5"/>
  <c r="N221" i="5"/>
  <c r="K221" i="5"/>
  <c r="S220" i="5"/>
  <c r="P220" i="5"/>
  <c r="N220" i="5"/>
  <c r="K220" i="5"/>
  <c r="S218" i="5"/>
  <c r="P218" i="5"/>
  <c r="N218" i="5"/>
  <c r="K218" i="5"/>
  <c r="S216" i="5"/>
  <c r="P216" i="5"/>
  <c r="N216" i="5"/>
  <c r="K216" i="5"/>
  <c r="S211" i="5"/>
  <c r="P211" i="5"/>
  <c r="N211" i="5"/>
  <c r="K211" i="5"/>
  <c r="S161" i="5"/>
  <c r="P161" i="5"/>
  <c r="N161" i="5"/>
  <c r="K161" i="5"/>
  <c r="S210" i="5"/>
  <c r="P210" i="5"/>
  <c r="N210" i="5"/>
  <c r="K210" i="5"/>
  <c r="S209" i="5"/>
  <c r="P209" i="5"/>
  <c r="N209" i="5"/>
  <c r="K209" i="5"/>
  <c r="P208" i="5"/>
  <c r="N208" i="5"/>
  <c r="K208" i="5"/>
  <c r="P192" i="5"/>
  <c r="N192" i="5"/>
  <c r="K192" i="5"/>
  <c r="S847" i="5"/>
  <c r="P847" i="5"/>
  <c r="N847" i="5"/>
  <c r="K847" i="5"/>
  <c r="S196" i="5"/>
  <c r="P196" i="5"/>
  <c r="N196" i="5"/>
  <c r="K196" i="5"/>
  <c r="S191" i="5"/>
  <c r="P191" i="5"/>
  <c r="N191" i="5"/>
  <c r="K191" i="5"/>
  <c r="S195" i="5"/>
  <c r="P195" i="5"/>
  <c r="N195" i="5"/>
  <c r="K195" i="5"/>
  <c r="S194" i="5"/>
  <c r="P194" i="5"/>
  <c r="N194" i="5"/>
  <c r="K194" i="5"/>
  <c r="S193" i="5"/>
  <c r="P193" i="5"/>
  <c r="N193" i="5"/>
  <c r="K193" i="5"/>
  <c r="S190" i="5"/>
  <c r="P190" i="5"/>
  <c r="N190" i="5"/>
  <c r="K190" i="5"/>
  <c r="S184" i="5"/>
  <c r="P184" i="5"/>
  <c r="N184" i="5"/>
  <c r="K184" i="5"/>
  <c r="S180" i="5"/>
  <c r="P180" i="5"/>
  <c r="N180" i="5"/>
  <c r="K180" i="5"/>
  <c r="S178" i="5"/>
  <c r="P178" i="5"/>
  <c r="N178" i="5"/>
  <c r="K178" i="5"/>
  <c r="S147" i="5"/>
  <c r="P147" i="5"/>
  <c r="N147" i="5"/>
  <c r="K147" i="5"/>
  <c r="S171" i="5"/>
  <c r="P171" i="5"/>
  <c r="N171" i="5"/>
  <c r="K171" i="5"/>
  <c r="S170" i="5"/>
  <c r="P170" i="5"/>
  <c r="N170" i="5"/>
  <c r="K170" i="5"/>
  <c r="S169" i="5"/>
  <c r="P169" i="5"/>
  <c r="N169" i="5"/>
  <c r="K169" i="5"/>
  <c r="S166" i="5"/>
  <c r="P166" i="5"/>
  <c r="N166" i="5"/>
  <c r="K166" i="5"/>
  <c r="S165" i="5"/>
  <c r="P165" i="5"/>
  <c r="N165" i="5"/>
  <c r="K165" i="5"/>
  <c r="S163" i="5"/>
  <c r="P163" i="5"/>
  <c r="N163" i="5"/>
  <c r="K163" i="5"/>
  <c r="S162" i="5"/>
  <c r="P162" i="5"/>
  <c r="N162" i="5"/>
  <c r="K162" i="5"/>
  <c r="S160" i="5"/>
  <c r="P160" i="5"/>
  <c r="N160" i="5"/>
  <c r="K160" i="5"/>
  <c r="S158" i="5"/>
  <c r="P158" i="5"/>
  <c r="N158" i="5"/>
  <c r="K158" i="5"/>
  <c r="S156" i="5"/>
  <c r="P156" i="5"/>
  <c r="N156" i="5"/>
  <c r="K156" i="5"/>
  <c r="S155" i="5"/>
  <c r="P155" i="5"/>
  <c r="N155" i="5"/>
  <c r="K155" i="5"/>
  <c r="S154" i="5"/>
  <c r="P154" i="5"/>
  <c r="N154" i="5"/>
  <c r="K154" i="5"/>
  <c r="S153" i="5"/>
  <c r="P153" i="5"/>
  <c r="N153" i="5"/>
  <c r="K153" i="5"/>
  <c r="S146" i="5"/>
  <c r="P146" i="5"/>
  <c r="N146" i="5"/>
  <c r="K146" i="5"/>
  <c r="S148" i="5"/>
  <c r="P148" i="5"/>
  <c r="N148" i="5"/>
  <c r="K148" i="5"/>
  <c r="S131" i="5"/>
  <c r="P131" i="5"/>
  <c r="N131" i="5"/>
  <c r="K131" i="5"/>
  <c r="S124" i="5"/>
  <c r="P124" i="5"/>
  <c r="N124" i="5"/>
  <c r="K124" i="5"/>
  <c r="S130" i="5"/>
  <c r="P130" i="5"/>
  <c r="N130" i="5"/>
  <c r="K130" i="5"/>
  <c r="S152" i="5"/>
  <c r="P152" i="5"/>
  <c r="N152" i="5"/>
  <c r="K152" i="5"/>
  <c r="S151" i="5"/>
  <c r="P151" i="5"/>
  <c r="N151" i="5"/>
  <c r="K151" i="5"/>
  <c r="S128" i="5"/>
  <c r="P128" i="5"/>
  <c r="N128" i="5"/>
  <c r="K128" i="5"/>
  <c r="S127" i="5"/>
  <c r="P127" i="5"/>
  <c r="N127" i="5"/>
  <c r="K127" i="5"/>
  <c r="S126" i="5"/>
  <c r="P126" i="5"/>
  <c r="N126" i="5"/>
  <c r="K126" i="5"/>
  <c r="S125" i="5"/>
  <c r="P125" i="5"/>
  <c r="N125" i="5"/>
  <c r="K125" i="5"/>
  <c r="S123" i="5"/>
  <c r="P123" i="5"/>
  <c r="N123" i="5"/>
  <c r="K123" i="5"/>
  <c r="S138" i="5"/>
  <c r="P138" i="5"/>
  <c r="N138" i="5"/>
  <c r="K138" i="5"/>
  <c r="S137" i="5"/>
  <c r="P137" i="5"/>
  <c r="N137" i="5"/>
  <c r="K137" i="5"/>
  <c r="S142" i="5"/>
  <c r="P142" i="5"/>
  <c r="N142" i="5"/>
  <c r="K142" i="5"/>
  <c r="S145" i="5"/>
  <c r="P145" i="5"/>
  <c r="N145" i="5"/>
  <c r="K145" i="5"/>
  <c r="S141" i="5"/>
  <c r="P141" i="5"/>
  <c r="N141" i="5"/>
  <c r="K141" i="5"/>
  <c r="S140" i="5"/>
  <c r="P140" i="5"/>
  <c r="N140" i="5"/>
  <c r="K140" i="5"/>
  <c r="S842" i="5"/>
  <c r="P842" i="5"/>
  <c r="N842" i="5"/>
  <c r="K842" i="5"/>
  <c r="S144" i="5"/>
  <c r="P144" i="5"/>
  <c r="N144" i="5"/>
  <c r="K144" i="5"/>
  <c r="S143" i="5"/>
  <c r="P143" i="5"/>
  <c r="N143" i="5"/>
  <c r="K143" i="5"/>
  <c r="S105" i="5"/>
  <c r="P105" i="5"/>
  <c r="N105" i="5"/>
  <c r="K105" i="5"/>
  <c r="S104" i="5"/>
  <c r="P104" i="5"/>
  <c r="N104" i="5"/>
  <c r="K104" i="5"/>
  <c r="S375" i="5"/>
  <c r="P375" i="5"/>
  <c r="N375" i="5"/>
  <c r="K375" i="5"/>
  <c r="S97" i="5"/>
  <c r="P97" i="5"/>
  <c r="N97" i="5"/>
  <c r="K97" i="5"/>
  <c r="S95" i="5"/>
  <c r="P95" i="5"/>
  <c r="N95" i="5"/>
  <c r="K95" i="5"/>
  <c r="S93" i="5"/>
  <c r="P93" i="5"/>
  <c r="N93" i="5"/>
  <c r="K93" i="5"/>
  <c r="S92" i="5"/>
  <c r="P92" i="5"/>
  <c r="N92" i="5"/>
  <c r="K92" i="5"/>
  <c r="S91" i="5"/>
  <c r="P91" i="5"/>
  <c r="N91" i="5"/>
  <c r="K91" i="5"/>
  <c r="P89" i="5"/>
  <c r="N89" i="5"/>
  <c r="K89" i="5"/>
  <c r="P335" i="5"/>
  <c r="N335" i="5"/>
  <c r="K335" i="5"/>
  <c r="S159" i="5"/>
  <c r="P159" i="5"/>
  <c r="N159" i="5"/>
  <c r="K159" i="5"/>
  <c r="S103" i="5"/>
  <c r="P103" i="5"/>
  <c r="N103" i="5"/>
  <c r="K103" i="5"/>
  <c r="S88" i="5"/>
  <c r="P88" i="5"/>
  <c r="N88" i="5"/>
  <c r="K88" i="5"/>
  <c r="S87" i="5"/>
  <c r="P87" i="5"/>
  <c r="N87" i="5"/>
  <c r="K87" i="5"/>
  <c r="S86" i="5"/>
  <c r="P86" i="5"/>
  <c r="N86" i="5"/>
  <c r="K86" i="5"/>
  <c r="S85" i="5"/>
  <c r="N85" i="5"/>
  <c r="K85" i="5"/>
  <c r="S102" i="5"/>
  <c r="P102" i="5"/>
  <c r="N102" i="5"/>
  <c r="K102" i="5"/>
  <c r="S84" i="5"/>
  <c r="P84" i="5"/>
  <c r="N84" i="5"/>
  <c r="K84" i="5"/>
  <c r="S83" i="5"/>
  <c r="P83" i="5"/>
  <c r="N83" i="5"/>
  <c r="K83" i="5"/>
  <c r="N81" i="5"/>
  <c r="K81" i="5"/>
  <c r="S72" i="5"/>
  <c r="P72" i="5"/>
  <c r="N72" i="5"/>
  <c r="K72" i="5"/>
  <c r="S34" i="5"/>
  <c r="P34" i="5"/>
  <c r="N34" i="5"/>
  <c r="K34" i="5"/>
  <c r="S69" i="5"/>
  <c r="P69" i="5"/>
  <c r="N69" i="5"/>
  <c r="K69" i="5"/>
  <c r="S67" i="5"/>
  <c r="P67" i="5"/>
  <c r="N67" i="5"/>
  <c r="K67" i="5"/>
  <c r="S66" i="5"/>
  <c r="P66" i="5"/>
  <c r="N66" i="5"/>
  <c r="K66" i="5"/>
  <c r="S835" i="5"/>
  <c r="P835" i="5"/>
  <c r="N835" i="5"/>
  <c r="K835" i="5"/>
  <c r="S73" i="5"/>
  <c r="P73" i="5"/>
  <c r="N73" i="5"/>
  <c r="K73" i="5"/>
  <c r="S74" i="5"/>
  <c r="P74" i="5"/>
  <c r="N74" i="5"/>
  <c r="K74" i="5"/>
  <c r="S363" i="5"/>
  <c r="P363" i="5"/>
  <c r="N363" i="5"/>
  <c r="K363" i="5"/>
  <c r="S99" i="5"/>
  <c r="P99" i="5"/>
  <c r="N99" i="5"/>
  <c r="K99" i="5"/>
  <c r="S45" i="5"/>
  <c r="P45" i="5"/>
  <c r="N45" i="5"/>
  <c r="K45" i="5"/>
  <c r="S44" i="5"/>
  <c r="P44" i="5"/>
  <c r="N44" i="5"/>
  <c r="K44" i="5"/>
  <c r="S43" i="5"/>
  <c r="P43" i="5"/>
  <c r="N43" i="5"/>
  <c r="K43" i="5"/>
  <c r="S40" i="5"/>
  <c r="P40" i="5"/>
  <c r="N40" i="5"/>
  <c r="K40" i="5"/>
  <c r="S79" i="5"/>
  <c r="P79" i="5"/>
  <c r="N79" i="5"/>
  <c r="K79" i="5"/>
  <c r="S31" i="5"/>
  <c r="P31" i="5"/>
  <c r="N31" i="5"/>
  <c r="K31" i="5"/>
  <c r="S282" i="5"/>
  <c r="P282" i="5"/>
  <c r="N282" i="5"/>
  <c r="K282" i="5"/>
  <c r="S29" i="5"/>
  <c r="P29" i="5"/>
  <c r="N29" i="5"/>
  <c r="K29" i="5"/>
  <c r="S28" i="5"/>
  <c r="P28" i="5"/>
  <c r="N28" i="5"/>
  <c r="K28" i="5"/>
  <c r="S27" i="5"/>
  <c r="P27" i="5"/>
  <c r="N27" i="5"/>
  <c r="K27" i="5"/>
  <c r="S22" i="5"/>
  <c r="P22" i="5"/>
  <c r="N22" i="5"/>
  <c r="K22" i="5"/>
  <c r="S281" i="5"/>
  <c r="P281" i="5"/>
  <c r="N281" i="5"/>
  <c r="K281" i="5"/>
  <c r="S228" i="5"/>
  <c r="P228" i="5"/>
  <c r="N228" i="5"/>
  <c r="K228" i="5"/>
  <c r="S365" i="5"/>
  <c r="P365" i="5"/>
  <c r="N365" i="5"/>
  <c r="K365" i="5"/>
  <c r="S77" i="5"/>
  <c r="P77" i="5"/>
  <c r="N77" i="5"/>
  <c r="K77" i="5"/>
  <c r="S78" i="5"/>
  <c r="P78" i="5"/>
  <c r="N78" i="5"/>
  <c r="K78" i="5"/>
  <c r="S15" i="5"/>
  <c r="P15" i="5"/>
  <c r="N15" i="5"/>
  <c r="K15" i="5"/>
  <c r="S13" i="5"/>
  <c r="P13" i="5"/>
  <c r="K13" i="5"/>
  <c r="R13" i="5" s="1"/>
  <c r="S12" i="5"/>
  <c r="P12" i="5"/>
  <c r="K12" i="5"/>
  <c r="R12" i="5" s="1"/>
  <c r="S11" i="5"/>
  <c r="P11" i="5"/>
  <c r="K11" i="5"/>
  <c r="R11" i="5" s="1"/>
  <c r="S10" i="5"/>
  <c r="P10" i="5"/>
  <c r="K10" i="5"/>
  <c r="R10" i="5" s="1"/>
  <c r="S9" i="5"/>
  <c r="P9" i="5"/>
  <c r="K9" i="5"/>
  <c r="R9" i="5" s="1"/>
  <c r="S8" i="5"/>
  <c r="P8" i="5"/>
  <c r="K8" i="5"/>
  <c r="R8" i="5" s="1"/>
  <c r="Q7" i="5"/>
  <c r="P7" i="5"/>
  <c r="K7" i="5"/>
  <c r="K425" i="5"/>
  <c r="N425" i="5"/>
  <c r="P425" i="5"/>
  <c r="S425" i="5"/>
  <c r="K386" i="5"/>
  <c r="N386" i="5"/>
  <c r="P386" i="5"/>
  <c r="S386" i="5"/>
  <c r="R228" i="5" l="1"/>
  <c r="R79" i="5"/>
  <c r="R99" i="5"/>
  <c r="R835" i="5"/>
  <c r="R66" i="5"/>
  <c r="R95" i="5"/>
  <c r="R105" i="5"/>
  <c r="R140" i="5"/>
  <c r="R138" i="5"/>
  <c r="R127" i="5"/>
  <c r="R151" i="5"/>
  <c r="R124" i="5"/>
  <c r="R27" i="5"/>
  <c r="R45" i="5"/>
  <c r="R160" i="5"/>
  <c r="R89" i="5"/>
  <c r="R249" i="5"/>
  <c r="R165" i="5"/>
  <c r="R259" i="5"/>
  <c r="R72" i="5"/>
  <c r="R169" i="5"/>
  <c r="R262" i="5"/>
  <c r="R139" i="5"/>
  <c r="R184" i="5"/>
  <c r="R193" i="5"/>
  <c r="R15" i="5"/>
  <c r="R28" i="5"/>
  <c r="R375" i="5"/>
  <c r="R144" i="5"/>
  <c r="R145" i="5"/>
  <c r="R148" i="5"/>
  <c r="R479" i="5"/>
  <c r="R225" i="5"/>
  <c r="R251" i="5"/>
  <c r="R255" i="5"/>
  <c r="R260" i="5"/>
  <c r="R798" i="5"/>
  <c r="R473" i="5"/>
  <c r="R458" i="5"/>
  <c r="R195" i="5"/>
  <c r="R233" i="5"/>
  <c r="R254" i="5"/>
  <c r="R258" i="5"/>
  <c r="R278" i="5"/>
  <c r="R265" i="5"/>
  <c r="R171" i="5"/>
  <c r="R180" i="5"/>
  <c r="R221" i="5"/>
  <c r="R226" i="5"/>
  <c r="R252" i="5"/>
  <c r="R256" i="5"/>
  <c r="R261" i="5"/>
  <c r="R277" i="5"/>
  <c r="R269" i="5"/>
  <c r="R86" i="5"/>
  <c r="R471" i="5"/>
  <c r="R474" i="5"/>
  <c r="R481" i="5"/>
  <c r="R472" i="5"/>
  <c r="R475" i="5"/>
  <c r="R78" i="5"/>
  <c r="R281" i="5"/>
  <c r="R29" i="5"/>
  <c r="R83" i="5"/>
  <c r="R87" i="5"/>
  <c r="R216" i="5"/>
  <c r="R81" i="5"/>
  <c r="R365" i="5"/>
  <c r="R482" i="5"/>
  <c r="R335" i="5"/>
  <c r="R211" i="5"/>
  <c r="R77" i="5"/>
  <c r="R22" i="5"/>
  <c r="R282" i="5"/>
  <c r="R43" i="5"/>
  <c r="R74" i="5"/>
  <c r="R69" i="5"/>
  <c r="R92" i="5"/>
  <c r="R104" i="5"/>
  <c r="R842" i="5"/>
  <c r="R142" i="5"/>
  <c r="R125" i="5"/>
  <c r="R152" i="5"/>
  <c r="R146" i="5"/>
  <c r="R155" i="5"/>
  <c r="R162" i="5"/>
  <c r="R170" i="5"/>
  <c r="R178" i="5"/>
  <c r="R191" i="5"/>
  <c r="R210" i="5"/>
  <c r="R31" i="5"/>
  <c r="R44" i="5"/>
  <c r="R73" i="5"/>
  <c r="R34" i="5"/>
  <c r="R93" i="5"/>
  <c r="R137" i="5"/>
  <c r="R126" i="5"/>
  <c r="R130" i="5"/>
  <c r="R153" i="5"/>
  <c r="R156" i="5"/>
  <c r="R163" i="5"/>
  <c r="R190" i="5"/>
  <c r="R147" i="5"/>
  <c r="R196" i="5"/>
  <c r="R272" i="5"/>
  <c r="R220" i="5"/>
  <c r="R85" i="5"/>
  <c r="R159" i="5"/>
  <c r="R161" i="5"/>
  <c r="R470" i="5"/>
  <c r="R84" i="5"/>
  <c r="R88" i="5"/>
  <c r="R480" i="5"/>
  <c r="R208" i="5"/>
  <c r="R222" i="5"/>
  <c r="R847" i="5"/>
  <c r="R223" i="5"/>
  <c r="R224" i="5"/>
  <c r="R40" i="5"/>
  <c r="R363" i="5"/>
  <c r="R67" i="5"/>
  <c r="R91" i="5"/>
  <c r="R97" i="5"/>
  <c r="R143" i="5"/>
  <c r="R141" i="5"/>
  <c r="R123" i="5"/>
  <c r="R128" i="5"/>
  <c r="R131" i="5"/>
  <c r="R154" i="5"/>
  <c r="R158" i="5"/>
  <c r="R166" i="5"/>
  <c r="R194" i="5"/>
  <c r="R192" i="5"/>
  <c r="R232" i="5"/>
  <c r="R253" i="5"/>
  <c r="R257" i="5"/>
  <c r="R276" i="5"/>
  <c r="R380" i="5"/>
  <c r="R381" i="5"/>
  <c r="R386" i="5"/>
  <c r="R425" i="5"/>
  <c r="R102" i="5"/>
  <c r="R103" i="5"/>
  <c r="R209" i="5"/>
  <c r="R218" i="5"/>
  <c r="R516" i="5"/>
  <c r="R476" i="5"/>
  <c r="S7" i="5"/>
  <c r="S208" i="5"/>
  <c r="R7" i="5"/>
  <c r="N843" i="5"/>
  <c r="S356" i="5"/>
  <c r="P356" i="5"/>
  <c r="N356" i="5"/>
  <c r="K356" i="5"/>
  <c r="S287" i="5"/>
  <c r="P287" i="5"/>
  <c r="N287" i="5"/>
  <c r="K287" i="5"/>
  <c r="R287" i="5" l="1"/>
  <c r="R356" i="5"/>
  <c r="S813" i="5"/>
  <c r="S797" i="5"/>
  <c r="S794" i="5"/>
  <c r="P735" i="5"/>
  <c r="N735" i="5"/>
  <c r="S664" i="5"/>
  <c r="S506" i="5"/>
  <c r="P506" i="5"/>
  <c r="N506" i="5"/>
  <c r="S633" i="5"/>
  <c r="S394" i="5"/>
  <c r="S286" i="5"/>
  <c r="S58" i="5"/>
  <c r="N58" i="5"/>
  <c r="P58" i="5"/>
  <c r="P396" i="5"/>
  <c r="S396" i="5"/>
  <c r="S843" i="5" l="1"/>
  <c r="K506" i="5"/>
  <c r="R506" i="5" s="1"/>
  <c r="S505" i="5"/>
  <c r="P505" i="5"/>
  <c r="N505" i="5"/>
  <c r="K505" i="5"/>
  <c r="S504" i="5"/>
  <c r="P504" i="5"/>
  <c r="N504" i="5"/>
  <c r="K504" i="5"/>
  <c r="P813" i="5"/>
  <c r="N813" i="5"/>
  <c r="K813" i="5"/>
  <c r="P697" i="5"/>
  <c r="S697" i="5"/>
  <c r="P467" i="5"/>
  <c r="S467" i="5"/>
  <c r="P764" i="5"/>
  <c r="S764" i="5"/>
  <c r="P336" i="5"/>
  <c r="S336" i="5"/>
  <c r="P348" i="5"/>
  <c r="S348" i="5"/>
  <c r="P355" i="5"/>
  <c r="S355" i="5"/>
  <c r="R504" i="5" l="1"/>
  <c r="R813" i="5"/>
  <c r="R505" i="5"/>
  <c r="K467" i="5"/>
  <c r="N467" i="5"/>
  <c r="K348" i="5"/>
  <c r="N348" i="5"/>
  <c r="K764" i="5"/>
  <c r="N764" i="5"/>
  <c r="R764" i="5" l="1"/>
  <c r="R348" i="5"/>
  <c r="R467" i="5"/>
  <c r="K336" i="5"/>
  <c r="N336" i="5"/>
  <c r="K355" i="5"/>
  <c r="N355" i="5"/>
  <c r="K58" i="5"/>
  <c r="R58" i="5" s="1"/>
  <c r="K396" i="5"/>
  <c r="N396" i="5"/>
  <c r="K697" i="5"/>
  <c r="N697" i="5"/>
  <c r="R697" i="5" l="1"/>
  <c r="R396" i="5"/>
  <c r="R355" i="5"/>
  <c r="R336" i="5"/>
  <c r="P633" i="5"/>
  <c r="K633" i="5"/>
  <c r="N633" i="5"/>
  <c r="R633" i="5" l="1"/>
  <c r="K664" i="5"/>
  <c r="N664" i="5"/>
  <c r="K435" i="5"/>
  <c r="N435" i="5"/>
  <c r="P435" i="5"/>
  <c r="S435" i="5"/>
  <c r="P286" i="5"/>
  <c r="K286" i="5"/>
  <c r="N286" i="5"/>
  <c r="P843" i="5"/>
  <c r="K843" i="5"/>
  <c r="R843" i="5" s="1"/>
  <c r="P394" i="5"/>
  <c r="K394" i="5"/>
  <c r="N394" i="5"/>
  <c r="K392" i="5"/>
  <c r="R394" i="5" l="1"/>
  <c r="R286" i="5"/>
  <c r="R435" i="5"/>
  <c r="R664" i="5"/>
  <c r="S624" i="5"/>
  <c r="S583" i="5"/>
  <c r="S594" i="5"/>
  <c r="S592" i="5"/>
  <c r="S768" i="5"/>
  <c r="S748" i="5"/>
  <c r="S735" i="5"/>
  <c r="S681" i="5"/>
  <c r="S660" i="5"/>
  <c r="S673" i="5"/>
  <c r="P594" i="5"/>
  <c r="K594" i="5"/>
  <c r="N594" i="5"/>
  <c r="P592" i="5"/>
  <c r="K592" i="5"/>
  <c r="N592" i="5"/>
  <c r="P583" i="5"/>
  <c r="K583" i="5"/>
  <c r="N583" i="5"/>
  <c r="K578" i="5"/>
  <c r="N578" i="5"/>
  <c r="P578" i="5"/>
  <c r="S578" i="5"/>
  <c r="P624" i="5"/>
  <c r="K624" i="5"/>
  <c r="N624" i="5"/>
  <c r="P768" i="5"/>
  <c r="K768" i="5"/>
  <c r="N768" i="5"/>
  <c r="P748" i="5"/>
  <c r="K748" i="5"/>
  <c r="N748" i="5"/>
  <c r="K735" i="5"/>
  <c r="R735" i="5" s="1"/>
  <c r="P681" i="5"/>
  <c r="K681" i="5"/>
  <c r="N681" i="5"/>
  <c r="P673" i="5"/>
  <c r="K673" i="5"/>
  <c r="N673" i="5"/>
  <c r="P660" i="5"/>
  <c r="K660" i="5"/>
  <c r="N660" i="5"/>
  <c r="R594" i="5" l="1"/>
  <c r="R748" i="5"/>
  <c r="R768" i="5"/>
  <c r="R624" i="5"/>
  <c r="R660" i="5"/>
  <c r="R578" i="5"/>
  <c r="R673" i="5"/>
  <c r="R583" i="5"/>
  <c r="R681" i="5"/>
  <c r="R592" i="5"/>
  <c r="S783" i="5"/>
  <c r="P797" i="5"/>
  <c r="K797" i="5"/>
  <c r="N797" i="5"/>
  <c r="P794" i="5"/>
  <c r="K794" i="5"/>
  <c r="N794" i="5"/>
  <c r="P811" i="5"/>
  <c r="K811" i="5"/>
  <c r="N811" i="5"/>
  <c r="S444" i="5"/>
  <c r="P444" i="5"/>
  <c r="N444" i="5"/>
  <c r="K444" i="5"/>
  <c r="P783" i="5"/>
  <c r="K783" i="5"/>
  <c r="N783" i="5"/>
  <c r="P777" i="5"/>
  <c r="K777" i="5"/>
  <c r="N777" i="5"/>
  <c r="R444" i="5" l="1"/>
  <c r="R811" i="5"/>
  <c r="R794" i="5"/>
  <c r="R797" i="5"/>
  <c r="R777" i="5"/>
  <c r="R783" i="5"/>
  <c r="K350" i="5"/>
  <c r="P384" i="5" l="1"/>
  <c r="S384" i="5"/>
  <c r="K384" i="5"/>
  <c r="N384" i="5"/>
  <c r="R384" i="5" l="1"/>
  <c r="P828" i="5"/>
  <c r="S828" i="5"/>
  <c r="K828" i="5"/>
  <c r="N828" i="5"/>
  <c r="S509" i="5"/>
  <c r="P509" i="5"/>
  <c r="K509" i="5"/>
  <c r="N509" i="5"/>
  <c r="R509" i="5" l="1"/>
  <c r="R828" i="5"/>
  <c r="P419" i="5"/>
  <c r="S419" i="5"/>
  <c r="K419" i="5"/>
  <c r="N419" i="5"/>
  <c r="S765" i="5"/>
  <c r="P765" i="5"/>
  <c r="N765" i="5"/>
  <c r="K765" i="5"/>
  <c r="R765" i="5" l="1"/>
  <c r="R419" i="5"/>
  <c r="P613" i="5"/>
  <c r="S613" i="5"/>
  <c r="K613" i="5"/>
  <c r="N613" i="5"/>
  <c r="R613" i="5" l="1"/>
  <c r="P122" i="5"/>
  <c r="S122" i="5"/>
  <c r="K122" i="5"/>
  <c r="N122" i="5"/>
  <c r="R122" i="5" l="1"/>
  <c r="P744" i="5"/>
  <c r="K744" i="5"/>
  <c r="N744" i="5"/>
  <c r="R744" i="5" l="1"/>
  <c r="S744" i="5"/>
  <c r="P654" i="5" l="1"/>
  <c r="S654" i="5"/>
  <c r="K654" i="5"/>
  <c r="N654" i="5"/>
  <c r="P574" i="5"/>
  <c r="K574" i="5"/>
  <c r="N574" i="5"/>
  <c r="P323" i="5"/>
  <c r="K323" i="5"/>
  <c r="N323" i="5"/>
  <c r="P796" i="5"/>
  <c r="K796" i="5"/>
  <c r="N796" i="5"/>
  <c r="P821" i="5"/>
  <c r="S821" i="5"/>
  <c r="K821" i="5"/>
  <c r="N821" i="5"/>
  <c r="P787" i="5"/>
  <c r="K787" i="5"/>
  <c r="N787" i="5"/>
  <c r="P790" i="5"/>
  <c r="K790" i="5"/>
  <c r="N790" i="5"/>
  <c r="P318" i="5"/>
  <c r="S318" i="5"/>
  <c r="K318" i="5"/>
  <c r="N318" i="5"/>
  <c r="R787" i="5" l="1"/>
  <c r="R821" i="5"/>
  <c r="R796" i="5"/>
  <c r="R323" i="5"/>
  <c r="R318" i="5"/>
  <c r="R574" i="5"/>
  <c r="R654" i="5"/>
  <c r="R790" i="5"/>
  <c r="S574" i="5"/>
  <c r="S323" i="5"/>
  <c r="S796" i="5"/>
  <c r="S787" i="5"/>
  <c r="S790" i="5"/>
  <c r="P717" i="5" l="1"/>
  <c r="K717" i="5"/>
  <c r="N717" i="5"/>
  <c r="P751" i="5"/>
  <c r="S751" i="5"/>
  <c r="K751" i="5"/>
  <c r="N751" i="5"/>
  <c r="R751" i="5" l="1"/>
  <c r="R717" i="5"/>
  <c r="S717" i="5"/>
  <c r="P750" i="5"/>
  <c r="K750" i="5"/>
  <c r="N750" i="5"/>
  <c r="R750" i="5" l="1"/>
  <c r="S750" i="5"/>
  <c r="P378" i="5" l="1"/>
  <c r="S378" i="5"/>
  <c r="K378" i="5"/>
  <c r="N378" i="5"/>
  <c r="P573" i="5"/>
  <c r="S573" i="5"/>
  <c r="K573" i="5"/>
  <c r="N573" i="5"/>
  <c r="P503" i="5"/>
  <c r="S503" i="5"/>
  <c r="K503" i="5"/>
  <c r="N503" i="5"/>
  <c r="P736" i="5"/>
  <c r="S736" i="5"/>
  <c r="K736" i="5"/>
  <c r="N736" i="5"/>
  <c r="P608" i="5"/>
  <c r="S608" i="5"/>
  <c r="K608" i="5"/>
  <c r="N608" i="5"/>
  <c r="P500" i="5"/>
  <c r="S500" i="5"/>
  <c r="K500" i="5"/>
  <c r="N500" i="5"/>
  <c r="P596" i="5"/>
  <c r="S596" i="5"/>
  <c r="K596" i="5"/>
  <c r="N596" i="5"/>
  <c r="R736" i="5" l="1"/>
  <c r="R503" i="5"/>
  <c r="R596" i="5"/>
  <c r="R573" i="5"/>
  <c r="R500" i="5"/>
  <c r="R608" i="5"/>
  <c r="R378" i="5"/>
  <c r="P822" i="5"/>
  <c r="S822" i="5"/>
  <c r="K822" i="5"/>
  <c r="N822" i="5"/>
  <c r="R822" i="5" l="1"/>
  <c r="P317" i="5"/>
  <c r="S317" i="5"/>
  <c r="K317" i="5"/>
  <c r="N317" i="5"/>
  <c r="P759" i="5"/>
  <c r="S759" i="5"/>
  <c r="K759" i="5"/>
  <c r="N759" i="5"/>
  <c r="R759" i="5" l="1"/>
  <c r="R317" i="5"/>
  <c r="S804" i="5"/>
  <c r="P804" i="5"/>
  <c r="N804" i="5"/>
  <c r="K804" i="5"/>
  <c r="S367" i="5"/>
  <c r="S108" i="5"/>
  <c r="S368" i="5"/>
  <c r="P367" i="5"/>
  <c r="P108" i="5"/>
  <c r="P368" i="5"/>
  <c r="N367" i="5"/>
  <c r="N108" i="5"/>
  <c r="N368" i="5"/>
  <c r="K367" i="5"/>
  <c r="K108" i="5"/>
  <c r="K368" i="5"/>
  <c r="S364" i="5"/>
  <c r="P364" i="5"/>
  <c r="N364" i="5"/>
  <c r="K364" i="5"/>
  <c r="S353" i="5"/>
  <c r="S371" i="5"/>
  <c r="S379" i="5"/>
  <c r="S372" i="5"/>
  <c r="S376" i="5"/>
  <c r="S373" i="5"/>
  <c r="S383" i="5"/>
  <c r="S399" i="5"/>
  <c r="S400" i="5"/>
  <c r="S409" i="5"/>
  <c r="S410" i="5"/>
  <c r="S412" i="5"/>
  <c r="S415" i="5"/>
  <c r="S402" i="5"/>
  <c r="S416" i="5"/>
  <c r="S403" i="5"/>
  <c r="S401" i="5"/>
  <c r="S404" i="5"/>
  <c r="S405" i="5"/>
  <c r="S406" i="5"/>
  <c r="S407" i="5"/>
  <c r="S417" i="5"/>
  <c r="S411" i="5"/>
  <c r="S418" i="5"/>
  <c r="S408" i="5"/>
  <c r="S421" i="5"/>
  <c r="S422" i="5"/>
  <c r="S423" i="5"/>
  <c r="S420" i="5"/>
  <c r="S150" i="5"/>
  <c r="S424" i="5"/>
  <c r="S755" i="5"/>
  <c r="S756" i="5"/>
  <c r="S722" i="5"/>
  <c r="S674" i="5"/>
  <c r="S757" i="5"/>
  <c r="S526" i="5"/>
  <c r="S762" i="5"/>
  <c r="S761" i="5"/>
  <c r="S760" i="5"/>
  <c r="S591" i="5"/>
  <c r="S767" i="5"/>
  <c r="S774" i="5"/>
  <c r="S775" i="5"/>
  <c r="S776" i="5"/>
  <c r="S782" i="5"/>
  <c r="S781" i="5"/>
  <c r="S785" i="5"/>
  <c r="S322" i="5"/>
  <c r="S788" i="5"/>
  <c r="S830" i="5"/>
  <c r="S829" i="5"/>
  <c r="S803" i="5"/>
  <c r="S805" i="5"/>
  <c r="S430" i="5"/>
  <c r="S823" i="5"/>
  <c r="S812" i="5"/>
  <c r="S810" i="5"/>
  <c r="S618" i="5"/>
  <c r="S819" i="5"/>
  <c r="S817" i="5"/>
  <c r="S820" i="5"/>
  <c r="S801" i="5"/>
  <c r="S808" i="5"/>
  <c r="S789" i="5"/>
  <c r="S833" i="5"/>
  <c r="S831" i="5"/>
  <c r="S802" i="5"/>
  <c r="S834" i="5"/>
  <c r="S702" i="5"/>
  <c r="S579" i="5"/>
  <c r="S799" i="5"/>
  <c r="S795" i="5"/>
  <c r="S792" i="5"/>
  <c r="S826" i="5"/>
  <c r="S824" i="5"/>
  <c r="S740" i="5"/>
  <c r="S431" i="5"/>
  <c r="S432" i="5"/>
  <c r="S433" i="5"/>
  <c r="S436" i="5"/>
  <c r="S437" i="5"/>
  <c r="S427" i="5"/>
  <c r="S438" i="5"/>
  <c r="S439" i="5"/>
  <c r="S428" i="5"/>
  <c r="S440" i="5"/>
  <c r="S441" i="5"/>
  <c r="S442" i="5"/>
  <c r="S443" i="5"/>
  <c r="S625" i="5"/>
  <c r="S445" i="5"/>
  <c r="S446" i="5"/>
  <c r="S459" i="5"/>
  <c r="S447" i="5"/>
  <c r="S461" i="5"/>
  <c r="S465" i="5"/>
  <c r="S466" i="5"/>
  <c r="S429" i="5"/>
  <c r="S462" i="5"/>
  <c r="S448" i="5"/>
  <c r="S460" i="5"/>
  <c r="S449" i="5"/>
  <c r="S450" i="5"/>
  <c r="S451" i="5"/>
  <c r="S468" i="5"/>
  <c r="S452" i="5"/>
  <c r="S453" i="5"/>
  <c r="S454" i="5"/>
  <c r="S455" i="5"/>
  <c r="S457" i="5"/>
  <c r="S645" i="5"/>
  <c r="S816" i="5"/>
  <c r="S657" i="5"/>
  <c r="S659" i="5"/>
  <c r="S667" i="5"/>
  <c r="S668" i="5"/>
  <c r="S661" i="5"/>
  <c r="S669" i="5"/>
  <c r="S670" i="5"/>
  <c r="S677" i="5"/>
  <c r="S675" i="5"/>
  <c r="S678" i="5"/>
  <c r="S680" i="5"/>
  <c r="S676" i="5"/>
  <c r="S685" i="5"/>
  <c r="S688" i="5"/>
  <c r="S686" i="5"/>
  <c r="S687" i="5"/>
  <c r="S689" i="5"/>
  <c r="S773" i="5"/>
  <c r="S692" i="5"/>
  <c r="S693" i="5"/>
  <c r="S732" i="5"/>
  <c r="S694" i="5"/>
  <c r="S700" i="5"/>
  <c r="S698" i="5"/>
  <c r="S701" i="5"/>
  <c r="S695" i="5"/>
  <c r="S704" i="5"/>
  <c r="S705" i="5"/>
  <c r="S641" i="5"/>
  <c r="S707" i="5"/>
  <c r="S708" i="5"/>
  <c r="S709" i="5"/>
  <c r="S710" i="5"/>
  <c r="S766" i="5"/>
  <c r="S611" i="5"/>
  <c r="S612" i="5"/>
  <c r="S542" i="5"/>
  <c r="S627" i="5"/>
  <c r="S720" i="5"/>
  <c r="S734" i="5"/>
  <c r="S715" i="5"/>
  <c r="S733" i="5"/>
  <c r="S737" i="5"/>
  <c r="S727" i="5"/>
  <c r="S721" i="5"/>
  <c r="S725" i="5"/>
  <c r="S714" i="5"/>
  <c r="S726" i="5"/>
  <c r="S741" i="5"/>
  <c r="S742" i="5"/>
  <c r="S713" i="5"/>
  <c r="S793" i="5"/>
  <c r="S614" i="5"/>
  <c r="S745" i="5"/>
  <c r="S752" i="5"/>
  <c r="S749" i="5"/>
  <c r="S650" i="5"/>
  <c r="S635" i="5"/>
  <c r="S636" i="5"/>
  <c r="S637" i="5"/>
  <c r="S628" i="5"/>
  <c r="S629" i="5"/>
  <c r="S630" i="5"/>
  <c r="S638" i="5"/>
  <c r="S644" i="5"/>
  <c r="S631" i="5"/>
  <c r="S632" i="5"/>
  <c r="S576" i="5"/>
  <c r="S642" i="5"/>
  <c r="S643" i="5"/>
  <c r="S639" i="5"/>
  <c r="S772" i="5"/>
  <c r="S770" i="5"/>
  <c r="S615" i="5"/>
  <c r="S622" i="5"/>
  <c r="S626" i="5"/>
  <c r="S616" i="5"/>
  <c r="S623" i="5"/>
  <c r="S617" i="5"/>
  <c r="S666" i="5"/>
  <c r="S619" i="5"/>
  <c r="S621" i="5"/>
  <c r="S620" i="5"/>
  <c r="S581" i="5"/>
  <c r="S582" i="5"/>
  <c r="S584" i="5"/>
  <c r="S580" i="5"/>
  <c r="S656" i="5"/>
  <c r="S587" i="5"/>
  <c r="S456" i="5"/>
  <c r="S585" i="5"/>
  <c r="S586" i="5"/>
  <c r="S595" i="5"/>
  <c r="S597" i="5"/>
  <c r="S809" i="5"/>
  <c r="S691" i="5"/>
  <c r="S604" i="5"/>
  <c r="S605" i="5"/>
  <c r="S607" i="5"/>
  <c r="S599" i="5"/>
  <c r="S523" i="5"/>
  <c r="S602" i="5"/>
  <c r="S600" i="5"/>
  <c r="S601" i="5"/>
  <c r="S662" i="5"/>
  <c r="S682" i="5"/>
  <c r="S544" i="5"/>
  <c r="S564" i="5"/>
  <c r="S565" i="5"/>
  <c r="S566" i="5"/>
  <c r="S567" i="5"/>
  <c r="S568" i="5"/>
  <c r="S569" i="5"/>
  <c r="S552" i="5"/>
  <c r="S553" i="5"/>
  <c r="S554" i="5"/>
  <c r="S555" i="5"/>
  <c r="S558" i="5"/>
  <c r="S556" i="5"/>
  <c r="S559" i="5"/>
  <c r="S560" i="5"/>
  <c r="S563" i="5"/>
  <c r="S545" i="5"/>
  <c r="S663" i="5"/>
  <c r="S546" i="5"/>
  <c r="S477" i="5"/>
  <c r="S547" i="5"/>
  <c r="S570" i="5"/>
  <c r="S572" i="5"/>
  <c r="S548" i="5"/>
  <c r="S543" i="5"/>
  <c r="S549" i="5"/>
  <c r="S690" i="5"/>
  <c r="S469" i="5"/>
  <c r="S598" i="5"/>
  <c r="S492" i="5"/>
  <c r="S490" i="5"/>
  <c r="S493" i="5"/>
  <c r="S494" i="5"/>
  <c r="S491" i="5"/>
  <c r="S495" i="5"/>
  <c r="S489" i="5"/>
  <c r="S496" i="5"/>
  <c r="S501" i="5"/>
  <c r="S484" i="5"/>
  <c r="S483" i="5"/>
  <c r="S485" i="5"/>
  <c r="S486" i="5"/>
  <c r="S487" i="5"/>
  <c r="S497" i="5"/>
  <c r="S478" i="5"/>
  <c r="S502" i="5"/>
  <c r="S498" i="5"/>
  <c r="S499" i="5"/>
  <c r="S529" i="5"/>
  <c r="S533" i="5"/>
  <c r="S537" i="5"/>
  <c r="S534" i="5"/>
  <c r="S532" i="5"/>
  <c r="S517" i="5"/>
  <c r="S514" i="5"/>
  <c r="S539" i="5"/>
  <c r="S527" i="5"/>
  <c r="S535" i="5"/>
  <c r="S530" i="5"/>
  <c r="S538" i="5"/>
  <c r="S511" i="5"/>
  <c r="S520" i="5"/>
  <c r="S541" i="5"/>
  <c r="S536" i="5"/>
  <c r="S521" i="5"/>
  <c r="S684" i="5"/>
  <c r="S522" i="5"/>
  <c r="S524" i="5"/>
  <c r="S525" i="5"/>
  <c r="S528" i="5"/>
  <c r="S518" i="5"/>
  <c r="S515" i="5"/>
  <c r="S519" i="5"/>
  <c r="S652" i="5"/>
  <c r="S655" i="5"/>
  <c r="S653" i="5"/>
  <c r="S651" i="5"/>
  <c r="S780" i="5"/>
  <c r="S648" i="5"/>
  <c r="S649" i="5"/>
  <c r="S395" i="5"/>
  <c r="S398" i="5"/>
  <c r="S391" i="5"/>
  <c r="S392" i="5"/>
  <c r="S390" i="5"/>
  <c r="S414" i="5"/>
  <c r="S413" i="5"/>
  <c r="S562" i="5"/>
  <c r="S488" i="5"/>
  <c r="S50" i="5"/>
  <c r="S51" i="5"/>
  <c r="S52" i="5"/>
  <c r="S57" i="5"/>
  <c r="S696" i="5"/>
  <c r="S551" i="5"/>
  <c r="S571" i="5"/>
  <c r="S845" i="5"/>
  <c r="S848" i="5"/>
  <c r="S849" i="5"/>
  <c r="S851" i="5"/>
  <c r="S852" i="5"/>
  <c r="S853" i="5"/>
  <c r="S854" i="5"/>
  <c r="S850" i="5"/>
  <c r="S836" i="5"/>
  <c r="S837" i="5"/>
  <c r="S841" i="5"/>
  <c r="S839" i="5"/>
  <c r="S838" i="5"/>
  <c r="S389" i="5"/>
  <c r="S840" i="5"/>
  <c r="S561" i="5"/>
  <c r="P353" i="5"/>
  <c r="P371" i="5"/>
  <c r="P379" i="5"/>
  <c r="P372" i="5"/>
  <c r="P376" i="5"/>
  <c r="P373" i="5"/>
  <c r="P383" i="5"/>
  <c r="P399" i="5"/>
  <c r="P400" i="5"/>
  <c r="P409" i="5"/>
  <c r="P410" i="5"/>
  <c r="P412" i="5"/>
  <c r="P415" i="5"/>
  <c r="P402" i="5"/>
  <c r="P416" i="5"/>
  <c r="P403" i="5"/>
  <c r="P401" i="5"/>
  <c r="P404" i="5"/>
  <c r="P405" i="5"/>
  <c r="P406" i="5"/>
  <c r="P407" i="5"/>
  <c r="P417" i="5"/>
  <c r="P411" i="5"/>
  <c r="P418" i="5"/>
  <c r="P408" i="5"/>
  <c r="P421" i="5"/>
  <c r="P422" i="5"/>
  <c r="P423" i="5"/>
  <c r="P420" i="5"/>
  <c r="P150" i="5"/>
  <c r="P424" i="5"/>
  <c r="P755" i="5"/>
  <c r="P756" i="5"/>
  <c r="P722" i="5"/>
  <c r="P674" i="5"/>
  <c r="P757" i="5"/>
  <c r="P526" i="5"/>
  <c r="P762" i="5"/>
  <c r="P761" i="5"/>
  <c r="P760" i="5"/>
  <c r="P591" i="5"/>
  <c r="P767" i="5"/>
  <c r="P800" i="5"/>
  <c r="P774" i="5"/>
  <c r="P775" i="5"/>
  <c r="P776" i="5"/>
  <c r="P791" i="5"/>
  <c r="P782" i="5"/>
  <c r="P781" i="5"/>
  <c r="P785" i="5"/>
  <c r="P322" i="5"/>
  <c r="P788" i="5"/>
  <c r="P830" i="5"/>
  <c r="P829" i="5"/>
  <c r="P803" i="5"/>
  <c r="P805" i="5"/>
  <c r="P430" i="5"/>
  <c r="P823" i="5"/>
  <c r="P739" i="5"/>
  <c r="P812" i="5"/>
  <c r="P810" i="5"/>
  <c r="P618" i="5"/>
  <c r="P818" i="5"/>
  <c r="P819" i="5"/>
  <c r="P817" i="5"/>
  <c r="P820" i="5"/>
  <c r="P801" i="5"/>
  <c r="P808" i="5"/>
  <c r="P747" i="5"/>
  <c r="P789" i="5"/>
  <c r="P833" i="5"/>
  <c r="P831" i="5"/>
  <c r="P802" i="5"/>
  <c r="P834" i="5"/>
  <c r="P393" i="5"/>
  <c r="P702" i="5"/>
  <c r="P579" i="5"/>
  <c r="P799" i="5"/>
  <c r="P795" i="5"/>
  <c r="P792" i="5"/>
  <c r="P827" i="5"/>
  <c r="P826" i="5"/>
  <c r="P824" i="5"/>
  <c r="P740" i="5"/>
  <c r="P431" i="5"/>
  <c r="P432" i="5"/>
  <c r="P433" i="5"/>
  <c r="P436" i="5"/>
  <c r="P437" i="5"/>
  <c r="P427" i="5"/>
  <c r="P438" i="5"/>
  <c r="P439" i="5"/>
  <c r="P428" i="5"/>
  <c r="P440" i="5"/>
  <c r="P441" i="5"/>
  <c r="P442" i="5"/>
  <c r="P443" i="5"/>
  <c r="P625" i="5"/>
  <c r="P445" i="5"/>
  <c r="P446" i="5"/>
  <c r="P459" i="5"/>
  <c r="P447" i="5"/>
  <c r="P461" i="5"/>
  <c r="P465" i="5"/>
  <c r="P466" i="5"/>
  <c r="P429" i="5"/>
  <c r="P462" i="5"/>
  <c r="P448" i="5"/>
  <c r="P460" i="5"/>
  <c r="P449" i="5"/>
  <c r="P450" i="5"/>
  <c r="P451" i="5"/>
  <c r="P468" i="5"/>
  <c r="P452" i="5"/>
  <c r="P453" i="5"/>
  <c r="P454" i="5"/>
  <c r="P455" i="5"/>
  <c r="P457" i="5"/>
  <c r="P434" i="5"/>
  <c r="P645" i="5"/>
  <c r="P658" i="5"/>
  <c r="P816" i="5"/>
  <c r="P657" i="5"/>
  <c r="P659" i="5"/>
  <c r="P667" i="5"/>
  <c r="P668" i="5"/>
  <c r="P661" i="5"/>
  <c r="P669" i="5"/>
  <c r="P670" i="5"/>
  <c r="P754" i="5"/>
  <c r="P677" i="5"/>
  <c r="P675" i="5"/>
  <c r="P678" i="5"/>
  <c r="P680" i="5"/>
  <c r="P676" i="5"/>
  <c r="P683" i="5"/>
  <c r="P685" i="5"/>
  <c r="P688" i="5"/>
  <c r="P686" i="5"/>
  <c r="P687" i="5"/>
  <c r="P689" i="5"/>
  <c r="P773" i="5"/>
  <c r="P593" i="5"/>
  <c r="P692" i="5"/>
  <c r="P693" i="5"/>
  <c r="P732" i="5"/>
  <c r="P694" i="5"/>
  <c r="P700" i="5"/>
  <c r="P698" i="5"/>
  <c r="P701" i="5"/>
  <c r="P695" i="5"/>
  <c r="P703" i="5"/>
  <c r="P704" i="5"/>
  <c r="P705" i="5"/>
  <c r="P641" i="5"/>
  <c r="P707" i="5"/>
  <c r="P708" i="5"/>
  <c r="P709" i="5"/>
  <c r="P710" i="5"/>
  <c r="P766" i="5"/>
  <c r="P763" i="5"/>
  <c r="P611" i="5"/>
  <c r="P612" i="5"/>
  <c r="P557" i="5"/>
  <c r="P542" i="5"/>
  <c r="P627" i="5"/>
  <c r="P720" i="5"/>
  <c r="P734" i="5"/>
  <c r="P715" i="5"/>
  <c r="P825" i="5"/>
  <c r="P733" i="5"/>
  <c r="P737" i="5"/>
  <c r="P730" i="5"/>
  <c r="P727" i="5"/>
  <c r="P721" i="5"/>
  <c r="P725" i="5"/>
  <c r="P714" i="5"/>
  <c r="P726" i="5"/>
  <c r="P743" i="5"/>
  <c r="P741" i="5"/>
  <c r="P742" i="5"/>
  <c r="P713" i="5"/>
  <c r="P793" i="5"/>
  <c r="P614" i="5"/>
  <c r="P745" i="5"/>
  <c r="P426" i="5"/>
  <c r="P752" i="5"/>
  <c r="P749" i="5"/>
  <c r="P650" i="5"/>
  <c r="P634" i="5"/>
  <c r="P635" i="5"/>
  <c r="P636" i="5"/>
  <c r="P637" i="5"/>
  <c r="P628" i="5"/>
  <c r="P629" i="5"/>
  <c r="P630" i="5"/>
  <c r="P638" i="5"/>
  <c r="P644" i="5"/>
  <c r="P631" i="5"/>
  <c r="P632" i="5"/>
  <c r="P576" i="5"/>
  <c r="P642" i="5"/>
  <c r="P643" i="5"/>
  <c r="P639" i="5"/>
  <c r="P771" i="5"/>
  <c r="P772" i="5"/>
  <c r="P770" i="5"/>
  <c r="P610" i="5"/>
  <c r="P615" i="5"/>
  <c r="P622" i="5"/>
  <c r="P626" i="5"/>
  <c r="P616" i="5"/>
  <c r="P623" i="5"/>
  <c r="P617" i="5"/>
  <c r="P666" i="5"/>
  <c r="P619" i="5"/>
  <c r="P621" i="5"/>
  <c r="P620" i="5"/>
  <c r="P577" i="5"/>
  <c r="P581" i="5"/>
  <c r="P582" i="5"/>
  <c r="P584" i="5"/>
  <c r="P580" i="5"/>
  <c r="P656" i="5"/>
  <c r="P374" i="5"/>
  <c r="P587" i="5"/>
  <c r="P456" i="5"/>
  <c r="P585" i="5"/>
  <c r="P586" i="5"/>
  <c r="P595" i="5"/>
  <c r="P597" i="5"/>
  <c r="P809" i="5"/>
  <c r="P691" i="5"/>
  <c r="P512" i="5"/>
  <c r="P604" i="5"/>
  <c r="P605" i="5"/>
  <c r="P607" i="5"/>
  <c r="P599" i="5"/>
  <c r="P523" i="5"/>
  <c r="P602" i="5"/>
  <c r="P600" i="5"/>
  <c r="P601" i="5"/>
  <c r="P662" i="5"/>
  <c r="P682" i="5"/>
  <c r="P544" i="5"/>
  <c r="P564" i="5"/>
  <c r="P565" i="5"/>
  <c r="P566" i="5"/>
  <c r="P567" i="5"/>
  <c r="P568" i="5"/>
  <c r="P569" i="5"/>
  <c r="P552" i="5"/>
  <c r="P553" i="5"/>
  <c r="P554" i="5"/>
  <c r="P555" i="5"/>
  <c r="P558" i="5"/>
  <c r="P556" i="5"/>
  <c r="P559" i="5"/>
  <c r="P560" i="5"/>
  <c r="P563" i="5"/>
  <c r="P545" i="5"/>
  <c r="P663" i="5"/>
  <c r="P546" i="5"/>
  <c r="P477" i="5"/>
  <c r="P547" i="5"/>
  <c r="P570" i="5"/>
  <c r="P572" i="5"/>
  <c r="P548" i="5"/>
  <c r="P543" i="5"/>
  <c r="P549" i="5"/>
  <c r="P690" i="5"/>
  <c r="P469" i="5"/>
  <c r="P598" i="5"/>
  <c r="P492" i="5"/>
  <c r="P490" i="5"/>
  <c r="P493" i="5"/>
  <c r="P494" i="5"/>
  <c r="P491" i="5"/>
  <c r="P495" i="5"/>
  <c r="P489" i="5"/>
  <c r="P496" i="5"/>
  <c r="P501" i="5"/>
  <c r="P484" i="5"/>
  <c r="P483" i="5"/>
  <c r="P485" i="5"/>
  <c r="P486" i="5"/>
  <c r="P487" i="5"/>
  <c r="P497" i="5"/>
  <c r="P478" i="5"/>
  <c r="P502" i="5"/>
  <c r="P498" i="5"/>
  <c r="P499" i="5"/>
  <c r="P531" i="5"/>
  <c r="P529" i="5"/>
  <c r="P533" i="5"/>
  <c r="P537" i="5"/>
  <c r="P534" i="5"/>
  <c r="P532" i="5"/>
  <c r="P517" i="5"/>
  <c r="P514" i="5"/>
  <c r="P539" i="5"/>
  <c r="P527" i="5"/>
  <c r="P535" i="5"/>
  <c r="P530" i="5"/>
  <c r="P538" i="5"/>
  <c r="P511" i="5"/>
  <c r="P520" i="5"/>
  <c r="P541" i="5"/>
  <c r="P536" i="5"/>
  <c r="P521" i="5"/>
  <c r="P684" i="5"/>
  <c r="P522" i="5"/>
  <c r="P524" i="5"/>
  <c r="P525" i="5"/>
  <c r="P528" i="5"/>
  <c r="P518" i="5"/>
  <c r="P515" i="5"/>
  <c r="P519" i="5"/>
  <c r="P647" i="5"/>
  <c r="P652" i="5"/>
  <c r="P655" i="5"/>
  <c r="P653" i="5"/>
  <c r="P651" i="5"/>
  <c r="P780" i="5"/>
  <c r="P648" i="5"/>
  <c r="P649" i="5"/>
  <c r="P395" i="5"/>
  <c r="P398" i="5"/>
  <c r="P391" i="5"/>
  <c r="P392" i="5"/>
  <c r="P390" i="5"/>
  <c r="P414" i="5"/>
  <c r="Q855" i="5" s="1"/>
  <c r="P413" i="5"/>
  <c r="P562" i="5"/>
  <c r="P488" i="5"/>
  <c r="P50" i="5"/>
  <c r="P51" i="5"/>
  <c r="P52" i="5"/>
  <c r="P57" i="5"/>
  <c r="P696" i="5"/>
  <c r="P551" i="5"/>
  <c r="P571" i="5"/>
  <c r="P845" i="5"/>
  <c r="P848" i="5"/>
  <c r="P849" i="5"/>
  <c r="P851" i="5"/>
  <c r="P852" i="5"/>
  <c r="P853" i="5"/>
  <c r="P854" i="5"/>
  <c r="P850" i="5"/>
  <c r="P836" i="5"/>
  <c r="P837" i="5"/>
  <c r="P841" i="5"/>
  <c r="P839" i="5"/>
  <c r="P838" i="5"/>
  <c r="P389" i="5"/>
  <c r="P840" i="5"/>
  <c r="P561" i="5"/>
  <c r="N353" i="5"/>
  <c r="N371" i="5"/>
  <c r="N379" i="5"/>
  <c r="N372" i="5"/>
  <c r="N376" i="5"/>
  <c r="N373" i="5"/>
  <c r="N383" i="5"/>
  <c r="N399" i="5"/>
  <c r="N400" i="5"/>
  <c r="N409" i="5"/>
  <c r="N410" i="5"/>
  <c r="N412" i="5"/>
  <c r="N415" i="5"/>
  <c r="N402" i="5"/>
  <c r="N416" i="5"/>
  <c r="N403" i="5"/>
  <c r="N401" i="5"/>
  <c r="N404" i="5"/>
  <c r="N405" i="5"/>
  <c r="N406" i="5"/>
  <c r="N407" i="5"/>
  <c r="N417" i="5"/>
  <c r="N411" i="5"/>
  <c r="N418" i="5"/>
  <c r="N408" i="5"/>
  <c r="N421" i="5"/>
  <c r="N422" i="5"/>
  <c r="N423" i="5"/>
  <c r="N420" i="5"/>
  <c r="N150" i="5"/>
  <c r="N424" i="5"/>
  <c r="N755" i="5"/>
  <c r="N756" i="5"/>
  <c r="N722" i="5"/>
  <c r="N674" i="5"/>
  <c r="N757" i="5"/>
  <c r="N526" i="5"/>
  <c r="N762" i="5"/>
  <c r="N761" i="5"/>
  <c r="N760" i="5"/>
  <c r="N591" i="5"/>
  <c r="N767" i="5"/>
  <c r="N800" i="5"/>
  <c r="N774" i="5"/>
  <c r="N775" i="5"/>
  <c r="N776" i="5"/>
  <c r="N791" i="5"/>
  <c r="N782" i="5"/>
  <c r="N781" i="5"/>
  <c r="N785" i="5"/>
  <c r="N322" i="5"/>
  <c r="N788" i="5"/>
  <c r="N830" i="5"/>
  <c r="N829" i="5"/>
  <c r="N803" i="5"/>
  <c r="N805" i="5"/>
  <c r="N430" i="5"/>
  <c r="N823" i="5"/>
  <c r="N739" i="5"/>
  <c r="N812" i="5"/>
  <c r="N810" i="5"/>
  <c r="N618" i="5"/>
  <c r="N818" i="5"/>
  <c r="N819" i="5"/>
  <c r="N817" i="5"/>
  <c r="N820" i="5"/>
  <c r="N801" i="5"/>
  <c r="N808" i="5"/>
  <c r="N747" i="5"/>
  <c r="N789" i="5"/>
  <c r="N833" i="5"/>
  <c r="N831" i="5"/>
  <c r="N802" i="5"/>
  <c r="N834" i="5"/>
  <c r="R834" i="5" s="1"/>
  <c r="N393" i="5"/>
  <c r="N702" i="5"/>
  <c r="N579" i="5"/>
  <c r="N799" i="5"/>
  <c r="N795" i="5"/>
  <c r="N792" i="5"/>
  <c r="N827" i="5"/>
  <c r="N826" i="5"/>
  <c r="N824" i="5"/>
  <c r="N740" i="5"/>
  <c r="N431" i="5"/>
  <c r="N432" i="5"/>
  <c r="N433" i="5"/>
  <c r="N436" i="5"/>
  <c r="N437" i="5"/>
  <c r="N427" i="5"/>
  <c r="N438" i="5"/>
  <c r="N439" i="5"/>
  <c r="N428" i="5"/>
  <c r="N440" i="5"/>
  <c r="N441" i="5"/>
  <c r="N442" i="5"/>
  <c r="N443" i="5"/>
  <c r="N625" i="5"/>
  <c r="N445" i="5"/>
  <c r="N446" i="5"/>
  <c r="N459" i="5"/>
  <c r="N447" i="5"/>
  <c r="N461" i="5"/>
  <c r="N465" i="5"/>
  <c r="N466" i="5"/>
  <c r="N429" i="5"/>
  <c r="N462" i="5"/>
  <c r="N448" i="5"/>
  <c r="N460" i="5"/>
  <c r="N449" i="5"/>
  <c r="N450" i="5"/>
  <c r="N451" i="5"/>
  <c r="N468" i="5"/>
  <c r="N452" i="5"/>
  <c r="N453" i="5"/>
  <c r="N454" i="5"/>
  <c r="N455" i="5"/>
  <c r="N457" i="5"/>
  <c r="N434" i="5"/>
  <c r="N645" i="5"/>
  <c r="N658" i="5"/>
  <c r="N816" i="5"/>
  <c r="N657" i="5"/>
  <c r="N659" i="5"/>
  <c r="N667" i="5"/>
  <c r="N668" i="5"/>
  <c r="N661" i="5"/>
  <c r="N669" i="5"/>
  <c r="N670" i="5"/>
  <c r="N754" i="5"/>
  <c r="N677" i="5"/>
  <c r="N675" i="5"/>
  <c r="N678" i="5"/>
  <c r="N680" i="5"/>
  <c r="N676" i="5"/>
  <c r="N683" i="5"/>
  <c r="N685" i="5"/>
  <c r="N688" i="5"/>
  <c r="N686" i="5"/>
  <c r="N687" i="5"/>
  <c r="N689" i="5"/>
  <c r="N773" i="5"/>
  <c r="N593" i="5"/>
  <c r="N692" i="5"/>
  <c r="N693" i="5"/>
  <c r="N732" i="5"/>
  <c r="N694" i="5"/>
  <c r="N700" i="5"/>
  <c r="N698" i="5"/>
  <c r="N701" i="5"/>
  <c r="N695" i="5"/>
  <c r="N703" i="5"/>
  <c r="N704" i="5"/>
  <c r="N705" i="5"/>
  <c r="N641" i="5"/>
  <c r="N707" i="5"/>
  <c r="N708" i="5"/>
  <c r="N709" i="5"/>
  <c r="N710" i="5"/>
  <c r="N766" i="5"/>
  <c r="N763" i="5"/>
  <c r="N611" i="5"/>
  <c r="N612" i="5"/>
  <c r="N557" i="5"/>
  <c r="N542" i="5"/>
  <c r="N627" i="5"/>
  <c r="N720" i="5"/>
  <c r="N734" i="5"/>
  <c r="N715" i="5"/>
  <c r="N825" i="5"/>
  <c r="N733" i="5"/>
  <c r="N737" i="5"/>
  <c r="N730" i="5"/>
  <c r="N727" i="5"/>
  <c r="N721" i="5"/>
  <c r="N725" i="5"/>
  <c r="N714" i="5"/>
  <c r="N726" i="5"/>
  <c r="N713" i="5"/>
  <c r="N793" i="5"/>
  <c r="N614" i="5"/>
  <c r="N745" i="5"/>
  <c r="N426" i="5"/>
  <c r="N752" i="5"/>
  <c r="N749" i="5"/>
  <c r="N650" i="5"/>
  <c r="N634" i="5"/>
  <c r="N635" i="5"/>
  <c r="N636" i="5"/>
  <c r="N637" i="5"/>
  <c r="N628" i="5"/>
  <c r="R628" i="5" s="1"/>
  <c r="N629" i="5"/>
  <c r="N630" i="5"/>
  <c r="N638" i="5"/>
  <c r="N644" i="5"/>
  <c r="N631" i="5"/>
  <c r="N632" i="5"/>
  <c r="N576" i="5"/>
  <c r="N642" i="5"/>
  <c r="N643" i="5"/>
  <c r="N639" i="5"/>
  <c r="N771" i="5"/>
  <c r="N772" i="5"/>
  <c r="N770" i="5"/>
  <c r="N610" i="5"/>
  <c r="N615" i="5"/>
  <c r="N622" i="5"/>
  <c r="N626" i="5"/>
  <c r="N616" i="5"/>
  <c r="N623" i="5"/>
  <c r="N617" i="5"/>
  <c r="N666" i="5"/>
  <c r="N619" i="5"/>
  <c r="N621" i="5"/>
  <c r="N620" i="5"/>
  <c r="N577" i="5"/>
  <c r="N581" i="5"/>
  <c r="N582" i="5"/>
  <c r="N584" i="5"/>
  <c r="N580" i="5"/>
  <c r="N656" i="5"/>
  <c r="N374" i="5"/>
  <c r="N587" i="5"/>
  <c r="N456" i="5"/>
  <c r="N585" i="5"/>
  <c r="N586" i="5"/>
  <c r="N595" i="5"/>
  <c r="N597" i="5"/>
  <c r="N809" i="5"/>
  <c r="N691" i="5"/>
  <c r="N512" i="5"/>
  <c r="N604" i="5"/>
  <c r="N605" i="5"/>
  <c r="N607" i="5"/>
  <c r="N599" i="5"/>
  <c r="N523" i="5"/>
  <c r="N602" i="5"/>
  <c r="N600" i="5"/>
  <c r="N601" i="5"/>
  <c r="N662" i="5"/>
  <c r="N682" i="5"/>
  <c r="N544" i="5"/>
  <c r="N564" i="5"/>
  <c r="N565" i="5"/>
  <c r="N566" i="5"/>
  <c r="N567" i="5"/>
  <c r="N568" i="5"/>
  <c r="N569" i="5"/>
  <c r="N552" i="5"/>
  <c r="N553" i="5"/>
  <c r="N554" i="5"/>
  <c r="N555" i="5"/>
  <c r="N558" i="5"/>
  <c r="N556" i="5"/>
  <c r="N559" i="5"/>
  <c r="N560" i="5"/>
  <c r="N563" i="5"/>
  <c r="N545" i="5"/>
  <c r="N663" i="5"/>
  <c r="N546" i="5"/>
  <c r="N477" i="5"/>
  <c r="R477" i="5" s="1"/>
  <c r="N547" i="5"/>
  <c r="N570" i="5"/>
  <c r="N572" i="5"/>
  <c r="N548" i="5"/>
  <c r="N543" i="5"/>
  <c r="N549" i="5"/>
  <c r="N690" i="5"/>
  <c r="N469" i="5"/>
  <c r="N598" i="5"/>
  <c r="N492" i="5"/>
  <c r="N490" i="5"/>
  <c r="N493" i="5"/>
  <c r="N494" i="5"/>
  <c r="N491" i="5"/>
  <c r="N495" i="5"/>
  <c r="N489" i="5"/>
  <c r="N496" i="5"/>
  <c r="N501" i="5"/>
  <c r="N484" i="5"/>
  <c r="N483" i="5"/>
  <c r="N485" i="5"/>
  <c r="N486" i="5"/>
  <c r="N487" i="5"/>
  <c r="N497" i="5"/>
  <c r="N478" i="5"/>
  <c r="N502" i="5"/>
  <c r="N498" i="5"/>
  <c r="N499" i="5"/>
  <c r="N531" i="5"/>
  <c r="N529" i="5"/>
  <c r="N533" i="5"/>
  <c r="N537" i="5"/>
  <c r="N534" i="5"/>
  <c r="N532" i="5"/>
  <c r="N517" i="5"/>
  <c r="N514" i="5"/>
  <c r="R514" i="5" s="1"/>
  <c r="N539" i="5"/>
  <c r="N527" i="5"/>
  <c r="N535" i="5"/>
  <c r="N530" i="5"/>
  <c r="N538" i="5"/>
  <c r="N511" i="5"/>
  <c r="N520" i="5"/>
  <c r="R520" i="5" s="1"/>
  <c r="N541" i="5"/>
  <c r="N536" i="5"/>
  <c r="N521" i="5"/>
  <c r="R521" i="5" s="1"/>
  <c r="N684" i="5"/>
  <c r="N522" i="5"/>
  <c r="R522" i="5" s="1"/>
  <c r="N524" i="5"/>
  <c r="R524" i="5" s="1"/>
  <c r="N525" i="5"/>
  <c r="R525" i="5" s="1"/>
  <c r="N528" i="5"/>
  <c r="N518" i="5"/>
  <c r="R518" i="5" s="1"/>
  <c r="N515" i="5"/>
  <c r="R515" i="5" s="1"/>
  <c r="N519" i="5"/>
  <c r="R519" i="5" s="1"/>
  <c r="N647" i="5"/>
  <c r="N652" i="5"/>
  <c r="N655" i="5"/>
  <c r="N653" i="5"/>
  <c r="N651" i="5"/>
  <c r="N780" i="5"/>
  <c r="N648" i="5"/>
  <c r="N649" i="5"/>
  <c r="N395" i="5"/>
  <c r="N398" i="5"/>
  <c r="N391" i="5"/>
  <c r="N392" i="5"/>
  <c r="R392" i="5" s="1"/>
  <c r="N390" i="5"/>
  <c r="N414" i="5"/>
  <c r="O855" i="5" s="1"/>
  <c r="N413" i="5"/>
  <c r="N562" i="5"/>
  <c r="N488" i="5"/>
  <c r="N50" i="5"/>
  <c r="N51" i="5"/>
  <c r="N52" i="5"/>
  <c r="N57" i="5"/>
  <c r="N696" i="5"/>
  <c r="N551" i="5"/>
  <c r="N571" i="5"/>
  <c r="N845" i="5"/>
  <c r="N848" i="5"/>
  <c r="N849" i="5"/>
  <c r="N851" i="5"/>
  <c r="N852" i="5"/>
  <c r="N853" i="5"/>
  <c r="N854" i="5"/>
  <c r="N850" i="5"/>
  <c r="N836" i="5"/>
  <c r="N837" i="5"/>
  <c r="N841" i="5"/>
  <c r="N839" i="5"/>
  <c r="N838" i="5"/>
  <c r="N389" i="5"/>
  <c r="N840" i="5"/>
  <c r="N561" i="5"/>
  <c r="K353" i="5"/>
  <c r="K371" i="5"/>
  <c r="K379" i="5"/>
  <c r="K372" i="5"/>
  <c r="K376" i="5"/>
  <c r="K373" i="5"/>
  <c r="K383" i="5"/>
  <c r="K399" i="5"/>
  <c r="K400" i="5"/>
  <c r="K409" i="5"/>
  <c r="K410" i="5"/>
  <c r="K412" i="5"/>
  <c r="K415" i="5"/>
  <c r="K402" i="5"/>
  <c r="K416" i="5"/>
  <c r="K403" i="5"/>
  <c r="K401" i="5"/>
  <c r="K404" i="5"/>
  <c r="K405" i="5"/>
  <c r="K406" i="5"/>
  <c r="K407" i="5"/>
  <c r="K417" i="5"/>
  <c r="K411" i="5"/>
  <c r="K418" i="5"/>
  <c r="K408" i="5"/>
  <c r="K421" i="5"/>
  <c r="K422" i="5"/>
  <c r="K423" i="5"/>
  <c r="K420" i="5"/>
  <c r="K150" i="5"/>
  <c r="K424" i="5"/>
  <c r="K755" i="5"/>
  <c r="K756" i="5"/>
  <c r="K722" i="5"/>
  <c r="K674" i="5"/>
  <c r="K757" i="5"/>
  <c r="K526" i="5"/>
  <c r="K762" i="5"/>
  <c r="K761" i="5"/>
  <c r="K760" i="5"/>
  <c r="K591" i="5"/>
  <c r="K767" i="5"/>
  <c r="K800" i="5"/>
  <c r="K774" i="5"/>
  <c r="K775" i="5"/>
  <c r="K776" i="5"/>
  <c r="K791" i="5"/>
  <c r="K782" i="5"/>
  <c r="K781" i="5"/>
  <c r="K785" i="5"/>
  <c r="K322" i="5"/>
  <c r="K788" i="5"/>
  <c r="K830" i="5"/>
  <c r="K829" i="5"/>
  <c r="K803" i="5"/>
  <c r="K805" i="5"/>
  <c r="K430" i="5"/>
  <c r="K823" i="5"/>
  <c r="K739" i="5"/>
  <c r="K812" i="5"/>
  <c r="K810" i="5"/>
  <c r="K618" i="5"/>
  <c r="K818" i="5"/>
  <c r="K819" i="5"/>
  <c r="K817" i="5"/>
  <c r="K820" i="5"/>
  <c r="K801" i="5"/>
  <c r="K808" i="5"/>
  <c r="K747" i="5"/>
  <c r="K789" i="5"/>
  <c r="K833" i="5"/>
  <c r="K831" i="5"/>
  <c r="K802" i="5"/>
  <c r="K393" i="5"/>
  <c r="K702" i="5"/>
  <c r="K579" i="5"/>
  <c r="K799" i="5"/>
  <c r="K795" i="5"/>
  <c r="K792" i="5"/>
  <c r="K827" i="5"/>
  <c r="K826" i="5"/>
  <c r="K824" i="5"/>
  <c r="K740" i="5"/>
  <c r="K431" i="5"/>
  <c r="K432" i="5"/>
  <c r="K433" i="5"/>
  <c r="K436" i="5"/>
  <c r="K437" i="5"/>
  <c r="K427" i="5"/>
  <c r="K438" i="5"/>
  <c r="K439" i="5"/>
  <c r="K428" i="5"/>
  <c r="K440" i="5"/>
  <c r="K441" i="5"/>
  <c r="K442" i="5"/>
  <c r="K443" i="5"/>
  <c r="K625" i="5"/>
  <c r="K445" i="5"/>
  <c r="K446" i="5"/>
  <c r="K459" i="5"/>
  <c r="K447" i="5"/>
  <c r="K461" i="5"/>
  <c r="K465" i="5"/>
  <c r="K466" i="5"/>
  <c r="K429" i="5"/>
  <c r="K462" i="5"/>
  <c r="K448" i="5"/>
  <c r="K460" i="5"/>
  <c r="K449" i="5"/>
  <c r="K450" i="5"/>
  <c r="K451" i="5"/>
  <c r="K468" i="5"/>
  <c r="K452" i="5"/>
  <c r="K453" i="5"/>
  <c r="K454" i="5"/>
  <c r="K455" i="5"/>
  <c r="K457" i="5"/>
  <c r="K434" i="5"/>
  <c r="K645" i="5"/>
  <c r="K658" i="5"/>
  <c r="K816" i="5"/>
  <c r="K657" i="5"/>
  <c r="K659" i="5"/>
  <c r="K667" i="5"/>
  <c r="K668" i="5"/>
  <c r="K661" i="5"/>
  <c r="K669" i="5"/>
  <c r="K670" i="5"/>
  <c r="K754" i="5"/>
  <c r="K677" i="5"/>
  <c r="K675" i="5"/>
  <c r="K678" i="5"/>
  <c r="K680" i="5"/>
  <c r="K676" i="5"/>
  <c r="K683" i="5"/>
  <c r="K685" i="5"/>
  <c r="K688" i="5"/>
  <c r="K686" i="5"/>
  <c r="K687" i="5"/>
  <c r="K689" i="5"/>
  <c r="K773" i="5"/>
  <c r="K593" i="5"/>
  <c r="K692" i="5"/>
  <c r="K693" i="5"/>
  <c r="K732" i="5"/>
  <c r="K694" i="5"/>
  <c r="K700" i="5"/>
  <c r="K698" i="5"/>
  <c r="K701" i="5"/>
  <c r="K695" i="5"/>
  <c r="K703" i="5"/>
  <c r="K704" i="5"/>
  <c r="K705" i="5"/>
  <c r="K641" i="5"/>
  <c r="K707" i="5"/>
  <c r="K708" i="5"/>
  <c r="K709" i="5"/>
  <c r="K710" i="5"/>
  <c r="K766" i="5"/>
  <c r="K763" i="5"/>
  <c r="K611" i="5"/>
  <c r="K612" i="5"/>
  <c r="K557" i="5"/>
  <c r="K542" i="5"/>
  <c r="K627" i="5"/>
  <c r="K720" i="5"/>
  <c r="K734" i="5"/>
  <c r="K715" i="5"/>
  <c r="K825" i="5"/>
  <c r="K733" i="5"/>
  <c r="K737" i="5"/>
  <c r="K730" i="5"/>
  <c r="K727" i="5"/>
  <c r="K721" i="5"/>
  <c r="K725" i="5"/>
  <c r="K714" i="5"/>
  <c r="K726" i="5"/>
  <c r="K743" i="5"/>
  <c r="R743" i="5" s="1"/>
  <c r="K742" i="5"/>
  <c r="R742" i="5" s="1"/>
  <c r="K713" i="5"/>
  <c r="K793" i="5"/>
  <c r="K614" i="5"/>
  <c r="K745" i="5"/>
  <c r="K426" i="5"/>
  <c r="K752" i="5"/>
  <c r="K749" i="5"/>
  <c r="K650" i="5"/>
  <c r="K634" i="5"/>
  <c r="K635" i="5"/>
  <c r="K636" i="5"/>
  <c r="K637" i="5"/>
  <c r="K629" i="5"/>
  <c r="K630" i="5"/>
  <c r="K638" i="5"/>
  <c r="K644" i="5"/>
  <c r="K631" i="5"/>
  <c r="K632" i="5"/>
  <c r="K576" i="5"/>
  <c r="K642" i="5"/>
  <c r="K643" i="5"/>
  <c r="K639" i="5"/>
  <c r="K771" i="5"/>
  <c r="K772" i="5"/>
  <c r="K770" i="5"/>
  <c r="K610" i="5"/>
  <c r="K615" i="5"/>
  <c r="K622" i="5"/>
  <c r="K626" i="5"/>
  <c r="K616" i="5"/>
  <c r="K623" i="5"/>
  <c r="K617" i="5"/>
  <c r="K666" i="5"/>
  <c r="K619" i="5"/>
  <c r="K621" i="5"/>
  <c r="K620" i="5"/>
  <c r="K577" i="5"/>
  <c r="K581" i="5"/>
  <c r="K582" i="5"/>
  <c r="K584" i="5"/>
  <c r="K580" i="5"/>
  <c r="K656" i="5"/>
  <c r="K374" i="5"/>
  <c r="K587" i="5"/>
  <c r="K456" i="5"/>
  <c r="K585" i="5"/>
  <c r="K586" i="5"/>
  <c r="K595" i="5"/>
  <c r="K597" i="5"/>
  <c r="K809" i="5"/>
  <c r="K691" i="5"/>
  <c r="K512" i="5"/>
  <c r="K604" i="5"/>
  <c r="K605" i="5"/>
  <c r="K607" i="5"/>
  <c r="K599" i="5"/>
  <c r="K523" i="5"/>
  <c r="K602" i="5"/>
  <c r="K600" i="5"/>
  <c r="K601" i="5"/>
  <c r="K662" i="5"/>
  <c r="K682" i="5"/>
  <c r="K544" i="5"/>
  <c r="K564" i="5"/>
  <c r="K565" i="5"/>
  <c r="K566" i="5"/>
  <c r="K567" i="5"/>
  <c r="K568" i="5"/>
  <c r="K569" i="5"/>
  <c r="K552" i="5"/>
  <c r="K553" i="5"/>
  <c r="K554" i="5"/>
  <c r="K555" i="5"/>
  <c r="K558" i="5"/>
  <c r="K556" i="5"/>
  <c r="K559" i="5"/>
  <c r="K560" i="5"/>
  <c r="K563" i="5"/>
  <c r="K545" i="5"/>
  <c r="K663" i="5"/>
  <c r="K546" i="5"/>
  <c r="K547" i="5"/>
  <c r="K570" i="5"/>
  <c r="K572" i="5"/>
  <c r="K548" i="5"/>
  <c r="K543" i="5"/>
  <c r="K549" i="5"/>
  <c r="K690" i="5"/>
  <c r="K469" i="5"/>
  <c r="K598" i="5"/>
  <c r="K492" i="5"/>
  <c r="K490" i="5"/>
  <c r="K493" i="5"/>
  <c r="K494" i="5"/>
  <c r="K491" i="5"/>
  <c r="K495" i="5"/>
  <c r="K489" i="5"/>
  <c r="K496" i="5"/>
  <c r="K501" i="5"/>
  <c r="K484" i="5"/>
  <c r="K483" i="5"/>
  <c r="K485" i="5"/>
  <c r="K486" i="5"/>
  <c r="K487" i="5"/>
  <c r="K497" i="5"/>
  <c r="K478" i="5"/>
  <c r="K502" i="5"/>
  <c r="K498" i="5"/>
  <c r="K499" i="5"/>
  <c r="K531" i="5"/>
  <c r="K529" i="5"/>
  <c r="K533" i="5"/>
  <c r="K537" i="5"/>
  <c r="K534" i="5"/>
  <c r="K532" i="5"/>
  <c r="K517" i="5"/>
  <c r="K539" i="5"/>
  <c r="K527" i="5"/>
  <c r="K535" i="5"/>
  <c r="K530" i="5"/>
  <c r="K538" i="5"/>
  <c r="K511" i="5"/>
  <c r="K541" i="5"/>
  <c r="K536" i="5"/>
  <c r="K684" i="5"/>
  <c r="K528" i="5"/>
  <c r="K647" i="5"/>
  <c r="K652" i="5"/>
  <c r="K655" i="5"/>
  <c r="K653" i="5"/>
  <c r="K651" i="5"/>
  <c r="K780" i="5"/>
  <c r="K648" i="5"/>
  <c r="K649" i="5"/>
  <c r="K395" i="5"/>
  <c r="K398" i="5"/>
  <c r="K391" i="5"/>
  <c r="K390" i="5"/>
  <c r="K414" i="5"/>
  <c r="L855" i="5" s="1"/>
  <c r="K413" i="5"/>
  <c r="K562" i="5"/>
  <c r="K488" i="5"/>
  <c r="K50" i="5"/>
  <c r="K51" i="5"/>
  <c r="K52" i="5"/>
  <c r="K57" i="5"/>
  <c r="K696" i="5"/>
  <c r="K551" i="5"/>
  <c r="K571" i="5"/>
  <c r="K845" i="5"/>
  <c r="K848" i="5"/>
  <c r="K849" i="5"/>
  <c r="K851" i="5"/>
  <c r="K852" i="5"/>
  <c r="K853" i="5"/>
  <c r="K854" i="5"/>
  <c r="K850" i="5"/>
  <c r="K836" i="5"/>
  <c r="K837" i="5"/>
  <c r="K841" i="5"/>
  <c r="K839" i="5"/>
  <c r="K838" i="5"/>
  <c r="K389" i="5"/>
  <c r="K840" i="5"/>
  <c r="K561" i="5"/>
  <c r="S283" i="5"/>
  <c r="S279" i="5"/>
  <c r="S290" i="5"/>
  <c r="S298" i="5"/>
  <c r="S280" i="5"/>
  <c r="S273" i="5"/>
  <c r="S334" i="5"/>
  <c r="S337" i="5"/>
  <c r="S354" i="5"/>
  <c r="S359" i="5"/>
  <c r="S342" i="5"/>
  <c r="S343" i="5"/>
  <c r="S344" i="5"/>
  <c r="S345" i="5"/>
  <c r="S346" i="5"/>
  <c r="S347" i="5"/>
  <c r="S349" i="5"/>
  <c r="S350" i="5"/>
  <c r="S351" i="5"/>
  <c r="S339" i="5"/>
  <c r="S340" i="5"/>
  <c r="S341" i="5"/>
  <c r="S352" i="5"/>
  <c r="S307" i="5"/>
  <c r="S96" i="5"/>
  <c r="S294" i="5"/>
  <c r="S295" i="5"/>
  <c r="S646" i="5"/>
  <c r="S738" i="5"/>
  <c r="S293" i="5"/>
  <c r="S292" i="5"/>
  <c r="S320" i="5"/>
  <c r="S325" i="5"/>
  <c r="S324" i="5"/>
  <c r="S326" i="5"/>
  <c r="S330" i="5"/>
  <c r="S329" i="5"/>
  <c r="S328" i="5"/>
  <c r="S300" i="5"/>
  <c r="S305" i="5"/>
  <c r="S308" i="5"/>
  <c r="S315" i="5"/>
  <c r="S301" i="5"/>
  <c r="S299" i="5"/>
  <c r="S309" i="5"/>
  <c r="S310" i="5"/>
  <c r="S302" i="5"/>
  <c r="S303" i="5"/>
  <c r="S304" i="5"/>
  <c r="S311" i="5"/>
  <c r="S312" i="5"/>
  <c r="S313" i="5"/>
  <c r="S306" i="5"/>
  <c r="S314" i="5"/>
  <c r="P283" i="5"/>
  <c r="P279" i="5"/>
  <c r="P290" i="5"/>
  <c r="P298" i="5"/>
  <c r="P280" i="5"/>
  <c r="P273" i="5"/>
  <c r="P334" i="5"/>
  <c r="P337" i="5"/>
  <c r="P354" i="5"/>
  <c r="P359" i="5"/>
  <c r="P342" i="5"/>
  <c r="P343" i="5"/>
  <c r="P344" i="5"/>
  <c r="P345" i="5"/>
  <c r="P346" i="5"/>
  <c r="P347" i="5"/>
  <c r="P349" i="5"/>
  <c r="P350" i="5"/>
  <c r="P351" i="5"/>
  <c r="P339" i="5"/>
  <c r="P340" i="5"/>
  <c r="P341" i="5"/>
  <c r="P352" i="5"/>
  <c r="P307" i="5"/>
  <c r="P96" i="5"/>
  <c r="P294" i="5"/>
  <c r="P295" i="5"/>
  <c r="P646" i="5"/>
  <c r="P738" i="5"/>
  <c r="P293" i="5"/>
  <c r="P292" i="5"/>
  <c r="P320" i="5"/>
  <c r="P325" i="5"/>
  <c r="P324" i="5"/>
  <c r="P326" i="5"/>
  <c r="P330" i="5"/>
  <c r="P329" i="5"/>
  <c r="P328" i="5"/>
  <c r="P316" i="5"/>
  <c r="P300" i="5"/>
  <c r="P305" i="5"/>
  <c r="P308" i="5"/>
  <c r="P315" i="5"/>
  <c r="P301" i="5"/>
  <c r="P299" i="5"/>
  <c r="P309" i="5"/>
  <c r="P310" i="5"/>
  <c r="P302" i="5"/>
  <c r="P303" i="5"/>
  <c r="P304" i="5"/>
  <c r="P311" i="5"/>
  <c r="P312" i="5"/>
  <c r="P313" i="5"/>
  <c r="P306" i="5"/>
  <c r="P314" i="5"/>
  <c r="N283" i="5"/>
  <c r="N279" i="5"/>
  <c r="N290" i="5"/>
  <c r="N298" i="5"/>
  <c r="R298" i="5" s="1"/>
  <c r="N280" i="5"/>
  <c r="N273" i="5"/>
  <c r="N334" i="5"/>
  <c r="N337" i="5"/>
  <c r="N354" i="5"/>
  <c r="N359" i="5"/>
  <c r="N342" i="5"/>
  <c r="N343" i="5"/>
  <c r="N344" i="5"/>
  <c r="N345" i="5"/>
  <c r="N346" i="5"/>
  <c r="N347" i="5"/>
  <c r="N349" i="5"/>
  <c r="N350" i="5"/>
  <c r="R350" i="5" s="1"/>
  <c r="N351" i="5"/>
  <c r="N339" i="5"/>
  <c r="N340" i="5"/>
  <c r="N341" i="5"/>
  <c r="N352" i="5"/>
  <c r="N307" i="5"/>
  <c r="N96" i="5"/>
  <c r="N294" i="5"/>
  <c r="N295" i="5"/>
  <c r="N646" i="5"/>
  <c r="N738" i="5"/>
  <c r="N293" i="5"/>
  <c r="N292" i="5"/>
  <c r="N320" i="5"/>
  <c r="N325" i="5"/>
  <c r="N324" i="5"/>
  <c r="N326" i="5"/>
  <c r="N330" i="5"/>
  <c r="N329" i="5"/>
  <c r="N328" i="5"/>
  <c r="N316" i="5"/>
  <c r="N300" i="5"/>
  <c r="N305" i="5"/>
  <c r="N308" i="5"/>
  <c r="N315" i="5"/>
  <c r="N301" i="5"/>
  <c r="N299" i="5"/>
  <c r="N309" i="5"/>
  <c r="N310" i="5"/>
  <c r="N302" i="5"/>
  <c r="N303" i="5"/>
  <c r="N304" i="5"/>
  <c r="N311" i="5"/>
  <c r="N312" i="5"/>
  <c r="N313" i="5"/>
  <c r="N306" i="5"/>
  <c r="N314" i="5"/>
  <c r="K283" i="5"/>
  <c r="K279" i="5"/>
  <c r="K290" i="5"/>
  <c r="K280" i="5"/>
  <c r="K273" i="5"/>
  <c r="K334" i="5"/>
  <c r="K337" i="5"/>
  <c r="K354" i="5"/>
  <c r="K359" i="5"/>
  <c r="K342" i="5"/>
  <c r="K343" i="5"/>
  <c r="K344" i="5"/>
  <c r="K345" i="5"/>
  <c r="K346" i="5"/>
  <c r="K347" i="5"/>
  <c r="K349" i="5"/>
  <c r="K351" i="5"/>
  <c r="K339" i="5"/>
  <c r="K340" i="5"/>
  <c r="K341" i="5"/>
  <c r="K352" i="5"/>
  <c r="K307" i="5"/>
  <c r="K96" i="5"/>
  <c r="K294" i="5"/>
  <c r="K295" i="5"/>
  <c r="K646" i="5"/>
  <c r="K738" i="5"/>
  <c r="K293" i="5"/>
  <c r="K292" i="5"/>
  <c r="K320" i="5"/>
  <c r="K325" i="5"/>
  <c r="K324" i="5"/>
  <c r="K326" i="5"/>
  <c r="K330" i="5"/>
  <c r="K329" i="5"/>
  <c r="K328" i="5"/>
  <c r="K316" i="5"/>
  <c r="K300" i="5"/>
  <c r="K305" i="5"/>
  <c r="K308" i="5"/>
  <c r="K315" i="5"/>
  <c r="K301" i="5"/>
  <c r="K299" i="5"/>
  <c r="K309" i="5"/>
  <c r="K310" i="5"/>
  <c r="K302" i="5"/>
  <c r="K303" i="5"/>
  <c r="K304" i="5"/>
  <c r="K311" i="5"/>
  <c r="K312" i="5"/>
  <c r="K313" i="5"/>
  <c r="K306" i="5"/>
  <c r="K314" i="5"/>
  <c r="R329" i="5" l="1"/>
  <c r="R349" i="5"/>
  <c r="R849" i="5"/>
  <c r="R648" i="5"/>
  <c r="R314" i="5"/>
  <c r="R848" i="5"/>
  <c r="R780" i="5"/>
  <c r="R845" i="5"/>
  <c r="R330" i="5"/>
  <c r="R749" i="5"/>
  <c r="R572" i="5"/>
  <c r="R564" i="5"/>
  <c r="R585" i="5"/>
  <c r="R610" i="5"/>
  <c r="R720" i="5"/>
  <c r="R669" i="5"/>
  <c r="R448" i="5"/>
  <c r="R436" i="5"/>
  <c r="R801" i="5"/>
  <c r="R791" i="5"/>
  <c r="R422" i="5"/>
  <c r="R400" i="5"/>
  <c r="R485" i="5"/>
  <c r="R530" i="5"/>
  <c r="R364" i="5"/>
  <c r="R511" i="5"/>
  <c r="R538" i="5"/>
  <c r="R483" i="5"/>
  <c r="R570" i="5"/>
  <c r="R627" i="5"/>
  <c r="R694" i="5"/>
  <c r="R661" i="5"/>
  <c r="R462" i="5"/>
  <c r="R433" i="5"/>
  <c r="R571" i="5"/>
  <c r="R650" i="5"/>
  <c r="R347" i="5"/>
  <c r="R306" i="5"/>
  <c r="R326" i="5"/>
  <c r="R651" i="5"/>
  <c r="R544" i="5"/>
  <c r="R770" i="5"/>
  <c r="R776" i="5"/>
  <c r="R399" i="5"/>
  <c r="R752" i="5"/>
  <c r="R456" i="5"/>
  <c r="R820" i="5"/>
  <c r="R484" i="5"/>
  <c r="R547" i="5"/>
  <c r="R542" i="5"/>
  <c r="R732" i="5"/>
  <c r="R668" i="5"/>
  <c r="R429" i="5"/>
  <c r="R432" i="5"/>
  <c r="R535" i="5"/>
  <c r="R367" i="5"/>
  <c r="R635" i="5"/>
  <c r="R684" i="5"/>
  <c r="R634" i="5"/>
  <c r="R316" i="5"/>
  <c r="R339" i="5"/>
  <c r="R852" i="5"/>
  <c r="R395" i="5"/>
  <c r="R532" i="5"/>
  <c r="R491" i="5"/>
  <c r="R560" i="5"/>
  <c r="R602" i="5"/>
  <c r="R582" i="5"/>
  <c r="R576" i="5"/>
  <c r="R766" i="5"/>
  <c r="R689" i="5"/>
  <c r="R658" i="5"/>
  <c r="R459" i="5"/>
  <c r="R827" i="5"/>
  <c r="R812" i="5"/>
  <c r="R760" i="5"/>
  <c r="R417" i="5"/>
  <c r="R371" i="5"/>
  <c r="R368" i="5"/>
  <c r="R328" i="5"/>
  <c r="R351" i="5"/>
  <c r="R851" i="5"/>
  <c r="R649" i="5"/>
  <c r="R534" i="5"/>
  <c r="R494" i="5"/>
  <c r="R726" i="5"/>
  <c r="R710" i="5"/>
  <c r="R687" i="5"/>
  <c r="R645" i="5"/>
  <c r="R446" i="5"/>
  <c r="R792" i="5"/>
  <c r="R499" i="5"/>
  <c r="R469" i="5"/>
  <c r="R553" i="5"/>
  <c r="R604" i="5"/>
  <c r="R666" i="5"/>
  <c r="R629" i="5"/>
  <c r="R730" i="5"/>
  <c r="R705" i="5"/>
  <c r="R676" i="5"/>
  <c r="R453" i="5"/>
  <c r="R441" i="5"/>
  <c r="R393" i="5"/>
  <c r="R829" i="5"/>
  <c r="R722" i="5"/>
  <c r="R403" i="5"/>
  <c r="R498" i="5"/>
  <c r="R690" i="5"/>
  <c r="R552" i="5"/>
  <c r="R512" i="5"/>
  <c r="R617" i="5"/>
  <c r="R637" i="5"/>
  <c r="R737" i="5"/>
  <c r="R704" i="5"/>
  <c r="R680" i="5"/>
  <c r="R452" i="5"/>
  <c r="R440" i="5"/>
  <c r="R802" i="5"/>
  <c r="R830" i="5"/>
  <c r="R756" i="5"/>
  <c r="R416" i="5"/>
  <c r="R502" i="5"/>
  <c r="R549" i="5"/>
  <c r="R636" i="5"/>
  <c r="R733" i="5"/>
  <c r="R703" i="5"/>
  <c r="R678" i="5"/>
  <c r="R468" i="5"/>
  <c r="R428" i="5"/>
  <c r="R559" i="5"/>
  <c r="R523" i="5"/>
  <c r="R581" i="5"/>
  <c r="R632" i="5"/>
  <c r="R739" i="5"/>
  <c r="R761" i="5"/>
  <c r="R407" i="5"/>
  <c r="R353" i="5"/>
  <c r="R537" i="5"/>
  <c r="R493" i="5"/>
  <c r="R556" i="5"/>
  <c r="R599" i="5"/>
  <c r="R577" i="5"/>
  <c r="R631" i="5"/>
  <c r="R714" i="5"/>
  <c r="R709" i="5"/>
  <c r="R686" i="5"/>
  <c r="R434" i="5"/>
  <c r="R445" i="5"/>
  <c r="R795" i="5"/>
  <c r="R823" i="5"/>
  <c r="R762" i="5"/>
  <c r="R406" i="5"/>
  <c r="R533" i="5"/>
  <c r="R490" i="5"/>
  <c r="R558" i="5"/>
  <c r="R607" i="5"/>
  <c r="R620" i="5"/>
  <c r="R644" i="5"/>
  <c r="R725" i="5"/>
  <c r="R708" i="5"/>
  <c r="R688" i="5"/>
  <c r="R457" i="5"/>
  <c r="R625" i="5"/>
  <c r="R799" i="5"/>
  <c r="R430" i="5"/>
  <c r="R526" i="5"/>
  <c r="R405" i="5"/>
  <c r="R529" i="5"/>
  <c r="R492" i="5"/>
  <c r="R555" i="5"/>
  <c r="R621" i="5"/>
  <c r="R638" i="5"/>
  <c r="R721" i="5"/>
  <c r="R707" i="5"/>
  <c r="R685" i="5"/>
  <c r="R455" i="5"/>
  <c r="R443" i="5"/>
  <c r="R579" i="5"/>
  <c r="R805" i="5"/>
  <c r="R757" i="5"/>
  <c r="R404" i="5"/>
  <c r="R531" i="5"/>
  <c r="R598" i="5"/>
  <c r="R554" i="5"/>
  <c r="R605" i="5"/>
  <c r="R619" i="5"/>
  <c r="R630" i="5"/>
  <c r="R727" i="5"/>
  <c r="R641" i="5"/>
  <c r="R683" i="5"/>
  <c r="R454" i="5"/>
  <c r="R442" i="5"/>
  <c r="R702" i="5"/>
  <c r="R803" i="5"/>
  <c r="R674" i="5"/>
  <c r="R401" i="5"/>
  <c r="R569" i="5"/>
  <c r="R691" i="5"/>
  <c r="R623" i="5"/>
  <c r="R831" i="5"/>
  <c r="R788" i="5"/>
  <c r="R755" i="5"/>
  <c r="R402" i="5"/>
  <c r="R478" i="5"/>
  <c r="R543" i="5"/>
  <c r="R568" i="5"/>
  <c r="R809" i="5"/>
  <c r="R616" i="5"/>
  <c r="R825" i="5"/>
  <c r="R695" i="5"/>
  <c r="R675" i="5"/>
  <c r="R451" i="5"/>
  <c r="R439" i="5"/>
  <c r="R833" i="5"/>
  <c r="R322" i="5"/>
  <c r="R424" i="5"/>
  <c r="R415" i="5"/>
  <c r="R497" i="5"/>
  <c r="R548" i="5"/>
  <c r="R567" i="5"/>
  <c r="R597" i="5"/>
  <c r="R626" i="5"/>
  <c r="R715" i="5"/>
  <c r="R701" i="5"/>
  <c r="R677" i="5"/>
  <c r="R450" i="5"/>
  <c r="R438" i="5"/>
  <c r="R789" i="5"/>
  <c r="R785" i="5"/>
  <c r="R150" i="5"/>
  <c r="R412" i="5"/>
  <c r="R536" i="5"/>
  <c r="R487" i="5"/>
  <c r="R566" i="5"/>
  <c r="R595" i="5"/>
  <c r="R622" i="5"/>
  <c r="R698" i="5"/>
  <c r="R754" i="5"/>
  <c r="R449" i="5"/>
  <c r="R427" i="5"/>
  <c r="R747" i="5"/>
  <c r="R781" i="5"/>
  <c r="R420" i="5"/>
  <c r="R410" i="5"/>
  <c r="R541" i="5"/>
  <c r="R486" i="5"/>
  <c r="R565" i="5"/>
  <c r="R586" i="5"/>
  <c r="R615" i="5"/>
  <c r="R734" i="5"/>
  <c r="R700" i="5"/>
  <c r="R670" i="5"/>
  <c r="R460" i="5"/>
  <c r="R437" i="5"/>
  <c r="R808" i="5"/>
  <c r="R782" i="5"/>
  <c r="R423" i="5"/>
  <c r="R409" i="5"/>
  <c r="R804" i="5"/>
  <c r="R108" i="5"/>
  <c r="R561" i="5"/>
  <c r="R337" i="5"/>
  <c r="R646" i="5"/>
  <c r="R50" i="5"/>
  <c r="R346" i="5"/>
  <c r="R345" i="5"/>
  <c r="R653" i="5"/>
  <c r="R320" i="5"/>
  <c r="R652" i="5"/>
  <c r="R292" i="5"/>
  <c r="R647" i="5"/>
  <c r="R359" i="5"/>
  <c r="R57" i="5"/>
  <c r="R303" i="5"/>
  <c r="R389" i="5"/>
  <c r="R302" i="5"/>
  <c r="R51" i="5"/>
  <c r="R310" i="5"/>
  <c r="R295" i="5"/>
  <c r="R273" i="5"/>
  <c r="R488" i="5"/>
  <c r="R294" i="5"/>
  <c r="R280" i="5"/>
  <c r="R562" i="5"/>
  <c r="R96" i="5"/>
  <c r="R290" i="5"/>
  <c r="R413" i="5"/>
  <c r="R682" i="5"/>
  <c r="R587" i="5"/>
  <c r="R745" i="5"/>
  <c r="R775" i="5"/>
  <c r="R421" i="5"/>
  <c r="R315" i="5"/>
  <c r="R307" i="5"/>
  <c r="R279" i="5"/>
  <c r="R501" i="5"/>
  <c r="R546" i="5"/>
  <c r="R662" i="5"/>
  <c r="R614" i="5"/>
  <c r="R557" i="5"/>
  <c r="R693" i="5"/>
  <c r="R466" i="5"/>
  <c r="R431" i="5"/>
  <c r="R774" i="5"/>
  <c r="R352" i="5"/>
  <c r="R850" i="5"/>
  <c r="R390" i="5"/>
  <c r="R496" i="5"/>
  <c r="R663" i="5"/>
  <c r="R656" i="5"/>
  <c r="R639" i="5"/>
  <c r="R793" i="5"/>
  <c r="R612" i="5"/>
  <c r="R692" i="5"/>
  <c r="R659" i="5"/>
  <c r="R465" i="5"/>
  <c r="R740" i="5"/>
  <c r="R818" i="5"/>
  <c r="R800" i="5"/>
  <c r="R408" i="5"/>
  <c r="R376" i="5"/>
  <c r="R324" i="5"/>
  <c r="R325" i="5"/>
  <c r="R655" i="5"/>
  <c r="R343" i="5"/>
  <c r="R837" i="5"/>
  <c r="R383" i="5"/>
  <c r="R771" i="5"/>
  <c r="R819" i="5"/>
  <c r="R283" i="5"/>
  <c r="R527" i="5"/>
  <c r="R391" i="5"/>
  <c r="R489" i="5"/>
  <c r="R600" i="5"/>
  <c r="R643" i="5"/>
  <c r="R713" i="5"/>
  <c r="R593" i="5"/>
  <c r="R657" i="5"/>
  <c r="R461" i="5"/>
  <c r="R824" i="5"/>
  <c r="R618" i="5"/>
  <c r="R767" i="5"/>
  <c r="R418" i="5"/>
  <c r="R372" i="5"/>
  <c r="R313" i="5"/>
  <c r="R344" i="5"/>
  <c r="R551" i="5"/>
  <c r="R312" i="5"/>
  <c r="R311" i="5"/>
  <c r="R342" i="5"/>
  <c r="R696" i="5"/>
  <c r="R304" i="5"/>
  <c r="R293" i="5"/>
  <c r="R840" i="5"/>
  <c r="R528" i="5"/>
  <c r="R354" i="5"/>
  <c r="R52" i="5"/>
  <c r="R738" i="5"/>
  <c r="R838" i="5"/>
  <c r="R334" i="5"/>
  <c r="R839" i="5"/>
  <c r="R309" i="5"/>
  <c r="R841" i="5"/>
  <c r="R299" i="5"/>
  <c r="R426" i="5"/>
  <c r="R301" i="5"/>
  <c r="R836" i="5"/>
  <c r="R772" i="5"/>
  <c r="R817" i="5"/>
  <c r="R414" i="5"/>
  <c r="R374" i="5"/>
  <c r="R667" i="5"/>
  <c r="R373" i="5"/>
  <c r="R308" i="5"/>
  <c r="R601" i="5"/>
  <c r="R305" i="5"/>
  <c r="R341" i="5"/>
  <c r="R854" i="5"/>
  <c r="R539" i="5"/>
  <c r="R545" i="5"/>
  <c r="R580" i="5"/>
  <c r="R611" i="5"/>
  <c r="R300" i="5"/>
  <c r="R340" i="5"/>
  <c r="R853" i="5"/>
  <c r="R398" i="5"/>
  <c r="R517" i="5"/>
  <c r="R495" i="5"/>
  <c r="R563" i="5"/>
  <c r="R584" i="5"/>
  <c r="R642" i="5"/>
  <c r="R763" i="5"/>
  <c r="R773" i="5"/>
  <c r="R816" i="5"/>
  <c r="R447" i="5"/>
  <c r="R826" i="5"/>
  <c r="R810" i="5"/>
  <c r="R591" i="5"/>
  <c r="R411" i="5"/>
  <c r="R379" i="5"/>
  <c r="S316" i="5"/>
  <c r="S647" i="5"/>
  <c r="S557" i="5"/>
  <c r="S683" i="5"/>
  <c r="S818" i="5"/>
  <c r="S739" i="5"/>
  <c r="S800" i="5"/>
  <c r="S531" i="5"/>
  <c r="S577" i="5"/>
  <c r="S730" i="5"/>
  <c r="S825" i="5"/>
  <c r="S771" i="5"/>
  <c r="S754" i="5"/>
  <c r="S434" i="5"/>
  <c r="S610" i="5"/>
  <c r="S703" i="5"/>
  <c r="S747" i="5"/>
  <c r="S426" i="5"/>
  <c r="S743" i="5"/>
  <c r="S763" i="5"/>
  <c r="S593" i="5"/>
  <c r="S658" i="5"/>
  <c r="S393" i="5"/>
  <c r="S512" i="5"/>
  <c r="S374" i="5"/>
  <c r="S634" i="5"/>
  <c r="S827" i="5"/>
  <c r="S791" i="5"/>
  <c r="S114" i="5"/>
  <c r="P114" i="5"/>
  <c r="N119" i="5"/>
  <c r="N114" i="5"/>
  <c r="K114" i="5"/>
  <c r="S117" i="5"/>
  <c r="S115" i="5"/>
  <c r="S121" i="5"/>
  <c r="S120" i="5"/>
  <c r="S116" i="5"/>
  <c r="S118" i="5"/>
  <c r="S119" i="5"/>
  <c r="P117" i="5"/>
  <c r="P115" i="5"/>
  <c r="P121" i="5"/>
  <c r="P120" i="5"/>
  <c r="P116" i="5"/>
  <c r="P118" i="5"/>
  <c r="P119" i="5"/>
  <c r="N117" i="5"/>
  <c r="N115" i="5"/>
  <c r="N121" i="5"/>
  <c r="N120" i="5"/>
  <c r="N116" i="5"/>
  <c r="N118" i="5"/>
  <c r="K117" i="5"/>
  <c r="K115" i="5"/>
  <c r="K121" i="5"/>
  <c r="K120" i="5"/>
  <c r="K116" i="5"/>
  <c r="K118" i="5"/>
  <c r="K119" i="5"/>
  <c r="S113" i="5"/>
  <c r="S112" i="5"/>
  <c r="S111" i="5"/>
  <c r="P113" i="5"/>
  <c r="P112" i="5"/>
  <c r="P111" i="5"/>
  <c r="N113" i="5"/>
  <c r="N112" i="5"/>
  <c r="N111" i="5"/>
  <c r="K113" i="5"/>
  <c r="K112" i="5"/>
  <c r="K111" i="5"/>
  <c r="S110" i="5"/>
  <c r="S109" i="5"/>
  <c r="P110" i="5"/>
  <c r="P109" i="5"/>
  <c r="N110" i="5"/>
  <c r="N109" i="5"/>
  <c r="K110" i="5"/>
  <c r="K109" i="5"/>
  <c r="S275" i="5"/>
  <c r="S106" i="5"/>
  <c r="P275" i="5"/>
  <c r="P106" i="5"/>
  <c r="N275" i="5"/>
  <c r="N106" i="5"/>
  <c r="K275" i="5"/>
  <c r="K106" i="5"/>
  <c r="S60" i="5"/>
  <c r="P60" i="5"/>
  <c r="N60" i="5"/>
  <c r="K60" i="5"/>
  <c r="S63" i="5"/>
  <c r="S64" i="5"/>
  <c r="P63" i="5"/>
  <c r="P64" i="5"/>
  <c r="N63" i="5"/>
  <c r="N64" i="5"/>
  <c r="K63" i="5"/>
  <c r="K64" i="5"/>
  <c r="R60" i="5" l="1"/>
  <c r="R63" i="5"/>
  <c r="R110" i="5"/>
  <c r="R114" i="5"/>
  <c r="R106" i="5"/>
  <c r="R275" i="5"/>
  <c r="R111" i="5"/>
  <c r="R112" i="5"/>
  <c r="R113" i="5"/>
  <c r="R64" i="5"/>
  <c r="R109" i="5"/>
  <c r="R118" i="5"/>
  <c r="R116" i="5"/>
  <c r="R119" i="5"/>
  <c r="R120" i="5"/>
  <c r="R121" i="5"/>
  <c r="R115" i="5"/>
  <c r="R117" i="5"/>
  <c r="S59" i="5"/>
  <c r="S397" i="5"/>
  <c r="S65" i="5"/>
  <c r="P59" i="5"/>
  <c r="P397" i="5"/>
  <c r="P65" i="5"/>
  <c r="N59" i="5"/>
  <c r="N397" i="5"/>
  <c r="N65" i="5"/>
  <c r="K59" i="5"/>
  <c r="K397" i="5"/>
  <c r="K65" i="5"/>
  <c r="P712" i="5"/>
  <c r="N712" i="5"/>
  <c r="K712" i="5"/>
  <c r="R712" i="5" l="1"/>
  <c r="R397" i="5"/>
  <c r="R59" i="5"/>
  <c r="R65" i="5"/>
  <c r="S712" i="5"/>
  <c r="S377" i="5" l="1"/>
  <c r="P377" i="5"/>
  <c r="N377" i="5"/>
  <c r="K377" i="5"/>
  <c r="S266" i="5"/>
  <c r="P266" i="5"/>
  <c r="N266" i="5"/>
  <c r="K266" i="5"/>
  <c r="R377" i="5" l="1"/>
  <c r="R266" i="5"/>
  <c r="S49" i="5"/>
  <c r="S855" i="5" s="1"/>
  <c r="P49" i="5"/>
  <c r="P855" i="5" s="1"/>
  <c r="N49" i="5"/>
  <c r="N855" i="5" s="1"/>
  <c r="K49" i="5"/>
  <c r="K855" i="5" s="1"/>
  <c r="R49" i="5" l="1"/>
  <c r="R855" i="5" s="1"/>
</calcChain>
</file>

<file path=xl/sharedStrings.xml><?xml version="1.0" encoding="utf-8"?>
<sst xmlns="http://schemas.openxmlformats.org/spreadsheetml/2006/main" count="5129" uniqueCount="1144">
  <si>
    <t>Nombre</t>
  </si>
  <si>
    <t>ESCUELA TALLER SANTO DOMINGO  MT</t>
  </si>
  <si>
    <t>Seguro Sávica</t>
  </si>
  <si>
    <t>Aportes Patronal</t>
  </si>
  <si>
    <t>Deducción Empleado</t>
  </si>
  <si>
    <t>Departamento</t>
  </si>
  <si>
    <t xml:space="preserve">Funcion </t>
  </si>
  <si>
    <t>Sueldo Bruto (RD$)</t>
  </si>
  <si>
    <t>Seguridad Social (LEY 87-01)</t>
  </si>
  <si>
    <t>Total Retenciones y Aportes</t>
  </si>
  <si>
    <t>Sueldo Neto (RD$)</t>
  </si>
  <si>
    <t>Sub-Cuenta No.</t>
  </si>
  <si>
    <t>Seguro de Pensión (9.97%)</t>
  </si>
  <si>
    <t>Registro Dependientes Adicionales (4*)</t>
  </si>
  <si>
    <t>Subtotal TSS</t>
  </si>
  <si>
    <t>Patronal (7.10%)</t>
  </si>
  <si>
    <t>Empleado (3.04%)</t>
  </si>
  <si>
    <t>Patronal (7.09%)</t>
  </si>
  <si>
    <t>Seguro de Salud 
(10.53%) (3*)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</si>
  <si>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</si>
  <si>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</si>
  <si>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</si>
  <si>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</si>
  <si>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>Riesgos Laborales (1.10%) (2*)</t>
  </si>
  <si>
    <t>IS/R
(Ley 11-92) 
(1*)</t>
  </si>
  <si>
    <t>Revisado por:</t>
  </si>
  <si>
    <t>Elaborado por:</t>
  </si>
  <si>
    <t>JOSE RODRIGUEZ PEREZ</t>
  </si>
  <si>
    <t>XIOMARA MARIANO OVIEDO</t>
  </si>
  <si>
    <t>MIGUEL ANDRES REYES RAPOSO</t>
  </si>
  <si>
    <t>RUTH NOEMI AYBAR HILARIO</t>
  </si>
  <si>
    <t>ELAINE MARSIEL TEJADA CESPEDES</t>
  </si>
  <si>
    <t>DANIEL DARIE ODEFA</t>
  </si>
  <si>
    <t>HECTOR ALCANTARA</t>
  </si>
  <si>
    <t>FOTOGRAFO (A)</t>
  </si>
  <si>
    <t>AUXILIAR ADMINISTRATIVO I</t>
  </si>
  <si>
    <t>AUXILIAR DE PRENSA</t>
  </si>
  <si>
    <t>CAMAROGRAFO</t>
  </si>
  <si>
    <t>AUXILIAR</t>
  </si>
  <si>
    <t>CHOFER I</t>
  </si>
  <si>
    <t>DISEÑADOR GRAFICO</t>
  </si>
  <si>
    <t>2.1.1.1.01</t>
  </si>
  <si>
    <t>DEPARTAMENTO DE CORRESPONDENCIA Y ARCHIVO MT</t>
  </si>
  <si>
    <t>YBELICE TAMARA LOPEZ PANIAGUA</t>
  </si>
  <si>
    <t>KATTY ALTAGRACIA SANTANA MARTINEZ</t>
  </si>
  <si>
    <t>NELSON ARAMIS PUELLO BELTRE</t>
  </si>
  <si>
    <t>ANGELA MAGDALENA SANCHEZ</t>
  </si>
  <si>
    <t>ANGELIA DIROCHE RAMIREZ</t>
  </si>
  <si>
    <t>RAYSA DE JESUS VICIOSO</t>
  </si>
  <si>
    <t>CLAUDIO RAFAEL ESPAILLAT</t>
  </si>
  <si>
    <t>LUCIA ORTEGA SEGURA</t>
  </si>
  <si>
    <t>FRANCISCA MONTES DE OCA LEONARDO</t>
  </si>
  <si>
    <t>MIDALMA LUZ MARTINEZ DURAN</t>
  </si>
  <si>
    <t>MANUEL DE JESUS SANCHEZ RONDON</t>
  </si>
  <si>
    <t>HECTOR MONTERO MONTERO</t>
  </si>
  <si>
    <t>DARITZA ESTEVEZ MONTERO</t>
  </si>
  <si>
    <t>AUXILIAR ADMINISTRATIVO II</t>
  </si>
  <si>
    <t>DIGITADOR</t>
  </si>
  <si>
    <t>AUX. CORRESPONDENCIA</t>
  </si>
  <si>
    <t>MENSAJERO</t>
  </si>
  <si>
    <t>DIGITADOR (A)</t>
  </si>
  <si>
    <t>ENCARGADA DE LA SECCION DE AR</t>
  </si>
  <si>
    <t>MENSAJERA</t>
  </si>
  <si>
    <t>AUXILIAR ADMINISTRATIVO (A)</t>
  </si>
  <si>
    <t>MENSAJERO INTERNO</t>
  </si>
  <si>
    <t>DILANIA CUEVAS GUZMAN (LICDA.)</t>
  </si>
  <si>
    <t>KENDRA VILLILO GARCIA</t>
  </si>
  <si>
    <t>JULIAN MATEO JESUS</t>
  </si>
  <si>
    <t>JUAN ANTONIO ESTEVEZ GONZALEZ</t>
  </si>
  <si>
    <t>MAYRENIS CELESTINA CORNIEL GARCIA D</t>
  </si>
  <si>
    <t>DEMETRIO ANTONIO PAULINO RAMIREZ</t>
  </si>
  <si>
    <t xml:space="preserve">ELSA SABRINA DE LOURDES DE LA CRUZ </t>
  </si>
  <si>
    <t>MARIE LAURE ARISTY PAUL DE DIAZ</t>
  </si>
  <si>
    <t>ESPERANZA FRANCISCO FELIX</t>
  </si>
  <si>
    <t>LUANNY YARIVEL PAULINO BAEZ</t>
  </si>
  <si>
    <t>CRUZ SOTO SOLANO</t>
  </si>
  <si>
    <t>ANGEL MARTIN BIENVENIDO MIESES GONZ</t>
  </si>
  <si>
    <t>ESTHEFANIE AYALA</t>
  </si>
  <si>
    <t>MERLIN ESTHER VALDEZ FALCON</t>
  </si>
  <si>
    <t>GERARDO MEDINA COPLIN</t>
  </si>
  <si>
    <t>GEXANDRA DIAZ GENAO</t>
  </si>
  <si>
    <t>GUSTAVO MERCEDES PERALTA</t>
  </si>
  <si>
    <t>RAFAEL ARTURO MARIANO OVIEDO (LIC.)</t>
  </si>
  <si>
    <t>FRANCISCO RINCON ENCARNACION</t>
  </si>
  <si>
    <t>COORDINADOR (A)</t>
  </si>
  <si>
    <t>SECRETARIA EJECUTIVA</t>
  </si>
  <si>
    <t>MINISTRO (A)</t>
  </si>
  <si>
    <t>VICEMINISTRO (A)</t>
  </si>
  <si>
    <t>CHOFER VICE-MINISTRO</t>
  </si>
  <si>
    <t>ASISTENTE VICEMINISTRO</t>
  </si>
  <si>
    <t>ASESOR (A)</t>
  </si>
  <si>
    <t>CHOFER DEL VICEMINISTRO</t>
  </si>
  <si>
    <t>SECRETARIO (A)</t>
  </si>
  <si>
    <t>CAMARERO</t>
  </si>
  <si>
    <t>CHOFER</t>
  </si>
  <si>
    <t>DIRECCION JURIDICA MT</t>
  </si>
  <si>
    <t>NATIVIDAD ALVAREZ</t>
  </si>
  <si>
    <t>ROLANDO GOMEZ RODRIGUEZ</t>
  </si>
  <si>
    <t>CLEISY MORILLO JAVIER</t>
  </si>
  <si>
    <t>SUGEIRY OLIVERO FELIZ</t>
  </si>
  <si>
    <t>ABOGADO (A)</t>
  </si>
  <si>
    <t>ENCARGADO (A)</t>
  </si>
  <si>
    <t>PARALEGAL</t>
  </si>
  <si>
    <t>SECRETARIA</t>
  </si>
  <si>
    <t>FRANCHESKA MERCEDES PEGUERO MARTINE</t>
  </si>
  <si>
    <t>MARIO DIAZ DE LA ROSA</t>
  </si>
  <si>
    <t>FRANCIS MILAGROS CALDERON VARGAS</t>
  </si>
  <si>
    <t>NELLY MARIA AGRAMONTE ECEGET</t>
  </si>
  <si>
    <t>CELENIA DE LA CRUZ DUARTE</t>
  </si>
  <si>
    <t>DENNISSE FIOR DALIZA GOMEZ CASTRO</t>
  </si>
  <si>
    <t>GENESIS SHAMILA MARTINEZ HEYLIGEN</t>
  </si>
  <si>
    <t>JENNIFFERS GUZMAN NIEMEN</t>
  </si>
  <si>
    <t>DARIANA ESTHER MONTALVO</t>
  </si>
  <si>
    <t>MAGDALENA MARTINEZ GARABITO</t>
  </si>
  <si>
    <t>DAYANA JIMENEZ ESTEVEZ</t>
  </si>
  <si>
    <t>FLORANGEL PERALTA ACOSTA</t>
  </si>
  <si>
    <t>AUXILIAR DE ATENCION AL CIUDA</t>
  </si>
  <si>
    <t>DIRECTOR (A)</t>
  </si>
  <si>
    <t>RECEPCIONISTA</t>
  </si>
  <si>
    <t>AUXILIAR DE INFORMACIÓN CIUDA</t>
  </si>
  <si>
    <t>TRINIDAD MARTINEZ</t>
  </si>
  <si>
    <t>CARMEN DE LA CRUZ RODRIGUEZ BERNAL</t>
  </si>
  <si>
    <t>DIVISION CENTRO DE DOCUMENTACION MT</t>
  </si>
  <si>
    <t>ALLAN OMAR ARIAS MATOS</t>
  </si>
  <si>
    <t>OFICIAL DE INFORMACION</t>
  </si>
  <si>
    <t>INSPECTOR (A) DE TRABAJO</t>
  </si>
  <si>
    <t>DIRECCION DE PLANIFICACION Y DESARROLLO MT</t>
  </si>
  <si>
    <t>DIRECCION DE IGUALDAD DE OPORTUNIDADES Y NO DISCRIMINACION MT</t>
  </si>
  <si>
    <t>AUXILIAR DE CONTABILIDAD</t>
  </si>
  <si>
    <t>REPRESENTACION LOCAL DE TRABAJO DE HATO MAYOR MT</t>
  </si>
  <si>
    <t>DIRECCION DE RECURSOS HUMANOS MT</t>
  </si>
  <si>
    <t>WANDA SELA GUTIERREZ MUÑOZ</t>
  </si>
  <si>
    <t>FAUSTO CORONADO CORONADO</t>
  </si>
  <si>
    <t>ROSANNA ALMANZAR PEREZ</t>
  </si>
  <si>
    <t>AUXILIAR DE RECURSOS HUMANOS</t>
  </si>
  <si>
    <t>CASIMIRA VASQUEZ HENRIQUEZ</t>
  </si>
  <si>
    <t>ANALISTA DE RECURSOS HUMANOS</t>
  </si>
  <si>
    <t>ANALISTA</t>
  </si>
  <si>
    <t>PASCUALA RAMON DE LOS SANTOS</t>
  </si>
  <si>
    <t>ANA BELKY HERRERA VASQUEZ</t>
  </si>
  <si>
    <t>FERNANDA LISBETH MARTINEZ REGINO</t>
  </si>
  <si>
    <t>MILAGROS VICENTE SANCHEZ</t>
  </si>
  <si>
    <t>MEDICO OCUPACIONAL</t>
  </si>
  <si>
    <t>ABOGADO ASISTENCIA JUDICIAL</t>
  </si>
  <si>
    <t>DIRECCION ADMINISTRATIVA MT</t>
  </si>
  <si>
    <t>MIRIAN LIBERTAD DE LA A PAULINO MAR</t>
  </si>
  <si>
    <t>ANEL LUIS PEREZ FLORENTINO</t>
  </si>
  <si>
    <t>ENCARGADO ALMACEN</t>
  </si>
  <si>
    <t>GEORGINA MEJIA JIMENEZ</t>
  </si>
  <si>
    <t>RAMON MONTERO ALCANTARA</t>
  </si>
  <si>
    <t>DANIEL HERRERA MERAN</t>
  </si>
  <si>
    <t>JESUSITA ALTAGRACIA COLON</t>
  </si>
  <si>
    <t>APOLINAR DE LOS REYES JIMENEZ FELIZ</t>
  </si>
  <si>
    <t>DANIEL GRULLON FERNANDEZ</t>
  </si>
  <si>
    <t>AYUDANTE MANTENIMIENTO</t>
  </si>
  <si>
    <t>SUPERVISOR (A)</t>
  </si>
  <si>
    <t>SUPERVISOR MAYORDOMIA</t>
  </si>
  <si>
    <t>CONSERJE</t>
  </si>
  <si>
    <t>ENCARGADO DE DIVISION</t>
  </si>
  <si>
    <t>AYUDANTE DE MANTENIMIENTO</t>
  </si>
  <si>
    <t>ELECTRICISTA</t>
  </si>
  <si>
    <t>MARIA MERCEDES TORRES PEÑA ( LICDA.</t>
  </si>
  <si>
    <t>EDDY DANIEL SOTO RIVERA</t>
  </si>
  <si>
    <t>DANEISY LISSE MARTINEZ PUJOLS</t>
  </si>
  <si>
    <t>RICARDO JOEL LAHOZ DE LA PAZ</t>
  </si>
  <si>
    <t>ENCARGADO (A) SECCION</t>
  </si>
  <si>
    <t>AUXILIAR CONTABILIDAD</t>
  </si>
  <si>
    <t>QUIRICO ARMANDO BAEZ PUELLO</t>
  </si>
  <si>
    <t>EDIBERTO ANTONIO MEDINA PERALTA</t>
  </si>
  <si>
    <t>JARDINERO (A)</t>
  </si>
  <si>
    <t>MARIA NIEVES MARTINEZ CONTRERAS</t>
  </si>
  <si>
    <t>ROSANNA MARISOL FELIZ FERRERA</t>
  </si>
  <si>
    <t>MARCIO JIMENEZ VALDEZ</t>
  </si>
  <si>
    <t>ESCOLASTICA SIERRA MARTE</t>
  </si>
  <si>
    <t>JOSE JULIAN GUZMAN ROBLES</t>
  </si>
  <si>
    <t>ELINA ALMANZAR RODRIGUEZ</t>
  </si>
  <si>
    <t>MARIA JIMENEZ SANTIAGO</t>
  </si>
  <si>
    <t>ENC. UNIDAD DE MAYORDOMIA</t>
  </si>
  <si>
    <t>SECCION DE TRANSPORTACION MT</t>
  </si>
  <si>
    <t>HECTOR RADHAMES MELO</t>
  </si>
  <si>
    <t>JOSE LUIS CRUZ TAVERAS</t>
  </si>
  <si>
    <t>JOSE ENRIQUE BELTRE MATOS</t>
  </si>
  <si>
    <t>JOSE ALBERTO MEJIA</t>
  </si>
  <si>
    <t>ALBARO VILLAR ENCARNACION</t>
  </si>
  <si>
    <t>WELINTON ALFREDO PEREZ GUZMAN</t>
  </si>
  <si>
    <t>LAVADOR VEHICULOS</t>
  </si>
  <si>
    <t>CHOFER II</t>
  </si>
  <si>
    <t>DEPARTAMENTO DE COMPRAS Y CONTRATACIONES MT</t>
  </si>
  <si>
    <t>LEONOR EVELYN GONZALEZ RODRIGUEZ</t>
  </si>
  <si>
    <t>MENSAJERO EXTERNO</t>
  </si>
  <si>
    <t>MILLICENT MAGNOLIA PAYANO TOLENTINO</t>
  </si>
  <si>
    <t>ELSA YSABEL QUITERIO BIDO</t>
  </si>
  <si>
    <t>MIGUEL STARLIN CABRAL SOBET</t>
  </si>
  <si>
    <t>DIRECCION FINANCIERA MT</t>
  </si>
  <si>
    <t>CONTADOR (A)</t>
  </si>
  <si>
    <t>JOSEFINA RUIZ MENDEZ</t>
  </si>
  <si>
    <t>DILCIA ELIZABETH PAULA GARCIA</t>
  </si>
  <si>
    <t>CONTADORA</t>
  </si>
  <si>
    <t>JUAN JOSE ESTRELLA MU¥OZ</t>
  </si>
  <si>
    <t>NORIS MAGALIS CASTILLO DE BAEZ</t>
  </si>
  <si>
    <t>RAMONA LEOMARIS FLORENCIO (LICDA.)</t>
  </si>
  <si>
    <t>LEIDYS YAMEL PEREZ ORTEGA</t>
  </si>
  <si>
    <t xml:space="preserve">ENCARGADO (A) DE LA DIVISION </t>
  </si>
  <si>
    <t>TECNICO ADM</t>
  </si>
  <si>
    <t>DABELVA PEREZ RODRIGUEZ</t>
  </si>
  <si>
    <t>WENDY CLARIBEL JIMENEZ DIAZ</t>
  </si>
  <si>
    <t>ANALISTA PRESUPUESTO</t>
  </si>
  <si>
    <t>REPRESENTACION LOCAL DE TRABAJO DE BANI MT</t>
  </si>
  <si>
    <t>REPRESENTACION LOCAL DE TRABAJO DE HIGUEY MT</t>
  </si>
  <si>
    <t>REPRESENTACION LOCAL DE TRABAJO DE LA VEGA MT</t>
  </si>
  <si>
    <t>PEDRO PABLO BARRERA RUIZ</t>
  </si>
  <si>
    <t>REPRESENTACION LOCAL DE TRABAJO DE SANTIAGO MT</t>
  </si>
  <si>
    <t>REPRESENTACION LOCAL DE TRABAJO DE PROVINCIA SANTO DOMINGO MT</t>
  </si>
  <si>
    <t>CARLOS SILIE OGANDO</t>
  </si>
  <si>
    <t>MARIBEL VIDAL HERRERA</t>
  </si>
  <si>
    <t>ANGELINE CASTILLO DIAZ</t>
  </si>
  <si>
    <t>DIRECTOR DE PLANIFICACION Y D</t>
  </si>
  <si>
    <t>ENCARGADA DIVISION</t>
  </si>
  <si>
    <t>DEPARTAMENTO DE COOPERACION INTERNACIONAL MT</t>
  </si>
  <si>
    <t>LUZ MARIA ESPAILLAT</t>
  </si>
  <si>
    <t>STEPHANY FLORIAN PEREZ</t>
  </si>
  <si>
    <t>ANALISTA PROYECTOS</t>
  </si>
  <si>
    <t>BELKYS ALTAGRACIA VASQUEZ ACOSTA</t>
  </si>
  <si>
    <t xml:space="preserve">ENC. DEPARTAMENTO CALIDAD EN </t>
  </si>
  <si>
    <t>DIRECCION DE TECNOLOGIAS DE LA INFORMACION Y COMUNICACION MT</t>
  </si>
  <si>
    <t>PATRICIA YASMIN SALDAÑA HERRERA</t>
  </si>
  <si>
    <t>OCABEL BELLO ROSADO</t>
  </si>
  <si>
    <t>DEISY MONTERO MONTERO</t>
  </si>
  <si>
    <t>TECNICO EN PROGRAMACION</t>
  </si>
  <si>
    <t>DEPARTAMENTO DE OPERACIONES TIC MT</t>
  </si>
  <si>
    <t>GEREMIAS MATOS HILARIO</t>
  </si>
  <si>
    <t>LINAVER DE LOS ANGELES SALCEDO TAVA</t>
  </si>
  <si>
    <t>SOPORTE TECNICO INFORMATICO</t>
  </si>
  <si>
    <t>ANALISTA SISTEMAS INFORMATICO</t>
  </si>
  <si>
    <t>RAMON LEONARDO FABIAN ROMAN</t>
  </si>
  <si>
    <t>VITELIO ALFREDO RAMIREZ SAMBOY</t>
  </si>
  <si>
    <t>ANGEL NOEL TAVERAS RODRIGUEZ</t>
  </si>
  <si>
    <t>DEPARTAMENTO DE DESARROLLO E IMPLEMENTACION DE SISTEMAS MT</t>
  </si>
  <si>
    <t>PROGRAMADOR COMPUTADORAS</t>
  </si>
  <si>
    <t>DEPARTAMENTO DE ADMINISTRACIÓN DE SERVICIOS  MT</t>
  </si>
  <si>
    <t>JOSE MIGUEL DE LEON DE LOS SANTOS</t>
  </si>
  <si>
    <t>MANUEL FRANCISCO FELIZ SAVIÑON (ING</t>
  </si>
  <si>
    <t>WANDA SANCHEZ PRANDY</t>
  </si>
  <si>
    <t>ROSA JULIA TURBI LUCAS</t>
  </si>
  <si>
    <t>CESAR FERNANDO BOCIO DE LOS SANTOS</t>
  </si>
  <si>
    <t>MARIANO ANTONIO JAZMIN ABREU</t>
  </si>
  <si>
    <t>VANARAJ MERCEDES ESTRELLA</t>
  </si>
  <si>
    <t>SOPORTE TECNICO</t>
  </si>
  <si>
    <t>SOPORTE USUARIO</t>
  </si>
  <si>
    <t>DEPARTAMENTO DE SEGURIDAD Y MONITOREO MT</t>
  </si>
  <si>
    <t>CLARITZA GABRIEL DE LOS SANTOS</t>
  </si>
  <si>
    <t>REPRESENTACION LOCAL DE TRABAJO DE BARAHONA MT</t>
  </si>
  <si>
    <t>DIRECCION GENERAL DE EMPLEO -MT</t>
  </si>
  <si>
    <t>MAGALY AIDA RAMIREZ ACOSTA</t>
  </si>
  <si>
    <t>ROSA NATHALIA ULLOA TERRERO</t>
  </si>
  <si>
    <t>JOSE MIGUEL UBIERA JIMENEZ</t>
  </si>
  <si>
    <t>SAMIR ENRIQUE SANTOS JIMENEZ</t>
  </si>
  <si>
    <t>JOSE FRANCISCO GARABITO MONTERO</t>
  </si>
  <si>
    <t>OFICINA TERRITORIAL DE EMPLEO DISTRITO NACIONAL</t>
  </si>
  <si>
    <t>MARIA ELENA DEVORA RODRIGUEZ</t>
  </si>
  <si>
    <t>JORLY LISETH FELIZ RAMIREZ</t>
  </si>
  <si>
    <t>ANA MARIA ALVAREZ ENCARNACION</t>
  </si>
  <si>
    <t>OFICINA TERRITORIAL DE EMPLEO HIGUEY</t>
  </si>
  <si>
    <t>ELAYNE YASMIN CORDERO CEDANO</t>
  </si>
  <si>
    <t>OFICINA TERRITORIAL DE EMPLEO SANTIAGO</t>
  </si>
  <si>
    <t>SOLANLLY FRINET LUNA ALMONTE</t>
  </si>
  <si>
    <t>OFICINA TERRITORIAL DE EMPLEO SANTO DOMINGO ESTE</t>
  </si>
  <si>
    <t>FIDIAS LUZ ENCARNACION VIOLA</t>
  </si>
  <si>
    <t>EUNICE CARINA SEGURA GOMEZ</t>
  </si>
  <si>
    <t>JUANA YOLANDA COMAS ADAMES</t>
  </si>
  <si>
    <t>KATHERINE GISSEL SANCHEZ PEÑA</t>
  </si>
  <si>
    <t>YISSEL MARIEL VALERA ESTEVEZ</t>
  </si>
  <si>
    <t>LUCILA RAMOS ROBLES (LIC.)</t>
  </si>
  <si>
    <t>ANYELA MABEL DE LOS SANTOS CABRERA</t>
  </si>
  <si>
    <t>OFICINA TERRITORIAL DE EMPLEO SAN JUAN DE LA MAGUANA</t>
  </si>
  <si>
    <t>NANCY MARIBEL BAUTISTA BAEZ</t>
  </si>
  <si>
    <t>OFICINA TERRITORIAL DE EMPLEO UASD</t>
  </si>
  <si>
    <t>MADELIN XIOMARA ESTEVEZ LANTIGUA</t>
  </si>
  <si>
    <t>DOMINGO HERIBERTO GARCIA LORA</t>
  </si>
  <si>
    <t>IDELFIA ROCIO VILLAVIZAR SANTOS</t>
  </si>
  <si>
    <t>OFICINA TERRITORIAL DE EMPLEO - BARAHONA</t>
  </si>
  <si>
    <t>LUIS ALFREDO ROCHA BATISTA</t>
  </si>
  <si>
    <t>DEPARTAMENTO DE ORIENTACION Y OFICIOS ESPECIALIZADOS MT</t>
  </si>
  <si>
    <t>DIRECCION DE COORDINACION DE CAPACITACION MT</t>
  </si>
  <si>
    <t>ANDRES JULIO MAGALLANES SEPULVEDA</t>
  </si>
  <si>
    <t>BETSY DE LOS ANGELES HICIANO</t>
  </si>
  <si>
    <t>DOUGLAS MIGUEL HASBUN JOSE</t>
  </si>
  <si>
    <t>ERNESTO JOAQUIN GUEVARA DEVERS</t>
  </si>
  <si>
    <t>REPRESENTACION LOCAL DE TRABAJO DE DUVERGE MT</t>
  </si>
  <si>
    <t>PAMELA ELOISA MARTINEZ RUBIO</t>
  </si>
  <si>
    <t>REPRESENTACION LOCAL DE TRABAJO DE MOCA MT</t>
  </si>
  <si>
    <t>REPRESENTACION LOCAL DE TRABAJO DE MONTECRISTY MT</t>
  </si>
  <si>
    <t>JORGE LUIS RODRIGUEZ SANTANA</t>
  </si>
  <si>
    <t>REPRESENTACION LOCAL DE TRABAJO DE PUERTO PLATA MT</t>
  </si>
  <si>
    <t>OBSERVATORIO DEL MERCADO LABORAL DOMINICANO MT</t>
  </si>
  <si>
    <t>ELBA ARACELIS GUZMAN ALVAREZ</t>
  </si>
  <si>
    <t>MICHEL RAFAEL PICHARDO BURGOS</t>
  </si>
  <si>
    <t>DIRECCION DEL SERVICIO NACIONAL DE EMPLEO MT</t>
  </si>
  <si>
    <t>MARIA MERCEDES BEATO BAREZ</t>
  </si>
  <si>
    <t>DEPARTAMENTO DE PROMOCION DE EMPLEO MT</t>
  </si>
  <si>
    <t>MARIA ANTONIA REYNOSO DAMIAN</t>
  </si>
  <si>
    <t>ANA RAMONA GERALDO ENCARNACION</t>
  </si>
  <si>
    <t>RAMON PICHARDO CAPELLAN</t>
  </si>
  <si>
    <t>LIDIA LUCIA ALMANZAR ZURIÑACH</t>
  </si>
  <si>
    <t>GLADYS DE LA NUEZ REYNOSO</t>
  </si>
  <si>
    <t>JUANA ARELIS DEL ORBE GUZMAN</t>
  </si>
  <si>
    <t>AXEL JAVIER FLORIAN</t>
  </si>
  <si>
    <t>ANA EULOGIA ROJAS HERNANDEZ</t>
  </si>
  <si>
    <t>CLAY MICHAEL BOCIO MEDINA</t>
  </si>
  <si>
    <t>GISELA FRAGOSO JESUS</t>
  </si>
  <si>
    <t>PASCUAL MINYETY RAMIREZ</t>
  </si>
  <si>
    <t>ARIDANIA MARIA SANCHEZ ALBERTO</t>
  </si>
  <si>
    <t>OLIVO HERNANDEZ MATOS</t>
  </si>
  <si>
    <t>MARIA YSABEL CRUZ LORENZO</t>
  </si>
  <si>
    <t>MAIRA ALEJANDRA MILIANO ROBLES</t>
  </si>
  <si>
    <t>ANEURI MANUEL FLORENCIO ABREU</t>
  </si>
  <si>
    <t>PEDRO JOSE MOSQUEA TEJADA</t>
  </si>
  <si>
    <t>FRANCISCO ANTONIO REYES ALVINO</t>
  </si>
  <si>
    <t>NIKI REQUILLO DUVAL</t>
  </si>
  <si>
    <t>MARTIN BATISTA RODRIGUEZ</t>
  </si>
  <si>
    <t>JOEL ROJAS ENCARNACION</t>
  </si>
  <si>
    <t>AQUILINO PEÑA CASTILLO</t>
  </si>
  <si>
    <t>GORKI JOSE MARTE DURAN</t>
  </si>
  <si>
    <t>ORIENTADORO (A) OCUPACIONAL</t>
  </si>
  <si>
    <t>DIRECTOR GENERAL</t>
  </si>
  <si>
    <t>ANALISTA OCUPACIONAL</t>
  </si>
  <si>
    <t>INSTRUCTOR (A)</t>
  </si>
  <si>
    <t>ANALISTA OBSERVATORIO LABORAL</t>
  </si>
  <si>
    <t xml:space="preserve">ENCARGADO DE MANTENIMIENTO Y </t>
  </si>
  <si>
    <t>PROFESORA DE DIBUJO</t>
  </si>
  <si>
    <t>MONITOR DE ARTESANIA</t>
  </si>
  <si>
    <t>MONITOR DE FONTANERIA</t>
  </si>
  <si>
    <t>MONITOR DE HERRERIA Y FORJA</t>
  </si>
  <si>
    <t>MONITOR DE ALBAÑILERIA</t>
  </si>
  <si>
    <t>AUXILIAR DE HERRERIA Y FORJA</t>
  </si>
  <si>
    <t>AUXILIAR DE CARPINTERIA</t>
  </si>
  <si>
    <t>OFICINA TERRITORIAL DE EMPLEO COTUI</t>
  </si>
  <si>
    <t>SUCRE FELIX SANCHEZ</t>
  </si>
  <si>
    <t>DIRECCION GENERAL DE TRABAJO MT</t>
  </si>
  <si>
    <t>ANDRES VALENTIN HERRERA GONZALEZ (L</t>
  </si>
  <si>
    <t>MARIA AMANTINA NUÑEZ SOSA</t>
  </si>
  <si>
    <t>JOSE DIONISIO VILLAR (LIC.)</t>
  </si>
  <si>
    <t>KATHERINE LIZBETH LEGER VALERA</t>
  </si>
  <si>
    <t>ANDRES ALVAREZ DURAN (LIC.)</t>
  </si>
  <si>
    <t>JUAN ENRIQUE SARITA DORREJO</t>
  </si>
  <si>
    <t>DEPARTAMENTO DE MIGRACION LABORAL MT</t>
  </si>
  <si>
    <t>FABIO ISAAC FERRERAS FERRERAS</t>
  </si>
  <si>
    <t>LEONARDO REYES</t>
  </si>
  <si>
    <t>DEPARTAMENTO DE ASISTENCIA JUDICIAL MT</t>
  </si>
  <si>
    <t>GLADYS SANCHEZ GOMEZ (LICDA.)</t>
  </si>
  <si>
    <t>SEGUNDA DE LA CRUZ SUAREZ</t>
  </si>
  <si>
    <t>JOSE DOMINGO ESPINAL RODRIGUEZ</t>
  </si>
  <si>
    <t>APOLINAR BAEZ FAMILIA (LIC)</t>
  </si>
  <si>
    <t>CARLOS ANTONIO BERROA HERNANDEZ</t>
  </si>
  <si>
    <t>JORGE EUCLIDES BURGOS CASTAÑO (LIC.</t>
  </si>
  <si>
    <t>MARIA ESTELA MONTERO DE MICHELL</t>
  </si>
  <si>
    <t>CIPRIAN ENCARNACION MARTINEZ</t>
  </si>
  <si>
    <t xml:space="preserve">AUSTRIA GERALDINA SEGURA DEL VALLE </t>
  </si>
  <si>
    <t>NESTOR CUEVAS RAMIREZ</t>
  </si>
  <si>
    <t>DILENIS RAMIREZ</t>
  </si>
  <si>
    <t>WELLINGTON PORFIRIO ZORRILLA DIAZ</t>
  </si>
  <si>
    <t>AGRIPINA PEÑA ARREDONDO (DRA.)</t>
  </si>
  <si>
    <t>YOBANNY FRANCISCO UREÑA ACOSTA</t>
  </si>
  <si>
    <t>YOLANDA MILADYS BAEZ</t>
  </si>
  <si>
    <t>CRISTIAN HICIANO REYES</t>
  </si>
  <si>
    <t>DEPARTAMENTO DE REGISTRO Y CONTROL DE ACCIONES LABORALES MT</t>
  </si>
  <si>
    <t>FELIPE SANTIAGO STEFANI DE LOS SANT</t>
  </si>
  <si>
    <t>EDUARDO DOMINGUEZ GUZMAN</t>
  </si>
  <si>
    <t>ROSA MARIA DELLANIRA PEÑA ABREU</t>
  </si>
  <si>
    <t>LUIS ANTONIO RIVERA</t>
  </si>
  <si>
    <t>ANNY VICTORIA SALDAÑA ALMANZAR (LIC</t>
  </si>
  <si>
    <t>FLORANGELES SOSA CASTILLO</t>
  </si>
  <si>
    <t>AGENCIA LOCAL DE BAVARO MT</t>
  </si>
  <si>
    <t>KAREN LYNNET RAMIREZ RAMOS</t>
  </si>
  <si>
    <t>RAFAEL ANTONIO PAYANO NUÑEZ</t>
  </si>
  <si>
    <t>MICHAEL RODRIGUEZ ROJAS</t>
  </si>
  <si>
    <t>CARMEN ESTELA CONCEPCION VALERIO (L</t>
  </si>
  <si>
    <t>LUCAS EVANGELISTA ARIAS (LIC.)</t>
  </si>
  <si>
    <t>OVANY MICHEL CASTILLO</t>
  </si>
  <si>
    <t>AGENCIA LOCAL DE CONSTANZA MT</t>
  </si>
  <si>
    <t>RAMONA CRUZ COLLADO</t>
  </si>
  <si>
    <t>TOMAS RODRIGUEZ QUEZADA</t>
  </si>
  <si>
    <t>JOSE ENRIQUILLO CAMACHO GORIS</t>
  </si>
  <si>
    <t>AGENCIA LOCAL DE JARABACOA MT</t>
  </si>
  <si>
    <t>GLORIA LUISA GRULLON ABREU</t>
  </si>
  <si>
    <t>WILFREDO BRAZOBAN GENAO (DR.)</t>
  </si>
  <si>
    <t>CONFESOR REYES CUEVAS</t>
  </si>
  <si>
    <t>ROSA HERMINIA DE LA CRUZ CANELA</t>
  </si>
  <si>
    <t>AGENCIA LOCAL DE LAS MATAS DE FANFAN MT</t>
  </si>
  <si>
    <t>SORAYA MARITZA MERAN MONTES DE OCA</t>
  </si>
  <si>
    <t>VICTOR ALEXIS ZAYAS GERALDO</t>
  </si>
  <si>
    <t>IRMA KARIANNY FIGUEREO RAMIREZ</t>
  </si>
  <si>
    <t>TOMAS DALI BELLO FLORENTINO</t>
  </si>
  <si>
    <t>AGENCIA LOCAL DE LAS TERRENAS MT</t>
  </si>
  <si>
    <t>FAYE JULIA ISABEL RAMIREZ</t>
  </si>
  <si>
    <t>ELBA MARIA VALLEJO JIMENEZ</t>
  </si>
  <si>
    <t>CARLOS ORTIZ CABRERA</t>
  </si>
  <si>
    <t>JUAN CARLOS PICHARDO SANCHEZ</t>
  </si>
  <si>
    <t>ELSA NIDIA CASTILLO</t>
  </si>
  <si>
    <t>WANDY XILENA MORONTA GARCIA</t>
  </si>
  <si>
    <t>AGENCIA LOCAL DE VILLA ALTAGRACIA MT</t>
  </si>
  <si>
    <t>LUIS JOSE TAPIA LOPEZ</t>
  </si>
  <si>
    <t>GRECIA MARIA LINARES PEREZ</t>
  </si>
  <si>
    <t>GEORGINA ALTAGRACIA ESTEVEZ T. (DRA</t>
  </si>
  <si>
    <t>REPRESENTACION LOCAL DE TRABAJO DE AZUA MT</t>
  </si>
  <si>
    <t>ROSA ANTONIA SENCION MAÑON (LICDA.)</t>
  </si>
  <si>
    <t>NUREIDY ANTONIA FELIZ FIGUEREO</t>
  </si>
  <si>
    <t>ELIZABETH MESA CANELO</t>
  </si>
  <si>
    <t>MARIA ALTAGRACIA MORILLO CORCINO</t>
  </si>
  <si>
    <t>FEDERICO ARMANDO PEREYRA GUERRERO (</t>
  </si>
  <si>
    <t>ALTAGRACIA ANGELINA SOTO CARVAJAL</t>
  </si>
  <si>
    <t>FURVIA BIENVENIDA MONTERO SANCHEZ</t>
  </si>
  <si>
    <t>ALEIDA ALTAGRACIA DE LA CRUZ FULGEN</t>
  </si>
  <si>
    <t>LUCILA YANET CORNIEL FERRERAS</t>
  </si>
  <si>
    <t>MARIBEL ELIZABET RAMIREZ ROA</t>
  </si>
  <si>
    <t>CORINA MATOS RAMON</t>
  </si>
  <si>
    <t>TIRZON ROLANDO PEREZ ROSARIO</t>
  </si>
  <si>
    <t>AGUSTIN DEL CARMEN N. (LIC.)</t>
  </si>
  <si>
    <t>ISABEL GOMEZ (LICDA.)</t>
  </si>
  <si>
    <t>REPRESENTACION LOCAL DE TRABAJO DE BONAO MT</t>
  </si>
  <si>
    <t>LEONEL HOLGUIN SANCHEZ (LIC.)</t>
  </si>
  <si>
    <t>MARIA ALTAGRACIA VICENTE ACOSTA (DR</t>
  </si>
  <si>
    <t>JOSE CESPIRO GUERRERO FAJARDO</t>
  </si>
  <si>
    <t>VICTOR MANUEL LOPEZ SANCHEZ</t>
  </si>
  <si>
    <t>HENDRICK EDWING VIALET NUÑEZ</t>
  </si>
  <si>
    <t>RAMONITA DISLA JAQUEZ</t>
  </si>
  <si>
    <t>REPRESENTACION LOCAL DE TRABAJO DE COTUI MT</t>
  </si>
  <si>
    <t>ANDRES MOTA PICHARDO (LIC.)</t>
  </si>
  <si>
    <t>LUZ DEL ALBA PEÑA CASTILLO</t>
  </si>
  <si>
    <t>ESTHER BONIFACIO JIMENEZ</t>
  </si>
  <si>
    <t>SAMUEL REINOSO RODRIGUEZ</t>
  </si>
  <si>
    <t>MANUEL DE JESUS BRITO GARCIA</t>
  </si>
  <si>
    <t>REPRESENTACION LOCAL DE TRABAJO DE DAJABON MT</t>
  </si>
  <si>
    <t>FIORDALIZA MONCION ROSARIO</t>
  </si>
  <si>
    <t>MARCELINA OVALLE OVALLE (DRA.)</t>
  </si>
  <si>
    <t>RODOLFO ANULFO ACOSTA RAMIREZ</t>
  </si>
  <si>
    <t>DIOSCOIDY ISIDRO PAULINO ROBLES</t>
  </si>
  <si>
    <t>REPRESENTACION LOCAL DE TRABAJO DE DISTRITO NACIONAL MT</t>
  </si>
  <si>
    <t>SUSANA CARRERAS POLANCO (LICDA.)</t>
  </si>
  <si>
    <t>FRANCISCO CONCEPCION AMPARO VASQUEZ</t>
  </si>
  <si>
    <t>MARICELA AMPARO FELIZ SOTO (LICDA.)</t>
  </si>
  <si>
    <t>JULIO EDUARDO PEREZ VALERA</t>
  </si>
  <si>
    <t>JUAN IGNACIO VARGAS BONILLA</t>
  </si>
  <si>
    <t>JULIAN PIMENTEL GUEVARA (ING.)</t>
  </si>
  <si>
    <t>JISITA (LUZ) MARTINEZ DE LA CRUZ (L</t>
  </si>
  <si>
    <t>MIGUEL ANGEL NUÑEZ SOSA (DR.)</t>
  </si>
  <si>
    <t>INGRID MARGARITA GRACIANO SARMIENTO</t>
  </si>
  <si>
    <t>ALTAGRACIA MERCEDES PEREZ ARIAS (LI</t>
  </si>
  <si>
    <t>EMILSE YOKASTA MEJIA ADAMES (LICDA.</t>
  </si>
  <si>
    <t>ARELIS BIENVENIDA MARTY PERALTA (LI</t>
  </si>
  <si>
    <t>OCTAVIO ANTONIO CASILLA MOLINA</t>
  </si>
  <si>
    <t>IRENE MARGARITA ACEVEDO SANTOS (DRA</t>
  </si>
  <si>
    <t>DELIA RUFINA DE LA ROSA (LICDA.)</t>
  </si>
  <si>
    <t>DULCE MARIA ALCANTARA PIMENTEL (LIC</t>
  </si>
  <si>
    <t>FELIX LARA SOBET (LIC.)</t>
  </si>
  <si>
    <t>MARILENNY ZABALA (LICDA.)</t>
  </si>
  <si>
    <t>ANTONIA SUAREZ GUZMAN</t>
  </si>
  <si>
    <t>MAXIMILIANA BELLO HEREDIA</t>
  </si>
  <si>
    <t>APOLONIA ROSARIO RODRIGUEZ</t>
  </si>
  <si>
    <t>ISABEL MATOS SEGURA (LICDA.)</t>
  </si>
  <si>
    <t>JONATHAN NATANAEL ABREU TEJADA</t>
  </si>
  <si>
    <t>JUANA MARCELINA CABRAL PEÑA</t>
  </si>
  <si>
    <t>ARGENTINA SANCHEZ NUÑEZ</t>
  </si>
  <si>
    <t>YRONELIS GERALDINA FRAGOSO SANCHEZ</t>
  </si>
  <si>
    <t>LISSETTE LEDESMA VALENTIN</t>
  </si>
  <si>
    <t>YOLANDO KENNEDY CACERES</t>
  </si>
  <si>
    <t xml:space="preserve">ELIZABETH ALTAGRACIA BAUTISTA JOSE </t>
  </si>
  <si>
    <t>NORMA LUISA SANTOS ORTIZ (DRA.)</t>
  </si>
  <si>
    <t>DOMINGA POZO JAIME (LICDA.)</t>
  </si>
  <si>
    <t>JUANA ALTAGRACIA ANDUJAR PEREZ</t>
  </si>
  <si>
    <t>ROSAURA GALVEZ ABREU</t>
  </si>
  <si>
    <t>ELIZABETH DOLORES HIDALGO ENCARNACI</t>
  </si>
  <si>
    <t>LUIS ALBERTO FELIZ TAPIA</t>
  </si>
  <si>
    <t>FERNANDO FERMIR NIVAR</t>
  </si>
  <si>
    <t>REPRESENTACION LOCAL DE TRABAJO DE ELIAS PIÑA MT</t>
  </si>
  <si>
    <t>LUCIA GARCIA BAEZ</t>
  </si>
  <si>
    <t>HERACLITO DUCLEDES PEÑA PEREZ (LIC.</t>
  </si>
  <si>
    <t>ALSIS RAYNELY JIMENEZ DEL ROSARIO</t>
  </si>
  <si>
    <t>JOSE NINO ESTEBEZ RAMIREZ</t>
  </si>
  <si>
    <t>REPRESENTACION LOCAL DE TRABAJO DE HAINA MT</t>
  </si>
  <si>
    <t>ALEXIS FELIZ DE LOS SANTOS</t>
  </si>
  <si>
    <t>ARACELIS MARGARITA MARTINEZ BRITO (</t>
  </si>
  <si>
    <t>SOLANIA RAMIREZ REYES (LICDA.)</t>
  </si>
  <si>
    <t>SANTA ELENA PEÑA</t>
  </si>
  <si>
    <t>FIOR DALIZA AQUINO DE JESUS</t>
  </si>
  <si>
    <t>CARMEN DILIA RONDON VILLAR (DRA.)</t>
  </si>
  <si>
    <t>MIGUEL ANDRES HERNANDEZ TIRADO</t>
  </si>
  <si>
    <t>ROBERTO TOMAS UBIERA (DR.)</t>
  </si>
  <si>
    <t>ALICIA ROSANNA DIAZ SANTOS</t>
  </si>
  <si>
    <t>MARISOL ABREU MEJIA</t>
  </si>
  <si>
    <t>EILYN JESABEL HIDALGO SANCHEZ</t>
  </si>
  <si>
    <t>WENDY DOLORES RODRIGUEZ CALZADO</t>
  </si>
  <si>
    <t>YOSELY MEJIA MORENO</t>
  </si>
  <si>
    <t>CARLOS FERNANDO GOMEZ MARTINEZ</t>
  </si>
  <si>
    <t>NIOVES MARGARITA RODRIGUEZ SANCHEZ</t>
  </si>
  <si>
    <t>CANDIDA SANTANA BENITEZ (LICDA.)</t>
  </si>
  <si>
    <t>REPRESENTACION LOCAL DE TRABAJO DE LA ROMANA MT</t>
  </si>
  <si>
    <t>ERICK FRANCISCO ABREU PUELLO</t>
  </si>
  <si>
    <t>ENRIQUE DOTEL MEDINA</t>
  </si>
  <si>
    <t xml:space="preserve">CRISTIAN EMILIO CORDERO ALTAGRACIA </t>
  </si>
  <si>
    <t>JOSE MANUEL FAÑA ARIAS (LIC.)</t>
  </si>
  <si>
    <t>GENNY ANBIORY GARCIA RESTITUYO</t>
  </si>
  <si>
    <t>JOSE MIESES</t>
  </si>
  <si>
    <t>ANA KAREN SEVERINO MARTINEZ</t>
  </si>
  <si>
    <t>DOMINGA TEODORO VALERIO</t>
  </si>
  <si>
    <t>MIGUEL ANGEL VARELA ANTIGUA</t>
  </si>
  <si>
    <t>ORIALIS PEREZ BAUTISTA</t>
  </si>
  <si>
    <t>ANTONIA ADAMES NUÑEZ DE BOTTIER</t>
  </si>
  <si>
    <t>JUAN FLORENTINO MEJIA</t>
  </si>
  <si>
    <t>NORKA YUDITH DE LOS ANGELES MOYA RO</t>
  </si>
  <si>
    <t>ELCIRA CRUZ FRIAS</t>
  </si>
  <si>
    <t>LUPE JAQUELIN CEPEDA CASTILLO</t>
  </si>
  <si>
    <t>FRANCISCO ANTONIO REYES CONCEPCION</t>
  </si>
  <si>
    <t>BIENVENIDO VALENTIN VALDEZ MORA</t>
  </si>
  <si>
    <t>VIRGINIA GUTIERREZ</t>
  </si>
  <si>
    <t>REPRESENTACION LOCAL DE TRABAJO DE VALVERDE MAO MT</t>
  </si>
  <si>
    <t>RAFAEL ROBLES DE LEON (LIC.)</t>
  </si>
  <si>
    <t>ANDERSON POLANCO DE OLEO</t>
  </si>
  <si>
    <t>FELIX OTTONIEL ESTEVEZ ALMENGO</t>
  </si>
  <si>
    <t>RAMONA ELVIRA ESTEVEZ SALCE DE TAVE</t>
  </si>
  <si>
    <t>JACQUELINE DEL ROSARIO MINIER ALMON</t>
  </si>
  <si>
    <t>EVELYN DORYS MATIAS GUERRERO (LICDA</t>
  </si>
  <si>
    <t>CARMEN JULIA BEATO POLANCO</t>
  </si>
  <si>
    <t>JOSE CRISTINO LEDESMA CORTORREAL</t>
  </si>
  <si>
    <t>CLAUDIO RAMON PEREZ SENCION (LIC.)</t>
  </si>
  <si>
    <t>CLISTENES MISAEL TEJADA MARTE</t>
  </si>
  <si>
    <t>RAMON ARCENIO BOURDIERD SERRATA</t>
  </si>
  <si>
    <t>NELSON ANTONIO DE PEÑA MONTAS</t>
  </si>
  <si>
    <t>REPRESENTACION LOCAL DE TRABAJO DE MONTE PLATA MT</t>
  </si>
  <si>
    <t>ALEJANDRINA ALTAGRACIA REYES MORENO</t>
  </si>
  <si>
    <t>FRANCISCA FIGUEROA ROSADO</t>
  </si>
  <si>
    <t>SARA ISABEL CABRERA</t>
  </si>
  <si>
    <t>ARACELIS MIGUELINA PAULINO REYES (L</t>
  </si>
  <si>
    <t>MAURICIO ARTURO SERRATA ZAITER</t>
  </si>
  <si>
    <t>REPRESENTACION LOCAL DE TRABAJO DE NAGUA MT</t>
  </si>
  <si>
    <t>JUANA MARIA HERNANDEZ GARCIA</t>
  </si>
  <si>
    <t>HERIBERTO DUARTE BRITO</t>
  </si>
  <si>
    <t>MARIA DE LA CRUZ RODRIGUEZ</t>
  </si>
  <si>
    <t>ANILDA VENTURA GOMEZ</t>
  </si>
  <si>
    <t>REPRESENTACION LOCAL DE TRABAJO DE NEYBA MT</t>
  </si>
  <si>
    <t>HERIBERTO MONCION ROMAN (LIC.)</t>
  </si>
  <si>
    <t>YEIRIS YAFE NOVAS MEDRANO</t>
  </si>
  <si>
    <t>REPRESENTACION LOCAL DE TRABAJO DE PEDERNALES MT</t>
  </si>
  <si>
    <t>FRANCISCO ALBERTO CASTRO HEREDIA (L</t>
  </si>
  <si>
    <t>SANTA MARIA MANCEBO MEDINA</t>
  </si>
  <si>
    <t>VURGOS PUELLO PANIAGUA</t>
  </si>
  <si>
    <t>AMAURY MATEO MATEO</t>
  </si>
  <si>
    <t>LENIN REYES GUZMAN</t>
  </si>
  <si>
    <t>ROSA ARIAS PEREZ</t>
  </si>
  <si>
    <t>ROSALY UREÑA VASQUEZ</t>
  </si>
  <si>
    <t>GEUDY GOMEZ TEJADA</t>
  </si>
  <si>
    <t>CARLOS ALBERTO CORDERO TIBURCIO</t>
  </si>
  <si>
    <t>ERIC ANDRES MEDINA COLUMNA</t>
  </si>
  <si>
    <t>MARIA ELETICIA SEVERINO RODRIGUEZ</t>
  </si>
  <si>
    <t>JERSSON SANTANA SANTANA</t>
  </si>
  <si>
    <t>SATURNINO NINA FORTUNA (LIC.)</t>
  </si>
  <si>
    <t>CESAR CABRERA SANTOS</t>
  </si>
  <si>
    <t>LEONARDO ANTONIO NUÑEZ RODRIGUEZ</t>
  </si>
  <si>
    <t>REPRESENTACION LOCAL DE TRABAJO DE SALCEDO MT</t>
  </si>
  <si>
    <t>JOSE ANTONIO REYNOSO TAVAREZ (LIC.)</t>
  </si>
  <si>
    <t>INGRID ARACELIS BRITO GARCIA</t>
  </si>
  <si>
    <t>JUANA EVANGELISTA ALMANZAR LOPEZ</t>
  </si>
  <si>
    <t>JUAN ALBERTO MARIA CRUCETA</t>
  </si>
  <si>
    <t>ANA MERCEDES CESPEDES LEDESMA (LIC.</t>
  </si>
  <si>
    <t>REPRESENTACION LOCAL DE TRABAJO DE SAMANA MT</t>
  </si>
  <si>
    <t>MELANIA ANTONIA MARTINEZ BONILLA</t>
  </si>
  <si>
    <t>LUCILINDA GERONIMO JONES</t>
  </si>
  <si>
    <t>ARMANDO AHMED HADDAD RODRIGUEZ</t>
  </si>
  <si>
    <t>REPRESENTACION LOCAL DE TRABAJO DE SAN CRISTOBAL MT</t>
  </si>
  <si>
    <t>MARGARET LISETT TERRERO MATOS (LICD</t>
  </si>
  <si>
    <t>MELECIA RODRIGUEZ DURAN (LICDA.)</t>
  </si>
  <si>
    <t>NURYS MARGARITA ARAUJO</t>
  </si>
  <si>
    <t>ANA BRIOSO PAREDES</t>
  </si>
  <si>
    <t>GABRIELA ALTAGRACIA MARTINEZ</t>
  </si>
  <si>
    <t>GUILLERMO MARTINEZ BAUTISTA</t>
  </si>
  <si>
    <t>FELIX MARIA ORTIZ MATOS (ING.)</t>
  </si>
  <si>
    <t>ANGEL ELMI RAMIREZ BRITO</t>
  </si>
  <si>
    <t>YANINA ELENA PEREZ CRUZ</t>
  </si>
  <si>
    <t>RICARDO ANTONIO (DR). GROSS CASTILL</t>
  </si>
  <si>
    <t>PATRIA AMANCIO FERRERA</t>
  </si>
  <si>
    <t>REPRESENTACION LOCAL DE TRABAJO DE SAN FRANCISCO DE MACORIS MT</t>
  </si>
  <si>
    <t>ANLLIRY YASMIN TEJADA HICIANO (LICD</t>
  </si>
  <si>
    <t xml:space="preserve">CARMEN ELIZABET EVARISTA HENRIQUEZ </t>
  </si>
  <si>
    <t>ISABEL SILVERIA FERRERAS RODRIGUEZ</t>
  </si>
  <si>
    <t>HIPOLITO SANCHEZ ADAMES</t>
  </si>
  <si>
    <t>CARLOS JESUS GALAN DURAN (LIC.)</t>
  </si>
  <si>
    <t>REPRESENTACION LOCAL DE TRABAJO DE SAN JOSE DE OCOA MT</t>
  </si>
  <si>
    <t>RAFAEL DURAN REMIGIO (LIC.)</t>
  </si>
  <si>
    <t>ADRIA AMARILYS GONZALEZ LARA</t>
  </si>
  <si>
    <t>ARIEL ELIBERTO AQUINO FELIZ</t>
  </si>
  <si>
    <t>JOSE ANTONIO PEREYRA BRITO</t>
  </si>
  <si>
    <t>ANGELICA MARIA MUÑOZ MONTAN</t>
  </si>
  <si>
    <t>REPRESENTACION LOCAL DE TRABAJO DE SAN JUAN DE LA MAGUANA MT</t>
  </si>
  <si>
    <t>YURY DIANA LEBRON FERRERAS</t>
  </si>
  <si>
    <t>JOSE ANDRES PANIAGUA</t>
  </si>
  <si>
    <t>ADALGISA YSABEL ALCANTARA MORENO</t>
  </si>
  <si>
    <t>JUAN MANUEL PEREZ MENDEZ</t>
  </si>
  <si>
    <t>REPRESENTACION LOCAL DE TRABAJO DE SAN PEDRO DE MACORIS MT</t>
  </si>
  <si>
    <t>LEONOR MERCEDES MARTINEZ MARTINEZ (</t>
  </si>
  <si>
    <t>SINDY DAHIAN SIERRA FELICIANO</t>
  </si>
  <si>
    <t>MARIA ALTAGRACIA CARO GUERRERO</t>
  </si>
  <si>
    <t>MARIBEL TAVERAS MEDINA</t>
  </si>
  <si>
    <t>DARIO ANTONIO CUETO LEONARDO</t>
  </si>
  <si>
    <t>BELLANIRA ARECHE JIMENEZ</t>
  </si>
  <si>
    <t>CATHERINE ARREDONDO SANTANA</t>
  </si>
  <si>
    <t>BIKIANA YOJANNY AGRAMONTE GOMEZ</t>
  </si>
  <si>
    <t>HENDRY DIAZ ORTIZ</t>
  </si>
  <si>
    <t>SERGIO REMIGIO GARCIA ARIAS (LIC.)</t>
  </si>
  <si>
    <t>VICTOR GUERRERO OGANDO (LIC.)</t>
  </si>
  <si>
    <t>PEDRO JULIO ZAPATA MONCION (LIC.)</t>
  </si>
  <si>
    <t>IVELISSE MARIA MATA ROJAS</t>
  </si>
  <si>
    <t>MARIA ISABEL PAULINO PARRA</t>
  </si>
  <si>
    <t>ANA FRANCISCA TAVAREZ GARCIA</t>
  </si>
  <si>
    <t>DIGNA MERCEDES VARGAS JIMENEZ</t>
  </si>
  <si>
    <t>GRACE MERCEDES LORA BATLLE</t>
  </si>
  <si>
    <t>PEDRO PABLO TAVERAS MARTINEZ</t>
  </si>
  <si>
    <t>VLADIMIR ORLANDO RODRIGUEZ</t>
  </si>
  <si>
    <t>CARLOS ALBERTO RODRIGUEZ ARIAS (LIC</t>
  </si>
  <si>
    <t>MARIA ALEJANDRA TEJADA SANABIA</t>
  </si>
  <si>
    <t>CARMEN IRIS FRIAS</t>
  </si>
  <si>
    <t>MARITZA DE LA CRUZ ARVELO (LICDA.)</t>
  </si>
  <si>
    <t>LUCIANO DOMINGO MARTINEZ BATISTA</t>
  </si>
  <si>
    <t>ANA ALQUIDANIA TEJADA GONZALEZ</t>
  </si>
  <si>
    <t>YUNISSE MARIA SUAREZ GONZALEZ</t>
  </si>
  <si>
    <t>DEWAR DAVID REYES PEÑA</t>
  </si>
  <si>
    <t>LAURA LIZ LUCIANO</t>
  </si>
  <si>
    <t>DEIVY MADIEL MEDINA COMPRES</t>
  </si>
  <si>
    <t>MALVIN GERMAN SALCEDO MORA</t>
  </si>
  <si>
    <t>EDUARDO HERNANDEZ DELGADO</t>
  </si>
  <si>
    <t>HILDA MERCEDES LOPEZ MARTINEZ</t>
  </si>
  <si>
    <t>ROSY YANELL CUESTO GOMEZ</t>
  </si>
  <si>
    <t>LOURDES LISABET SORIANO JACOBO (LIC</t>
  </si>
  <si>
    <t>JESSICA FRANCHESSCA HEREDIA ESPINAL</t>
  </si>
  <si>
    <t>ENGRACIA MERCEDES REYES AGUILERA (L</t>
  </si>
  <si>
    <t>NICAURY DE LA CRUZ SOSA</t>
  </si>
  <si>
    <t>MIRIAM ELIZABETH AQUINO DE JESUS</t>
  </si>
  <si>
    <t>ROSARIO DE LA ROSA GUERRERO (LIC.)</t>
  </si>
  <si>
    <t>JUAN EMILIO REYES AYALA</t>
  </si>
  <si>
    <t>GRISELDA ALTAGRACIA GOMEZ RAMIREZ (</t>
  </si>
  <si>
    <t>DILCIA RODRIGUEZ RAMIREZ (LICDA.)</t>
  </si>
  <si>
    <t>MARIA DEL CARMEN CUETO SANTANA (DRA</t>
  </si>
  <si>
    <t>ARACELIS GUERRERO</t>
  </si>
  <si>
    <t>RONNY ROMAN LEYBA MORENO</t>
  </si>
  <si>
    <t>MARTA NORIS PANTALEON FERRERIRA (LI</t>
  </si>
  <si>
    <t>KYRSI MARTINEZ SANTANA (LICDA.)</t>
  </si>
  <si>
    <t>SANTIAGO MONTERO OGANDO (LIC.)</t>
  </si>
  <si>
    <t>JACQUELINE ALTAGRACIA MATA PEREZ</t>
  </si>
  <si>
    <t>BERKY MEJIA DICKSON</t>
  </si>
  <si>
    <t>MARISOL PLACERES MENDEZ</t>
  </si>
  <si>
    <t>ORQUIDEA MORAIMA MORATO CACERES</t>
  </si>
  <si>
    <t>MARVELIS HERNANDEZ TRINIDAD</t>
  </si>
  <si>
    <t>RITA AMADA ESPINO MANZUETA</t>
  </si>
  <si>
    <t>PERSEVERANA PONCIANO VILORIO</t>
  </si>
  <si>
    <t>CARLA JIMENEZ DE JESUS (LICDA.)</t>
  </si>
  <si>
    <t>VICTOR MANUEL ZABALA RODRIGUEZ</t>
  </si>
  <si>
    <t>RAFAELA SANCHEZ CASTILLO</t>
  </si>
  <si>
    <t>MARIA SOTO</t>
  </si>
  <si>
    <t>ENERCIDA ALEXANDE MONTERO RODRIGUEZ</t>
  </si>
  <si>
    <t>FRANCISCO RICARDO FRANCO BAEZ</t>
  </si>
  <si>
    <t>MARIA ELENA CARELA SANTANA</t>
  </si>
  <si>
    <t>FELIPA JAIME CONNOR</t>
  </si>
  <si>
    <t>MARGARITA MARIA ORTIZ DE LA CRUZ</t>
  </si>
  <si>
    <t>JUAN MANUEL MERCEDES MONTAÑO (LIC.)</t>
  </si>
  <si>
    <t>MAXIMILIANO HEREDIA</t>
  </si>
  <si>
    <t>JOSELIN DOMINGUEZ</t>
  </si>
  <si>
    <t>SORANYI ENCARNACION MONTERO</t>
  </si>
  <si>
    <t>CLARIBEL VICENTE VALDEZ</t>
  </si>
  <si>
    <t>REPRESENTACION LOCAL DE TRABAJO DE SANTO DOMINGO OESTE MT</t>
  </si>
  <si>
    <t>GLORIA ELIZABETH GONZALEZ LOCKHART</t>
  </si>
  <si>
    <t>RAMON ANTONIO CRUZ PEGUERO</t>
  </si>
  <si>
    <t>MARIA ALTAGRACIA ABREU PAULINO</t>
  </si>
  <si>
    <t>CLAUDIA ALEJANDRA FERMIN ENCARNACIO</t>
  </si>
  <si>
    <t>ELISANIA LARA JAVIER</t>
  </si>
  <si>
    <t>SUSANA MATOS MEDINA</t>
  </si>
  <si>
    <t>LIGIA MATILDE PADOVANI GUZMAN (DRA.</t>
  </si>
  <si>
    <t>FABIA VALDEZ SURIEL</t>
  </si>
  <si>
    <t>ROBERTO NATHANIEL MONAGAS GONZALEZ</t>
  </si>
  <si>
    <t>CARLOS MANUEL CAMPECHANO ALCANTARA</t>
  </si>
  <si>
    <t>ALBERT DE JESUS ROSARIO FIGUEROA</t>
  </si>
  <si>
    <t>YAJAIRA BLANCO</t>
  </si>
  <si>
    <t>SUSANA ALTAGRACIA FERNANDEZ ARIAS (</t>
  </si>
  <si>
    <t>YLONKA LORINLEY POLANCO CRUZ</t>
  </si>
  <si>
    <t>ELSA MIGUELINA GUILLEN GERONIMO</t>
  </si>
  <si>
    <t>MIGUELINA MONTERO MONTERO</t>
  </si>
  <si>
    <t>WILLIAM ANTONIO RODRIGUEZ VASQUEZ</t>
  </si>
  <si>
    <t>ROBERTO ANTONIO SILFA PEREZ</t>
  </si>
  <si>
    <t>ALMA DANESA INOA CASTRO (LICDA.)</t>
  </si>
  <si>
    <t>RAMON EMILIO AGRAMONTE MELO (LIC.)</t>
  </si>
  <si>
    <t>JUANITA DIAZ CABRERA (LICDA.)</t>
  </si>
  <si>
    <t>CANDI ROSA FAMILIA MUESES</t>
  </si>
  <si>
    <t>MARIA GUADALUPE SANCHEZ GUZMAN</t>
  </si>
  <si>
    <t>FELIPE DE JESUS HIDALGO JAVIER</t>
  </si>
  <si>
    <t>ALEXANDER ADON ROSARIO</t>
  </si>
  <si>
    <t>MARIA ANTONIA CABRERA FERNANDEZ (LI</t>
  </si>
  <si>
    <t>LUZ BERKYS NUÑEZ ESPINOSA</t>
  </si>
  <si>
    <t>REPRESENTACION LOCAL DE TRABAJO DE EL SEYBO MT</t>
  </si>
  <si>
    <t>JOSE FRANCISCO SANCHEZ CARELA</t>
  </si>
  <si>
    <t>VIRGINIA CECILIA ZORRILLA NIETO</t>
  </si>
  <si>
    <t>DARIO FRIAS CARELA</t>
  </si>
  <si>
    <t>FELICIA FORCHEZ RAMOS</t>
  </si>
  <si>
    <t>ANGELA ZOMERI AYBAR RAMOS</t>
  </si>
  <si>
    <t>JUAN FRANCISCO GUERRERO PEÑA</t>
  </si>
  <si>
    <t>DIRECCION DE INSPECCION MT</t>
  </si>
  <si>
    <t>FRANCISCA LEONOR TEJADA VASQUEZ (LI</t>
  </si>
  <si>
    <t>KATHERINE MARIE BAEZ CASTILLO</t>
  </si>
  <si>
    <t>JACINTO DIOMEDES PEREZ LACHAPEL (DR</t>
  </si>
  <si>
    <t>MARIA DE LA CRUZ MERCEDES (DRA.)</t>
  </si>
  <si>
    <t>JUAN RAMON VENTURA REYES</t>
  </si>
  <si>
    <t>DIRECCION DE MEDIACION Y ARBITRAJE MT</t>
  </si>
  <si>
    <t>LILLIAM JOSEFINA OLIVIER DE LIMA</t>
  </si>
  <si>
    <t>LUIS FRANCISCO REGALADO TAVAREZ</t>
  </si>
  <si>
    <t>RAMONA RAFAELA DEL CARMEN HERNANDEZ</t>
  </si>
  <si>
    <t>ERIDANIA MERCEDES ALVAREZ DE LA ROS</t>
  </si>
  <si>
    <t>COMITE NACIONAL DE SALARIO MT</t>
  </si>
  <si>
    <t>PATRICIA EVANGELINA REYES HERNANDEZ</t>
  </si>
  <si>
    <t>BELIZA ALTAGRACIA PAULINO GONZALEZ</t>
  </si>
  <si>
    <t>GENESIS SAMUEL DEL ROSARIO UBIERA</t>
  </si>
  <si>
    <t>ERASMO ALBERTO PEREZ TEJEDA</t>
  </si>
  <si>
    <t>RUTH ARGELIA RONDON</t>
  </si>
  <si>
    <t>RAMON GUSTAVO GARCIA RAMOS</t>
  </si>
  <si>
    <t>ZAHIRA HEROINA GRULLON DE LA CRUZ</t>
  </si>
  <si>
    <t>DIRECCION GENERAL DE HIGIENE Y SEGURIDAD INDUSTRIAL  MT</t>
  </si>
  <si>
    <t>INGRID YISSEL BASORA OZUNA</t>
  </si>
  <si>
    <t>OBSERVATORIO DE PREVENCION DE RIESGOS LABORALES  MT</t>
  </si>
  <si>
    <t>BIENVENIDO CASTILLO</t>
  </si>
  <si>
    <t>ANA FRANCISCA RODRIGUEZ RODRIGUEZ</t>
  </si>
  <si>
    <t>DEPARTAMENTO DE VIGILANCIA Y EVALUACIÓN MT</t>
  </si>
  <si>
    <t>JOAQUIN LORENZO MONTILLA</t>
  </si>
  <si>
    <t>FERNANDO EMILIO SANTANA SEPULVEDA</t>
  </si>
  <si>
    <t>MARTHA RAMONA PICHARDO BAEZ</t>
  </si>
  <si>
    <t>GREGORIA PAYANO VELEZ (LICDA.)</t>
  </si>
  <si>
    <t>LILLIAM ADALISA DE LOS MILAGRO RODR</t>
  </si>
  <si>
    <t>DIRECCION DE TRABAJO INFANTIL MT</t>
  </si>
  <si>
    <t>JUANA RAMIREZ DE JESUS</t>
  </si>
  <si>
    <t>RODOLFO RIVERA DIAZ</t>
  </si>
  <si>
    <t>SARAH RUFINA GONZALEZ RUBIO</t>
  </si>
  <si>
    <t>DANILO BELEN SANCHEZ</t>
  </si>
  <si>
    <t>SANTIAGO NUESI PEÑA</t>
  </si>
  <si>
    <t>ENEMENCIO FEDERICO GOMERA RAMON</t>
  </si>
  <si>
    <t>BELKYS DE LA ROSA PEREZ</t>
  </si>
  <si>
    <t>SUB DIRECTOR</t>
  </si>
  <si>
    <t>ENCARGADO DE UNIDAD</t>
  </si>
  <si>
    <t>REPRESENTANTE LOCAL</t>
  </si>
  <si>
    <t>ENCARGADO UNIDAD</t>
  </si>
  <si>
    <t>SECRETARIA AUXILIAR</t>
  </si>
  <si>
    <t>INSPECTOR (A) SUPERVISOR (A)</t>
  </si>
  <si>
    <t>MEDIADOR</t>
  </si>
  <si>
    <t>SUB-DIRECTOR</t>
  </si>
  <si>
    <t>TECNICO</t>
  </si>
  <si>
    <t>COORDINADOR DE LA DIFUSION DE</t>
  </si>
  <si>
    <t>JUAN PABLO FERNANDEZ RODRIGUEZ</t>
  </si>
  <si>
    <t>DORCA MARGARITA GARCIA SANCHEZ</t>
  </si>
  <si>
    <t>DOLLY CELESTE GRACIANO MATOS</t>
  </si>
  <si>
    <t>LAURA DOLORES DIAZ PEREZ</t>
  </si>
  <si>
    <t>MARILUZ DE LOS SANTOS ALCANTARA</t>
  </si>
  <si>
    <t>DIVISION DE ATENCION VIH Y SIDA MT</t>
  </si>
  <si>
    <t>JULIANA ESTHER REYES MENDEZ</t>
  </si>
  <si>
    <t>Dirección Financiera</t>
  </si>
  <si>
    <t>ENRIQUE REINALDO ALFAU CASTILLO</t>
  </si>
  <si>
    <t>COORDINADOR DESPACHO</t>
  </si>
  <si>
    <t>IRMA LISBETH RODRIGUEZ COMPRES</t>
  </si>
  <si>
    <t>WINSTON MARTE VERAS</t>
  </si>
  <si>
    <t>AYUNTAMIENTO DE MANTENIMIENTO</t>
  </si>
  <si>
    <t>ANA MARIA DE LOS SANTOS SANTOS</t>
  </si>
  <si>
    <t>CONSERJE SERV. GENERALES</t>
  </si>
  <si>
    <t>RADHAMES DE JESUS REYES ROSARIO</t>
  </si>
  <si>
    <t>FANNY ESTHER FELIZ PEREZ</t>
  </si>
  <si>
    <t>ANA HILDA FIGUEREO MATEO</t>
  </si>
  <si>
    <t>RAISA SOLER</t>
  </si>
  <si>
    <t>JULIA KARINY PEÑA GUERRERO</t>
  </si>
  <si>
    <t>SANTIAGO PEÑA SOSA</t>
  </si>
  <si>
    <t>JUANA VASQUEZ MOSQUEA</t>
  </si>
  <si>
    <t>KISAIRA PAOLA DE LOS SANTOS TAVERAS</t>
  </si>
  <si>
    <t>JULIO CESAR NUÑEZ ROSARIO</t>
  </si>
  <si>
    <t>DILENNIS FELIZ SAMBOY</t>
  </si>
  <si>
    <t>KEISY MIRQUELADY PEREZ POLANCO</t>
  </si>
  <si>
    <t>DIANA CAROLINA DIAZ PEREZ</t>
  </si>
  <si>
    <t>ANALISTA LEGAL</t>
  </si>
  <si>
    <t>SANTO GERTRUDYS SOTO VASQUEZ</t>
  </si>
  <si>
    <t>JUANA MARIA DE JESUS DEL ROSARIO</t>
  </si>
  <si>
    <t>SINTHIA VARGAS CUEVAS</t>
  </si>
  <si>
    <t>FRANKLIN MAYOBANEX ROSA GARCIA</t>
  </si>
  <si>
    <t>JUNIOR ALEXANDER RAMOS CRUZ</t>
  </si>
  <si>
    <t>HILARIO AGUSTIN MARTE PANTALEON</t>
  </si>
  <si>
    <t>MINERVA PERALTA FOX</t>
  </si>
  <si>
    <t>YOCELYN ALEXANDRA GONZALEZ CEPEDA</t>
  </si>
  <si>
    <t>ANALISTA DE DESARROLLO ORGANIZACIONAL</t>
  </si>
  <si>
    <t>BLADIMIR EMILIO VALDEZ ALVINO</t>
  </si>
  <si>
    <t>LUIS FEDERICO GONZALEZ HEREDIA</t>
  </si>
  <si>
    <t>EDWARD DE LOS SANTOS DE LA ROSA</t>
  </si>
  <si>
    <t>DOMINGO CABRAL DE LA ROSA</t>
  </si>
  <si>
    <t>DUCLENIA MARIA TAVAREZ ABREU</t>
  </si>
  <si>
    <t>TECNICO ADMINISTRATIVO</t>
  </si>
  <si>
    <t>DULCE MARIA CABRERA DEL ORBE</t>
  </si>
  <si>
    <t>BRENDA ROA MONITLLA</t>
  </si>
  <si>
    <t>FELIPE ANTONIO CAPELLAN PEREZ</t>
  </si>
  <si>
    <t>SUPERVISOR MANTENIMIENTO</t>
  </si>
  <si>
    <t>JUAN ANTONIO SANCHEZ VALDEZ</t>
  </si>
  <si>
    <t>DIANA CAROLINA CASTILLO PEREZ</t>
  </si>
  <si>
    <t>JOHNNY CABRERA</t>
  </si>
  <si>
    <t>MELISSA CHRISTINE DELGADO ULERIO</t>
  </si>
  <si>
    <t>MENSAJERA INTERNA</t>
  </si>
  <si>
    <t>Sexo</t>
  </si>
  <si>
    <t>Categoría</t>
  </si>
  <si>
    <t>FEMENINO</t>
  </si>
  <si>
    <t>MASCULINO</t>
  </si>
  <si>
    <t>AGUEDA MARIA SUERO</t>
  </si>
  <si>
    <t>ANNY STEFANY GUTIERREZ RODRIGUEZ</t>
  </si>
  <si>
    <t>ESTATUTO SIMPLIFICADO</t>
  </si>
  <si>
    <t>ADA YSABEL VALENZUELA GUERRERO</t>
  </si>
  <si>
    <t>LIBRE NOMBRAMIENTO Y REMOCION</t>
  </si>
  <si>
    <t>CARRERA ADMINISTRATIVA</t>
  </si>
  <si>
    <t xml:space="preserve"> CARRERA ADMINISTRATIVA</t>
  </si>
  <si>
    <r>
      <t xml:space="preserve">                                                                                            Nómina de Sueldos: </t>
    </r>
    <r>
      <rPr>
        <u/>
        <sz val="20"/>
        <rFont val="Bell MT"/>
        <family val="1"/>
      </rPr>
      <t>Empleados Fijos</t>
    </r>
  </si>
  <si>
    <t>ROMERI ALTAGRACIA BEATO ROQUE</t>
  </si>
  <si>
    <t>IVELISSE ALTAGRACIA SULIS PANIAGUA</t>
  </si>
  <si>
    <t>AUXILIAR ADMINISTRATIVO</t>
  </si>
  <si>
    <t>KENIA MARIA LEREBOURS DE LOS SANTOS</t>
  </si>
  <si>
    <t>MARIA MIGUELINA ALVINO VALDEZ</t>
  </si>
  <si>
    <t>JOSE ALBERTO PEÑA</t>
  </si>
  <si>
    <t>JUANA EVANGELISTA JOSE GUZMAN</t>
  </si>
  <si>
    <t>HILDA MARIA ALCANTARA ALCANTARA</t>
  </si>
  <si>
    <t>RUSBELY MASSIEL POLANCO CAMPUSANO</t>
  </si>
  <si>
    <t>JUAN FRANCISCO GERMAN GARCIA</t>
  </si>
  <si>
    <t>RENATA MARIA MARTINEZ GARCIA</t>
  </si>
  <si>
    <t>LUIS ENRIQUE MATOS PEREZ</t>
  </si>
  <si>
    <t>LUISA ALEJANDRA DE LA CRUZ FERMIN</t>
  </si>
  <si>
    <t>CARMEN LUISA SOTO SANTOS</t>
  </si>
  <si>
    <t>YISSETTE VALENTINA CONTRERAS HERNANDEZ</t>
  </si>
  <si>
    <t>KARIN AURA FIGUEREO CABRAL</t>
  </si>
  <si>
    <t>WINSTON EDRIS ZABALA SOLIS</t>
  </si>
  <si>
    <t>REPRESENTACION LOCAL DE TRABAJO DE SANTIAGO RODRRIGUEZ MT</t>
  </si>
  <si>
    <t>ENCARGADA DE SERVICIO AL PERSONAL</t>
  </si>
  <si>
    <t>JOHANNA BURGOS ROJJAS</t>
  </si>
  <si>
    <t>ALTAGRACIA VENTURA SEPULVEDA</t>
  </si>
  <si>
    <t>MAYERI FRANCHESCA PEREZ PEÑA</t>
  </si>
  <si>
    <t>ANTONIA RUIZ</t>
  </si>
  <si>
    <t>ARIEL DANILO MARCHENA MESA</t>
  </si>
  <si>
    <t>FRANCISCO MARTINEZ SALA</t>
  </si>
  <si>
    <t>ORIENTADOR OCUPACIONAL</t>
  </si>
  <si>
    <t>JUANA VERONICA BAEZ MONTERO</t>
  </si>
  <si>
    <t>MARILYN PAULINO</t>
  </si>
  <si>
    <t>VIGNY GUILLERMINA ARECHE ROSARIO</t>
  </si>
  <si>
    <t>AIXILIAR ADMINISTRATIVA A.</t>
  </si>
  <si>
    <t>JACQUELINES MARIA SANCHEZ CASTRO</t>
  </si>
  <si>
    <t>MERCEDES AMADOR RAMIREZ</t>
  </si>
  <si>
    <t>ONIVEL CUEVAS RUBIO</t>
  </si>
  <si>
    <t>AUXILIAR ADMINISTRATIVA A</t>
  </si>
  <si>
    <t>AUXKILIAR ADMINISTRATIVO A</t>
  </si>
  <si>
    <t>YERALDIN BELEN DE CEDEÑO</t>
  </si>
  <si>
    <t>AUXILIAR ADMINISTRATIVO A.</t>
  </si>
  <si>
    <t>CARMEN BEATRIZ FERNANDEZ</t>
  </si>
  <si>
    <t>AUXILIAR ADMINISRATIVA A</t>
  </si>
  <si>
    <t>DANIELA CRISTAL DE LA ROSA AQUINO</t>
  </si>
  <si>
    <t>MORELIA JAVIER PEÑA</t>
  </si>
  <si>
    <t>CAROLIN MARIEL ALCANTARA REYNOSO</t>
  </si>
  <si>
    <t>AUXILIAR DE PROTOCOLO</t>
  </si>
  <si>
    <t>AUXILIAR DE EVENTO Y PROTOCOLO</t>
  </si>
  <si>
    <t>MARICRYS  KAROLINA MORILLO GERMOSEN</t>
  </si>
  <si>
    <t>DOMINGO ARIAS ANDUJAR</t>
  </si>
  <si>
    <t>MONSON DEFINANZA</t>
  </si>
  <si>
    <t>CARLOS RAMON MARTINEZ REYES</t>
  </si>
  <si>
    <t>CARMEN  M. ELIZABETH ABREU GRATEREAU</t>
  </si>
  <si>
    <t>EVANGELINA PEREZ</t>
  </si>
  <si>
    <t>SUNILDA DE JESUS VASQUEZ ARIAS</t>
  </si>
  <si>
    <t>DIGITADORA</t>
  </si>
  <si>
    <t>ANA YOKASTA FERNANDEZ LIQUET</t>
  </si>
  <si>
    <t>PEDRO GARCIA PEÑALO</t>
  </si>
  <si>
    <t>FRANCISCA DE OLEO  ENCARNACION</t>
  </si>
  <si>
    <t>YNGRI RAQUEL ROSSI SOLANO</t>
  </si>
  <si>
    <t>NATHALY GUTIERREZ ORTIZ</t>
  </si>
  <si>
    <t>JENNIFER RIVERA TAVERAS</t>
  </si>
  <si>
    <t>OFICINA TERRITORIAL DE EMPLEO SAN FRANCISCO DE MACORIS</t>
  </si>
  <si>
    <t>FELICITA TAPIA FABIAN</t>
  </si>
  <si>
    <t>AUXILIAR ALMACEN Y SUMINISTRO</t>
  </si>
  <si>
    <t>JOAQUIN HERNANDEZ ROSARIO</t>
  </si>
  <si>
    <t>BALBINA PAEZ CANDELARIO</t>
  </si>
  <si>
    <t>YOSELYN LOPEZ</t>
  </si>
  <si>
    <t>JENNY GISELLE MINIÑO TAVAREZ</t>
  </si>
  <si>
    <t>MARCOS ERNESTO FERNANDEZ FELIZ</t>
  </si>
  <si>
    <t>ANA RINA TEJADA GIL</t>
  </si>
  <si>
    <t>FEMEMINO</t>
  </si>
  <si>
    <t>SOLANGE DIPP CASTILLO</t>
  </si>
  <si>
    <t>YANIRA ANTONIA HERASME HERASME (LIC</t>
  </si>
  <si>
    <t>JUAN DE JESUS ALBERTO DE LOS SANTOS</t>
  </si>
  <si>
    <t>YHERANDY DALLANARA PEÑA CORDERO</t>
  </si>
  <si>
    <t>BARTOLOME ANASTACIO PEREZ JIMENEZ</t>
  </si>
  <si>
    <t>MARTINA GENAO SANTOS</t>
  </si>
  <si>
    <t>RICARDO PEÑA MESA</t>
  </si>
  <si>
    <t>LISBETH STEPHANY MENDEZ MERCEDES</t>
  </si>
  <si>
    <t>MELANIA CRUZ NUÑEZ</t>
  </si>
  <si>
    <t>ROSMERY PAMELA BARETT CUEVAS</t>
  </si>
  <si>
    <t>MARIA ISABEL DE LEON REYNOSO</t>
  </si>
  <si>
    <t>ANA LIDYA PEÑA SILAS</t>
  </si>
  <si>
    <t>ALEXANDER AQUINO VALERA</t>
  </si>
  <si>
    <t>YURILEKY FRIAS RAMOS</t>
  </si>
  <si>
    <t>LUCIANO ANTONIO ALVAREZ DIAZ</t>
  </si>
  <si>
    <t>MIRIAM MARGARITA GONZALEZ DE ROJAS</t>
  </si>
  <si>
    <t>ESTELA GERALDO DE LOS SANTOS</t>
  </si>
  <si>
    <t>RANDY RODRIGUEZ</t>
  </si>
  <si>
    <t>RAQUEL YANIBEL DUARTE ROSARIO</t>
  </si>
  <si>
    <t>MARIA ARGENTINA GUZMAN ROSARIO</t>
  </si>
  <si>
    <t xml:space="preserve">SECRETARIA </t>
  </si>
  <si>
    <t>Empleado (2.87%)</t>
  </si>
  <si>
    <t>OFICINA TERRITORIAL DE EMPLEO SAN PEDRO DE MACORIS</t>
  </si>
  <si>
    <t>YERIZA TUSEN POLANCO</t>
  </si>
  <si>
    <t>VIRGINIA VARGAS BERBERE</t>
  </si>
  <si>
    <t>JACKELINE VASQUEZ CASTILLO</t>
  </si>
  <si>
    <t>ANDRES LUCIANO</t>
  </si>
  <si>
    <t>CLARIBEL ALMANZAR PEREZ</t>
  </si>
  <si>
    <t>FRANKLIN ESTEBAN ROSARIO RODRIGUEZ</t>
  </si>
  <si>
    <t>JULIO ERNESTO RAMIREZ LORENZO</t>
  </si>
  <si>
    <t>MARISOL MARTINEZ AVILA</t>
  </si>
  <si>
    <t>ANA JOSEFA RINCON</t>
  </si>
  <si>
    <t>EDUARDO ENCARNACION ENCARNACION</t>
  </si>
  <si>
    <t>FRANCISCO HERNANDEZ ACOSTA</t>
  </si>
  <si>
    <t>NANCY VALERA VALERA</t>
  </si>
  <si>
    <t>ALEXANDER DE JESUS PERALTA HENRIQUEZ</t>
  </si>
  <si>
    <t>JOSE DOLORES ENRIQUEZ BAEZ</t>
  </si>
  <si>
    <t>MIGUEL BENTURA GOMEZ SEGURA</t>
  </si>
  <si>
    <t>RUBEN ALMONTE ALMANZAR</t>
  </si>
  <si>
    <t>SULEIDY DE LA ROSA DIAZ</t>
  </si>
  <si>
    <t>ADMINISTRADOR BASE DE DATOS</t>
  </si>
  <si>
    <t>VICENTE SANTAMARIA HERNANDEZ</t>
  </si>
  <si>
    <t>ALEJANDRA SILVERIO</t>
  </si>
  <si>
    <t>MARINO JOSE SEVERINO JOSE</t>
  </si>
  <si>
    <t>SEVERIANO VILLA GIL</t>
  </si>
  <si>
    <t>ABEL JOSE MORALES PAREDES</t>
  </si>
  <si>
    <t>ESMAILYN CUEVAS RUIZ</t>
  </si>
  <si>
    <t>KAROLAY STEPHANIE MONTERO DECENA</t>
  </si>
  <si>
    <t>AYDANTE DE MANTENIMIENTO</t>
  </si>
  <si>
    <t>LISSETTE FERNANDEZ RODRIGUEZ</t>
  </si>
  <si>
    <t>ANGELA LAURENCIO</t>
  </si>
  <si>
    <t>TECNICO EN REFRIGERACION</t>
  </si>
  <si>
    <t>YOHANNI FLORIAN CARMONA</t>
  </si>
  <si>
    <t>TERESA ANGELICA TEJEDA REYES</t>
  </si>
  <si>
    <t>FRANCIA DEL CARMEN JAQUEZ GARCIA</t>
  </si>
  <si>
    <t>JENNIFFER TIVISAY PERCEL FRANCO</t>
  </si>
  <si>
    <t>MIGUEL JOSE LOPEZ DEL CARMEN</t>
  </si>
  <si>
    <t>LAURINA GERALDO DE LA PAZ</t>
  </si>
  <si>
    <t>LEONARDO STALIN PICHARDO CAMACHO</t>
  </si>
  <si>
    <t>ANLLELY YAJAIRA CANDELARIO DE ASTACIO</t>
  </si>
  <si>
    <t>HAYRON BILL POLANCO BAEZ</t>
  </si>
  <si>
    <t>PETRONILA JEREZ</t>
  </si>
  <si>
    <t>MARIA ALTAGRACIA RODRIGUEZ</t>
  </si>
  <si>
    <t>FRANKLYN RAFAEL VALERA ESTEVEZ</t>
  </si>
  <si>
    <t>LUZ YSABEL SUAREZ JOSE</t>
  </si>
  <si>
    <t>LILE YOLANDA SANTOS DIAZ</t>
  </si>
  <si>
    <t>DIGNORA JOSEFINA SUAREZ MARTINEZ</t>
  </si>
  <si>
    <t xml:space="preserve">CHISTHOFER ALEXANDER MORALES VASQUEZ </t>
  </si>
  <si>
    <t>OFICINA TERRITORIAL DE EMPLEO PUERTO PLATA</t>
  </si>
  <si>
    <t>NIULKA PAYANO VARGAS</t>
  </si>
  <si>
    <t>LIDIA LUCIA LOPEZ ROSARIO</t>
  </si>
  <si>
    <t>ASESOR</t>
  </si>
  <si>
    <t>PEDRO PICHARDO ADAMES</t>
  </si>
  <si>
    <t>FELIX NAJARONI MORILLO RAMIREZ</t>
  </si>
  <si>
    <t>CINTHIA NATALIA TAVERAS HENRIQUEZ DE COLLADO</t>
  </si>
  <si>
    <t>DANIEL ESTEBAN PERALTA</t>
  </si>
  <si>
    <t>JUAN BAUTISTA ALTAGRACIA SORIANO SALAZAR</t>
  </si>
  <si>
    <t>MARIA DE LOS ANGELES SEGURA</t>
  </si>
  <si>
    <t>OFICINA TERRITORIAL DE EMPLEO MOCA</t>
  </si>
  <si>
    <t>NATHALI ALTAGRACIA MONEGRO RODRIGUEZ</t>
  </si>
  <si>
    <t>BELKIS DAMARIS HERNANDEZ RODRIGUEZ</t>
  </si>
  <si>
    <t>HECTOR MANUEL RICARDO CHEVALIER</t>
  </si>
  <si>
    <t>ODANIS DE JESUS BALDALLAQUE PICHARDO</t>
  </si>
  <si>
    <t>GENESIS JACQUELINE LIRIANO BETANCES</t>
  </si>
  <si>
    <t>COMITÉ NACIONAL DE SALARIO MT</t>
  </si>
  <si>
    <t>MARIA JULIA PAULINO CESPEDES</t>
  </si>
  <si>
    <t>SANTA YOSAIRE QUEZADA SANCHEZ</t>
  </si>
  <si>
    <t>MIGUEL ANGEL PAULINO BAEZ</t>
  </si>
  <si>
    <t>LUIS ANGEL BACILO RODRIGUEZ</t>
  </si>
  <si>
    <t>GUILLERMINA MORILLO HERRERA</t>
  </si>
  <si>
    <t>DANIEL FRANKLIN TERRERO RODRIGUEZ</t>
  </si>
  <si>
    <t>ANGELA MARIA CRUZ ESTEVEZ</t>
  </si>
  <si>
    <t>DOMINGO DE LA ROSA PRESINAL</t>
  </si>
  <si>
    <t>JOSE MIGUEL RODRIGUEZ MEREGILDO</t>
  </si>
  <si>
    <t>BRANDON DE JESUS MERCEDES</t>
  </si>
  <si>
    <t xml:space="preserve">   (4*) Deducción directa declaración TSS del SUIRPLUS por registro de dependientes adicionales al SDSS RD$1,715.46 por cada dependiente adicional registrado.</t>
  </si>
  <si>
    <t xml:space="preserve"> </t>
  </si>
  <si>
    <t>MILTON RAFAEL MARTINEZ GRULLON</t>
  </si>
  <si>
    <t>CARGO DE CONFIANZA</t>
  </si>
  <si>
    <t>MARIA LEIDA RAMIREZ</t>
  </si>
  <si>
    <t>KATY RAMIREZ ROSARIO</t>
  </si>
  <si>
    <t>BENJAMIN FRANKLIN RAMOS</t>
  </si>
  <si>
    <t>JOSE PASCUAL CRUZ (LIC.)</t>
  </si>
  <si>
    <t>RAMON RAMIREZ PIRON</t>
  </si>
  <si>
    <t>VIRGEN MARIA ALMONTE MANCEBO</t>
  </si>
  <si>
    <t>ANTONIO SALVADOR DILONE SANTIAGO</t>
  </si>
  <si>
    <t>YERRY MIGUEL MERAN TAVAREZ</t>
  </si>
  <si>
    <t>ANALISTA DE COMPRAS Y CONTRATACIONES</t>
  </si>
  <si>
    <t>SARA CAROLINA ZAITER TEJEDA</t>
  </si>
  <si>
    <t>ANALISTA CALIDAD EN LA GESTION</t>
  </si>
  <si>
    <t>MIGUEL ANGEL SOSA GOICO</t>
  </si>
  <si>
    <t>JESUS MANUEL GOMEZ HERNANDEZ</t>
  </si>
  <si>
    <t>DEPARTAMENTO OFICINA DE ACCESO A LA INFORMACION MT</t>
  </si>
  <si>
    <t>DEPARTAMENTO DE CORRESPONDENCIA MT</t>
  </si>
  <si>
    <t>DIVISION DE ARCHIVO CENTRAL MT</t>
  </si>
  <si>
    <t>DIRECCION DE COMUNICACIONES MT</t>
  </si>
  <si>
    <t>DEPARTAMENTO DE PRENSA Y RELACIONES PUBLICAS MT</t>
  </si>
  <si>
    <t>DEPARTAMENTO DE PRODUCCION Y EDICION MT</t>
  </si>
  <si>
    <t>ANYI MELISSA CASTILLO RAMIREZ</t>
  </si>
  <si>
    <t>DEPARTAMENTO DE PROTOCOLO Y EVENTOS MT</t>
  </si>
  <si>
    <t>DIRECCION DE ATENCION AL CIUDADANO- MT</t>
  </si>
  <si>
    <t>MINISTERIO DE TRABAJO</t>
  </si>
  <si>
    <t>DEPARTAMENTO DE CONTABILIDAD MT</t>
  </si>
  <si>
    <t>DEPARTAMENTO DE SEGURIDAD- MT</t>
  </si>
  <si>
    <t>DEPARTAMENTO DE TESORERIA MT</t>
  </si>
  <si>
    <t>DEPARTAMENTO DE EJECUCION PRESUPUESTARIA  MT</t>
  </si>
  <si>
    <t>SECCION DE ACTIVOS FIJOS MT</t>
  </si>
  <si>
    <t>DIVISION DE MANTENIMIENTO MT</t>
  </si>
  <si>
    <t>DEPARTAMENTO DE SERVICIOS GENERALES MT</t>
  </si>
  <si>
    <t>DEPARTAMENTO DE ALMACEN Y SUMINISTRO MT</t>
  </si>
  <si>
    <t>DIVISION DE MAYORDOMIA MT</t>
  </si>
  <si>
    <t>DEPARTAMENTO DE ORGANIZACIÓN DEL TRABAJO Y COMPENSACION MT</t>
  </si>
  <si>
    <t>DEPARTAMENTO DE EVALUACION DEL DESEMPEÑO Y CAPACITACION MT</t>
  </si>
  <si>
    <t>DEPARTAMENTO DE RELACIONES LABORALES Y SOCIALES MT</t>
  </si>
  <si>
    <t>DEPARTAMENTO DE REGISTRO CONTROL Y NOMINA MT</t>
  </si>
  <si>
    <t>DEPARTAMENTO DE DESARROLLO INSTITUCIONAL Y CALIDAD EN LA GESTION MT</t>
  </si>
  <si>
    <t>DEPARTAMENTO DE ESTADISTICAS LABORAL MT</t>
  </si>
  <si>
    <t>MARLEN MARIA DEL PILAR FRANCISCO SANDOVAL</t>
  </si>
  <si>
    <t>ENCARGADO DE DEPARTAMENTO</t>
  </si>
  <si>
    <t>SABI MARIEL FELIZ GARO</t>
  </si>
  <si>
    <t>JUAN ANTONIO REYES OFFRER</t>
  </si>
  <si>
    <t>KISAIRY NUÑEZ</t>
  </si>
  <si>
    <t>No.</t>
  </si>
  <si>
    <t>JOSE MANUEL BAEZ GARCIA</t>
  </si>
  <si>
    <t>JAVIER ALBERTO SUAREZ ASTACIO</t>
  </si>
  <si>
    <t>MARIA FERNANDA FELIX HERNANDEZ</t>
  </si>
  <si>
    <t>LOURGINA JEREZ PEREZ</t>
  </si>
  <si>
    <t>BRYAN COPLIN TERRERO</t>
  </si>
  <si>
    <t>MAGNOLIA CUEVAS CUEVAS</t>
  </si>
  <si>
    <t>YUDERKY VENTURA VALDEZ</t>
  </si>
  <si>
    <t>EDDY DE JESUS OLIVARES ORTEGA</t>
  </si>
  <si>
    <t>MERYLARDI PEÑA RODRIGUEZ</t>
  </si>
  <si>
    <t>ELIANA ELIZABETH MARTINEZ CASTILLO</t>
  </si>
  <si>
    <t>KARINA DIAZ ROA</t>
  </si>
  <si>
    <t>ELIANA DEL CARMEN REINOSO GIL</t>
  </si>
  <si>
    <t>ROSANNA ALTAGRACIA MONTERO PERALTA</t>
  </si>
  <si>
    <t>JONATHAN DE JESUS RIVAS RAMIREZ</t>
  </si>
  <si>
    <t>DAIANA ELISABETH VAZQUEZ AQUINO</t>
  </si>
  <si>
    <t>DIRECTOR (A) DE GABINETE</t>
  </si>
  <si>
    <t>ANGEL DANIEL MORA CABRERA</t>
  </si>
  <si>
    <t>ASISTENTE DEL DESPACHO</t>
  </si>
  <si>
    <t>YAENDI MARIANI CANAAN BEATO</t>
  </si>
  <si>
    <t>KATIRY ESTHER MOSCOSO RIVAS</t>
  </si>
  <si>
    <t xml:space="preserve">   Aprobado por:</t>
  </si>
  <si>
    <t>Departamento de Contabilidad</t>
  </si>
  <si>
    <t>Director (a) Financiero</t>
  </si>
  <si>
    <t>Encargado (a) Nómina</t>
  </si>
  <si>
    <t>Encargado (a) de Contabilidad</t>
  </si>
  <si>
    <t>FRANCIA VICTORIA ROSA PEREZ</t>
  </si>
  <si>
    <t>YOJAIDA BIDO MORA</t>
  </si>
  <si>
    <t>ASESOR COMUNICACIÓN</t>
  </si>
  <si>
    <t>RIXIE ALFONSINA URIBE DE KOURY</t>
  </si>
  <si>
    <t>ROSA MAYLENI TOLENTINO JIMENEZ</t>
  </si>
  <si>
    <t>RAUL BATISTA CABADA</t>
  </si>
  <si>
    <t>NICOLAS SOLANO</t>
  </si>
  <si>
    <t>HEILER OGANDO MEDINA</t>
  </si>
  <si>
    <t>EULEISY SANTANA SANTOS</t>
  </si>
  <si>
    <t>GIEZI ALBERTO CUELLO BAEZ</t>
  </si>
  <si>
    <t>YASMELL MARIEL TAVERAS MOREL</t>
  </si>
  <si>
    <t>SUGEY TURBI CONSUEGRA</t>
  </si>
  <si>
    <t>ALEXANDER MARICHAL DE CASTRO</t>
  </si>
  <si>
    <t>JESSICA ALTAGRACIA DREYFUS RUIZ</t>
  </si>
  <si>
    <t>MARIA MERCEDES OGANDO GONZALEZ</t>
  </si>
  <si>
    <t>DIRECCION DE COMIUNICACIONES MT</t>
  </si>
  <si>
    <t>CARLOS MANUEL MENDOZA DE LA CRUZ</t>
  </si>
  <si>
    <t>MARIO BLADIMIR SEGURA DIAZ</t>
  </si>
  <si>
    <t>RAUL REYES BEATO</t>
  </si>
  <si>
    <t>LORENZO MUÑOZ DALMAY</t>
  </si>
  <si>
    <t>DAVID EMMANUEL AQUINO SOLIS</t>
  </si>
  <si>
    <t>GALINA MARIE ARZENO</t>
  </si>
  <si>
    <t>AUXILIAR DE EMPLEO</t>
  </si>
  <si>
    <t>ORIENTADOR (A) OCUPACIONAL</t>
  </si>
  <si>
    <t>AUXILIAR DE ATENCION AL CIUDADANO</t>
  </si>
  <si>
    <t>ALTAGRACIA EVANGELISTA ROBLES VARGAS</t>
  </si>
  <si>
    <t>MARIELY KELLY DE LEON</t>
  </si>
  <si>
    <t>CRHUZENKA INDHIRA GOMEZ BATISTA</t>
  </si>
  <si>
    <t>NARCIS JACKNOLY RODRIGUEZ MORA</t>
  </si>
  <si>
    <t>HECTOR ANDRES FRIAS ALMONTE</t>
  </si>
  <si>
    <t>HUMBERTO RAMOS CARRASCO</t>
  </si>
  <si>
    <t>LEANDRO ADALBERTO GOMEZ REYES</t>
  </si>
  <si>
    <t>ALEINY MILLORD COPLIN</t>
  </si>
  <si>
    <t>MANUEL ANTONIO PEREZ DIAZ</t>
  </si>
  <si>
    <t>PEDRO LUIS GAGO GLERIGO</t>
  </si>
  <si>
    <t>AUXILIAR DE INFORMACION CIUDADDANA</t>
  </si>
  <si>
    <t>LUIS ALBERTO ABREU BAUTISTA</t>
  </si>
  <si>
    <t>ASISTENTE</t>
  </si>
  <si>
    <t>JADE DIVINA SOSA JIMENEZ</t>
  </si>
  <si>
    <t>LENIN DE LA CRUZ GONZALEZ</t>
  </si>
  <si>
    <t>BIENVENIDO FERRAND</t>
  </si>
  <si>
    <t>ELVIN DE LA ROSA ALCANTARA</t>
  </si>
  <si>
    <t>DAULY MANUEL SAINT- HILAIRE OVALLE</t>
  </si>
  <si>
    <t>JENNIFER VALERIA CRISOSTOMO ESTEPAN</t>
  </si>
  <si>
    <t>ANYELIS YOLENNY ALBURQUERQUE SANTANA</t>
  </si>
  <si>
    <t>NATHALY CHANELL ABREU SOTO</t>
  </si>
  <si>
    <t>ANA GINETTE ALEMAN ESCOBOSA</t>
  </si>
  <si>
    <r>
      <t xml:space="preserve">                                                                                       Correspondiente al mes de Agosto </t>
    </r>
    <r>
      <rPr>
        <b/>
        <sz val="20"/>
        <color theme="1" tint="4.9989318521683403E-2"/>
        <rFont val="Bell MT"/>
        <family val="1"/>
      </rPr>
      <t>del año 2025</t>
    </r>
  </si>
  <si>
    <t>ORLANDO OSCAR CORTES FELIZ</t>
  </si>
  <si>
    <t>FRANCISCO ALBERTO MATOS</t>
  </si>
  <si>
    <t>JAHANNA ALTAGRACIA BIDO PEÑA</t>
  </si>
  <si>
    <t>ZULEICA ALTAGRACIA DILONE GARCIA</t>
  </si>
  <si>
    <t>HERIBERTO POLO MONTERO</t>
  </si>
  <si>
    <t>JULIO ANEURY GUZMAN GENAO</t>
  </si>
  <si>
    <t>INDY MARIA PAULINA CASTRO</t>
  </si>
  <si>
    <t>GRICELDA MODESTA HERNANDEZ FRIAS</t>
  </si>
  <si>
    <t>ASTRI ARLENIS RODRIGUEZ JIMENEZ</t>
  </si>
  <si>
    <t>KENIDE SEVERINO MEJIA</t>
  </si>
  <si>
    <t>GREGORIO ANTONIO CAIMARES HIDALGO</t>
  </si>
  <si>
    <t>ANA STEPHANYS CASTILLO VIDAL</t>
  </si>
  <si>
    <t>JOHN MANUEL SEGURA SENCION</t>
  </si>
  <si>
    <t>JOSE ENMANUEL PAEZ PERDOMO</t>
  </si>
  <si>
    <t>TECNICO DE REFRIGERACION</t>
  </si>
  <si>
    <t>RANDY JOSE JORGE DELANCE</t>
  </si>
  <si>
    <t>FRANK MIGUEL MERAN CEPEDA</t>
  </si>
  <si>
    <t>PEDRO ENRIQUE GUZMAN</t>
  </si>
  <si>
    <t>JUNIOR MENDEZ BATISTA</t>
  </si>
  <si>
    <t>NIGER ABRAHAM MANCEBO VOLQUEZ</t>
  </si>
  <si>
    <t>MARILYN AMADOR MARTINEZ</t>
  </si>
  <si>
    <t>FREDY ANDRES CUEVAS RUIZ</t>
  </si>
  <si>
    <t>ELIS MIGUEL FELIZ REYES</t>
  </si>
  <si>
    <t>GRISEL YOHAMNA VILOMAR RUIZ</t>
  </si>
  <si>
    <t>OMAR DE JESUS NUÑEZ</t>
  </si>
  <si>
    <t>JORDAN DILONE ARROYO</t>
  </si>
  <si>
    <t>PORFIRIO CEBALLOS MUÑON</t>
  </si>
  <si>
    <t>NATANAEL BIDO NICASIO</t>
  </si>
  <si>
    <t>PAULIN JAQUEZ MONTES DE OCA</t>
  </si>
  <si>
    <t>ARLIN YOSAUDY SEGURA REYES</t>
  </si>
  <si>
    <t>MARILENY PINEDA</t>
  </si>
  <si>
    <t>HARRISON JESUS DIAZ GOMEZ</t>
  </si>
  <si>
    <t>SUPERVISOR TRANSPORTACION</t>
  </si>
  <si>
    <t>DARLYN ROSARIO SERRANO</t>
  </si>
  <si>
    <t>MANUEL ANTONIO HENRY POLANCO</t>
  </si>
  <si>
    <t>JAQUELINE BELTRE FERNANDEZ DE LAZALA</t>
  </si>
  <si>
    <t>LAURA NICOLE GARCIA DE LOS SANTOS</t>
  </si>
  <si>
    <t>LUZ ENILDA ORTEGA MARTINEZ</t>
  </si>
  <si>
    <t>DOMINGO ANTONIO NOLASCO NICOLAS</t>
  </si>
  <si>
    <t>YGNACIO ANTONIO PEREZ PERALTA</t>
  </si>
  <si>
    <t>MERFA MAGALYS MINYETTY ROSSIS</t>
  </si>
  <si>
    <t>FRANKLIN CONTRERAS VALENZUELA</t>
  </si>
  <si>
    <t>ARLETTE YANKANERY HICIANO GOMEZ</t>
  </si>
  <si>
    <t>MARIA MARINASIA RODRIGUEZ MARTINEZ</t>
  </si>
  <si>
    <t>MERY STEPHANNY SEVERINO VASQUEZ</t>
  </si>
  <si>
    <t>YSABEL TAVARES SANCHEZ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</si>
</sst>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#,##0.0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3"/>
      <name val="Arial"/>
      <family val="2"/>
    </font>
    <font>
      <sz val="13"/>
      <name val="Arial"/>
      <family val="2"/>
    </font>
    <font>
      <b/>
      <sz val="12"/>
      <color theme="1"/>
      <name val="Book Antiqua"/>
      <family val="1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"/>
      <color theme="0"/>
      <name val="Arial"/>
      <family val="2"/>
    </font>
    <font>
      <b/>
      <sz val="11"/>
      <color theme="0"/>
      <name val="Arial"/>
      <family val="2"/>
    </font>
    <font>
      <b/>
      <sz val="12"/>
      <color theme="0"/>
      <name val="Arial"/>
      <family val="2"/>
    </font>
    <font>
      <sz val="14"/>
      <color theme="1"/>
      <name val="Book Antiqua"/>
      <family val="1"/>
    </font>
    <font>
      <sz val="16"/>
      <color theme="1"/>
      <name val="Book Antiqua"/>
      <family val="1"/>
    </font>
    <font>
      <sz val="14"/>
      <name val="Book Antiqua"/>
      <family val="1"/>
    </font>
    <font>
      <b/>
      <sz val="20"/>
      <name val="Bell MT"/>
      <family val="1"/>
    </font>
    <font>
      <b/>
      <sz val="20"/>
      <name val="Segoe UI Historic"/>
      <family val="2"/>
    </font>
    <font>
      <sz val="20"/>
      <name val="Bell MT"/>
      <family val="1"/>
    </font>
    <font>
      <u/>
      <sz val="20"/>
      <name val="Bell MT"/>
      <family val="1"/>
    </font>
    <font>
      <b/>
      <sz val="20"/>
      <color theme="1" tint="4.9989318521683403E-2"/>
      <name val="Bell MT"/>
      <family val="1"/>
    </font>
    <font>
      <sz val="11"/>
      <name val="Calibri"/>
      <family val="2"/>
      <scheme val="minor"/>
    </font>
    <font>
      <sz val="13"/>
      <color rgb="FFFF000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26">
    <xf numFmtId="0" fontId="0" fillId="0" borderId="0" xfId="0"/>
    <xf numFmtId="0" fontId="0" fillId="0" borderId="0" xfId="0" applyAlignment="1">
      <alignment horizontal="center" vertical="center"/>
    </xf>
    <xf numFmtId="0" fontId="18" fillId="33" borderId="0" xfId="0" applyFont="1" applyFill="1" applyAlignment="1">
      <alignment vertical="center"/>
    </xf>
    <xf numFmtId="0" fontId="18" fillId="33" borderId="24" xfId="0" applyFont="1" applyFill="1" applyBorder="1" applyAlignment="1">
      <alignment vertical="center"/>
    </xf>
    <xf numFmtId="0" fontId="19" fillId="33" borderId="25" xfId="0" applyFont="1" applyFill="1" applyBorder="1" applyAlignment="1">
      <alignment vertical="center"/>
    </xf>
    <xf numFmtId="0" fontId="19" fillId="33" borderId="0" xfId="0" applyFont="1" applyFill="1" applyAlignment="1">
      <alignment vertical="center"/>
    </xf>
    <xf numFmtId="0" fontId="19" fillId="33" borderId="27" xfId="0" applyFont="1" applyFill="1" applyBorder="1" applyAlignment="1">
      <alignment vertical="center"/>
    </xf>
    <xf numFmtId="0" fontId="19" fillId="33" borderId="0" xfId="0" applyFont="1" applyFill="1" applyAlignment="1">
      <alignment horizontal="center" vertical="center"/>
    </xf>
    <xf numFmtId="0" fontId="0" fillId="33" borderId="13" xfId="0" applyFill="1" applyBorder="1" applyAlignment="1">
      <alignment vertical="center"/>
    </xf>
    <xf numFmtId="0" fontId="0" fillId="0" borderId="27" xfId="0" applyBorder="1"/>
    <xf numFmtId="0" fontId="0" fillId="0" borderId="0" xfId="0" applyAlignment="1">
      <alignment horizontal="center"/>
    </xf>
    <xf numFmtId="0" fontId="18" fillId="33" borderId="0" xfId="0" applyFont="1" applyFill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9" xfId="0" applyBorder="1"/>
    <xf numFmtId="0" fontId="22" fillId="0" borderId="0" xfId="0" applyFont="1" applyAlignment="1">
      <alignment horizontal="center" vertical="center"/>
    </xf>
    <xf numFmtId="0" fontId="0" fillId="0" borderId="26" xfId="0" applyBorder="1"/>
    <xf numFmtId="0" fontId="20" fillId="0" borderId="27" xfId="0" applyFont="1" applyBorder="1" applyAlignment="1">
      <alignment vertical="top"/>
    </xf>
    <xf numFmtId="0" fontId="0" fillId="0" borderId="28" xfId="0" applyBorder="1"/>
    <xf numFmtId="0" fontId="0" fillId="0" borderId="25" xfId="0" applyBorder="1" applyAlignment="1">
      <alignment horizontal="center" vertical="center"/>
    </xf>
    <xf numFmtId="0" fontId="27" fillId="0" borderId="0" xfId="0" applyFont="1"/>
    <xf numFmtId="0" fontId="28" fillId="33" borderId="0" xfId="0" applyFont="1" applyFill="1" applyAlignment="1">
      <alignment horizontal="left" vertical="center"/>
    </xf>
    <xf numFmtId="0" fontId="28" fillId="33" borderId="0" xfId="0" applyFont="1" applyFill="1" applyAlignment="1">
      <alignment vertical="center"/>
    </xf>
    <xf numFmtId="0" fontId="26" fillId="0" borderId="0" xfId="0" applyFont="1" applyAlignment="1">
      <alignment horizontal="center" vertical="center"/>
    </xf>
    <xf numFmtId="43" fontId="19" fillId="33" borderId="0" xfId="42" applyFont="1" applyFill="1" applyBorder="1" applyAlignment="1">
      <alignment vertical="center"/>
    </xf>
    <xf numFmtId="43" fontId="19" fillId="33" borderId="0" xfId="0" applyNumberFormat="1" applyFont="1" applyFill="1" applyAlignment="1">
      <alignment vertical="center"/>
    </xf>
    <xf numFmtId="164" fontId="18" fillId="33" borderId="0" xfId="0" applyNumberFormat="1" applyFont="1" applyFill="1" applyAlignment="1">
      <alignment vertical="center"/>
    </xf>
    <xf numFmtId="0" fontId="27" fillId="0" borderId="0" xfId="0" applyFont="1" applyAlignment="1">
      <alignment wrapText="1"/>
    </xf>
    <xf numFmtId="0" fontId="0" fillId="33" borderId="0" xfId="0" applyFill="1"/>
    <xf numFmtId="0" fontId="0" fillId="33" borderId="31" xfId="0" applyFill="1" applyBorder="1"/>
    <xf numFmtId="4" fontId="0" fillId="0" borderId="0" xfId="0" applyNumberFormat="1"/>
    <xf numFmtId="0" fontId="0" fillId="33" borderId="20" xfId="0" applyFill="1" applyBorder="1"/>
    <xf numFmtId="0" fontId="0" fillId="33" borderId="0" xfId="0" applyFill="1" applyAlignment="1">
      <alignment vertical="center" wrapText="1"/>
    </xf>
    <xf numFmtId="0" fontId="34" fillId="33" borderId="0" xfId="0" applyFont="1" applyFill="1"/>
    <xf numFmtId="0" fontId="0" fillId="34" borderId="0" xfId="0" applyFill="1"/>
    <xf numFmtId="0" fontId="0" fillId="35" borderId="0" xfId="0" applyFill="1"/>
    <xf numFmtId="4" fontId="0" fillId="0" borderId="0" xfId="0" applyNumberFormat="1" applyAlignment="1">
      <alignment horizontal="left" vertical="center"/>
    </xf>
    <xf numFmtId="0" fontId="0" fillId="36" borderId="0" xfId="0" applyFill="1"/>
    <xf numFmtId="43" fontId="1" fillId="0" borderId="31" xfId="42" applyFont="1" applyFill="1" applyBorder="1" applyAlignment="1">
      <alignment vertical="center"/>
    </xf>
    <xf numFmtId="43" fontId="1" fillId="0" borderId="31" xfId="42" applyFont="1" applyFill="1" applyBorder="1" applyAlignment="1">
      <alignment horizontal="right" vertical="center"/>
    </xf>
    <xf numFmtId="49" fontId="18" fillId="0" borderId="0" xfId="0" applyNumberFormat="1" applyFont="1" applyAlignment="1">
      <alignment horizontal="center" vertical="center"/>
    </xf>
    <xf numFmtId="49" fontId="16" fillId="0" borderId="0" xfId="0" applyNumberFormat="1" applyFont="1" applyAlignment="1">
      <alignment horizontal="center" vertical="center"/>
    </xf>
    <xf numFmtId="4" fontId="19" fillId="0" borderId="25" xfId="0" applyNumberFormat="1" applyFont="1" applyBorder="1" applyAlignment="1">
      <alignment vertical="center"/>
    </xf>
    <xf numFmtId="4" fontId="19" fillId="0" borderId="0" xfId="0" applyNumberFormat="1" applyFont="1" applyAlignment="1">
      <alignment vertical="center"/>
    </xf>
    <xf numFmtId="43" fontId="19" fillId="0" borderId="0" xfId="42" applyFont="1" applyFill="1" applyBorder="1" applyAlignment="1">
      <alignment vertical="center"/>
    </xf>
    <xf numFmtId="0" fontId="19" fillId="0" borderId="0" xfId="0" applyFont="1" applyAlignment="1">
      <alignment vertical="center"/>
    </xf>
    <xf numFmtId="43" fontId="0" fillId="0" borderId="0" xfId="42" applyFont="1" applyFill="1" applyBorder="1" applyAlignment="1">
      <alignment horizontal="center" vertical="center"/>
    </xf>
    <xf numFmtId="0" fontId="16" fillId="33" borderId="0" xfId="0" applyFont="1" applyFill="1"/>
    <xf numFmtId="0" fontId="0" fillId="33" borderId="27" xfId="0" applyFill="1" applyBorder="1" applyAlignment="1">
      <alignment vertical="center"/>
    </xf>
    <xf numFmtId="0" fontId="0" fillId="33" borderId="0" xfId="0" applyFill="1" applyAlignment="1">
      <alignment vertical="center"/>
    </xf>
    <xf numFmtId="0" fontId="0" fillId="33" borderId="0" xfId="0" applyFill="1" applyAlignment="1">
      <alignment horizontal="center" vertical="center"/>
    </xf>
    <xf numFmtId="43" fontId="0" fillId="0" borderId="31" xfId="42" applyFont="1" applyFill="1" applyBorder="1" applyAlignment="1"/>
    <xf numFmtId="43" fontId="0" fillId="0" borderId="23" xfId="42" applyFont="1" applyFill="1" applyBorder="1" applyAlignment="1">
      <alignment horizontal="center" vertical="center"/>
    </xf>
    <xf numFmtId="43" fontId="0" fillId="0" borderId="31" xfId="42" applyFont="1" applyFill="1" applyBorder="1" applyAlignment="1">
      <alignment vertical="center"/>
    </xf>
    <xf numFmtId="0" fontId="0" fillId="0" borderId="31" xfId="42" applyNumberFormat="1" applyFont="1" applyFill="1" applyBorder="1"/>
    <xf numFmtId="43" fontId="0" fillId="0" borderId="31" xfId="42" applyFont="1" applyFill="1" applyBorder="1" applyAlignment="1">
      <alignment horizontal="right" vertical="center"/>
    </xf>
    <xf numFmtId="0" fontId="18" fillId="34" borderId="11" xfId="0" applyFont="1" applyFill="1" applyBorder="1" applyAlignment="1">
      <alignment horizontal="center" vertical="center" wrapText="1"/>
    </xf>
    <xf numFmtId="49" fontId="18" fillId="33" borderId="0" xfId="0" applyNumberFormat="1" applyFont="1" applyFill="1" applyAlignment="1">
      <alignment horizontal="center" vertical="center"/>
    </xf>
    <xf numFmtId="4" fontId="19" fillId="33" borderId="0" xfId="0" applyNumberFormat="1" applyFont="1" applyFill="1" applyAlignment="1">
      <alignment vertical="center"/>
    </xf>
    <xf numFmtId="4" fontId="35" fillId="33" borderId="0" xfId="0" applyNumberFormat="1" applyFont="1" applyFill="1" applyAlignment="1">
      <alignment vertical="center"/>
    </xf>
    <xf numFmtId="4" fontId="0" fillId="33" borderId="0" xfId="0" applyNumberFormat="1" applyFill="1" applyAlignment="1">
      <alignment horizontal="left" vertical="center"/>
    </xf>
    <xf numFmtId="49" fontId="16" fillId="33" borderId="0" xfId="0" applyNumberFormat="1" applyFont="1" applyFill="1" applyAlignment="1">
      <alignment horizontal="center" vertical="center"/>
    </xf>
    <xf numFmtId="43" fontId="0" fillId="33" borderId="0" xfId="42" applyFont="1" applyFill="1" applyBorder="1" applyAlignment="1">
      <alignment horizontal="center" vertical="center"/>
    </xf>
    <xf numFmtId="43" fontId="0" fillId="33" borderId="0" xfId="0" applyNumberFormat="1" applyFill="1" applyAlignment="1">
      <alignment horizontal="center" vertical="center"/>
    </xf>
    <xf numFmtId="0" fontId="18" fillId="34" borderId="27" xfId="0" applyFont="1" applyFill="1" applyBorder="1" applyAlignment="1">
      <alignment horizontal="center" vertical="center" wrapText="1"/>
    </xf>
    <xf numFmtId="0" fontId="18" fillId="34" borderId="0" xfId="0" applyFont="1" applyFill="1" applyAlignment="1">
      <alignment horizontal="center" vertical="center" wrapText="1"/>
    </xf>
    <xf numFmtId="0" fontId="23" fillId="34" borderId="13" xfId="0" applyFont="1" applyFill="1" applyBorder="1" applyAlignment="1">
      <alignment horizontal="center" vertical="center"/>
    </xf>
    <xf numFmtId="4" fontId="24" fillId="34" borderId="23" xfId="0" applyNumberFormat="1" applyFont="1" applyFill="1" applyBorder="1" applyAlignment="1">
      <alignment horizontal="center" vertical="center"/>
    </xf>
    <xf numFmtId="4" fontId="25" fillId="34" borderId="23" xfId="0" applyNumberFormat="1" applyFont="1" applyFill="1" applyBorder="1" applyAlignment="1">
      <alignment horizontal="right" vertical="center"/>
    </xf>
    <xf numFmtId="0" fontId="17" fillId="34" borderId="29" xfId="0" applyFont="1" applyFill="1" applyBorder="1"/>
    <xf numFmtId="43" fontId="0" fillId="0" borderId="31" xfId="42" applyFont="1" applyFill="1" applyBorder="1" applyAlignment="1">
      <alignment horizontal="right"/>
    </xf>
    <xf numFmtId="43" fontId="1" fillId="0" borderId="31" xfId="42" applyFont="1" applyFill="1" applyBorder="1" applyAlignment="1">
      <alignment horizontal="center" vertical="center"/>
    </xf>
    <xf numFmtId="0" fontId="0" fillId="0" borderId="19" xfId="0" applyBorder="1"/>
    <xf numFmtId="0" fontId="27" fillId="0" borderId="20" xfId="0" applyFont="1" applyBorder="1" applyAlignment="1">
      <alignment horizontal="left" vertical="center"/>
    </xf>
    <xf numFmtId="0" fontId="0" fillId="0" borderId="20" xfId="0" applyBorder="1"/>
    <xf numFmtId="0" fontId="0" fillId="33" borderId="20" xfId="0" applyFill="1" applyBorder="1" applyAlignment="1">
      <alignment horizontal="left" vertical="center"/>
    </xf>
    <xf numFmtId="0" fontId="19" fillId="0" borderId="25" xfId="0" applyFont="1" applyBorder="1" applyAlignment="1">
      <alignment horizontal="center" vertical="center"/>
    </xf>
    <xf numFmtId="43" fontId="19" fillId="0" borderId="25" xfId="42" applyFont="1" applyFill="1" applyBorder="1" applyAlignment="1">
      <alignment vertical="center"/>
    </xf>
    <xf numFmtId="43" fontId="0" fillId="0" borderId="25" xfId="42" applyFont="1" applyFill="1" applyBorder="1" applyAlignment="1">
      <alignment horizontal="center" vertical="center"/>
    </xf>
    <xf numFmtId="43" fontId="1" fillId="0" borderId="31" xfId="42" applyFont="1" applyFill="1" applyBorder="1" applyAlignment="1"/>
    <xf numFmtId="43" fontId="1" fillId="0" borderId="31" xfId="42" applyFont="1" applyFill="1" applyBorder="1"/>
    <xf numFmtId="43" fontId="1" fillId="0" borderId="31" xfId="42" applyFont="1" applyFill="1" applyBorder="1" applyAlignment="1">
      <alignment horizontal="right"/>
    </xf>
    <xf numFmtId="43" fontId="34" fillId="0" borderId="31" xfId="42" applyFont="1" applyFill="1" applyBorder="1" applyAlignment="1"/>
    <xf numFmtId="43" fontId="0" fillId="0" borderId="31" xfId="42" applyFont="1" applyFill="1" applyBorder="1"/>
    <xf numFmtId="12" fontId="19" fillId="33" borderId="0" xfId="42" applyNumberFormat="1" applyFont="1" applyFill="1" applyBorder="1" applyAlignment="1">
      <alignment vertical="center"/>
    </xf>
    <xf numFmtId="0" fontId="0" fillId="0" borderId="31" xfId="0" applyBorder="1" applyAlignment="1">
      <alignment horizontal="center" vertical="center"/>
    </xf>
    <xf numFmtId="0" fontId="0" fillId="0" borderId="31" xfId="0" applyBorder="1"/>
    <xf numFmtId="0" fontId="0" fillId="0" borderId="31" xfId="0" applyBorder="1" applyAlignment="1">
      <alignment horizontal="left"/>
    </xf>
    <xf numFmtId="4" fontId="0" fillId="0" borderId="31" xfId="0" applyNumberFormat="1" applyBorder="1"/>
    <xf numFmtId="4" fontId="0" fillId="0" borderId="31" xfId="0" applyNumberFormat="1" applyBorder="1" applyAlignment="1">
      <alignment vertical="center"/>
    </xf>
    <xf numFmtId="49" fontId="0" fillId="0" borderId="31" xfId="0" applyNumberFormat="1" applyBorder="1" applyAlignment="1">
      <alignment horizontal="right" vertical="center"/>
    </xf>
    <xf numFmtId="0" fontId="0" fillId="0" borderId="31" xfId="42" applyNumberFormat="1" applyFont="1" applyFill="1" applyBorder="1" applyAlignment="1">
      <alignment horizontal="left" vertical="top"/>
    </xf>
    <xf numFmtId="4" fontId="0" fillId="0" borderId="31" xfId="0" applyNumberFormat="1" applyBorder="1" applyAlignment="1">
      <alignment horizontal="right"/>
    </xf>
    <xf numFmtId="0" fontId="0" fillId="0" borderId="31" xfId="0" applyBorder="1" applyAlignment="1">
      <alignment horizontal="right"/>
    </xf>
    <xf numFmtId="4" fontId="0" fillId="0" borderId="31" xfId="0" applyNumberFormat="1" applyBorder="1" applyAlignment="1">
      <alignment horizontal="right" vertical="center"/>
    </xf>
    <xf numFmtId="4" fontId="34" fillId="0" borderId="31" xfId="0" applyNumberFormat="1" applyFont="1" applyBorder="1" applyAlignment="1">
      <alignment vertical="center"/>
    </xf>
    <xf numFmtId="0" fontId="0" fillId="0" borderId="31" xfId="0" quotePrefix="1" applyBorder="1"/>
    <xf numFmtId="4" fontId="34" fillId="0" borderId="31" xfId="0" applyNumberFormat="1" applyFont="1" applyBorder="1" applyAlignment="1">
      <alignment horizontal="right" vertical="center"/>
    </xf>
    <xf numFmtId="0" fontId="19" fillId="0" borderId="0" xfId="0" applyFont="1" applyAlignment="1">
      <alignment horizontal="center" vertical="center"/>
    </xf>
    <xf numFmtId="43" fontId="0" fillId="0" borderId="0" xfId="42" applyFont="1" applyFill="1"/>
    <xf numFmtId="43" fontId="19" fillId="0" borderId="0" xfId="42" applyFont="1" applyFill="1" applyBorder="1" applyAlignment="1">
      <alignment horizontal="center" vertical="center"/>
    </xf>
    <xf numFmtId="43" fontId="35" fillId="0" borderId="0" xfId="42" applyFont="1" applyFill="1" applyBorder="1" applyAlignment="1">
      <alignment horizontal="center" vertical="center"/>
    </xf>
    <xf numFmtId="0" fontId="0" fillId="0" borderId="23" xfId="0" applyBorder="1" applyAlignment="1">
      <alignment vertical="center"/>
    </xf>
    <xf numFmtId="43" fontId="35" fillId="0" borderId="23" xfId="42" applyFont="1" applyFill="1" applyBorder="1" applyAlignment="1">
      <alignment horizontal="center" vertical="center"/>
    </xf>
    <xf numFmtId="0" fontId="31" fillId="33" borderId="0" xfId="0" applyFont="1" applyFill="1" applyAlignment="1">
      <alignment horizontal="center"/>
    </xf>
    <xf numFmtId="0" fontId="29" fillId="33" borderId="0" xfId="0" applyFont="1" applyFill="1" applyAlignment="1">
      <alignment horizontal="center"/>
    </xf>
    <xf numFmtId="0" fontId="30" fillId="33" borderId="20" xfId="0" applyFont="1" applyFill="1" applyBorder="1" applyAlignment="1">
      <alignment horizontal="center" vertical="center"/>
    </xf>
    <xf numFmtId="0" fontId="23" fillId="34" borderId="23" xfId="0" applyFont="1" applyFill="1" applyBorder="1" applyAlignment="1">
      <alignment horizontal="left" vertical="center" wrapText="1"/>
    </xf>
    <xf numFmtId="0" fontId="18" fillId="34" borderId="14" xfId="0" applyFont="1" applyFill="1" applyBorder="1" applyAlignment="1">
      <alignment horizontal="center" vertical="center"/>
    </xf>
    <xf numFmtId="0" fontId="18" fillId="34" borderId="18" xfId="0" applyFont="1" applyFill="1" applyBorder="1" applyAlignment="1">
      <alignment horizontal="center" vertical="center"/>
    </xf>
    <xf numFmtId="0" fontId="18" fillId="34" borderId="14" xfId="0" applyFont="1" applyFill="1" applyBorder="1" applyAlignment="1">
      <alignment horizontal="center" vertical="center" wrapText="1"/>
    </xf>
    <xf numFmtId="0" fontId="18" fillId="34" borderId="18" xfId="0" applyFont="1" applyFill="1" applyBorder="1" applyAlignment="1">
      <alignment horizontal="center" vertical="center" wrapText="1"/>
    </xf>
    <xf numFmtId="0" fontId="18" fillId="34" borderId="10" xfId="0" applyFont="1" applyFill="1" applyBorder="1" applyAlignment="1">
      <alignment horizontal="center" vertical="center" wrapText="1"/>
    </xf>
    <xf numFmtId="0" fontId="18" fillId="34" borderId="11" xfId="0" applyFont="1" applyFill="1" applyBorder="1" applyAlignment="1">
      <alignment horizontal="center" vertical="center" wrapText="1"/>
    </xf>
    <xf numFmtId="0" fontId="18" fillId="34" borderId="15" xfId="0" applyFont="1" applyFill="1" applyBorder="1" applyAlignment="1">
      <alignment horizontal="center" vertical="center"/>
    </xf>
    <xf numFmtId="0" fontId="18" fillId="34" borderId="16" xfId="0" applyFont="1" applyFill="1" applyBorder="1" applyAlignment="1">
      <alignment horizontal="center" vertical="center"/>
    </xf>
    <xf numFmtId="0" fontId="18" fillId="34" borderId="25" xfId="0" applyFont="1" applyFill="1" applyBorder="1" applyAlignment="1">
      <alignment horizontal="center" vertical="center"/>
    </xf>
    <xf numFmtId="0" fontId="18" fillId="34" borderId="17" xfId="0" applyFont="1" applyFill="1" applyBorder="1" applyAlignment="1">
      <alignment horizontal="center" vertical="center"/>
    </xf>
    <xf numFmtId="0" fontId="18" fillId="34" borderId="24" xfId="0" applyFont="1" applyFill="1" applyBorder="1" applyAlignment="1">
      <alignment horizontal="center" vertical="center" wrapText="1"/>
    </xf>
    <xf numFmtId="0" fontId="18" fillId="34" borderId="17" xfId="0" applyFont="1" applyFill="1" applyBorder="1" applyAlignment="1">
      <alignment horizontal="center" vertical="center" wrapText="1"/>
    </xf>
    <xf numFmtId="0" fontId="18" fillId="34" borderId="19" xfId="0" applyFont="1" applyFill="1" applyBorder="1" applyAlignment="1">
      <alignment horizontal="center" vertical="center" wrapText="1"/>
    </xf>
    <xf numFmtId="0" fontId="18" fillId="34" borderId="20" xfId="0" applyFont="1" applyFill="1" applyBorder="1" applyAlignment="1">
      <alignment horizontal="center" vertical="center" wrapText="1"/>
    </xf>
    <xf numFmtId="0" fontId="18" fillId="34" borderId="30" xfId="0" applyFont="1" applyFill="1" applyBorder="1" applyAlignment="1">
      <alignment horizontal="center" vertical="center" wrapText="1"/>
    </xf>
    <xf numFmtId="0" fontId="18" fillId="34" borderId="28" xfId="0" applyFont="1" applyFill="1" applyBorder="1" applyAlignment="1">
      <alignment horizontal="center" vertical="center" wrapText="1"/>
    </xf>
    <xf numFmtId="0" fontId="18" fillId="34" borderId="21" xfId="0" applyFont="1" applyFill="1" applyBorder="1" applyAlignment="1">
      <alignment horizontal="center" vertical="center" wrapText="1"/>
    </xf>
    <xf numFmtId="0" fontId="18" fillId="34" borderId="12" xfId="0" applyFont="1" applyFill="1" applyBorder="1" applyAlignment="1">
      <alignment horizontal="center" vertical="center" wrapText="1"/>
    </xf>
    <xf numFmtId="0" fontId="18" fillId="34" borderId="22" xfId="0" applyFont="1" applyFill="1" applyBorder="1" applyAlignment="1">
      <alignment horizontal="center" vertical="center" wrapText="1"/>
    </xf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1439350</xdr:colOff>
      <xdr:row>0</xdr:row>
      <xdr:rowOff>54429</xdr:rowOff>
    </xdr:from>
    <xdr:to>
      <xdr:col>9</xdr:col>
      <xdr:colOff>126667</xdr:colOff>
      <xdr:row>0</xdr:row>
      <xdr:rowOff>1562001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74207" y="54429"/>
          <a:ext cx="2660603" cy="15075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DX874"/>
  <sheetViews>
    <sheetView tabSelected="1" view="pageBreakPreview" topLeftCell="A779" zoomScale="70" zoomScaleNormal="70" zoomScaleSheetLayoutView="70" workbookViewId="0">
      <selection activeCell="E867" sqref="E867"/>
    </sheetView>
  </sheetViews>
  <sheetFormatPr baseColWidth="10" defaultRowHeight="15" x14ac:dyDescent="0.25"/>
  <cols>
    <col min="1" max="1" width="6.7109375" customWidth="1"/>
    <col min="2" max="2" width="54.5703125" customWidth="1"/>
    <col min="3" max="3" width="13.42578125" bestFit="1" customWidth="1"/>
    <col min="4" max="4" width="83.140625" bestFit="1" customWidth="1"/>
    <col min="5" max="5" width="48.5703125" bestFit="1" customWidth="1"/>
    <col min="6" max="6" width="58.140625" style="10" bestFit="1" customWidth="1"/>
    <col min="7" max="7" width="23.5703125" bestFit="1" customWidth="1"/>
    <col min="8" max="8" width="17.7109375" style="27" customWidth="1"/>
    <col min="9" max="9" width="18.140625" bestFit="1" customWidth="1"/>
    <col min="10" max="10" width="22" style="27" bestFit="1" customWidth="1"/>
    <col min="11" max="11" width="20.28515625" bestFit="1" customWidth="1"/>
    <col min="12" max="12" width="23.140625" bestFit="1" customWidth="1"/>
    <col min="13" max="13" width="19.42578125" style="27" customWidth="1"/>
    <col min="14" max="14" width="20" customWidth="1"/>
    <col min="15" max="15" width="15.42578125" customWidth="1"/>
    <col min="16" max="16" width="16.85546875" customWidth="1"/>
    <col min="17" max="17" width="16.140625" customWidth="1"/>
    <col min="18" max="18" width="15.28515625" customWidth="1"/>
    <col min="19" max="19" width="17.7109375" style="1" customWidth="1"/>
  </cols>
  <sheetData>
    <row r="1" spans="1:20" ht="150" customHeight="1" x14ac:dyDescent="0.4">
      <c r="A1" s="103" t="s">
        <v>813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</row>
    <row r="2" spans="1:20" ht="30" customHeight="1" x14ac:dyDescent="0.45">
      <c r="A2" s="104" t="s">
        <v>1097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</row>
    <row r="3" spans="1:20" ht="30" customHeight="1" thickBot="1" x14ac:dyDescent="0.3">
      <c r="A3" s="105" t="s">
        <v>978</v>
      </c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05"/>
      <c r="T3" s="105"/>
    </row>
    <row r="4" spans="1:20" s="33" customFormat="1" ht="28.5" customHeight="1" thickBot="1" x14ac:dyDescent="0.3">
      <c r="A4" s="109" t="s">
        <v>1024</v>
      </c>
      <c r="B4" s="107" t="s">
        <v>0</v>
      </c>
      <c r="C4" s="107" t="s">
        <v>802</v>
      </c>
      <c r="D4" s="107" t="s">
        <v>5</v>
      </c>
      <c r="E4" s="107" t="s">
        <v>6</v>
      </c>
      <c r="F4" s="107" t="s">
        <v>803</v>
      </c>
      <c r="G4" s="109" t="s">
        <v>7</v>
      </c>
      <c r="H4" s="109" t="s">
        <v>24</v>
      </c>
      <c r="I4" s="111" t="s">
        <v>2</v>
      </c>
      <c r="J4" s="113" t="s">
        <v>8</v>
      </c>
      <c r="K4" s="114"/>
      <c r="L4" s="115"/>
      <c r="M4" s="114"/>
      <c r="N4" s="114"/>
      <c r="O4" s="114"/>
      <c r="P4" s="116"/>
      <c r="Q4" s="117" t="s">
        <v>9</v>
      </c>
      <c r="R4" s="118"/>
      <c r="S4" s="109" t="s">
        <v>10</v>
      </c>
      <c r="T4" s="109" t="s">
        <v>11</v>
      </c>
    </row>
    <row r="5" spans="1:20" s="33" customFormat="1" ht="37.5" customHeight="1" x14ac:dyDescent="0.25">
      <c r="A5" s="110"/>
      <c r="B5" s="108"/>
      <c r="C5" s="108"/>
      <c r="D5" s="108"/>
      <c r="E5" s="108"/>
      <c r="F5" s="108"/>
      <c r="G5" s="110"/>
      <c r="H5" s="110"/>
      <c r="I5" s="112"/>
      <c r="J5" s="119" t="s">
        <v>12</v>
      </c>
      <c r="K5" s="120"/>
      <c r="L5" s="109" t="s">
        <v>23</v>
      </c>
      <c r="M5" s="120" t="s">
        <v>18</v>
      </c>
      <c r="N5" s="120"/>
      <c r="O5" s="123" t="s">
        <v>13</v>
      </c>
      <c r="P5" s="125" t="s">
        <v>14</v>
      </c>
      <c r="Q5" s="109" t="s">
        <v>4</v>
      </c>
      <c r="R5" s="121" t="s">
        <v>3</v>
      </c>
      <c r="S5" s="110"/>
      <c r="T5" s="110"/>
    </row>
    <row r="6" spans="1:20" s="33" customFormat="1" ht="54" customHeight="1" x14ac:dyDescent="0.25">
      <c r="A6" s="110"/>
      <c r="B6" s="108"/>
      <c r="C6" s="108"/>
      <c r="D6" s="108"/>
      <c r="E6" s="108"/>
      <c r="F6" s="108"/>
      <c r="G6" s="110"/>
      <c r="H6" s="110"/>
      <c r="I6" s="112"/>
      <c r="J6" s="63" t="s">
        <v>903</v>
      </c>
      <c r="K6" s="55" t="s">
        <v>15</v>
      </c>
      <c r="L6" s="110"/>
      <c r="M6" s="64" t="s">
        <v>16</v>
      </c>
      <c r="N6" s="55" t="s">
        <v>17</v>
      </c>
      <c r="O6" s="124"/>
      <c r="P6" s="125"/>
      <c r="Q6" s="110"/>
      <c r="R6" s="122"/>
      <c r="S6" s="110"/>
      <c r="T6" s="110"/>
    </row>
    <row r="7" spans="1:20" s="27" customFormat="1" x14ac:dyDescent="0.25">
      <c r="A7" s="84">
        <v>1</v>
      </c>
      <c r="B7" s="85" t="s">
        <v>1032</v>
      </c>
      <c r="C7" s="85" t="s">
        <v>805</v>
      </c>
      <c r="D7" s="85" t="s">
        <v>1003</v>
      </c>
      <c r="E7" s="85" t="s">
        <v>86</v>
      </c>
      <c r="F7" s="86" t="s">
        <v>810</v>
      </c>
      <c r="G7" s="87">
        <v>300000</v>
      </c>
      <c r="H7" s="87">
        <v>59783.08</v>
      </c>
      <c r="I7" s="88">
        <v>25</v>
      </c>
      <c r="J7" s="50">
        <v>8610</v>
      </c>
      <c r="K7" s="52">
        <f t="shared" ref="K7:K76" si="0">+G7*7.1%</f>
        <v>21299.999999999996</v>
      </c>
      <c r="L7" s="37">
        <v>953.69</v>
      </c>
      <c r="M7" s="78">
        <v>6589.14</v>
      </c>
      <c r="N7" s="88">
        <v>13720.92</v>
      </c>
      <c r="O7" s="88"/>
      <c r="P7" s="88">
        <f t="shared" ref="P7:P38" si="1">+J7+M7</f>
        <v>15199.14</v>
      </c>
      <c r="Q7" s="88">
        <f t="shared" ref="Q7:Q70" si="2">+H7+I7+J7+M7+O7</f>
        <v>75007.22</v>
      </c>
      <c r="R7" s="88">
        <f t="shared" ref="R7:R70" si="3">+K7+L7+N7</f>
        <v>35974.609999999993</v>
      </c>
      <c r="S7" s="88">
        <f t="shared" ref="S7:S38" si="4">+G7-Q7</f>
        <v>224992.78</v>
      </c>
      <c r="T7" s="89" t="s">
        <v>41</v>
      </c>
    </row>
    <row r="8" spans="1:20" s="27" customFormat="1" x14ac:dyDescent="0.25">
      <c r="A8" s="84">
        <v>2</v>
      </c>
      <c r="B8" s="85" t="s">
        <v>67</v>
      </c>
      <c r="C8" s="85" t="s">
        <v>805</v>
      </c>
      <c r="D8" s="85" t="s">
        <v>1003</v>
      </c>
      <c r="E8" s="85" t="s">
        <v>87</v>
      </c>
      <c r="F8" s="86" t="s">
        <v>810</v>
      </c>
      <c r="G8" s="87">
        <v>230000</v>
      </c>
      <c r="H8" s="87">
        <v>42356.47</v>
      </c>
      <c r="I8" s="88">
        <v>25</v>
      </c>
      <c r="J8" s="50">
        <v>6601</v>
      </c>
      <c r="K8" s="52">
        <f t="shared" si="0"/>
        <v>16329.999999999998</v>
      </c>
      <c r="L8" s="37">
        <v>953.69</v>
      </c>
      <c r="M8" s="78">
        <v>6589.14</v>
      </c>
      <c r="N8" s="88">
        <v>13720.92</v>
      </c>
      <c r="O8" s="88"/>
      <c r="P8" s="88">
        <f t="shared" si="1"/>
        <v>13190.14</v>
      </c>
      <c r="Q8" s="88">
        <f t="shared" si="2"/>
        <v>55571.61</v>
      </c>
      <c r="R8" s="88">
        <f t="shared" si="3"/>
        <v>31004.61</v>
      </c>
      <c r="S8" s="88">
        <f t="shared" si="4"/>
        <v>174428.39</v>
      </c>
      <c r="T8" s="89" t="s">
        <v>41</v>
      </c>
    </row>
    <row r="9" spans="1:20" s="27" customFormat="1" x14ac:dyDescent="0.25">
      <c r="A9" s="84">
        <v>3</v>
      </c>
      <c r="B9" s="85" t="s">
        <v>68</v>
      </c>
      <c r="C9" s="85" t="s">
        <v>805</v>
      </c>
      <c r="D9" s="85" t="s">
        <v>1003</v>
      </c>
      <c r="E9" s="85" t="s">
        <v>87</v>
      </c>
      <c r="F9" s="86" t="s">
        <v>810</v>
      </c>
      <c r="G9" s="87">
        <v>230000</v>
      </c>
      <c r="H9" s="87">
        <v>42785.33</v>
      </c>
      <c r="I9" s="88">
        <v>25</v>
      </c>
      <c r="J9" s="50">
        <v>6601</v>
      </c>
      <c r="K9" s="52">
        <f t="shared" si="0"/>
        <v>16329.999999999998</v>
      </c>
      <c r="L9" s="37">
        <v>953.69</v>
      </c>
      <c r="M9" s="78">
        <v>6589.14</v>
      </c>
      <c r="N9" s="88">
        <v>13720.92</v>
      </c>
      <c r="O9" s="88"/>
      <c r="P9" s="88">
        <f t="shared" si="1"/>
        <v>13190.14</v>
      </c>
      <c r="Q9" s="88">
        <f t="shared" si="2"/>
        <v>56000.47</v>
      </c>
      <c r="R9" s="88">
        <f t="shared" si="3"/>
        <v>31004.61</v>
      </c>
      <c r="S9" s="88">
        <f t="shared" si="4"/>
        <v>173999.53</v>
      </c>
      <c r="T9" s="89" t="s">
        <v>41</v>
      </c>
    </row>
    <row r="10" spans="1:20" s="27" customFormat="1" x14ac:dyDescent="0.25">
      <c r="A10" s="84">
        <v>4</v>
      </c>
      <c r="B10" s="85" t="s">
        <v>69</v>
      </c>
      <c r="C10" s="85" t="s">
        <v>804</v>
      </c>
      <c r="D10" s="85" t="s">
        <v>1003</v>
      </c>
      <c r="E10" s="85" t="s">
        <v>87</v>
      </c>
      <c r="F10" s="86" t="s">
        <v>810</v>
      </c>
      <c r="G10" s="87">
        <v>230000</v>
      </c>
      <c r="H10" s="87">
        <v>42785.33</v>
      </c>
      <c r="I10" s="88">
        <v>25</v>
      </c>
      <c r="J10" s="50">
        <v>6601</v>
      </c>
      <c r="K10" s="52">
        <f t="shared" si="0"/>
        <v>16329.999999999998</v>
      </c>
      <c r="L10" s="37">
        <v>953.69</v>
      </c>
      <c r="M10" s="78">
        <v>6589.14</v>
      </c>
      <c r="N10" s="88">
        <v>13720.92</v>
      </c>
      <c r="O10" s="88"/>
      <c r="P10" s="88">
        <f t="shared" si="1"/>
        <v>13190.14</v>
      </c>
      <c r="Q10" s="88">
        <f t="shared" si="2"/>
        <v>56000.47</v>
      </c>
      <c r="R10" s="88">
        <f t="shared" si="3"/>
        <v>31004.61</v>
      </c>
      <c r="S10" s="88">
        <f t="shared" si="4"/>
        <v>173999.53</v>
      </c>
      <c r="T10" s="89" t="s">
        <v>41</v>
      </c>
    </row>
    <row r="11" spans="1:20" s="27" customFormat="1" x14ac:dyDescent="0.25">
      <c r="A11" s="84">
        <v>5</v>
      </c>
      <c r="B11" s="85" t="s">
        <v>70</v>
      </c>
      <c r="C11" s="85" t="s">
        <v>805</v>
      </c>
      <c r="D11" s="85" t="s">
        <v>1003</v>
      </c>
      <c r="E11" s="85" t="s">
        <v>87</v>
      </c>
      <c r="F11" s="86" t="s">
        <v>810</v>
      </c>
      <c r="G11" s="87">
        <v>230000</v>
      </c>
      <c r="H11" s="87">
        <v>42785.33</v>
      </c>
      <c r="I11" s="88">
        <v>25</v>
      </c>
      <c r="J11" s="50">
        <v>6601</v>
      </c>
      <c r="K11" s="52">
        <f t="shared" si="0"/>
        <v>16329.999999999998</v>
      </c>
      <c r="L11" s="37">
        <v>953.69</v>
      </c>
      <c r="M11" s="78">
        <v>6589.14</v>
      </c>
      <c r="N11" s="88">
        <v>13720.92</v>
      </c>
      <c r="O11" s="88"/>
      <c r="P11" s="88">
        <f t="shared" si="1"/>
        <v>13190.14</v>
      </c>
      <c r="Q11" s="88">
        <f t="shared" si="2"/>
        <v>56000.47</v>
      </c>
      <c r="R11" s="88">
        <f t="shared" si="3"/>
        <v>31004.61</v>
      </c>
      <c r="S11" s="88">
        <f t="shared" si="4"/>
        <v>173999.53</v>
      </c>
      <c r="T11" s="89" t="s">
        <v>41</v>
      </c>
    </row>
    <row r="12" spans="1:20" s="27" customFormat="1" x14ac:dyDescent="0.25">
      <c r="A12" s="84">
        <v>6</v>
      </c>
      <c r="B12" s="85" t="s">
        <v>71</v>
      </c>
      <c r="C12" s="85" t="s">
        <v>804</v>
      </c>
      <c r="D12" s="85" t="s">
        <v>1003</v>
      </c>
      <c r="E12" s="85" t="s">
        <v>87</v>
      </c>
      <c r="F12" s="86" t="s">
        <v>810</v>
      </c>
      <c r="G12" s="87">
        <v>230000</v>
      </c>
      <c r="H12" s="87">
        <v>42785.33</v>
      </c>
      <c r="I12" s="88">
        <v>25</v>
      </c>
      <c r="J12" s="50">
        <v>6601</v>
      </c>
      <c r="K12" s="52">
        <f t="shared" si="0"/>
        <v>16329.999999999998</v>
      </c>
      <c r="L12" s="37">
        <v>953.69</v>
      </c>
      <c r="M12" s="78">
        <v>6589.14</v>
      </c>
      <c r="N12" s="88">
        <v>13720.92</v>
      </c>
      <c r="O12" s="88"/>
      <c r="P12" s="88">
        <f t="shared" si="1"/>
        <v>13190.14</v>
      </c>
      <c r="Q12" s="88">
        <f t="shared" si="2"/>
        <v>56000.47</v>
      </c>
      <c r="R12" s="88">
        <f t="shared" si="3"/>
        <v>31004.61</v>
      </c>
      <c r="S12" s="88">
        <f t="shared" si="4"/>
        <v>173999.53</v>
      </c>
      <c r="T12" s="89" t="s">
        <v>41</v>
      </c>
    </row>
    <row r="13" spans="1:20" s="27" customFormat="1" x14ac:dyDescent="0.25">
      <c r="A13" s="84">
        <v>7</v>
      </c>
      <c r="B13" s="85" t="s">
        <v>72</v>
      </c>
      <c r="C13" s="85" t="s">
        <v>804</v>
      </c>
      <c r="D13" s="85" t="s">
        <v>1003</v>
      </c>
      <c r="E13" s="85" t="s">
        <v>87</v>
      </c>
      <c r="F13" s="86" t="s">
        <v>810</v>
      </c>
      <c r="G13" s="87">
        <v>230000</v>
      </c>
      <c r="H13" s="87">
        <v>42785.33</v>
      </c>
      <c r="I13" s="88">
        <v>25</v>
      </c>
      <c r="J13" s="50">
        <v>6601</v>
      </c>
      <c r="K13" s="52">
        <f t="shared" si="0"/>
        <v>16329.999999999998</v>
      </c>
      <c r="L13" s="37">
        <v>953.69</v>
      </c>
      <c r="M13" s="78">
        <v>6589.14</v>
      </c>
      <c r="N13" s="88">
        <v>13720.92</v>
      </c>
      <c r="O13" s="88"/>
      <c r="P13" s="88">
        <f t="shared" si="1"/>
        <v>13190.14</v>
      </c>
      <c r="Q13" s="88">
        <f t="shared" si="2"/>
        <v>56000.47</v>
      </c>
      <c r="R13" s="88">
        <f t="shared" si="3"/>
        <v>31004.61</v>
      </c>
      <c r="S13" s="88">
        <f t="shared" si="4"/>
        <v>173999.53</v>
      </c>
      <c r="T13" s="89" t="s">
        <v>41</v>
      </c>
    </row>
    <row r="14" spans="1:20" s="27" customFormat="1" x14ac:dyDescent="0.25">
      <c r="A14" s="84">
        <v>8</v>
      </c>
      <c r="B14" s="85" t="s">
        <v>1041</v>
      </c>
      <c r="C14" s="85" t="s">
        <v>805</v>
      </c>
      <c r="D14" s="85" t="s">
        <v>1003</v>
      </c>
      <c r="E14" s="85" t="s">
        <v>1040</v>
      </c>
      <c r="F14" s="86" t="s">
        <v>980</v>
      </c>
      <c r="G14" s="87">
        <v>195000</v>
      </c>
      <c r="H14" s="87">
        <v>34451.74</v>
      </c>
      <c r="I14" s="88">
        <v>25</v>
      </c>
      <c r="J14" s="50">
        <v>5596.5</v>
      </c>
      <c r="K14" s="52">
        <f t="shared" si="0"/>
        <v>13844.999999999998</v>
      </c>
      <c r="L14" s="37">
        <v>953.69</v>
      </c>
      <c r="M14" s="78">
        <v>5928</v>
      </c>
      <c r="N14" s="88">
        <v>13720.92</v>
      </c>
      <c r="O14" s="88"/>
      <c r="P14" s="88">
        <f t="shared" si="1"/>
        <v>11524.5</v>
      </c>
      <c r="Q14" s="88">
        <f t="shared" si="2"/>
        <v>46001.24</v>
      </c>
      <c r="R14" s="88">
        <f t="shared" si="3"/>
        <v>28519.61</v>
      </c>
      <c r="S14" s="88">
        <f t="shared" si="4"/>
        <v>148998.76</v>
      </c>
      <c r="T14" s="89" t="s">
        <v>41</v>
      </c>
    </row>
    <row r="15" spans="1:20" s="27" customFormat="1" x14ac:dyDescent="0.25">
      <c r="A15" s="84">
        <v>9</v>
      </c>
      <c r="B15" s="85" t="s">
        <v>82</v>
      </c>
      <c r="C15" s="85" t="s">
        <v>805</v>
      </c>
      <c r="D15" s="85" t="s">
        <v>1003</v>
      </c>
      <c r="E15" s="85" t="s">
        <v>90</v>
      </c>
      <c r="F15" s="86" t="s">
        <v>811</v>
      </c>
      <c r="G15" s="87">
        <v>110000</v>
      </c>
      <c r="H15" s="87">
        <v>14457.62</v>
      </c>
      <c r="I15" s="88">
        <v>25</v>
      </c>
      <c r="J15" s="50">
        <v>3157</v>
      </c>
      <c r="K15" s="52">
        <f t="shared" si="0"/>
        <v>7809.9999999999991</v>
      </c>
      <c r="L15" s="37">
        <v>953.69</v>
      </c>
      <c r="M15" s="78">
        <v>3344</v>
      </c>
      <c r="N15" s="88">
        <f t="shared" ref="N15:N78" si="5">+G15*7.09%</f>
        <v>7799.0000000000009</v>
      </c>
      <c r="O15" s="88"/>
      <c r="P15" s="88">
        <f t="shared" si="1"/>
        <v>6501</v>
      </c>
      <c r="Q15" s="88">
        <f t="shared" si="2"/>
        <v>20983.620000000003</v>
      </c>
      <c r="R15" s="88">
        <f t="shared" si="3"/>
        <v>16562.689999999999</v>
      </c>
      <c r="S15" s="88">
        <f t="shared" si="4"/>
        <v>89016.38</v>
      </c>
      <c r="T15" s="89" t="s">
        <v>41</v>
      </c>
    </row>
    <row r="16" spans="1:20" s="36" customFormat="1" x14ac:dyDescent="0.25">
      <c r="A16" s="84">
        <v>10</v>
      </c>
      <c r="B16" s="85" t="s">
        <v>952</v>
      </c>
      <c r="C16" s="85" t="s">
        <v>804</v>
      </c>
      <c r="D16" s="85" t="s">
        <v>1003</v>
      </c>
      <c r="E16" s="85" t="s">
        <v>953</v>
      </c>
      <c r="F16" s="86" t="s">
        <v>810</v>
      </c>
      <c r="G16" s="87">
        <v>110000</v>
      </c>
      <c r="H16" s="69">
        <v>14457.62</v>
      </c>
      <c r="I16" s="88">
        <v>25</v>
      </c>
      <c r="J16" s="50">
        <v>3157</v>
      </c>
      <c r="K16" s="52">
        <f>+G16*7.1%</f>
        <v>7809.9999999999991</v>
      </c>
      <c r="L16" s="37">
        <v>953.69</v>
      </c>
      <c r="M16" s="78">
        <v>3344</v>
      </c>
      <c r="N16" s="88">
        <f t="shared" si="5"/>
        <v>7799.0000000000009</v>
      </c>
      <c r="O16" s="88"/>
      <c r="P16" s="88">
        <f t="shared" si="1"/>
        <v>6501</v>
      </c>
      <c r="Q16" s="88">
        <f t="shared" si="2"/>
        <v>20983.620000000003</v>
      </c>
      <c r="R16" s="88">
        <f t="shared" si="3"/>
        <v>16562.689999999999</v>
      </c>
      <c r="S16" s="88">
        <f t="shared" si="4"/>
        <v>89016.38</v>
      </c>
      <c r="T16" s="89" t="s">
        <v>41</v>
      </c>
    </row>
    <row r="17" spans="1:20" s="27" customFormat="1" x14ac:dyDescent="0.25">
      <c r="A17" s="84">
        <v>11</v>
      </c>
      <c r="B17" s="85" t="s">
        <v>1026</v>
      </c>
      <c r="C17" s="85" t="s">
        <v>805</v>
      </c>
      <c r="D17" s="85" t="s">
        <v>1003</v>
      </c>
      <c r="E17" s="85" t="s">
        <v>90</v>
      </c>
      <c r="F17" s="86" t="s">
        <v>810</v>
      </c>
      <c r="G17" s="87">
        <v>145000</v>
      </c>
      <c r="H17" s="87">
        <v>22690.49</v>
      </c>
      <c r="I17" s="88">
        <v>25</v>
      </c>
      <c r="J17" s="50">
        <v>4161.5</v>
      </c>
      <c r="K17" s="52">
        <f t="shared" si="0"/>
        <v>10294.999999999998</v>
      </c>
      <c r="L17" s="37">
        <v>953.69</v>
      </c>
      <c r="M17" s="78">
        <v>4408</v>
      </c>
      <c r="N17" s="88">
        <f t="shared" si="5"/>
        <v>10280.5</v>
      </c>
      <c r="O17" s="88"/>
      <c r="P17" s="88">
        <f t="shared" si="1"/>
        <v>8569.5</v>
      </c>
      <c r="Q17" s="88">
        <f t="shared" si="2"/>
        <v>31284.99</v>
      </c>
      <c r="R17" s="88">
        <f t="shared" si="3"/>
        <v>21529.19</v>
      </c>
      <c r="S17" s="88">
        <f t="shared" si="4"/>
        <v>113715.01</v>
      </c>
      <c r="T17" s="89" t="s">
        <v>41</v>
      </c>
    </row>
    <row r="18" spans="1:20" s="27" customFormat="1" x14ac:dyDescent="0.25">
      <c r="A18" s="84">
        <v>12</v>
      </c>
      <c r="B18" s="85" t="s">
        <v>1053</v>
      </c>
      <c r="C18" s="85" t="s">
        <v>804</v>
      </c>
      <c r="D18" s="85" t="s">
        <v>1003</v>
      </c>
      <c r="E18" s="85" t="s">
        <v>1052</v>
      </c>
      <c r="F18" s="86" t="s">
        <v>980</v>
      </c>
      <c r="G18" s="87">
        <v>110000</v>
      </c>
      <c r="H18" s="87">
        <v>14457.62</v>
      </c>
      <c r="I18" s="88">
        <v>25</v>
      </c>
      <c r="J18" s="50">
        <v>3157</v>
      </c>
      <c r="K18" s="52">
        <f t="shared" si="0"/>
        <v>7809.9999999999991</v>
      </c>
      <c r="L18" s="37">
        <v>953.69</v>
      </c>
      <c r="M18" s="78">
        <v>3344</v>
      </c>
      <c r="N18" s="88">
        <f t="shared" si="5"/>
        <v>7799.0000000000009</v>
      </c>
      <c r="O18" s="88"/>
      <c r="P18" s="88">
        <f t="shared" si="1"/>
        <v>6501</v>
      </c>
      <c r="Q18" s="88">
        <f t="shared" si="2"/>
        <v>20983.620000000003</v>
      </c>
      <c r="R18" s="88">
        <f t="shared" si="3"/>
        <v>16562.689999999999</v>
      </c>
      <c r="S18" s="88">
        <f t="shared" si="4"/>
        <v>89016.38</v>
      </c>
      <c r="T18" s="89" t="s">
        <v>41</v>
      </c>
    </row>
    <row r="19" spans="1:20" s="27" customFormat="1" x14ac:dyDescent="0.25">
      <c r="A19" s="84">
        <v>13</v>
      </c>
      <c r="B19" s="85" t="s">
        <v>1079</v>
      </c>
      <c r="C19" s="85" t="s">
        <v>805</v>
      </c>
      <c r="D19" s="85" t="s">
        <v>1003</v>
      </c>
      <c r="E19" s="85" t="s">
        <v>90</v>
      </c>
      <c r="F19" s="86" t="s">
        <v>980</v>
      </c>
      <c r="G19" s="87">
        <v>145000</v>
      </c>
      <c r="H19" s="87">
        <v>22690.49</v>
      </c>
      <c r="I19" s="88">
        <v>25</v>
      </c>
      <c r="J19" s="50">
        <v>4161.5</v>
      </c>
      <c r="K19" s="52">
        <f t="shared" si="0"/>
        <v>10294.999999999998</v>
      </c>
      <c r="L19" s="37">
        <v>953.69</v>
      </c>
      <c r="M19" s="78">
        <v>4408</v>
      </c>
      <c r="N19" s="88">
        <f t="shared" si="5"/>
        <v>10280.5</v>
      </c>
      <c r="O19" s="88"/>
      <c r="P19" s="88">
        <f t="shared" si="1"/>
        <v>8569.5</v>
      </c>
      <c r="Q19" s="88">
        <f t="shared" si="2"/>
        <v>31284.99</v>
      </c>
      <c r="R19" s="88">
        <f t="shared" si="3"/>
        <v>21529.19</v>
      </c>
      <c r="S19" s="88">
        <f t="shared" si="4"/>
        <v>113715.01</v>
      </c>
      <c r="T19" s="89" t="s">
        <v>41</v>
      </c>
    </row>
    <row r="20" spans="1:20" s="27" customFormat="1" x14ac:dyDescent="0.25">
      <c r="A20" s="84">
        <v>14</v>
      </c>
      <c r="B20" s="85" t="s">
        <v>1080</v>
      </c>
      <c r="C20" s="85" t="s">
        <v>805</v>
      </c>
      <c r="D20" s="85" t="s">
        <v>1003</v>
      </c>
      <c r="E20" s="85" t="s">
        <v>90</v>
      </c>
      <c r="F20" s="86" t="s">
        <v>980</v>
      </c>
      <c r="G20" s="87">
        <v>145000</v>
      </c>
      <c r="H20" s="87">
        <v>22690.49</v>
      </c>
      <c r="I20" s="88">
        <v>25</v>
      </c>
      <c r="J20" s="50">
        <v>4161.5</v>
      </c>
      <c r="K20" s="52">
        <f t="shared" si="0"/>
        <v>10294.999999999998</v>
      </c>
      <c r="L20" s="37">
        <v>953.69</v>
      </c>
      <c r="M20" s="78">
        <v>4408</v>
      </c>
      <c r="N20" s="88">
        <f t="shared" si="5"/>
        <v>10280.5</v>
      </c>
      <c r="O20" s="88"/>
      <c r="P20" s="88">
        <f t="shared" si="1"/>
        <v>8569.5</v>
      </c>
      <c r="Q20" s="88">
        <f t="shared" si="2"/>
        <v>31284.99</v>
      </c>
      <c r="R20" s="88">
        <f t="shared" si="3"/>
        <v>21529.19</v>
      </c>
      <c r="S20" s="88">
        <f t="shared" si="4"/>
        <v>113715.01</v>
      </c>
      <c r="T20" s="89" t="s">
        <v>41</v>
      </c>
    </row>
    <row r="21" spans="1:20" s="27" customFormat="1" x14ac:dyDescent="0.25">
      <c r="A21" s="84">
        <v>15</v>
      </c>
      <c r="B21" s="85" t="s">
        <v>1084</v>
      </c>
      <c r="C21" s="85" t="s">
        <v>805</v>
      </c>
      <c r="D21" s="85" t="s">
        <v>1003</v>
      </c>
      <c r="E21" s="85" t="s">
        <v>90</v>
      </c>
      <c r="F21" s="86" t="s">
        <v>980</v>
      </c>
      <c r="G21" s="87">
        <v>145000</v>
      </c>
      <c r="H21" s="87">
        <v>22690.49</v>
      </c>
      <c r="I21" s="88">
        <v>25</v>
      </c>
      <c r="J21" s="50">
        <v>4161.5</v>
      </c>
      <c r="K21" s="52">
        <f t="shared" si="0"/>
        <v>10294.999999999998</v>
      </c>
      <c r="L21" s="37">
        <v>953.69</v>
      </c>
      <c r="M21" s="78">
        <v>4408</v>
      </c>
      <c r="N21" s="88">
        <f t="shared" si="5"/>
        <v>10280.5</v>
      </c>
      <c r="O21" s="88"/>
      <c r="P21" s="88">
        <f t="shared" si="1"/>
        <v>8569.5</v>
      </c>
      <c r="Q21" s="88">
        <f t="shared" si="2"/>
        <v>31284.99</v>
      </c>
      <c r="R21" s="88">
        <f t="shared" si="3"/>
        <v>21529.19</v>
      </c>
      <c r="S21" s="88">
        <f t="shared" si="4"/>
        <v>113715.01</v>
      </c>
      <c r="T21" s="89" t="s">
        <v>41</v>
      </c>
    </row>
    <row r="22" spans="1:20" s="27" customFormat="1" x14ac:dyDescent="0.25">
      <c r="A22" s="84">
        <v>16</v>
      </c>
      <c r="B22" s="85" t="s">
        <v>758</v>
      </c>
      <c r="C22" s="85" t="s">
        <v>805</v>
      </c>
      <c r="D22" s="85" t="s">
        <v>1003</v>
      </c>
      <c r="E22" s="85" t="s">
        <v>759</v>
      </c>
      <c r="F22" s="86" t="s">
        <v>810</v>
      </c>
      <c r="G22" s="87">
        <v>100000</v>
      </c>
      <c r="H22" s="87">
        <v>12105.37</v>
      </c>
      <c r="I22" s="88">
        <v>25</v>
      </c>
      <c r="J22" s="50">
        <v>2870</v>
      </c>
      <c r="K22" s="52">
        <f t="shared" ref="K22:K29" si="6">+G22*7.1%</f>
        <v>7099.9999999999991</v>
      </c>
      <c r="L22" s="37">
        <v>953.69</v>
      </c>
      <c r="M22" s="78">
        <v>3040</v>
      </c>
      <c r="N22" s="88">
        <f t="shared" si="5"/>
        <v>7090.0000000000009</v>
      </c>
      <c r="O22" s="88"/>
      <c r="P22" s="88">
        <f t="shared" si="1"/>
        <v>5910</v>
      </c>
      <c r="Q22" s="88">
        <f t="shared" si="2"/>
        <v>18040.370000000003</v>
      </c>
      <c r="R22" s="88">
        <f t="shared" si="3"/>
        <v>15143.689999999999</v>
      </c>
      <c r="S22" s="88">
        <f t="shared" si="4"/>
        <v>81959.63</v>
      </c>
      <c r="T22" s="89" t="s">
        <v>41</v>
      </c>
    </row>
    <row r="23" spans="1:20" s="27" customFormat="1" x14ac:dyDescent="0.25">
      <c r="A23" s="84">
        <v>17</v>
      </c>
      <c r="B23" s="85" t="s">
        <v>1057</v>
      </c>
      <c r="C23" s="85" t="s">
        <v>805</v>
      </c>
      <c r="D23" s="85" t="s">
        <v>1003</v>
      </c>
      <c r="E23" s="85" t="s">
        <v>759</v>
      </c>
      <c r="F23" s="86" t="s">
        <v>980</v>
      </c>
      <c r="G23" s="87">
        <v>90000</v>
      </c>
      <c r="H23" s="87">
        <v>9753.1200000000008</v>
      </c>
      <c r="I23" s="88">
        <v>25</v>
      </c>
      <c r="J23" s="50">
        <v>2583</v>
      </c>
      <c r="K23" s="52">
        <f t="shared" si="6"/>
        <v>6389.9999999999991</v>
      </c>
      <c r="L23" s="37">
        <v>953.69</v>
      </c>
      <c r="M23" s="78">
        <v>2736</v>
      </c>
      <c r="N23" s="88">
        <f t="shared" si="5"/>
        <v>6381</v>
      </c>
      <c r="O23" s="88"/>
      <c r="P23" s="88">
        <f t="shared" si="1"/>
        <v>5319</v>
      </c>
      <c r="Q23" s="88">
        <f t="shared" si="2"/>
        <v>15097.12</v>
      </c>
      <c r="R23" s="88">
        <f t="shared" si="3"/>
        <v>13724.689999999999</v>
      </c>
      <c r="S23" s="88">
        <f t="shared" si="4"/>
        <v>74902.880000000005</v>
      </c>
      <c r="T23" s="89" t="s">
        <v>41</v>
      </c>
    </row>
    <row r="24" spans="1:20" s="27" customFormat="1" x14ac:dyDescent="0.25">
      <c r="A24" s="84">
        <v>18</v>
      </c>
      <c r="B24" s="85" t="s">
        <v>1108</v>
      </c>
      <c r="C24" s="85" t="s">
        <v>805</v>
      </c>
      <c r="D24" s="85" t="s">
        <v>1003</v>
      </c>
      <c r="E24" s="85" t="s">
        <v>1087</v>
      </c>
      <c r="F24" s="86" t="s">
        <v>980</v>
      </c>
      <c r="G24" s="87">
        <v>110000</v>
      </c>
      <c r="H24" s="87">
        <v>14457.62</v>
      </c>
      <c r="I24" s="88">
        <v>25</v>
      </c>
      <c r="J24" s="50">
        <v>3157</v>
      </c>
      <c r="K24" s="52">
        <f t="shared" si="6"/>
        <v>7809.9999999999991</v>
      </c>
      <c r="L24" s="37">
        <v>953.69</v>
      </c>
      <c r="M24" s="78">
        <v>3344</v>
      </c>
      <c r="N24" s="88">
        <f t="shared" si="5"/>
        <v>7799.0000000000009</v>
      </c>
      <c r="O24" s="88"/>
      <c r="P24" s="88">
        <f t="shared" si="1"/>
        <v>6501</v>
      </c>
      <c r="Q24" s="88">
        <f t="shared" si="2"/>
        <v>20983.620000000003</v>
      </c>
      <c r="R24" s="88">
        <f t="shared" si="3"/>
        <v>16562.689999999999</v>
      </c>
      <c r="S24" s="88">
        <f t="shared" si="4"/>
        <v>89016.38</v>
      </c>
      <c r="T24" s="89" t="s">
        <v>41</v>
      </c>
    </row>
    <row r="25" spans="1:20" s="27" customFormat="1" x14ac:dyDescent="0.25">
      <c r="A25" s="84">
        <v>19</v>
      </c>
      <c r="B25" s="85" t="s">
        <v>1043</v>
      </c>
      <c r="C25" s="85" t="s">
        <v>804</v>
      </c>
      <c r="D25" s="85" t="s">
        <v>1003</v>
      </c>
      <c r="E25" s="85" t="s">
        <v>1042</v>
      </c>
      <c r="F25" s="86" t="s">
        <v>980</v>
      </c>
      <c r="G25" s="87">
        <v>100000</v>
      </c>
      <c r="H25" s="87">
        <v>11676.5</v>
      </c>
      <c r="I25" s="88">
        <v>25</v>
      </c>
      <c r="J25" s="50">
        <v>2870</v>
      </c>
      <c r="K25" s="52">
        <f t="shared" si="6"/>
        <v>7099.9999999999991</v>
      </c>
      <c r="L25" s="37">
        <v>953.69</v>
      </c>
      <c r="M25" s="78">
        <v>3040</v>
      </c>
      <c r="N25" s="88">
        <f t="shared" si="5"/>
        <v>7090.0000000000009</v>
      </c>
      <c r="O25" s="88"/>
      <c r="P25" s="88">
        <f t="shared" si="1"/>
        <v>5910</v>
      </c>
      <c r="Q25" s="88">
        <f t="shared" si="2"/>
        <v>17611.5</v>
      </c>
      <c r="R25" s="88">
        <f t="shared" si="3"/>
        <v>15143.689999999999</v>
      </c>
      <c r="S25" s="88">
        <f t="shared" si="4"/>
        <v>82388.5</v>
      </c>
      <c r="T25" s="89" t="s">
        <v>41</v>
      </c>
    </row>
    <row r="26" spans="1:20" s="27" customFormat="1" x14ac:dyDescent="0.25">
      <c r="A26" s="84">
        <v>20</v>
      </c>
      <c r="B26" s="85" t="s">
        <v>1044</v>
      </c>
      <c r="C26" s="85" t="s">
        <v>804</v>
      </c>
      <c r="D26" s="85" t="s">
        <v>1003</v>
      </c>
      <c r="E26" s="85" t="s">
        <v>1042</v>
      </c>
      <c r="F26" s="86" t="s">
        <v>980</v>
      </c>
      <c r="G26" s="87">
        <v>100000</v>
      </c>
      <c r="H26" s="87">
        <v>12105.37</v>
      </c>
      <c r="I26" s="88">
        <v>25</v>
      </c>
      <c r="J26" s="50">
        <v>2870</v>
      </c>
      <c r="K26" s="52">
        <f t="shared" si="6"/>
        <v>7099.9999999999991</v>
      </c>
      <c r="L26" s="37">
        <v>953.69</v>
      </c>
      <c r="M26" s="78">
        <v>3040</v>
      </c>
      <c r="N26" s="88">
        <f t="shared" si="5"/>
        <v>7090.0000000000009</v>
      </c>
      <c r="O26" s="88"/>
      <c r="P26" s="88">
        <f t="shared" si="1"/>
        <v>5910</v>
      </c>
      <c r="Q26" s="88">
        <f t="shared" si="2"/>
        <v>18040.370000000003</v>
      </c>
      <c r="R26" s="88">
        <f t="shared" si="3"/>
        <v>15143.689999999999</v>
      </c>
      <c r="S26" s="88">
        <f t="shared" si="4"/>
        <v>81959.63</v>
      </c>
      <c r="T26" s="89" t="s">
        <v>41</v>
      </c>
    </row>
    <row r="27" spans="1:20" s="27" customFormat="1" x14ac:dyDescent="0.25">
      <c r="A27" s="84">
        <v>21</v>
      </c>
      <c r="B27" s="85" t="s">
        <v>74</v>
      </c>
      <c r="C27" s="85" t="s">
        <v>804</v>
      </c>
      <c r="D27" s="85" t="s">
        <v>1003</v>
      </c>
      <c r="E27" s="85" t="s">
        <v>89</v>
      </c>
      <c r="F27" s="86" t="s">
        <v>810</v>
      </c>
      <c r="G27" s="87">
        <v>50000</v>
      </c>
      <c r="H27" s="87">
        <v>1854</v>
      </c>
      <c r="I27" s="88">
        <v>25</v>
      </c>
      <c r="J27" s="50">
        <v>1435</v>
      </c>
      <c r="K27" s="52">
        <f t="shared" si="6"/>
        <v>3549.9999999999995</v>
      </c>
      <c r="L27" s="37">
        <f t="shared" ref="L27:L29" si="7">+G27*1.1%</f>
        <v>550</v>
      </c>
      <c r="M27" s="78">
        <v>1520</v>
      </c>
      <c r="N27" s="88">
        <f t="shared" si="5"/>
        <v>3545.0000000000005</v>
      </c>
      <c r="O27" s="88"/>
      <c r="P27" s="88">
        <f t="shared" si="1"/>
        <v>2955</v>
      </c>
      <c r="Q27" s="88">
        <f t="shared" si="2"/>
        <v>4834</v>
      </c>
      <c r="R27" s="88">
        <f t="shared" si="3"/>
        <v>7645</v>
      </c>
      <c r="S27" s="88">
        <f t="shared" si="4"/>
        <v>45166</v>
      </c>
      <c r="T27" s="89" t="s">
        <v>41</v>
      </c>
    </row>
    <row r="28" spans="1:20" s="27" customFormat="1" x14ac:dyDescent="0.25">
      <c r="A28" s="84">
        <v>22</v>
      </c>
      <c r="B28" s="85" t="s">
        <v>77</v>
      </c>
      <c r="C28" s="85" t="s">
        <v>804</v>
      </c>
      <c r="D28" s="85" t="s">
        <v>1003</v>
      </c>
      <c r="E28" s="85" t="s">
        <v>89</v>
      </c>
      <c r="F28" s="86" t="s">
        <v>810</v>
      </c>
      <c r="G28" s="87">
        <v>50000</v>
      </c>
      <c r="H28" s="87">
        <v>1854</v>
      </c>
      <c r="I28" s="88">
        <v>25</v>
      </c>
      <c r="J28" s="50">
        <v>1435</v>
      </c>
      <c r="K28" s="52">
        <f t="shared" si="6"/>
        <v>3549.9999999999995</v>
      </c>
      <c r="L28" s="37">
        <f t="shared" si="7"/>
        <v>550</v>
      </c>
      <c r="M28" s="78">
        <v>1520</v>
      </c>
      <c r="N28" s="88">
        <f t="shared" si="5"/>
        <v>3545.0000000000005</v>
      </c>
      <c r="O28" s="88"/>
      <c r="P28" s="88">
        <f t="shared" si="1"/>
        <v>2955</v>
      </c>
      <c r="Q28" s="88">
        <f t="shared" si="2"/>
        <v>4834</v>
      </c>
      <c r="R28" s="88">
        <f t="shared" si="3"/>
        <v>7645</v>
      </c>
      <c r="S28" s="88">
        <f t="shared" si="4"/>
        <v>45166</v>
      </c>
      <c r="T28" s="89" t="s">
        <v>41</v>
      </c>
    </row>
    <row r="29" spans="1:20" s="27" customFormat="1" x14ac:dyDescent="0.25">
      <c r="A29" s="84">
        <v>23</v>
      </c>
      <c r="B29" s="85" t="s">
        <v>80</v>
      </c>
      <c r="C29" s="85" t="s">
        <v>804</v>
      </c>
      <c r="D29" s="85" t="s">
        <v>1003</v>
      </c>
      <c r="E29" s="85" t="s">
        <v>89</v>
      </c>
      <c r="F29" s="86" t="s">
        <v>810</v>
      </c>
      <c r="G29" s="87">
        <v>50000</v>
      </c>
      <c r="H29" s="87">
        <v>1854</v>
      </c>
      <c r="I29" s="88">
        <v>25</v>
      </c>
      <c r="J29" s="50">
        <v>1435</v>
      </c>
      <c r="K29" s="52">
        <f t="shared" si="6"/>
        <v>3549.9999999999995</v>
      </c>
      <c r="L29" s="37">
        <f t="shared" si="7"/>
        <v>550</v>
      </c>
      <c r="M29" s="78">
        <v>1520</v>
      </c>
      <c r="N29" s="88">
        <f t="shared" si="5"/>
        <v>3545.0000000000005</v>
      </c>
      <c r="O29" s="88"/>
      <c r="P29" s="88">
        <f t="shared" si="1"/>
        <v>2955</v>
      </c>
      <c r="Q29" s="88">
        <f t="shared" si="2"/>
        <v>4834</v>
      </c>
      <c r="R29" s="88">
        <f t="shared" si="3"/>
        <v>7645</v>
      </c>
      <c r="S29" s="88">
        <f t="shared" si="4"/>
        <v>45166</v>
      </c>
      <c r="T29" s="89" t="s">
        <v>41</v>
      </c>
    </row>
    <row r="30" spans="1:20" s="27" customFormat="1" x14ac:dyDescent="0.25">
      <c r="A30" s="84">
        <v>24</v>
      </c>
      <c r="B30" s="85" t="s">
        <v>1028</v>
      </c>
      <c r="C30" s="85" t="s">
        <v>804</v>
      </c>
      <c r="D30" s="85" t="s">
        <v>1003</v>
      </c>
      <c r="E30" s="85" t="s">
        <v>85</v>
      </c>
      <c r="F30" s="86" t="s">
        <v>810</v>
      </c>
      <c r="G30" s="87">
        <v>50000</v>
      </c>
      <c r="H30" s="87">
        <v>1854</v>
      </c>
      <c r="I30" s="88">
        <v>25</v>
      </c>
      <c r="J30" s="50">
        <v>1435</v>
      </c>
      <c r="K30" s="52">
        <f t="shared" si="0"/>
        <v>3549.9999999999995</v>
      </c>
      <c r="L30" s="37">
        <f t="shared" ref="L30:L75" si="8">+G30*1.1%</f>
        <v>550</v>
      </c>
      <c r="M30" s="78">
        <v>1520</v>
      </c>
      <c r="N30" s="88">
        <f t="shared" si="5"/>
        <v>3545.0000000000005</v>
      </c>
      <c r="O30" s="88"/>
      <c r="P30" s="88">
        <f t="shared" si="1"/>
        <v>2955</v>
      </c>
      <c r="Q30" s="88">
        <f t="shared" si="2"/>
        <v>4834</v>
      </c>
      <c r="R30" s="88">
        <f t="shared" si="3"/>
        <v>7645</v>
      </c>
      <c r="S30" s="88">
        <f t="shared" si="4"/>
        <v>45166</v>
      </c>
      <c r="T30" s="89" t="s">
        <v>41</v>
      </c>
    </row>
    <row r="31" spans="1:20" s="27" customFormat="1" x14ac:dyDescent="0.25">
      <c r="A31" s="84">
        <v>25</v>
      </c>
      <c r="B31" s="85" t="s">
        <v>78</v>
      </c>
      <c r="C31" s="85" t="s">
        <v>804</v>
      </c>
      <c r="D31" s="85" t="s">
        <v>1003</v>
      </c>
      <c r="E31" s="85" t="s">
        <v>92</v>
      </c>
      <c r="F31" s="86" t="s">
        <v>810</v>
      </c>
      <c r="G31" s="87">
        <v>35000</v>
      </c>
      <c r="H31" s="85">
        <v>0</v>
      </c>
      <c r="I31" s="88">
        <v>25</v>
      </c>
      <c r="J31" s="50">
        <v>1004.5</v>
      </c>
      <c r="K31" s="52">
        <f t="shared" si="0"/>
        <v>2485</v>
      </c>
      <c r="L31" s="37">
        <f t="shared" si="8"/>
        <v>385.00000000000006</v>
      </c>
      <c r="M31" s="78">
        <v>1064</v>
      </c>
      <c r="N31" s="88">
        <f t="shared" si="5"/>
        <v>2481.5</v>
      </c>
      <c r="O31" s="88"/>
      <c r="P31" s="88">
        <f t="shared" si="1"/>
        <v>2068.5</v>
      </c>
      <c r="Q31" s="88">
        <f t="shared" si="2"/>
        <v>2093.5</v>
      </c>
      <c r="R31" s="88">
        <f t="shared" si="3"/>
        <v>5351.5</v>
      </c>
      <c r="S31" s="88">
        <f t="shared" si="4"/>
        <v>32906.5</v>
      </c>
      <c r="T31" s="89" t="s">
        <v>41</v>
      </c>
    </row>
    <row r="32" spans="1:20" s="27" customFormat="1" x14ac:dyDescent="0.25">
      <c r="A32" s="84">
        <v>26</v>
      </c>
      <c r="B32" s="85" t="s">
        <v>1050</v>
      </c>
      <c r="C32" s="85" t="s">
        <v>804</v>
      </c>
      <c r="D32" s="85" t="s">
        <v>1003</v>
      </c>
      <c r="E32" s="85" t="s">
        <v>103</v>
      </c>
      <c r="F32" s="86" t="s">
        <v>808</v>
      </c>
      <c r="G32" s="87">
        <v>50000</v>
      </c>
      <c r="H32" s="50">
        <v>1854</v>
      </c>
      <c r="I32" s="88">
        <v>25</v>
      </c>
      <c r="J32" s="50">
        <v>1435</v>
      </c>
      <c r="K32" s="52">
        <f t="shared" si="0"/>
        <v>3549.9999999999995</v>
      </c>
      <c r="L32" s="37">
        <f t="shared" si="8"/>
        <v>550</v>
      </c>
      <c r="M32" s="78">
        <v>1520</v>
      </c>
      <c r="N32" s="88">
        <f t="shared" si="5"/>
        <v>3545.0000000000005</v>
      </c>
      <c r="O32" s="88"/>
      <c r="P32" s="88">
        <f t="shared" si="1"/>
        <v>2955</v>
      </c>
      <c r="Q32" s="88">
        <f t="shared" si="2"/>
        <v>4834</v>
      </c>
      <c r="R32" s="88">
        <f t="shared" si="3"/>
        <v>7645</v>
      </c>
      <c r="S32" s="88">
        <f t="shared" si="4"/>
        <v>45166</v>
      </c>
      <c r="T32" s="89" t="s">
        <v>41</v>
      </c>
    </row>
    <row r="33" spans="1:20" s="27" customFormat="1" x14ac:dyDescent="0.25">
      <c r="A33" s="84">
        <v>27</v>
      </c>
      <c r="B33" s="85" t="s">
        <v>1051</v>
      </c>
      <c r="C33" s="85" t="s">
        <v>804</v>
      </c>
      <c r="D33" s="85" t="s">
        <v>1003</v>
      </c>
      <c r="E33" s="85" t="s">
        <v>103</v>
      </c>
      <c r="F33" s="86" t="s">
        <v>808</v>
      </c>
      <c r="G33" s="87">
        <v>50000</v>
      </c>
      <c r="H33" s="50">
        <v>1854</v>
      </c>
      <c r="I33" s="88">
        <v>25</v>
      </c>
      <c r="J33" s="50">
        <v>1435</v>
      </c>
      <c r="K33" s="52">
        <f t="shared" si="0"/>
        <v>3549.9999999999995</v>
      </c>
      <c r="L33" s="37">
        <f t="shared" si="8"/>
        <v>550</v>
      </c>
      <c r="M33" s="78">
        <v>1520</v>
      </c>
      <c r="N33" s="88">
        <f t="shared" si="5"/>
        <v>3545.0000000000005</v>
      </c>
      <c r="O33" s="88"/>
      <c r="P33" s="88">
        <f t="shared" si="1"/>
        <v>2955</v>
      </c>
      <c r="Q33" s="88">
        <f t="shared" si="2"/>
        <v>4834</v>
      </c>
      <c r="R33" s="88">
        <f t="shared" si="3"/>
        <v>7645</v>
      </c>
      <c r="S33" s="88">
        <f t="shared" si="4"/>
        <v>45166</v>
      </c>
      <c r="T33" s="89" t="s">
        <v>41</v>
      </c>
    </row>
    <row r="34" spans="1:20" s="27" customFormat="1" x14ac:dyDescent="0.25">
      <c r="A34" s="84">
        <v>28</v>
      </c>
      <c r="B34" s="85" t="s">
        <v>28</v>
      </c>
      <c r="C34" s="85" t="s">
        <v>804</v>
      </c>
      <c r="D34" s="85" t="s">
        <v>1003</v>
      </c>
      <c r="E34" s="85" t="s">
        <v>35</v>
      </c>
      <c r="F34" s="86" t="s">
        <v>811</v>
      </c>
      <c r="G34" s="87">
        <v>25000</v>
      </c>
      <c r="H34" s="85">
        <v>0</v>
      </c>
      <c r="I34" s="88">
        <v>25</v>
      </c>
      <c r="J34" s="50">
        <v>717.5</v>
      </c>
      <c r="K34" s="52">
        <f t="shared" ref="K34:K39" si="9">+G34*7.1%</f>
        <v>1774.9999999999998</v>
      </c>
      <c r="L34" s="37">
        <f t="shared" ref="L34:L39" si="10">+G34*1.1%</f>
        <v>275</v>
      </c>
      <c r="M34" s="78">
        <v>760</v>
      </c>
      <c r="N34" s="88">
        <f t="shared" si="5"/>
        <v>1772.5000000000002</v>
      </c>
      <c r="O34" s="88"/>
      <c r="P34" s="88">
        <f t="shared" si="1"/>
        <v>1477.5</v>
      </c>
      <c r="Q34" s="88">
        <f t="shared" si="2"/>
        <v>1502.5</v>
      </c>
      <c r="R34" s="88">
        <f t="shared" si="3"/>
        <v>3822.5</v>
      </c>
      <c r="S34" s="88">
        <f t="shared" si="4"/>
        <v>23497.5</v>
      </c>
      <c r="T34" s="89" t="s">
        <v>41</v>
      </c>
    </row>
    <row r="35" spans="1:20" s="27" customFormat="1" x14ac:dyDescent="0.25">
      <c r="A35" s="84">
        <v>29</v>
      </c>
      <c r="B35" s="85" t="s">
        <v>1056</v>
      </c>
      <c r="C35" s="85" t="s">
        <v>805</v>
      </c>
      <c r="D35" s="85" t="s">
        <v>1003</v>
      </c>
      <c r="E35" s="85" t="s">
        <v>63</v>
      </c>
      <c r="F35" s="86" t="s">
        <v>808</v>
      </c>
      <c r="G35" s="87">
        <v>45000</v>
      </c>
      <c r="H35" s="50">
        <v>1148.33</v>
      </c>
      <c r="I35" s="88">
        <v>25</v>
      </c>
      <c r="J35" s="50">
        <v>1291.5</v>
      </c>
      <c r="K35" s="52">
        <f t="shared" si="9"/>
        <v>3194.9999999999995</v>
      </c>
      <c r="L35" s="37">
        <f t="shared" si="10"/>
        <v>495.00000000000006</v>
      </c>
      <c r="M35" s="78">
        <v>1368</v>
      </c>
      <c r="N35" s="88">
        <f t="shared" si="5"/>
        <v>3190.5</v>
      </c>
      <c r="O35" s="88"/>
      <c r="P35" s="88">
        <f t="shared" si="1"/>
        <v>2659.5</v>
      </c>
      <c r="Q35" s="88">
        <f t="shared" si="2"/>
        <v>3832.83</v>
      </c>
      <c r="R35" s="88">
        <f t="shared" si="3"/>
        <v>6880.5</v>
      </c>
      <c r="S35" s="88">
        <f t="shared" si="4"/>
        <v>41167.17</v>
      </c>
      <c r="T35" s="89" t="s">
        <v>41</v>
      </c>
    </row>
    <row r="36" spans="1:20" s="27" customFormat="1" x14ac:dyDescent="0.25">
      <c r="A36" s="84">
        <v>30</v>
      </c>
      <c r="B36" s="85" t="s">
        <v>1058</v>
      </c>
      <c r="C36" s="85" t="s">
        <v>804</v>
      </c>
      <c r="D36" s="85" t="s">
        <v>1003</v>
      </c>
      <c r="E36" s="85" t="s">
        <v>63</v>
      </c>
      <c r="F36" s="86" t="s">
        <v>808</v>
      </c>
      <c r="G36" s="87">
        <v>35000</v>
      </c>
      <c r="H36" s="85">
        <v>0</v>
      </c>
      <c r="I36" s="88">
        <v>25</v>
      </c>
      <c r="J36" s="50">
        <v>1004.5</v>
      </c>
      <c r="K36" s="52">
        <f t="shared" si="9"/>
        <v>2485</v>
      </c>
      <c r="L36" s="37">
        <f t="shared" si="10"/>
        <v>385.00000000000006</v>
      </c>
      <c r="M36" s="78">
        <v>1064</v>
      </c>
      <c r="N36" s="88">
        <f t="shared" si="5"/>
        <v>2481.5</v>
      </c>
      <c r="O36" s="88"/>
      <c r="P36" s="88">
        <f t="shared" si="1"/>
        <v>2068.5</v>
      </c>
      <c r="Q36" s="88">
        <f t="shared" si="2"/>
        <v>2093.5</v>
      </c>
      <c r="R36" s="88">
        <f t="shared" si="3"/>
        <v>5351.5</v>
      </c>
      <c r="S36" s="88">
        <f t="shared" si="4"/>
        <v>32906.5</v>
      </c>
      <c r="T36" s="89" t="s">
        <v>41</v>
      </c>
    </row>
    <row r="37" spans="1:20" s="27" customFormat="1" x14ac:dyDescent="0.25">
      <c r="A37" s="84">
        <v>31</v>
      </c>
      <c r="B37" s="85" t="s">
        <v>1059</v>
      </c>
      <c r="C37" s="85" t="s">
        <v>805</v>
      </c>
      <c r="D37" s="85" t="s">
        <v>1003</v>
      </c>
      <c r="E37" s="85" t="s">
        <v>63</v>
      </c>
      <c r="F37" s="86" t="s">
        <v>808</v>
      </c>
      <c r="G37" s="87">
        <v>25000</v>
      </c>
      <c r="H37" s="85">
        <v>0</v>
      </c>
      <c r="I37" s="88">
        <v>25</v>
      </c>
      <c r="J37" s="50">
        <v>717.5</v>
      </c>
      <c r="K37" s="52">
        <f t="shared" si="9"/>
        <v>1774.9999999999998</v>
      </c>
      <c r="L37" s="37">
        <f t="shared" si="10"/>
        <v>275</v>
      </c>
      <c r="M37" s="78">
        <v>760</v>
      </c>
      <c r="N37" s="88">
        <f t="shared" si="5"/>
        <v>1772.5000000000002</v>
      </c>
      <c r="O37" s="88"/>
      <c r="P37" s="88">
        <f t="shared" si="1"/>
        <v>1477.5</v>
      </c>
      <c r="Q37" s="88">
        <f t="shared" si="2"/>
        <v>1502.5</v>
      </c>
      <c r="R37" s="88">
        <f t="shared" si="3"/>
        <v>3822.5</v>
      </c>
      <c r="S37" s="88">
        <f t="shared" si="4"/>
        <v>23497.5</v>
      </c>
      <c r="T37" s="89" t="s">
        <v>41</v>
      </c>
    </row>
    <row r="38" spans="1:20" s="34" customFormat="1" x14ac:dyDescent="0.25">
      <c r="A38" s="84">
        <v>32</v>
      </c>
      <c r="B38" s="85" t="s">
        <v>1069</v>
      </c>
      <c r="C38" s="85" t="s">
        <v>805</v>
      </c>
      <c r="D38" s="85" t="s">
        <v>1003</v>
      </c>
      <c r="E38" s="85" t="s">
        <v>63</v>
      </c>
      <c r="F38" s="86" t="s">
        <v>808</v>
      </c>
      <c r="G38" s="87">
        <v>40000</v>
      </c>
      <c r="H38" s="85">
        <v>442.65</v>
      </c>
      <c r="I38" s="88">
        <v>25</v>
      </c>
      <c r="J38" s="50">
        <f>G38*2.87%</f>
        <v>1148</v>
      </c>
      <c r="K38" s="52">
        <f t="shared" si="9"/>
        <v>2839.9999999999995</v>
      </c>
      <c r="L38" s="37">
        <f t="shared" si="10"/>
        <v>440.00000000000006</v>
      </c>
      <c r="M38" s="78">
        <f>G38*3.04%</f>
        <v>1216</v>
      </c>
      <c r="N38" s="88">
        <f t="shared" si="5"/>
        <v>2836</v>
      </c>
      <c r="O38" s="88"/>
      <c r="P38" s="88">
        <f t="shared" si="1"/>
        <v>2364</v>
      </c>
      <c r="Q38" s="88">
        <f t="shared" si="2"/>
        <v>2831.65</v>
      </c>
      <c r="R38" s="88">
        <f t="shared" si="3"/>
        <v>6116</v>
      </c>
      <c r="S38" s="88">
        <f t="shared" si="4"/>
        <v>37168.35</v>
      </c>
      <c r="T38" s="89" t="s">
        <v>41</v>
      </c>
    </row>
    <row r="39" spans="1:20" s="27" customFormat="1" x14ac:dyDescent="0.25">
      <c r="A39" s="84">
        <v>33</v>
      </c>
      <c r="B39" s="85" t="s">
        <v>1060</v>
      </c>
      <c r="C39" s="85" t="s">
        <v>804</v>
      </c>
      <c r="D39" s="85" t="s">
        <v>1003</v>
      </c>
      <c r="E39" s="85" t="s">
        <v>63</v>
      </c>
      <c r="F39" s="86" t="s">
        <v>808</v>
      </c>
      <c r="G39" s="87">
        <v>35000</v>
      </c>
      <c r="H39" s="85">
        <v>0</v>
      </c>
      <c r="I39" s="88">
        <v>25</v>
      </c>
      <c r="J39" s="50">
        <v>1004.5</v>
      </c>
      <c r="K39" s="52">
        <f t="shared" si="9"/>
        <v>2485</v>
      </c>
      <c r="L39" s="37">
        <f t="shared" si="10"/>
        <v>385.00000000000006</v>
      </c>
      <c r="M39" s="78">
        <v>1064</v>
      </c>
      <c r="N39" s="88">
        <f t="shared" si="5"/>
        <v>2481.5</v>
      </c>
      <c r="O39" s="88"/>
      <c r="P39" s="88">
        <f t="shared" ref="P39:P70" si="11">+J39+M39</f>
        <v>2068.5</v>
      </c>
      <c r="Q39" s="88">
        <f t="shared" si="2"/>
        <v>2093.5</v>
      </c>
      <c r="R39" s="88">
        <f t="shared" si="3"/>
        <v>5351.5</v>
      </c>
      <c r="S39" s="88">
        <f t="shared" ref="S39:S70" si="12">+G39-Q39</f>
        <v>32906.5</v>
      </c>
      <c r="T39" s="89" t="s">
        <v>41</v>
      </c>
    </row>
    <row r="40" spans="1:20" s="27" customFormat="1" x14ac:dyDescent="0.25">
      <c r="A40" s="84">
        <v>34</v>
      </c>
      <c r="B40" s="85" t="s">
        <v>81</v>
      </c>
      <c r="C40" s="85" t="s">
        <v>805</v>
      </c>
      <c r="D40" s="85" t="s">
        <v>1003</v>
      </c>
      <c r="E40" s="85" t="s">
        <v>64</v>
      </c>
      <c r="F40" s="86" t="s">
        <v>808</v>
      </c>
      <c r="G40" s="87">
        <v>25000</v>
      </c>
      <c r="H40" s="85">
        <v>0</v>
      </c>
      <c r="I40" s="88">
        <v>25</v>
      </c>
      <c r="J40" s="50">
        <v>717.5</v>
      </c>
      <c r="K40" s="52">
        <f t="shared" si="0"/>
        <v>1774.9999999999998</v>
      </c>
      <c r="L40" s="37">
        <f t="shared" si="8"/>
        <v>275</v>
      </c>
      <c r="M40" s="78">
        <v>760</v>
      </c>
      <c r="N40" s="88">
        <f t="shared" si="5"/>
        <v>1772.5000000000002</v>
      </c>
      <c r="O40" s="88"/>
      <c r="P40" s="88">
        <f t="shared" si="11"/>
        <v>1477.5</v>
      </c>
      <c r="Q40" s="88">
        <f t="shared" si="2"/>
        <v>1502.5</v>
      </c>
      <c r="R40" s="88">
        <f t="shared" si="3"/>
        <v>3822.5</v>
      </c>
      <c r="S40" s="88">
        <f t="shared" si="12"/>
        <v>23497.5</v>
      </c>
      <c r="T40" s="89" t="s">
        <v>41</v>
      </c>
    </row>
    <row r="41" spans="1:20" s="27" customFormat="1" x14ac:dyDescent="0.25">
      <c r="A41" s="84">
        <v>35</v>
      </c>
      <c r="B41" s="85" t="s">
        <v>1081</v>
      </c>
      <c r="C41" s="85" t="s">
        <v>805</v>
      </c>
      <c r="D41" s="85" t="s">
        <v>1003</v>
      </c>
      <c r="E41" s="85" t="s">
        <v>64</v>
      </c>
      <c r="F41" s="86" t="s">
        <v>808</v>
      </c>
      <c r="G41" s="87">
        <v>24000</v>
      </c>
      <c r="H41" s="85">
        <v>0</v>
      </c>
      <c r="I41" s="88">
        <v>25</v>
      </c>
      <c r="J41" s="50">
        <v>688.8</v>
      </c>
      <c r="K41" s="52">
        <f t="shared" si="0"/>
        <v>1703.9999999999998</v>
      </c>
      <c r="L41" s="37">
        <f t="shared" si="8"/>
        <v>264</v>
      </c>
      <c r="M41" s="78">
        <v>729.6</v>
      </c>
      <c r="N41" s="88">
        <f t="shared" si="5"/>
        <v>1701.6000000000001</v>
      </c>
      <c r="O41" s="88"/>
      <c r="P41" s="88">
        <f t="shared" si="11"/>
        <v>1418.4</v>
      </c>
      <c r="Q41" s="88">
        <f t="shared" si="2"/>
        <v>1443.4</v>
      </c>
      <c r="R41" s="88">
        <f t="shared" si="3"/>
        <v>3669.6</v>
      </c>
      <c r="S41" s="88">
        <f t="shared" si="12"/>
        <v>22556.6</v>
      </c>
      <c r="T41" s="89" t="s">
        <v>41</v>
      </c>
    </row>
    <row r="42" spans="1:20" s="27" customFormat="1" x14ac:dyDescent="0.25">
      <c r="A42" s="84">
        <v>36</v>
      </c>
      <c r="B42" s="85" t="s">
        <v>1107</v>
      </c>
      <c r="C42" s="85" t="s">
        <v>805</v>
      </c>
      <c r="D42" s="85" t="s">
        <v>1003</v>
      </c>
      <c r="E42" s="85" t="s">
        <v>93</v>
      </c>
      <c r="F42" s="86" t="s">
        <v>808</v>
      </c>
      <c r="G42" s="87">
        <v>24000</v>
      </c>
      <c r="H42" s="85">
        <v>0</v>
      </c>
      <c r="I42" s="88">
        <v>25</v>
      </c>
      <c r="J42" s="50">
        <v>688.8</v>
      </c>
      <c r="K42" s="52">
        <f t="shared" si="0"/>
        <v>1703.9999999999998</v>
      </c>
      <c r="L42" s="37">
        <f t="shared" si="8"/>
        <v>264</v>
      </c>
      <c r="M42" s="78">
        <v>729.6</v>
      </c>
      <c r="N42" s="88">
        <f t="shared" si="5"/>
        <v>1701.6000000000001</v>
      </c>
      <c r="O42" s="88"/>
      <c r="P42" s="88">
        <f t="shared" si="11"/>
        <v>1418.4</v>
      </c>
      <c r="Q42" s="88">
        <f t="shared" si="2"/>
        <v>1443.4</v>
      </c>
      <c r="R42" s="88">
        <f t="shared" si="3"/>
        <v>3669.6</v>
      </c>
      <c r="S42" s="88">
        <f t="shared" si="12"/>
        <v>22556.6</v>
      </c>
      <c r="T42" s="89" t="s">
        <v>41</v>
      </c>
    </row>
    <row r="43" spans="1:20" s="27" customFormat="1" x14ac:dyDescent="0.25">
      <c r="A43" s="84">
        <v>37</v>
      </c>
      <c r="B43" s="85" t="s">
        <v>73</v>
      </c>
      <c r="C43" s="85" t="s">
        <v>805</v>
      </c>
      <c r="D43" s="85" t="s">
        <v>1003</v>
      </c>
      <c r="E43" s="85" t="s">
        <v>88</v>
      </c>
      <c r="F43" s="86" t="s">
        <v>808</v>
      </c>
      <c r="G43" s="87">
        <v>28000</v>
      </c>
      <c r="H43" s="85">
        <v>0</v>
      </c>
      <c r="I43" s="88">
        <v>25</v>
      </c>
      <c r="J43" s="50">
        <v>803.6</v>
      </c>
      <c r="K43" s="52">
        <f t="shared" si="0"/>
        <v>1987.9999999999998</v>
      </c>
      <c r="L43" s="37">
        <f t="shared" si="8"/>
        <v>308.00000000000006</v>
      </c>
      <c r="M43" s="78">
        <v>851.2</v>
      </c>
      <c r="N43" s="88">
        <f t="shared" si="5"/>
        <v>1985.2</v>
      </c>
      <c r="O43" s="88"/>
      <c r="P43" s="88">
        <f t="shared" si="11"/>
        <v>1654.8000000000002</v>
      </c>
      <c r="Q43" s="88">
        <f t="shared" si="2"/>
        <v>1679.8000000000002</v>
      </c>
      <c r="R43" s="88">
        <f t="shared" si="3"/>
        <v>4281.2</v>
      </c>
      <c r="S43" s="88">
        <f t="shared" si="12"/>
        <v>26320.2</v>
      </c>
      <c r="T43" s="89" t="s">
        <v>41</v>
      </c>
    </row>
    <row r="44" spans="1:20" s="27" customFormat="1" x14ac:dyDescent="0.25">
      <c r="A44" s="84">
        <v>38</v>
      </c>
      <c r="B44" s="85" t="s">
        <v>75</v>
      </c>
      <c r="C44" s="85" t="s">
        <v>805</v>
      </c>
      <c r="D44" s="85" t="s">
        <v>1003</v>
      </c>
      <c r="E44" s="85" t="s">
        <v>88</v>
      </c>
      <c r="F44" s="86" t="s">
        <v>808</v>
      </c>
      <c r="G44" s="87">
        <v>28000</v>
      </c>
      <c r="H44" s="85">
        <v>0</v>
      </c>
      <c r="I44" s="88">
        <v>25</v>
      </c>
      <c r="J44" s="50">
        <v>803.6</v>
      </c>
      <c r="K44" s="52">
        <f t="shared" si="0"/>
        <v>1987.9999999999998</v>
      </c>
      <c r="L44" s="37">
        <f t="shared" si="8"/>
        <v>308.00000000000006</v>
      </c>
      <c r="M44" s="78">
        <v>851.2</v>
      </c>
      <c r="N44" s="88">
        <f t="shared" si="5"/>
        <v>1985.2</v>
      </c>
      <c r="O44" s="88"/>
      <c r="P44" s="88">
        <f t="shared" si="11"/>
        <v>1654.8000000000002</v>
      </c>
      <c r="Q44" s="88">
        <f t="shared" si="2"/>
        <v>1679.8000000000002</v>
      </c>
      <c r="R44" s="88">
        <f t="shared" si="3"/>
        <v>4281.2</v>
      </c>
      <c r="S44" s="88">
        <f t="shared" si="12"/>
        <v>26320.2</v>
      </c>
      <c r="T44" s="89" t="s">
        <v>41</v>
      </c>
    </row>
    <row r="45" spans="1:20" s="27" customFormat="1" x14ac:dyDescent="0.25">
      <c r="A45" s="84">
        <v>39</v>
      </c>
      <c r="B45" s="85" t="s">
        <v>787</v>
      </c>
      <c r="C45" s="85" t="s">
        <v>805</v>
      </c>
      <c r="D45" s="85" t="s">
        <v>1003</v>
      </c>
      <c r="E45" s="85" t="s">
        <v>91</v>
      </c>
      <c r="F45" s="86" t="s">
        <v>808</v>
      </c>
      <c r="G45" s="87">
        <v>28000</v>
      </c>
      <c r="H45" s="85">
        <v>0</v>
      </c>
      <c r="I45" s="88">
        <v>25</v>
      </c>
      <c r="J45" s="50">
        <v>803.6</v>
      </c>
      <c r="K45" s="52">
        <f t="shared" si="0"/>
        <v>1987.9999999999998</v>
      </c>
      <c r="L45" s="37">
        <f t="shared" si="8"/>
        <v>308.00000000000006</v>
      </c>
      <c r="M45" s="78">
        <v>851.2</v>
      </c>
      <c r="N45" s="88">
        <f t="shared" si="5"/>
        <v>1985.2</v>
      </c>
      <c r="O45" s="88"/>
      <c r="P45" s="88">
        <f t="shared" si="11"/>
        <v>1654.8000000000002</v>
      </c>
      <c r="Q45" s="88">
        <f t="shared" si="2"/>
        <v>1679.8000000000002</v>
      </c>
      <c r="R45" s="88">
        <f t="shared" si="3"/>
        <v>4281.2</v>
      </c>
      <c r="S45" s="88">
        <f t="shared" si="12"/>
        <v>26320.2</v>
      </c>
      <c r="T45" s="89" t="s">
        <v>41</v>
      </c>
    </row>
    <row r="46" spans="1:20" x14ac:dyDescent="0.25">
      <c r="A46" s="84">
        <v>40</v>
      </c>
      <c r="B46" s="85" t="s">
        <v>963</v>
      </c>
      <c r="C46" s="85" t="s">
        <v>805</v>
      </c>
      <c r="D46" s="85" t="s">
        <v>1003</v>
      </c>
      <c r="E46" s="85" t="s">
        <v>39</v>
      </c>
      <c r="F46" s="86" t="s">
        <v>808</v>
      </c>
      <c r="G46" s="87">
        <v>28000</v>
      </c>
      <c r="H46" s="85">
        <v>0</v>
      </c>
      <c r="I46" s="88">
        <v>25</v>
      </c>
      <c r="J46" s="50">
        <v>803.6</v>
      </c>
      <c r="K46" s="52">
        <f t="shared" si="0"/>
        <v>1987.9999999999998</v>
      </c>
      <c r="L46" s="37">
        <f t="shared" si="8"/>
        <v>308.00000000000006</v>
      </c>
      <c r="M46" s="79">
        <v>851.2</v>
      </c>
      <c r="N46" s="88">
        <f t="shared" si="5"/>
        <v>1985.2</v>
      </c>
      <c r="O46" s="85"/>
      <c r="P46" s="88">
        <f t="shared" si="11"/>
        <v>1654.8000000000002</v>
      </c>
      <c r="Q46" s="88">
        <f t="shared" si="2"/>
        <v>1679.8000000000002</v>
      </c>
      <c r="R46" s="88">
        <f t="shared" si="3"/>
        <v>4281.2</v>
      </c>
      <c r="S46" s="88">
        <f t="shared" si="12"/>
        <v>26320.2</v>
      </c>
      <c r="T46" s="89" t="s">
        <v>41</v>
      </c>
    </row>
    <row r="47" spans="1:20" x14ac:dyDescent="0.25">
      <c r="A47" s="84">
        <v>41</v>
      </c>
      <c r="B47" s="85" t="s">
        <v>1025</v>
      </c>
      <c r="C47" s="85" t="s">
        <v>805</v>
      </c>
      <c r="D47" s="85" t="s">
        <v>1003</v>
      </c>
      <c r="E47" s="85" t="s">
        <v>91</v>
      </c>
      <c r="F47" s="86" t="s">
        <v>808</v>
      </c>
      <c r="G47" s="87">
        <v>25000</v>
      </c>
      <c r="H47" s="85">
        <v>0</v>
      </c>
      <c r="I47" s="88">
        <v>25</v>
      </c>
      <c r="J47" s="50">
        <v>717.5</v>
      </c>
      <c r="K47" s="52">
        <f t="shared" si="0"/>
        <v>1774.9999999999998</v>
      </c>
      <c r="L47" s="37">
        <f t="shared" si="8"/>
        <v>275</v>
      </c>
      <c r="M47" s="79">
        <v>760</v>
      </c>
      <c r="N47" s="88">
        <f t="shared" si="5"/>
        <v>1772.5000000000002</v>
      </c>
      <c r="O47" s="85"/>
      <c r="P47" s="88">
        <f t="shared" si="11"/>
        <v>1477.5</v>
      </c>
      <c r="Q47" s="88">
        <f t="shared" si="2"/>
        <v>1502.5</v>
      </c>
      <c r="R47" s="88">
        <f t="shared" si="3"/>
        <v>3822.5</v>
      </c>
      <c r="S47" s="88">
        <f t="shared" si="12"/>
        <v>23497.5</v>
      </c>
      <c r="T47" s="89" t="s">
        <v>41</v>
      </c>
    </row>
    <row r="48" spans="1:20" x14ac:dyDescent="0.25">
      <c r="A48" s="84">
        <v>42</v>
      </c>
      <c r="B48" s="85" t="s">
        <v>1083</v>
      </c>
      <c r="C48" s="85" t="s">
        <v>805</v>
      </c>
      <c r="D48" s="85" t="s">
        <v>1003</v>
      </c>
      <c r="E48" s="85" t="s">
        <v>94</v>
      </c>
      <c r="F48" s="86" t="s">
        <v>808</v>
      </c>
      <c r="G48" s="87">
        <v>40000</v>
      </c>
      <c r="H48" s="85">
        <v>442.65</v>
      </c>
      <c r="I48" s="88">
        <v>25</v>
      </c>
      <c r="J48" s="50">
        <v>1148</v>
      </c>
      <c r="K48" s="52">
        <f t="shared" si="0"/>
        <v>2839.9999999999995</v>
      </c>
      <c r="L48" s="37">
        <f t="shared" si="8"/>
        <v>440.00000000000006</v>
      </c>
      <c r="M48" s="79">
        <v>1216</v>
      </c>
      <c r="N48" s="88">
        <f t="shared" si="5"/>
        <v>2836</v>
      </c>
      <c r="O48" s="85"/>
      <c r="P48" s="88">
        <f t="shared" si="11"/>
        <v>2364</v>
      </c>
      <c r="Q48" s="88">
        <f t="shared" si="2"/>
        <v>2831.65</v>
      </c>
      <c r="R48" s="88">
        <f t="shared" si="3"/>
        <v>6116</v>
      </c>
      <c r="S48" s="88">
        <f t="shared" si="12"/>
        <v>37168.35</v>
      </c>
      <c r="T48" s="89" t="s">
        <v>41</v>
      </c>
    </row>
    <row r="49" spans="1:20" s="27" customFormat="1" x14ac:dyDescent="0.25">
      <c r="A49" s="84">
        <v>43</v>
      </c>
      <c r="B49" s="85" t="s">
        <v>76</v>
      </c>
      <c r="C49" s="85" t="s">
        <v>804</v>
      </c>
      <c r="D49" s="85" t="s">
        <v>713</v>
      </c>
      <c r="E49" s="85" t="s">
        <v>324</v>
      </c>
      <c r="F49" s="86" t="s">
        <v>810</v>
      </c>
      <c r="G49" s="87">
        <v>190000</v>
      </c>
      <c r="H49" s="87">
        <v>33275.620000000003</v>
      </c>
      <c r="I49" s="88">
        <v>25</v>
      </c>
      <c r="J49" s="50">
        <v>5453</v>
      </c>
      <c r="K49" s="52">
        <f t="shared" si="0"/>
        <v>13489.999999999998</v>
      </c>
      <c r="L49" s="37">
        <v>953.69</v>
      </c>
      <c r="M49" s="78">
        <v>5776</v>
      </c>
      <c r="N49" s="88">
        <f t="shared" si="5"/>
        <v>13471</v>
      </c>
      <c r="O49" s="88"/>
      <c r="P49" s="88">
        <f t="shared" si="11"/>
        <v>11229</v>
      </c>
      <c r="Q49" s="88">
        <f t="shared" si="2"/>
        <v>44529.62</v>
      </c>
      <c r="R49" s="88">
        <f t="shared" si="3"/>
        <v>27914.69</v>
      </c>
      <c r="S49" s="88">
        <f t="shared" si="12"/>
        <v>145470.38</v>
      </c>
      <c r="T49" s="89" t="s">
        <v>41</v>
      </c>
    </row>
    <row r="50" spans="1:20" s="27" customFormat="1" x14ac:dyDescent="0.25">
      <c r="A50" s="84">
        <v>44</v>
      </c>
      <c r="B50" s="85" t="s">
        <v>714</v>
      </c>
      <c r="C50" s="85" t="s">
        <v>804</v>
      </c>
      <c r="D50" s="85" t="s">
        <v>713</v>
      </c>
      <c r="E50" s="85" t="s">
        <v>747</v>
      </c>
      <c r="F50" s="86" t="s">
        <v>811</v>
      </c>
      <c r="G50" s="87">
        <v>90000</v>
      </c>
      <c r="H50" s="87">
        <f>8895.39</f>
        <v>8895.39</v>
      </c>
      <c r="I50" s="88">
        <v>25</v>
      </c>
      <c r="J50" s="50">
        <v>2583</v>
      </c>
      <c r="K50" s="52">
        <f t="shared" si="0"/>
        <v>6389.9999999999991</v>
      </c>
      <c r="L50" s="37">
        <v>953.69</v>
      </c>
      <c r="M50" s="78">
        <v>2736</v>
      </c>
      <c r="N50" s="88">
        <f t="shared" si="5"/>
        <v>6381</v>
      </c>
      <c r="O50" s="88"/>
      <c r="P50" s="88">
        <f t="shared" si="11"/>
        <v>5319</v>
      </c>
      <c r="Q50" s="88">
        <f t="shared" si="2"/>
        <v>14239.39</v>
      </c>
      <c r="R50" s="88">
        <f t="shared" si="3"/>
        <v>13724.689999999999</v>
      </c>
      <c r="S50" s="88">
        <f t="shared" si="12"/>
        <v>75760.61</v>
      </c>
      <c r="T50" s="89" t="s">
        <v>41</v>
      </c>
    </row>
    <row r="51" spans="1:20" s="27" customFormat="1" x14ac:dyDescent="0.25">
      <c r="A51" s="84">
        <v>45</v>
      </c>
      <c r="B51" s="85" t="s">
        <v>715</v>
      </c>
      <c r="C51" s="85" t="s">
        <v>804</v>
      </c>
      <c r="D51" s="85" t="s">
        <v>713</v>
      </c>
      <c r="E51" s="85" t="s">
        <v>92</v>
      </c>
      <c r="F51" s="86" t="s">
        <v>811</v>
      </c>
      <c r="G51" s="87">
        <v>31500</v>
      </c>
      <c r="H51" s="85">
        <v>0</v>
      </c>
      <c r="I51" s="88">
        <v>25</v>
      </c>
      <c r="J51" s="50">
        <v>904.05</v>
      </c>
      <c r="K51" s="52">
        <f t="shared" si="0"/>
        <v>2236.5</v>
      </c>
      <c r="L51" s="37">
        <f t="shared" si="8"/>
        <v>346.50000000000006</v>
      </c>
      <c r="M51" s="78">
        <v>957.6</v>
      </c>
      <c r="N51" s="88">
        <f t="shared" si="5"/>
        <v>2233.3500000000004</v>
      </c>
      <c r="O51" s="88"/>
      <c r="P51" s="88">
        <f t="shared" si="11"/>
        <v>1861.65</v>
      </c>
      <c r="Q51" s="88">
        <f t="shared" si="2"/>
        <v>1886.65</v>
      </c>
      <c r="R51" s="88">
        <f t="shared" si="3"/>
        <v>4816.3500000000004</v>
      </c>
      <c r="S51" s="88">
        <f t="shared" si="12"/>
        <v>29613.35</v>
      </c>
      <c r="T51" s="89" t="s">
        <v>41</v>
      </c>
    </row>
    <row r="52" spans="1:20" s="27" customFormat="1" x14ac:dyDescent="0.25">
      <c r="A52" s="84">
        <v>46</v>
      </c>
      <c r="B52" s="85" t="s">
        <v>716</v>
      </c>
      <c r="C52" s="85" t="s">
        <v>805</v>
      </c>
      <c r="D52" s="85" t="s">
        <v>713</v>
      </c>
      <c r="E52" s="85" t="s">
        <v>35</v>
      </c>
      <c r="F52" s="86" t="s">
        <v>811</v>
      </c>
      <c r="G52" s="87">
        <v>25000</v>
      </c>
      <c r="H52" s="85">
        <v>0</v>
      </c>
      <c r="I52" s="88">
        <v>25</v>
      </c>
      <c r="J52" s="50">
        <v>717.5</v>
      </c>
      <c r="K52" s="52">
        <f t="shared" si="0"/>
        <v>1774.9999999999998</v>
      </c>
      <c r="L52" s="37">
        <f t="shared" si="8"/>
        <v>275</v>
      </c>
      <c r="M52" s="78">
        <v>760</v>
      </c>
      <c r="N52" s="88">
        <f t="shared" si="5"/>
        <v>1772.5000000000002</v>
      </c>
      <c r="O52" s="88"/>
      <c r="P52" s="88">
        <f t="shared" si="11"/>
        <v>1477.5</v>
      </c>
      <c r="Q52" s="88">
        <f t="shared" si="2"/>
        <v>1502.5</v>
      </c>
      <c r="R52" s="88">
        <f t="shared" si="3"/>
        <v>3822.5</v>
      </c>
      <c r="S52" s="88">
        <f t="shared" si="12"/>
        <v>23497.5</v>
      </c>
      <c r="T52" s="89" t="s">
        <v>41</v>
      </c>
    </row>
    <row r="53" spans="1:20" s="27" customFormat="1" x14ac:dyDescent="0.25">
      <c r="A53" s="84">
        <v>47</v>
      </c>
      <c r="B53" s="85" t="s">
        <v>965</v>
      </c>
      <c r="C53" s="53" t="s">
        <v>804</v>
      </c>
      <c r="D53" s="85" t="s">
        <v>966</v>
      </c>
      <c r="E53" s="85" t="s">
        <v>63</v>
      </c>
      <c r="F53" s="86" t="s">
        <v>810</v>
      </c>
      <c r="G53" s="87">
        <v>25000</v>
      </c>
      <c r="H53" s="85">
        <v>0</v>
      </c>
      <c r="I53" s="88">
        <v>25</v>
      </c>
      <c r="J53" s="50">
        <v>717.5</v>
      </c>
      <c r="K53" s="52">
        <f t="shared" si="0"/>
        <v>1774.9999999999998</v>
      </c>
      <c r="L53" s="37">
        <f t="shared" si="8"/>
        <v>275</v>
      </c>
      <c r="M53" s="78">
        <v>760</v>
      </c>
      <c r="N53" s="88">
        <f t="shared" si="5"/>
        <v>1772.5000000000002</v>
      </c>
      <c r="O53" s="88"/>
      <c r="P53" s="88">
        <f t="shared" si="11"/>
        <v>1477.5</v>
      </c>
      <c r="Q53" s="88">
        <f t="shared" si="2"/>
        <v>1502.5</v>
      </c>
      <c r="R53" s="88">
        <f t="shared" si="3"/>
        <v>3822.5</v>
      </c>
      <c r="S53" s="88">
        <f t="shared" si="12"/>
        <v>23497.5</v>
      </c>
      <c r="T53" s="89" t="s">
        <v>41</v>
      </c>
    </row>
    <row r="54" spans="1:20" s="27" customFormat="1" x14ac:dyDescent="0.25">
      <c r="A54" s="84">
        <v>48</v>
      </c>
      <c r="B54" s="85" t="s">
        <v>896</v>
      </c>
      <c r="C54" s="85" t="s">
        <v>805</v>
      </c>
      <c r="D54" s="85" t="s">
        <v>713</v>
      </c>
      <c r="E54" s="85" t="s">
        <v>186</v>
      </c>
      <c r="F54" s="86" t="s">
        <v>811</v>
      </c>
      <c r="G54" s="87">
        <v>24000</v>
      </c>
      <c r="H54" s="85">
        <v>0</v>
      </c>
      <c r="I54" s="88">
        <v>25</v>
      </c>
      <c r="J54" s="50">
        <v>688.8</v>
      </c>
      <c r="K54" s="52">
        <f t="shared" si="0"/>
        <v>1703.9999999999998</v>
      </c>
      <c r="L54" s="37">
        <f t="shared" si="8"/>
        <v>264</v>
      </c>
      <c r="M54" s="78">
        <v>729.6</v>
      </c>
      <c r="N54" s="88">
        <f t="shared" si="5"/>
        <v>1701.6000000000001</v>
      </c>
      <c r="O54" s="88"/>
      <c r="P54" s="88">
        <f t="shared" si="11"/>
        <v>1418.4</v>
      </c>
      <c r="Q54" s="88">
        <f t="shared" si="2"/>
        <v>1443.4</v>
      </c>
      <c r="R54" s="88">
        <f t="shared" si="3"/>
        <v>3669.6</v>
      </c>
      <c r="S54" s="88">
        <f t="shared" si="12"/>
        <v>22556.6</v>
      </c>
      <c r="T54" s="89" t="s">
        <v>41</v>
      </c>
    </row>
    <row r="55" spans="1:20" s="27" customFormat="1" x14ac:dyDescent="0.25">
      <c r="A55" s="84">
        <v>49</v>
      </c>
      <c r="B55" s="85" t="s">
        <v>901</v>
      </c>
      <c r="C55" s="85" t="s">
        <v>804</v>
      </c>
      <c r="D55" s="85" t="s">
        <v>713</v>
      </c>
      <c r="E55" s="85" t="s">
        <v>902</v>
      </c>
      <c r="F55" s="86" t="s">
        <v>810</v>
      </c>
      <c r="G55" s="87">
        <v>35000</v>
      </c>
      <c r="H55" s="85">
        <v>0</v>
      </c>
      <c r="I55" s="88">
        <v>25</v>
      </c>
      <c r="J55" s="50">
        <v>1004.5</v>
      </c>
      <c r="K55" s="52">
        <f t="shared" si="0"/>
        <v>2485</v>
      </c>
      <c r="L55" s="37">
        <f t="shared" si="8"/>
        <v>385.00000000000006</v>
      </c>
      <c r="M55" s="78">
        <v>1064</v>
      </c>
      <c r="N55" s="88">
        <f t="shared" si="5"/>
        <v>2481.5</v>
      </c>
      <c r="O55" s="88"/>
      <c r="P55" s="88">
        <f t="shared" si="11"/>
        <v>2068.5</v>
      </c>
      <c r="Q55" s="88">
        <f t="shared" si="2"/>
        <v>2093.5</v>
      </c>
      <c r="R55" s="88">
        <f t="shared" si="3"/>
        <v>5351.5</v>
      </c>
      <c r="S55" s="88">
        <f t="shared" si="12"/>
        <v>32906.5</v>
      </c>
      <c r="T55" s="89" t="s">
        <v>41</v>
      </c>
    </row>
    <row r="56" spans="1:20" s="27" customFormat="1" x14ac:dyDescent="0.25">
      <c r="A56" s="84">
        <v>50</v>
      </c>
      <c r="B56" s="85" t="s">
        <v>975</v>
      </c>
      <c r="C56" s="85" t="s">
        <v>805</v>
      </c>
      <c r="D56" s="85" t="s">
        <v>713</v>
      </c>
      <c r="E56" s="85" t="s">
        <v>64</v>
      </c>
      <c r="F56" s="86" t="s">
        <v>808</v>
      </c>
      <c r="G56" s="87">
        <v>18000</v>
      </c>
      <c r="H56" s="85">
        <v>0</v>
      </c>
      <c r="I56" s="88">
        <v>25</v>
      </c>
      <c r="J56" s="50">
        <v>516.6</v>
      </c>
      <c r="K56" s="52">
        <f t="shared" si="0"/>
        <v>1277.9999999999998</v>
      </c>
      <c r="L56" s="37">
        <f t="shared" si="8"/>
        <v>198.00000000000003</v>
      </c>
      <c r="M56" s="78">
        <v>547.20000000000005</v>
      </c>
      <c r="N56" s="88">
        <f t="shared" si="5"/>
        <v>1276.2</v>
      </c>
      <c r="O56" s="88"/>
      <c r="P56" s="88">
        <f t="shared" si="11"/>
        <v>1063.8000000000002</v>
      </c>
      <c r="Q56" s="88">
        <f t="shared" si="2"/>
        <v>1088.8000000000002</v>
      </c>
      <c r="R56" s="88">
        <f t="shared" si="3"/>
        <v>2752.2</v>
      </c>
      <c r="S56" s="88">
        <f t="shared" si="12"/>
        <v>16911.2</v>
      </c>
      <c r="T56" s="89" t="s">
        <v>41</v>
      </c>
    </row>
    <row r="57" spans="1:20" s="27" customFormat="1" x14ac:dyDescent="0.25">
      <c r="A57" s="84">
        <v>51</v>
      </c>
      <c r="B57" s="85" t="s">
        <v>717</v>
      </c>
      <c r="C57" s="85" t="s">
        <v>805</v>
      </c>
      <c r="D57" s="85" t="s">
        <v>713</v>
      </c>
      <c r="E57" s="85" t="s">
        <v>39</v>
      </c>
      <c r="F57" s="86" t="s">
        <v>808</v>
      </c>
      <c r="G57" s="87">
        <v>24000</v>
      </c>
      <c r="H57" s="85">
        <v>0</v>
      </c>
      <c r="I57" s="88">
        <v>25</v>
      </c>
      <c r="J57" s="50">
        <v>688.8</v>
      </c>
      <c r="K57" s="52">
        <f t="shared" si="0"/>
        <v>1703.9999999999998</v>
      </c>
      <c r="L57" s="37">
        <f t="shared" si="8"/>
        <v>264</v>
      </c>
      <c r="M57" s="78">
        <v>729.6</v>
      </c>
      <c r="N57" s="88">
        <f t="shared" si="5"/>
        <v>1701.6000000000001</v>
      </c>
      <c r="O57" s="88"/>
      <c r="P57" s="88">
        <f t="shared" si="11"/>
        <v>1418.4</v>
      </c>
      <c r="Q57" s="88">
        <f t="shared" si="2"/>
        <v>1443.4</v>
      </c>
      <c r="R57" s="88">
        <f t="shared" si="3"/>
        <v>3669.6</v>
      </c>
      <c r="S57" s="88">
        <f t="shared" si="12"/>
        <v>22556.6</v>
      </c>
      <c r="T57" s="89" t="s">
        <v>41</v>
      </c>
    </row>
    <row r="58" spans="1:20" s="27" customFormat="1" x14ac:dyDescent="0.25">
      <c r="A58" s="84">
        <v>52</v>
      </c>
      <c r="B58" s="85" t="s">
        <v>919</v>
      </c>
      <c r="C58" s="85" t="s">
        <v>805</v>
      </c>
      <c r="D58" s="85" t="s">
        <v>713</v>
      </c>
      <c r="E58" s="85" t="s">
        <v>848</v>
      </c>
      <c r="F58" s="86" t="s">
        <v>810</v>
      </c>
      <c r="G58" s="87">
        <v>25000</v>
      </c>
      <c r="H58" s="85">
        <v>0</v>
      </c>
      <c r="I58" s="88">
        <v>25</v>
      </c>
      <c r="J58" s="50">
        <v>717.5</v>
      </c>
      <c r="K58" s="52">
        <f t="shared" si="0"/>
        <v>1774.9999999999998</v>
      </c>
      <c r="L58" s="37">
        <f t="shared" si="8"/>
        <v>275</v>
      </c>
      <c r="M58" s="78">
        <v>760</v>
      </c>
      <c r="N58" s="88">
        <f t="shared" si="5"/>
        <v>1772.5000000000002</v>
      </c>
      <c r="O58" s="88"/>
      <c r="P58" s="88">
        <f t="shared" si="11"/>
        <v>1477.5</v>
      </c>
      <c r="Q58" s="88">
        <f t="shared" si="2"/>
        <v>1502.5</v>
      </c>
      <c r="R58" s="88">
        <f t="shared" si="3"/>
        <v>3822.5</v>
      </c>
      <c r="S58" s="88">
        <f t="shared" si="12"/>
        <v>23497.5</v>
      </c>
      <c r="T58" s="89" t="s">
        <v>41</v>
      </c>
    </row>
    <row r="59" spans="1:20" s="27" customFormat="1" x14ac:dyDescent="0.25">
      <c r="A59" s="84">
        <v>53</v>
      </c>
      <c r="B59" s="85" t="s">
        <v>213</v>
      </c>
      <c r="C59" s="85" t="s">
        <v>805</v>
      </c>
      <c r="D59" s="85" t="s">
        <v>126</v>
      </c>
      <c r="E59" s="85" t="s">
        <v>216</v>
      </c>
      <c r="F59" s="86" t="s">
        <v>811</v>
      </c>
      <c r="G59" s="87">
        <v>155000</v>
      </c>
      <c r="H59" s="87">
        <v>25042.74</v>
      </c>
      <c r="I59" s="88">
        <v>25</v>
      </c>
      <c r="J59" s="50">
        <v>4448.5</v>
      </c>
      <c r="K59" s="52">
        <f t="shared" si="0"/>
        <v>11004.999999999998</v>
      </c>
      <c r="L59" s="37">
        <v>953.69</v>
      </c>
      <c r="M59" s="78">
        <v>4712</v>
      </c>
      <c r="N59" s="88">
        <f t="shared" si="5"/>
        <v>10989.5</v>
      </c>
      <c r="O59" s="88"/>
      <c r="P59" s="88">
        <f t="shared" si="11"/>
        <v>9160.5</v>
      </c>
      <c r="Q59" s="88">
        <f t="shared" si="2"/>
        <v>34228.240000000005</v>
      </c>
      <c r="R59" s="88">
        <f t="shared" si="3"/>
        <v>22948.19</v>
      </c>
      <c r="S59" s="88">
        <f t="shared" si="12"/>
        <v>120771.76</v>
      </c>
      <c r="T59" s="89" t="s">
        <v>41</v>
      </c>
    </row>
    <row r="60" spans="1:20" s="27" customFormat="1" x14ac:dyDescent="0.25">
      <c r="A60" s="84">
        <v>54</v>
      </c>
      <c r="B60" s="85" t="s">
        <v>222</v>
      </c>
      <c r="C60" s="85" t="s">
        <v>804</v>
      </c>
      <c r="D60" s="85" t="s">
        <v>1017</v>
      </c>
      <c r="E60" s="85" t="s">
        <v>223</v>
      </c>
      <c r="F60" s="86" t="s">
        <v>811</v>
      </c>
      <c r="G60" s="87">
        <v>85000</v>
      </c>
      <c r="H60" s="87">
        <v>8576.99</v>
      </c>
      <c r="I60" s="88">
        <v>25</v>
      </c>
      <c r="J60" s="50">
        <v>2439.5</v>
      </c>
      <c r="K60" s="52">
        <f t="shared" si="0"/>
        <v>6034.9999999999991</v>
      </c>
      <c r="L60" s="37">
        <v>953.69</v>
      </c>
      <c r="M60" s="78">
        <v>2584</v>
      </c>
      <c r="N60" s="88">
        <f t="shared" si="5"/>
        <v>6026.5</v>
      </c>
      <c r="O60" s="88"/>
      <c r="P60" s="88">
        <f t="shared" si="11"/>
        <v>5023.5</v>
      </c>
      <c r="Q60" s="88">
        <f t="shared" si="2"/>
        <v>13625.49</v>
      </c>
      <c r="R60" s="88">
        <f t="shared" si="3"/>
        <v>13015.189999999999</v>
      </c>
      <c r="S60" s="88">
        <f t="shared" si="12"/>
        <v>71374.509999999995</v>
      </c>
      <c r="T60" s="89" t="s">
        <v>41</v>
      </c>
    </row>
    <row r="61" spans="1:20" s="27" customFormat="1" x14ac:dyDescent="0.25">
      <c r="A61" s="84">
        <v>55</v>
      </c>
      <c r="B61" s="85" t="s">
        <v>990</v>
      </c>
      <c r="C61" s="85" t="s">
        <v>804</v>
      </c>
      <c r="D61" s="85" t="s">
        <v>1017</v>
      </c>
      <c r="E61" s="85" t="s">
        <v>991</v>
      </c>
      <c r="F61" s="86" t="s">
        <v>811</v>
      </c>
      <c r="G61" s="87">
        <v>61000</v>
      </c>
      <c r="H61" s="87">
        <v>3674.86</v>
      </c>
      <c r="I61" s="88">
        <v>25</v>
      </c>
      <c r="J61" s="50">
        <v>1750.7</v>
      </c>
      <c r="K61" s="52">
        <f t="shared" si="0"/>
        <v>4331</v>
      </c>
      <c r="L61" s="37">
        <f t="shared" si="8"/>
        <v>671.00000000000011</v>
      </c>
      <c r="M61" s="78">
        <v>1854.4</v>
      </c>
      <c r="N61" s="88">
        <f t="shared" si="5"/>
        <v>4324.9000000000005</v>
      </c>
      <c r="O61" s="88"/>
      <c r="P61" s="88">
        <f t="shared" si="11"/>
        <v>3605.1000000000004</v>
      </c>
      <c r="Q61" s="88">
        <f t="shared" si="2"/>
        <v>7304.9600000000009</v>
      </c>
      <c r="R61" s="88">
        <f t="shared" si="3"/>
        <v>9326.9000000000015</v>
      </c>
      <c r="S61" s="88">
        <f t="shared" si="12"/>
        <v>53695.040000000001</v>
      </c>
      <c r="T61" s="89" t="s">
        <v>41</v>
      </c>
    </row>
    <row r="62" spans="1:20" s="27" customFormat="1" x14ac:dyDescent="0.25">
      <c r="A62" s="84">
        <v>56</v>
      </c>
      <c r="B62" s="85" t="s">
        <v>1076</v>
      </c>
      <c r="C62" s="85" t="s">
        <v>804</v>
      </c>
      <c r="D62" s="85" t="s">
        <v>1017</v>
      </c>
      <c r="E62" s="85" t="s">
        <v>991</v>
      </c>
      <c r="F62" s="86" t="s">
        <v>811</v>
      </c>
      <c r="G62" s="87">
        <v>61000</v>
      </c>
      <c r="H62" s="87">
        <v>3674.86</v>
      </c>
      <c r="I62" s="88">
        <v>25</v>
      </c>
      <c r="J62" s="50">
        <v>1750.7</v>
      </c>
      <c r="K62" s="52">
        <f t="shared" si="0"/>
        <v>4331</v>
      </c>
      <c r="L62" s="37">
        <f t="shared" si="8"/>
        <v>671.00000000000011</v>
      </c>
      <c r="M62" s="78">
        <v>1854.4</v>
      </c>
      <c r="N62" s="88">
        <f t="shared" si="5"/>
        <v>4324.9000000000005</v>
      </c>
      <c r="O62" s="88"/>
      <c r="P62" s="88">
        <f t="shared" si="11"/>
        <v>3605.1000000000004</v>
      </c>
      <c r="Q62" s="88">
        <f t="shared" si="2"/>
        <v>7304.9600000000009</v>
      </c>
      <c r="R62" s="88">
        <f t="shared" si="3"/>
        <v>9326.9000000000015</v>
      </c>
      <c r="S62" s="88">
        <f t="shared" si="12"/>
        <v>53695.040000000001</v>
      </c>
      <c r="T62" s="89" t="s">
        <v>41</v>
      </c>
    </row>
    <row r="63" spans="1:20" s="27" customFormat="1" x14ac:dyDescent="0.25">
      <c r="A63" s="84">
        <v>57</v>
      </c>
      <c r="B63" s="85" t="s">
        <v>219</v>
      </c>
      <c r="C63" s="85" t="s">
        <v>804</v>
      </c>
      <c r="D63" s="85" t="s">
        <v>218</v>
      </c>
      <c r="E63" s="85" t="s">
        <v>101</v>
      </c>
      <c r="F63" s="86" t="s">
        <v>811</v>
      </c>
      <c r="G63" s="87">
        <v>85000</v>
      </c>
      <c r="H63" s="87">
        <v>8148.13</v>
      </c>
      <c r="I63" s="88">
        <v>25</v>
      </c>
      <c r="J63" s="50">
        <v>2439.5</v>
      </c>
      <c r="K63" s="52">
        <f t="shared" si="0"/>
        <v>6034.9999999999991</v>
      </c>
      <c r="L63" s="37">
        <v>953.69</v>
      </c>
      <c r="M63" s="78">
        <v>2584</v>
      </c>
      <c r="N63" s="88">
        <f t="shared" si="5"/>
        <v>6026.5</v>
      </c>
      <c r="O63" s="88"/>
      <c r="P63" s="88">
        <f t="shared" si="11"/>
        <v>5023.5</v>
      </c>
      <c r="Q63" s="88">
        <f t="shared" si="2"/>
        <v>13196.630000000001</v>
      </c>
      <c r="R63" s="88">
        <f t="shared" si="3"/>
        <v>13015.189999999999</v>
      </c>
      <c r="S63" s="88">
        <f t="shared" si="12"/>
        <v>71803.37</v>
      </c>
      <c r="T63" s="89" t="s">
        <v>41</v>
      </c>
    </row>
    <row r="64" spans="1:20" s="27" customFormat="1" x14ac:dyDescent="0.25">
      <c r="A64" s="84">
        <v>58</v>
      </c>
      <c r="B64" s="85" t="s">
        <v>220</v>
      </c>
      <c r="C64" s="85" t="s">
        <v>804</v>
      </c>
      <c r="D64" s="85" t="s">
        <v>218</v>
      </c>
      <c r="E64" s="85" t="s">
        <v>221</v>
      </c>
      <c r="F64" s="86" t="s">
        <v>810</v>
      </c>
      <c r="G64" s="87">
        <v>75000</v>
      </c>
      <c r="H64" s="87">
        <v>6309.38</v>
      </c>
      <c r="I64" s="88">
        <v>25</v>
      </c>
      <c r="J64" s="50">
        <v>2152.5</v>
      </c>
      <c r="K64" s="52">
        <f t="shared" si="0"/>
        <v>5324.9999999999991</v>
      </c>
      <c r="L64" s="37">
        <f t="shared" si="8"/>
        <v>825.00000000000011</v>
      </c>
      <c r="M64" s="78">
        <v>2280</v>
      </c>
      <c r="N64" s="88">
        <f t="shared" si="5"/>
        <v>5317.5</v>
      </c>
      <c r="O64" s="88"/>
      <c r="P64" s="88">
        <f t="shared" si="11"/>
        <v>4432.5</v>
      </c>
      <c r="Q64" s="88">
        <f t="shared" si="2"/>
        <v>10766.880000000001</v>
      </c>
      <c r="R64" s="88">
        <f t="shared" si="3"/>
        <v>11467.5</v>
      </c>
      <c r="S64" s="88">
        <f t="shared" si="12"/>
        <v>64233.119999999995</v>
      </c>
      <c r="T64" s="89" t="s">
        <v>41</v>
      </c>
    </row>
    <row r="65" spans="1:20" s="27" customFormat="1" x14ac:dyDescent="0.25">
      <c r="A65" s="84">
        <v>59</v>
      </c>
      <c r="B65" s="85" t="s">
        <v>215</v>
      </c>
      <c r="C65" s="85" t="s">
        <v>804</v>
      </c>
      <c r="D65" s="85" t="s">
        <v>1018</v>
      </c>
      <c r="E65" s="85" t="s">
        <v>217</v>
      </c>
      <c r="F65" s="86" t="s">
        <v>811</v>
      </c>
      <c r="G65" s="87">
        <v>75000</v>
      </c>
      <c r="H65" s="87">
        <v>5623.19</v>
      </c>
      <c r="I65" s="88">
        <v>25</v>
      </c>
      <c r="J65" s="50">
        <v>2152.5</v>
      </c>
      <c r="K65" s="52">
        <f>+G65*7.1%</f>
        <v>5324.9999999999991</v>
      </c>
      <c r="L65" s="37">
        <f>+G65*1.1%</f>
        <v>825.00000000000011</v>
      </c>
      <c r="M65" s="78">
        <v>2280</v>
      </c>
      <c r="N65" s="88">
        <f t="shared" si="5"/>
        <v>5317.5</v>
      </c>
      <c r="O65" s="88"/>
      <c r="P65" s="88">
        <f t="shared" si="11"/>
        <v>4432.5</v>
      </c>
      <c r="Q65" s="88">
        <f t="shared" si="2"/>
        <v>10080.689999999999</v>
      </c>
      <c r="R65" s="88">
        <f t="shared" si="3"/>
        <v>11467.5</v>
      </c>
      <c r="S65" s="88">
        <f t="shared" si="12"/>
        <v>64919.31</v>
      </c>
      <c r="T65" s="89" t="s">
        <v>41</v>
      </c>
    </row>
    <row r="66" spans="1:20" s="27" customFormat="1" x14ac:dyDescent="0.25">
      <c r="A66" s="84">
        <v>60</v>
      </c>
      <c r="B66" s="85" t="s">
        <v>27</v>
      </c>
      <c r="C66" s="85" t="s">
        <v>805</v>
      </c>
      <c r="D66" s="85" t="s">
        <v>997</v>
      </c>
      <c r="E66" s="85" t="s">
        <v>34</v>
      </c>
      <c r="F66" s="86" t="s">
        <v>811</v>
      </c>
      <c r="G66" s="87">
        <v>46000</v>
      </c>
      <c r="H66" s="50">
        <v>1289.46</v>
      </c>
      <c r="I66" s="88">
        <v>25</v>
      </c>
      <c r="J66" s="50">
        <v>1320.2</v>
      </c>
      <c r="K66" s="52">
        <f t="shared" ref="K66:K73" si="13">+G66*7.1%</f>
        <v>3265.9999999999995</v>
      </c>
      <c r="L66" s="37">
        <f t="shared" ref="L66:L73" si="14">+G66*1.1%</f>
        <v>506.00000000000006</v>
      </c>
      <c r="M66" s="78">
        <v>1398.4</v>
      </c>
      <c r="N66" s="88">
        <f t="shared" si="5"/>
        <v>3261.4</v>
      </c>
      <c r="O66" s="88"/>
      <c r="P66" s="88">
        <f t="shared" si="11"/>
        <v>2718.6000000000004</v>
      </c>
      <c r="Q66" s="88">
        <f t="shared" si="2"/>
        <v>4033.06</v>
      </c>
      <c r="R66" s="88">
        <f t="shared" si="3"/>
        <v>7033.4</v>
      </c>
      <c r="S66" s="88">
        <f t="shared" si="12"/>
        <v>41966.94</v>
      </c>
      <c r="T66" s="89" t="s">
        <v>41</v>
      </c>
    </row>
    <row r="67" spans="1:20" s="27" customFormat="1" x14ac:dyDescent="0.25">
      <c r="A67" s="84">
        <v>61</v>
      </c>
      <c r="B67" s="85" t="s">
        <v>29</v>
      </c>
      <c r="C67" s="85" t="s">
        <v>805</v>
      </c>
      <c r="D67" s="85" t="s">
        <v>997</v>
      </c>
      <c r="E67" s="85" t="s">
        <v>36</v>
      </c>
      <c r="F67" s="86" t="s">
        <v>810</v>
      </c>
      <c r="G67" s="87">
        <v>46000</v>
      </c>
      <c r="H67" s="50">
        <v>1289.46</v>
      </c>
      <c r="I67" s="88">
        <v>25</v>
      </c>
      <c r="J67" s="50">
        <v>1320.2</v>
      </c>
      <c r="K67" s="52">
        <f t="shared" si="13"/>
        <v>3265.9999999999995</v>
      </c>
      <c r="L67" s="37">
        <f t="shared" si="14"/>
        <v>506.00000000000006</v>
      </c>
      <c r="M67" s="78">
        <v>1398.4</v>
      </c>
      <c r="N67" s="88">
        <f t="shared" si="5"/>
        <v>3261.4</v>
      </c>
      <c r="O67" s="88"/>
      <c r="P67" s="88">
        <f t="shared" si="11"/>
        <v>2718.6000000000004</v>
      </c>
      <c r="Q67" s="88">
        <f t="shared" si="2"/>
        <v>4033.06</v>
      </c>
      <c r="R67" s="88">
        <f t="shared" si="3"/>
        <v>7033.4</v>
      </c>
      <c r="S67" s="88">
        <f t="shared" si="12"/>
        <v>41966.94</v>
      </c>
      <c r="T67" s="89" t="s">
        <v>41</v>
      </c>
    </row>
    <row r="68" spans="1:20" s="34" customFormat="1" x14ac:dyDescent="0.25">
      <c r="A68" s="84">
        <v>62</v>
      </c>
      <c r="B68" s="85" t="s">
        <v>1070</v>
      </c>
      <c r="C68" s="85" t="s">
        <v>805</v>
      </c>
      <c r="D68" s="85" t="s">
        <v>997</v>
      </c>
      <c r="E68" s="85" t="s">
        <v>37</v>
      </c>
      <c r="F68" s="86" t="s">
        <v>810</v>
      </c>
      <c r="G68" s="87">
        <v>40000</v>
      </c>
      <c r="H68" s="85">
        <v>442.65</v>
      </c>
      <c r="I68" s="88">
        <v>25</v>
      </c>
      <c r="J68" s="50">
        <v>1148</v>
      </c>
      <c r="K68" s="52">
        <f t="shared" si="13"/>
        <v>2839.9999999999995</v>
      </c>
      <c r="L68" s="37">
        <f t="shared" si="14"/>
        <v>440.00000000000006</v>
      </c>
      <c r="M68" s="78">
        <v>1216</v>
      </c>
      <c r="N68" s="88">
        <f t="shared" si="5"/>
        <v>2836</v>
      </c>
      <c r="O68" s="88"/>
      <c r="P68" s="88">
        <f t="shared" si="11"/>
        <v>2364</v>
      </c>
      <c r="Q68" s="88">
        <f t="shared" si="2"/>
        <v>2831.65</v>
      </c>
      <c r="R68" s="88">
        <f t="shared" si="3"/>
        <v>6116</v>
      </c>
      <c r="S68" s="88">
        <f t="shared" si="12"/>
        <v>37168.35</v>
      </c>
      <c r="T68" s="89" t="s">
        <v>41</v>
      </c>
    </row>
    <row r="69" spans="1:20" s="27" customFormat="1" x14ac:dyDescent="0.25">
      <c r="A69" s="84">
        <v>63</v>
      </c>
      <c r="B69" s="85" t="s">
        <v>30</v>
      </c>
      <c r="C69" s="85" t="s">
        <v>804</v>
      </c>
      <c r="D69" s="85" t="s">
        <v>997</v>
      </c>
      <c r="E69" s="85" t="s">
        <v>37</v>
      </c>
      <c r="F69" s="86" t="s">
        <v>810</v>
      </c>
      <c r="G69" s="87">
        <v>35000</v>
      </c>
      <c r="H69" s="85">
        <v>0</v>
      </c>
      <c r="I69" s="88">
        <v>25</v>
      </c>
      <c r="J69" s="50">
        <v>1004.5</v>
      </c>
      <c r="K69" s="52">
        <f t="shared" si="13"/>
        <v>2485</v>
      </c>
      <c r="L69" s="37">
        <f t="shared" si="14"/>
        <v>385.00000000000006</v>
      </c>
      <c r="M69" s="78">
        <v>1064</v>
      </c>
      <c r="N69" s="88">
        <f t="shared" si="5"/>
        <v>2481.5</v>
      </c>
      <c r="O69" s="88"/>
      <c r="P69" s="88">
        <f t="shared" si="11"/>
        <v>2068.5</v>
      </c>
      <c r="Q69" s="88">
        <f t="shared" si="2"/>
        <v>2093.5</v>
      </c>
      <c r="R69" s="88">
        <f t="shared" si="3"/>
        <v>5351.5</v>
      </c>
      <c r="S69" s="88">
        <f t="shared" si="12"/>
        <v>32906.5</v>
      </c>
      <c r="T69" s="89" t="s">
        <v>41</v>
      </c>
    </row>
    <row r="70" spans="1:20" s="27" customFormat="1" x14ac:dyDescent="0.25">
      <c r="A70" s="84">
        <v>64</v>
      </c>
      <c r="B70" s="85" t="s">
        <v>1027</v>
      </c>
      <c r="C70" s="85" t="s">
        <v>804</v>
      </c>
      <c r="D70" s="85" t="s">
        <v>997</v>
      </c>
      <c r="E70" s="85" t="s">
        <v>103</v>
      </c>
      <c r="F70" s="86" t="s">
        <v>808</v>
      </c>
      <c r="G70" s="87">
        <v>25000</v>
      </c>
      <c r="H70" s="85">
        <v>0</v>
      </c>
      <c r="I70" s="88">
        <v>25</v>
      </c>
      <c r="J70" s="50">
        <v>717.5</v>
      </c>
      <c r="K70" s="52">
        <f t="shared" si="13"/>
        <v>1774.9999999999998</v>
      </c>
      <c r="L70" s="37">
        <f t="shared" si="14"/>
        <v>275</v>
      </c>
      <c r="M70" s="78">
        <v>760</v>
      </c>
      <c r="N70" s="88">
        <f t="shared" si="5"/>
        <v>1772.5000000000002</v>
      </c>
      <c r="O70" s="88"/>
      <c r="P70" s="88">
        <f t="shared" si="11"/>
        <v>1477.5</v>
      </c>
      <c r="Q70" s="88">
        <f t="shared" si="2"/>
        <v>1502.5</v>
      </c>
      <c r="R70" s="88">
        <f t="shared" si="3"/>
        <v>3822.5</v>
      </c>
      <c r="S70" s="88">
        <f t="shared" si="12"/>
        <v>23497.5</v>
      </c>
      <c r="T70" s="89" t="s">
        <v>41</v>
      </c>
    </row>
    <row r="71" spans="1:20" s="27" customFormat="1" x14ac:dyDescent="0.25">
      <c r="A71" s="84">
        <v>65</v>
      </c>
      <c r="B71" s="85" t="s">
        <v>1066</v>
      </c>
      <c r="C71" s="85" t="s">
        <v>805</v>
      </c>
      <c r="D71" s="85" t="s">
        <v>1065</v>
      </c>
      <c r="E71" s="85" t="s">
        <v>94</v>
      </c>
      <c r="F71" s="86" t="s">
        <v>808</v>
      </c>
      <c r="G71" s="87">
        <v>24000</v>
      </c>
      <c r="H71" s="85">
        <v>0</v>
      </c>
      <c r="I71" s="88">
        <v>25</v>
      </c>
      <c r="J71" s="50">
        <v>688.8</v>
      </c>
      <c r="K71" s="52">
        <f t="shared" si="13"/>
        <v>1703.9999999999998</v>
      </c>
      <c r="L71" s="37">
        <f t="shared" si="14"/>
        <v>264</v>
      </c>
      <c r="M71" s="78">
        <v>729.6</v>
      </c>
      <c r="N71" s="88">
        <f t="shared" si="5"/>
        <v>1701.6000000000001</v>
      </c>
      <c r="O71" s="88"/>
      <c r="P71" s="88">
        <f t="shared" ref="P71:P80" si="15">+J71+M71</f>
        <v>1418.4</v>
      </c>
      <c r="Q71" s="88">
        <f t="shared" ref="Q71:Q134" si="16">+H71+I71+J71+M71+O71</f>
        <v>1443.4</v>
      </c>
      <c r="R71" s="88">
        <f t="shared" ref="R71:R134" si="17">+K71+L71+N71</f>
        <v>3669.6</v>
      </c>
      <c r="S71" s="88">
        <f t="shared" ref="S71:S80" si="18">+G71-Q71</f>
        <v>22556.6</v>
      </c>
      <c r="T71" s="89" t="s">
        <v>41</v>
      </c>
    </row>
    <row r="72" spans="1:20" s="27" customFormat="1" x14ac:dyDescent="0.25">
      <c r="A72" s="84">
        <v>66</v>
      </c>
      <c r="B72" s="85" t="s">
        <v>31</v>
      </c>
      <c r="C72" s="85" t="s">
        <v>804</v>
      </c>
      <c r="D72" s="85" t="s">
        <v>998</v>
      </c>
      <c r="E72" s="85" t="s">
        <v>38</v>
      </c>
      <c r="F72" s="86" t="s">
        <v>810</v>
      </c>
      <c r="G72" s="87">
        <v>45000</v>
      </c>
      <c r="H72" s="85">
        <v>891.01</v>
      </c>
      <c r="I72" s="88">
        <v>25</v>
      </c>
      <c r="J72" s="50">
        <v>1291.5</v>
      </c>
      <c r="K72" s="52">
        <f t="shared" si="13"/>
        <v>3194.9999999999995</v>
      </c>
      <c r="L72" s="37">
        <f t="shared" si="14"/>
        <v>495.00000000000006</v>
      </c>
      <c r="M72" s="78">
        <v>1368</v>
      </c>
      <c r="N72" s="88">
        <f t="shared" si="5"/>
        <v>3190.5</v>
      </c>
      <c r="O72" s="88"/>
      <c r="P72" s="88">
        <f t="shared" si="15"/>
        <v>2659.5</v>
      </c>
      <c r="Q72" s="88">
        <f t="shared" si="16"/>
        <v>3575.51</v>
      </c>
      <c r="R72" s="88">
        <f t="shared" si="17"/>
        <v>6880.5</v>
      </c>
      <c r="S72" s="88">
        <f t="shared" si="18"/>
        <v>41424.49</v>
      </c>
      <c r="T72" s="89" t="s">
        <v>41</v>
      </c>
    </row>
    <row r="73" spans="1:20" s="27" customFormat="1" x14ac:dyDescent="0.25">
      <c r="A73" s="84">
        <v>67</v>
      </c>
      <c r="B73" s="85" t="s">
        <v>306</v>
      </c>
      <c r="C73" s="85" t="s">
        <v>805</v>
      </c>
      <c r="D73" s="85" t="s">
        <v>999</v>
      </c>
      <c r="E73" s="85" t="s">
        <v>40</v>
      </c>
      <c r="F73" s="86" t="s">
        <v>810</v>
      </c>
      <c r="G73" s="87">
        <v>42000</v>
      </c>
      <c r="H73" s="85">
        <v>724.92</v>
      </c>
      <c r="I73" s="88">
        <v>25</v>
      </c>
      <c r="J73" s="50">
        <v>1205.4000000000001</v>
      </c>
      <c r="K73" s="52">
        <f t="shared" si="13"/>
        <v>2981.9999999999995</v>
      </c>
      <c r="L73" s="37">
        <f t="shared" si="14"/>
        <v>462.00000000000006</v>
      </c>
      <c r="M73" s="78">
        <v>1276.8</v>
      </c>
      <c r="N73" s="88">
        <f t="shared" si="5"/>
        <v>2977.8</v>
      </c>
      <c r="O73" s="88"/>
      <c r="P73" s="88">
        <f t="shared" si="15"/>
        <v>2482.1999999999998</v>
      </c>
      <c r="Q73" s="88">
        <f t="shared" si="16"/>
        <v>3232.12</v>
      </c>
      <c r="R73" s="88">
        <f t="shared" si="17"/>
        <v>6421.7999999999993</v>
      </c>
      <c r="S73" s="88">
        <f t="shared" si="18"/>
        <v>38767.879999999997</v>
      </c>
      <c r="T73" s="89" t="s">
        <v>41</v>
      </c>
    </row>
    <row r="74" spans="1:20" s="27" customFormat="1" x14ac:dyDescent="0.25">
      <c r="A74" s="84">
        <v>68</v>
      </c>
      <c r="B74" s="85" t="s">
        <v>794</v>
      </c>
      <c r="C74" s="85" t="s">
        <v>804</v>
      </c>
      <c r="D74" s="85" t="s">
        <v>999</v>
      </c>
      <c r="E74" s="85" t="s">
        <v>40</v>
      </c>
      <c r="F74" s="86" t="s">
        <v>810</v>
      </c>
      <c r="G74" s="87">
        <v>46000</v>
      </c>
      <c r="H74" s="50">
        <v>1289.46</v>
      </c>
      <c r="I74" s="88">
        <v>25</v>
      </c>
      <c r="J74" s="50">
        <v>1320.2</v>
      </c>
      <c r="K74" s="52">
        <f t="shared" si="0"/>
        <v>3265.9999999999995</v>
      </c>
      <c r="L74" s="37">
        <f t="shared" si="8"/>
        <v>506.00000000000006</v>
      </c>
      <c r="M74" s="78">
        <v>1398.4</v>
      </c>
      <c r="N74" s="88">
        <f t="shared" si="5"/>
        <v>3261.4</v>
      </c>
      <c r="O74" s="88"/>
      <c r="P74" s="88">
        <f t="shared" si="15"/>
        <v>2718.6000000000004</v>
      </c>
      <c r="Q74" s="88">
        <f t="shared" si="16"/>
        <v>4033.06</v>
      </c>
      <c r="R74" s="88">
        <f t="shared" si="17"/>
        <v>7033.4</v>
      </c>
      <c r="S74" s="88">
        <f t="shared" si="18"/>
        <v>41966.94</v>
      </c>
      <c r="T74" s="89" t="s">
        <v>41</v>
      </c>
    </row>
    <row r="75" spans="1:20" s="27" customFormat="1" x14ac:dyDescent="0.25">
      <c r="A75" s="84">
        <v>69</v>
      </c>
      <c r="B75" s="85" t="s">
        <v>1062</v>
      </c>
      <c r="C75" s="85" t="s">
        <v>805</v>
      </c>
      <c r="D75" s="85" t="s">
        <v>999</v>
      </c>
      <c r="E75" s="85" t="s">
        <v>63</v>
      </c>
      <c r="F75" s="86" t="s">
        <v>808</v>
      </c>
      <c r="G75" s="87">
        <v>35000</v>
      </c>
      <c r="H75" s="85">
        <v>0</v>
      </c>
      <c r="I75" s="88">
        <v>25</v>
      </c>
      <c r="J75" s="50">
        <v>1004.5</v>
      </c>
      <c r="K75" s="52">
        <f t="shared" si="0"/>
        <v>2485</v>
      </c>
      <c r="L75" s="37">
        <f t="shared" si="8"/>
        <v>385.00000000000006</v>
      </c>
      <c r="M75" s="78">
        <v>1064</v>
      </c>
      <c r="N75" s="88">
        <f t="shared" si="5"/>
        <v>2481.5</v>
      </c>
      <c r="O75" s="88"/>
      <c r="P75" s="88">
        <f t="shared" si="15"/>
        <v>2068.5</v>
      </c>
      <c r="Q75" s="88">
        <f t="shared" si="16"/>
        <v>2093.5</v>
      </c>
      <c r="R75" s="88">
        <f t="shared" si="17"/>
        <v>5351.5</v>
      </c>
      <c r="S75" s="88">
        <f t="shared" si="18"/>
        <v>32906.5</v>
      </c>
      <c r="T75" s="89" t="s">
        <v>41</v>
      </c>
    </row>
    <row r="76" spans="1:20" s="27" customFormat="1" x14ac:dyDescent="0.25">
      <c r="A76" s="84">
        <v>70</v>
      </c>
      <c r="B76" s="85" t="s">
        <v>1063</v>
      </c>
      <c r="C76" s="85" t="s">
        <v>804</v>
      </c>
      <c r="D76" s="85" t="s">
        <v>1001</v>
      </c>
      <c r="E76" s="85" t="s">
        <v>759</v>
      </c>
      <c r="F76" s="86" t="s">
        <v>808</v>
      </c>
      <c r="G76" s="87">
        <v>100000</v>
      </c>
      <c r="H76" s="50">
        <v>12105.37</v>
      </c>
      <c r="I76" s="88">
        <v>25</v>
      </c>
      <c r="J76" s="50">
        <v>2870</v>
      </c>
      <c r="K76" s="52">
        <f t="shared" si="0"/>
        <v>7099.9999999999991</v>
      </c>
      <c r="L76" s="37">
        <v>953.69</v>
      </c>
      <c r="M76" s="78">
        <v>3040</v>
      </c>
      <c r="N76" s="88">
        <f t="shared" si="5"/>
        <v>7090.0000000000009</v>
      </c>
      <c r="O76" s="88"/>
      <c r="P76" s="88">
        <f t="shared" si="15"/>
        <v>5910</v>
      </c>
      <c r="Q76" s="88">
        <f t="shared" si="16"/>
        <v>18040.370000000003</v>
      </c>
      <c r="R76" s="88">
        <f t="shared" si="17"/>
        <v>15143.689999999999</v>
      </c>
      <c r="S76" s="88">
        <f t="shared" si="18"/>
        <v>81959.63</v>
      </c>
      <c r="T76" s="89" t="s">
        <v>41</v>
      </c>
    </row>
    <row r="77" spans="1:20" s="27" customFormat="1" x14ac:dyDescent="0.25">
      <c r="A77" s="84">
        <v>71</v>
      </c>
      <c r="B77" s="85" t="s">
        <v>1000</v>
      </c>
      <c r="C77" s="85" t="s">
        <v>804</v>
      </c>
      <c r="D77" s="85" t="s">
        <v>1001</v>
      </c>
      <c r="E77" s="85" t="s">
        <v>857</v>
      </c>
      <c r="F77" s="86" t="s">
        <v>810</v>
      </c>
      <c r="G77" s="87">
        <v>35000</v>
      </c>
      <c r="H77" s="85">
        <v>0</v>
      </c>
      <c r="I77" s="88">
        <v>25</v>
      </c>
      <c r="J77" s="50">
        <v>1004.5</v>
      </c>
      <c r="K77" s="52">
        <f>+G77*7.1%</f>
        <v>2485</v>
      </c>
      <c r="L77" s="37">
        <f>+G77*1.1%</f>
        <v>385.00000000000006</v>
      </c>
      <c r="M77" s="78">
        <v>1064</v>
      </c>
      <c r="N77" s="88">
        <f t="shared" si="5"/>
        <v>2481.5</v>
      </c>
      <c r="O77" s="88"/>
      <c r="P77" s="88">
        <f t="shared" si="15"/>
        <v>2068.5</v>
      </c>
      <c r="Q77" s="88">
        <f t="shared" si="16"/>
        <v>2093.5</v>
      </c>
      <c r="R77" s="88">
        <f t="shared" si="17"/>
        <v>5351.5</v>
      </c>
      <c r="S77" s="88">
        <f t="shared" si="18"/>
        <v>32906.5</v>
      </c>
      <c r="T77" s="89" t="s">
        <v>41</v>
      </c>
    </row>
    <row r="78" spans="1:20" s="27" customFormat="1" x14ac:dyDescent="0.25">
      <c r="A78" s="84">
        <v>72</v>
      </c>
      <c r="B78" s="85" t="s">
        <v>855</v>
      </c>
      <c r="C78" s="85" t="s">
        <v>804</v>
      </c>
      <c r="D78" s="85" t="s">
        <v>1001</v>
      </c>
      <c r="E78" s="85" t="s">
        <v>856</v>
      </c>
      <c r="F78" s="86" t="s">
        <v>810</v>
      </c>
      <c r="G78" s="87">
        <v>35000</v>
      </c>
      <c r="H78" s="85">
        <v>0</v>
      </c>
      <c r="I78" s="88">
        <v>25</v>
      </c>
      <c r="J78" s="50">
        <v>1004.5</v>
      </c>
      <c r="K78" s="52">
        <f>+G78*7.1%</f>
        <v>2485</v>
      </c>
      <c r="L78" s="37">
        <f>+G78*1.1%</f>
        <v>385.00000000000006</v>
      </c>
      <c r="M78" s="78">
        <v>1064</v>
      </c>
      <c r="N78" s="88">
        <f t="shared" si="5"/>
        <v>2481.5</v>
      </c>
      <c r="O78" s="88"/>
      <c r="P78" s="88">
        <f t="shared" si="15"/>
        <v>2068.5</v>
      </c>
      <c r="Q78" s="88">
        <f t="shared" si="16"/>
        <v>2093.5</v>
      </c>
      <c r="R78" s="88">
        <f t="shared" si="17"/>
        <v>5351.5</v>
      </c>
      <c r="S78" s="88">
        <f t="shared" si="18"/>
        <v>32906.5</v>
      </c>
      <c r="T78" s="89" t="s">
        <v>41</v>
      </c>
    </row>
    <row r="79" spans="1:20" s="36" customFormat="1" x14ac:dyDescent="0.25">
      <c r="A79" s="84">
        <v>73</v>
      </c>
      <c r="B79" s="85" t="s">
        <v>79</v>
      </c>
      <c r="C79" s="85" t="s">
        <v>805</v>
      </c>
      <c r="D79" s="85" t="s">
        <v>1001</v>
      </c>
      <c r="E79" s="85" t="s">
        <v>93</v>
      </c>
      <c r="F79" s="86" t="s">
        <v>808</v>
      </c>
      <c r="G79" s="87">
        <v>35000</v>
      </c>
      <c r="H79" s="85">
        <v>0</v>
      </c>
      <c r="I79" s="88">
        <v>25</v>
      </c>
      <c r="J79" s="50">
        <v>1004.5</v>
      </c>
      <c r="K79" s="52">
        <f>+G79*7.1%</f>
        <v>2485</v>
      </c>
      <c r="L79" s="37">
        <f>+G79*1.1%</f>
        <v>385.00000000000006</v>
      </c>
      <c r="M79" s="78">
        <v>1064</v>
      </c>
      <c r="N79" s="88">
        <f t="shared" ref="N79:N142" si="19">+G79*7.09%</f>
        <v>2481.5</v>
      </c>
      <c r="O79" s="88"/>
      <c r="P79" s="88">
        <f t="shared" si="15"/>
        <v>2068.5</v>
      </c>
      <c r="Q79" s="88">
        <f t="shared" si="16"/>
        <v>2093.5</v>
      </c>
      <c r="R79" s="88">
        <f t="shared" si="17"/>
        <v>5351.5</v>
      </c>
      <c r="S79" s="88">
        <f t="shared" si="18"/>
        <v>32906.5</v>
      </c>
      <c r="T79" s="89" t="s">
        <v>41</v>
      </c>
    </row>
    <row r="80" spans="1:20" s="36" customFormat="1" x14ac:dyDescent="0.25">
      <c r="A80" s="84">
        <v>74</v>
      </c>
      <c r="B80" s="85" t="s">
        <v>1086</v>
      </c>
      <c r="C80" s="85" t="s">
        <v>805</v>
      </c>
      <c r="D80" s="85" t="s">
        <v>994</v>
      </c>
      <c r="E80" s="85" t="s">
        <v>1087</v>
      </c>
      <c r="F80" s="86" t="s">
        <v>980</v>
      </c>
      <c r="G80" s="87">
        <v>100000</v>
      </c>
      <c r="H80" s="50">
        <v>12105.37</v>
      </c>
      <c r="I80" s="88">
        <v>25</v>
      </c>
      <c r="J80" s="50">
        <v>2870</v>
      </c>
      <c r="K80" s="52">
        <f>+G80*7.1%</f>
        <v>7099.9999999999991</v>
      </c>
      <c r="L80" s="37">
        <v>953.69</v>
      </c>
      <c r="M80" s="78">
        <v>3040</v>
      </c>
      <c r="N80" s="88">
        <f t="shared" si="19"/>
        <v>7090.0000000000009</v>
      </c>
      <c r="O80" s="88"/>
      <c r="P80" s="88">
        <f t="shared" si="15"/>
        <v>5910</v>
      </c>
      <c r="Q80" s="88">
        <f t="shared" si="16"/>
        <v>18040.370000000003</v>
      </c>
      <c r="R80" s="88">
        <f t="shared" si="17"/>
        <v>15143.689999999999</v>
      </c>
      <c r="S80" s="88">
        <f t="shared" si="18"/>
        <v>81959.63</v>
      </c>
      <c r="T80" s="89" t="s">
        <v>41</v>
      </c>
    </row>
    <row r="81" spans="1:20" s="27" customFormat="1" x14ac:dyDescent="0.25">
      <c r="A81" s="84">
        <v>75</v>
      </c>
      <c r="B81" s="85" t="s">
        <v>858</v>
      </c>
      <c r="C81" s="85" t="s">
        <v>804</v>
      </c>
      <c r="D81" s="85" t="s">
        <v>994</v>
      </c>
      <c r="E81" s="85" t="s">
        <v>1085</v>
      </c>
      <c r="F81" s="86" t="s">
        <v>810</v>
      </c>
      <c r="G81" s="87">
        <v>25000</v>
      </c>
      <c r="H81" s="85">
        <v>0</v>
      </c>
      <c r="I81" s="88">
        <v>25</v>
      </c>
      <c r="J81" s="50">
        <v>717.5</v>
      </c>
      <c r="K81" s="52">
        <f t="shared" ref="K81:K120" si="20">+G81*7.1%</f>
        <v>1774.9999999999998</v>
      </c>
      <c r="L81" s="37">
        <f t="shared" ref="L81:L120" si="21">+G81*1.1%</f>
        <v>275</v>
      </c>
      <c r="M81" s="78">
        <v>760</v>
      </c>
      <c r="N81" s="88">
        <f t="shared" si="19"/>
        <v>1772.5000000000002</v>
      </c>
      <c r="O81" s="88"/>
      <c r="P81" s="88">
        <v>1477.5</v>
      </c>
      <c r="Q81" s="88">
        <f t="shared" si="16"/>
        <v>1502.5</v>
      </c>
      <c r="R81" s="88">
        <f t="shared" si="17"/>
        <v>3822.5</v>
      </c>
      <c r="S81" s="88">
        <v>23497.5</v>
      </c>
      <c r="T81" s="89" t="s">
        <v>41</v>
      </c>
    </row>
    <row r="82" spans="1:20" s="27" customFormat="1" x14ac:dyDescent="0.25">
      <c r="A82" s="84">
        <v>76</v>
      </c>
      <c r="B82" s="85" t="s">
        <v>885</v>
      </c>
      <c r="C82" s="85" t="s">
        <v>804</v>
      </c>
      <c r="D82" s="85" t="s">
        <v>994</v>
      </c>
      <c r="E82" s="85" t="s">
        <v>38</v>
      </c>
      <c r="F82" s="86" t="s">
        <v>810</v>
      </c>
      <c r="G82" s="87">
        <v>25000</v>
      </c>
      <c r="H82" s="85">
        <v>0</v>
      </c>
      <c r="I82" s="88">
        <v>25</v>
      </c>
      <c r="J82" s="50">
        <v>717.5</v>
      </c>
      <c r="K82" s="52">
        <f t="shared" si="20"/>
        <v>1774.9999999999998</v>
      </c>
      <c r="L82" s="37">
        <f t="shared" si="21"/>
        <v>275</v>
      </c>
      <c r="M82" s="78">
        <v>760</v>
      </c>
      <c r="N82" s="88">
        <f t="shared" si="19"/>
        <v>1772.5000000000002</v>
      </c>
      <c r="O82" s="88"/>
      <c r="P82" s="88">
        <v>1477.5</v>
      </c>
      <c r="Q82" s="88">
        <f t="shared" si="16"/>
        <v>1502.5</v>
      </c>
      <c r="R82" s="88">
        <f t="shared" si="17"/>
        <v>3822.5</v>
      </c>
      <c r="S82" s="88">
        <f t="shared" ref="S82:S88" si="22">+G82-Q82</f>
        <v>23497.5</v>
      </c>
      <c r="T82" s="89" t="s">
        <v>41</v>
      </c>
    </row>
    <row r="83" spans="1:20" s="27" customFormat="1" x14ac:dyDescent="0.25">
      <c r="A83" s="84">
        <v>77</v>
      </c>
      <c r="B83" s="85" t="s">
        <v>815</v>
      </c>
      <c r="C83" s="85" t="s">
        <v>804</v>
      </c>
      <c r="D83" s="85" t="s">
        <v>994</v>
      </c>
      <c r="E83" s="85" t="s">
        <v>85</v>
      </c>
      <c r="F83" s="86" t="s">
        <v>811</v>
      </c>
      <c r="G83" s="87">
        <v>25000</v>
      </c>
      <c r="H83" s="85">
        <v>0</v>
      </c>
      <c r="I83" s="88">
        <v>25</v>
      </c>
      <c r="J83" s="50">
        <v>717.5</v>
      </c>
      <c r="K83" s="52">
        <f t="shared" si="20"/>
        <v>1774.9999999999998</v>
      </c>
      <c r="L83" s="37">
        <f t="shared" si="21"/>
        <v>275</v>
      </c>
      <c r="M83" s="78">
        <v>760</v>
      </c>
      <c r="N83" s="88">
        <f t="shared" si="19"/>
        <v>1772.5000000000002</v>
      </c>
      <c r="O83" s="88"/>
      <c r="P83" s="88">
        <f t="shared" ref="P83:P146" si="23">+J83+M83</f>
        <v>1477.5</v>
      </c>
      <c r="Q83" s="88">
        <f t="shared" si="16"/>
        <v>1502.5</v>
      </c>
      <c r="R83" s="88">
        <f t="shared" si="17"/>
        <v>3822.5</v>
      </c>
      <c r="S83" s="88">
        <f t="shared" si="22"/>
        <v>23497.5</v>
      </c>
      <c r="T83" s="89" t="s">
        <v>41</v>
      </c>
    </row>
    <row r="84" spans="1:20" s="27" customFormat="1" x14ac:dyDescent="0.25">
      <c r="A84" s="84">
        <v>78</v>
      </c>
      <c r="B84" s="85" t="s">
        <v>104</v>
      </c>
      <c r="C84" s="85" t="s">
        <v>804</v>
      </c>
      <c r="D84" s="85" t="s">
        <v>994</v>
      </c>
      <c r="E84" s="85" t="s">
        <v>116</v>
      </c>
      <c r="F84" s="86" t="s">
        <v>810</v>
      </c>
      <c r="G84" s="87">
        <v>29000</v>
      </c>
      <c r="H84" s="85">
        <v>0</v>
      </c>
      <c r="I84" s="88">
        <v>25</v>
      </c>
      <c r="J84" s="50">
        <v>832.3</v>
      </c>
      <c r="K84" s="52">
        <f t="shared" si="20"/>
        <v>2059</v>
      </c>
      <c r="L84" s="37">
        <f t="shared" si="21"/>
        <v>319.00000000000006</v>
      </c>
      <c r="M84" s="78">
        <v>881.6</v>
      </c>
      <c r="N84" s="88">
        <f t="shared" si="19"/>
        <v>2056.1</v>
      </c>
      <c r="O84" s="88"/>
      <c r="P84" s="88">
        <f t="shared" si="23"/>
        <v>1713.9</v>
      </c>
      <c r="Q84" s="88">
        <f t="shared" si="16"/>
        <v>1738.9</v>
      </c>
      <c r="R84" s="88">
        <f t="shared" si="17"/>
        <v>4434.1000000000004</v>
      </c>
      <c r="S84" s="88">
        <f t="shared" si="22"/>
        <v>27261.1</v>
      </c>
      <c r="T84" s="89" t="s">
        <v>41</v>
      </c>
    </row>
    <row r="85" spans="1:20" s="27" customFormat="1" x14ac:dyDescent="0.25">
      <c r="A85" s="84">
        <v>79</v>
      </c>
      <c r="B85" s="85" t="s">
        <v>106</v>
      </c>
      <c r="C85" s="85" t="s">
        <v>804</v>
      </c>
      <c r="D85" s="85" t="s">
        <v>994</v>
      </c>
      <c r="E85" s="85" t="s">
        <v>35</v>
      </c>
      <c r="F85" s="86" t="s">
        <v>811</v>
      </c>
      <c r="G85" s="87">
        <v>40000</v>
      </c>
      <c r="H85" s="85">
        <v>442.65</v>
      </c>
      <c r="I85" s="88">
        <v>25</v>
      </c>
      <c r="J85" s="50">
        <v>1148</v>
      </c>
      <c r="K85" s="52">
        <f t="shared" si="20"/>
        <v>2839.9999999999995</v>
      </c>
      <c r="L85" s="37">
        <f t="shared" si="21"/>
        <v>440.00000000000006</v>
      </c>
      <c r="M85" s="82">
        <v>1216</v>
      </c>
      <c r="N85" s="88">
        <f t="shared" si="19"/>
        <v>2836</v>
      </c>
      <c r="O85" s="88"/>
      <c r="P85" s="88">
        <f t="shared" si="23"/>
        <v>2364</v>
      </c>
      <c r="Q85" s="88">
        <f t="shared" si="16"/>
        <v>2831.65</v>
      </c>
      <c r="R85" s="88">
        <f t="shared" si="17"/>
        <v>6116</v>
      </c>
      <c r="S85" s="88">
        <f t="shared" si="22"/>
        <v>37168.35</v>
      </c>
      <c r="T85" s="89" t="s">
        <v>41</v>
      </c>
    </row>
    <row r="86" spans="1:20" s="27" customFormat="1" x14ac:dyDescent="0.25">
      <c r="A86" s="84">
        <v>80</v>
      </c>
      <c r="B86" s="85" t="s">
        <v>107</v>
      </c>
      <c r="C86" s="85" t="s">
        <v>804</v>
      </c>
      <c r="D86" s="85" t="s">
        <v>994</v>
      </c>
      <c r="E86" s="85" t="s">
        <v>118</v>
      </c>
      <c r="F86" s="86" t="s">
        <v>811</v>
      </c>
      <c r="G86" s="87">
        <v>25000</v>
      </c>
      <c r="H86" s="85">
        <v>0</v>
      </c>
      <c r="I86" s="88">
        <v>25</v>
      </c>
      <c r="J86" s="50">
        <v>717.5</v>
      </c>
      <c r="K86" s="52">
        <f t="shared" si="20"/>
        <v>1774.9999999999998</v>
      </c>
      <c r="L86" s="37">
        <f t="shared" si="21"/>
        <v>275</v>
      </c>
      <c r="M86" s="78">
        <v>760</v>
      </c>
      <c r="N86" s="88">
        <f t="shared" si="19"/>
        <v>1772.5000000000002</v>
      </c>
      <c r="O86" s="88"/>
      <c r="P86" s="88">
        <f t="shared" si="23"/>
        <v>1477.5</v>
      </c>
      <c r="Q86" s="88">
        <f t="shared" si="16"/>
        <v>1502.5</v>
      </c>
      <c r="R86" s="88">
        <f t="shared" si="17"/>
        <v>3822.5</v>
      </c>
      <c r="S86" s="88">
        <f t="shared" si="22"/>
        <v>23497.5</v>
      </c>
      <c r="T86" s="89" t="s">
        <v>41</v>
      </c>
    </row>
    <row r="87" spans="1:20" s="27" customFormat="1" x14ac:dyDescent="0.25">
      <c r="A87" s="84">
        <v>81</v>
      </c>
      <c r="B87" s="85" t="s">
        <v>108</v>
      </c>
      <c r="C87" s="85" t="s">
        <v>804</v>
      </c>
      <c r="D87" s="85" t="s">
        <v>994</v>
      </c>
      <c r="E87" s="85" t="s">
        <v>118</v>
      </c>
      <c r="F87" s="86" t="s">
        <v>810</v>
      </c>
      <c r="G87" s="87">
        <v>25000</v>
      </c>
      <c r="H87" s="85">
        <v>0</v>
      </c>
      <c r="I87" s="88">
        <v>25</v>
      </c>
      <c r="J87" s="50">
        <v>717.5</v>
      </c>
      <c r="K87" s="52">
        <f t="shared" si="20"/>
        <v>1774.9999999999998</v>
      </c>
      <c r="L87" s="37">
        <f t="shared" si="21"/>
        <v>275</v>
      </c>
      <c r="M87" s="78">
        <v>760</v>
      </c>
      <c r="N87" s="88">
        <f t="shared" si="19"/>
        <v>1772.5000000000002</v>
      </c>
      <c r="O87" s="88"/>
      <c r="P87" s="88">
        <f t="shared" si="23"/>
        <v>1477.5</v>
      </c>
      <c r="Q87" s="88">
        <f t="shared" si="16"/>
        <v>1502.5</v>
      </c>
      <c r="R87" s="88">
        <f t="shared" si="17"/>
        <v>3822.5</v>
      </c>
      <c r="S87" s="88">
        <f t="shared" si="22"/>
        <v>23497.5</v>
      </c>
      <c r="T87" s="89" t="s">
        <v>41</v>
      </c>
    </row>
    <row r="88" spans="1:20" s="27" customFormat="1" x14ac:dyDescent="0.25">
      <c r="A88" s="84">
        <v>82</v>
      </c>
      <c r="B88" s="85" t="s">
        <v>105</v>
      </c>
      <c r="C88" s="85" t="s">
        <v>805</v>
      </c>
      <c r="D88" s="85" t="s">
        <v>994</v>
      </c>
      <c r="E88" s="85" t="s">
        <v>118</v>
      </c>
      <c r="F88" s="86" t="s">
        <v>811</v>
      </c>
      <c r="G88" s="87">
        <v>25000</v>
      </c>
      <c r="H88" s="85">
        <v>0</v>
      </c>
      <c r="I88" s="88">
        <v>25</v>
      </c>
      <c r="J88" s="50">
        <v>717.5</v>
      </c>
      <c r="K88" s="52">
        <f t="shared" si="20"/>
        <v>1774.9999999999998</v>
      </c>
      <c r="L88" s="37">
        <f t="shared" si="21"/>
        <v>275</v>
      </c>
      <c r="M88" s="78">
        <v>760</v>
      </c>
      <c r="N88" s="88">
        <f t="shared" si="19"/>
        <v>1772.5000000000002</v>
      </c>
      <c r="O88" s="88"/>
      <c r="P88" s="88">
        <f t="shared" si="23"/>
        <v>1477.5</v>
      </c>
      <c r="Q88" s="88">
        <f t="shared" si="16"/>
        <v>1502.5</v>
      </c>
      <c r="R88" s="88">
        <f t="shared" si="17"/>
        <v>3822.5</v>
      </c>
      <c r="S88" s="88">
        <f t="shared" si="22"/>
        <v>23497.5</v>
      </c>
      <c r="T88" s="89" t="s">
        <v>41</v>
      </c>
    </row>
    <row r="89" spans="1:20" s="27" customFormat="1" x14ac:dyDescent="0.25">
      <c r="A89" s="84">
        <v>83</v>
      </c>
      <c r="B89" s="85" t="s">
        <v>841</v>
      </c>
      <c r="C89" s="85" t="s">
        <v>804</v>
      </c>
      <c r="D89" s="85" t="s">
        <v>994</v>
      </c>
      <c r="E89" s="85" t="s">
        <v>118</v>
      </c>
      <c r="F89" s="86" t="s">
        <v>810</v>
      </c>
      <c r="G89" s="87">
        <v>25000</v>
      </c>
      <c r="H89" s="85">
        <v>0</v>
      </c>
      <c r="I89" s="88">
        <v>25</v>
      </c>
      <c r="J89" s="50">
        <v>717.5</v>
      </c>
      <c r="K89" s="52">
        <f t="shared" si="20"/>
        <v>1774.9999999999998</v>
      </c>
      <c r="L89" s="37">
        <f t="shared" si="21"/>
        <v>275</v>
      </c>
      <c r="M89" s="78">
        <v>760</v>
      </c>
      <c r="N89" s="88">
        <f t="shared" si="19"/>
        <v>1772.5000000000002</v>
      </c>
      <c r="O89" s="88"/>
      <c r="P89" s="88">
        <f t="shared" si="23"/>
        <v>1477.5</v>
      </c>
      <c r="Q89" s="88">
        <f t="shared" si="16"/>
        <v>1502.5</v>
      </c>
      <c r="R89" s="88">
        <f t="shared" si="17"/>
        <v>3822.5</v>
      </c>
      <c r="S89" s="88">
        <v>23497.5</v>
      </c>
      <c r="T89" s="89" t="s">
        <v>41</v>
      </c>
    </row>
    <row r="90" spans="1:20" s="27" customFormat="1" x14ac:dyDescent="0.25">
      <c r="A90" s="84">
        <v>84</v>
      </c>
      <c r="B90" s="85" t="s">
        <v>1037</v>
      </c>
      <c r="C90" s="85" t="s">
        <v>804</v>
      </c>
      <c r="D90" s="85" t="s">
        <v>994</v>
      </c>
      <c r="E90" s="85" t="s">
        <v>118</v>
      </c>
      <c r="F90" s="86" t="s">
        <v>810</v>
      </c>
      <c r="G90" s="87">
        <v>25000</v>
      </c>
      <c r="H90" s="85">
        <v>0</v>
      </c>
      <c r="I90" s="88">
        <v>25</v>
      </c>
      <c r="J90" s="50">
        <v>717.5</v>
      </c>
      <c r="K90" s="52">
        <f t="shared" si="20"/>
        <v>1774.9999999999998</v>
      </c>
      <c r="L90" s="37">
        <f t="shared" si="21"/>
        <v>275</v>
      </c>
      <c r="M90" s="78">
        <v>760</v>
      </c>
      <c r="N90" s="88">
        <f t="shared" si="19"/>
        <v>1772.5000000000002</v>
      </c>
      <c r="O90" s="88"/>
      <c r="P90" s="88">
        <f t="shared" si="23"/>
        <v>1477.5</v>
      </c>
      <c r="Q90" s="88">
        <f t="shared" si="16"/>
        <v>1502.5</v>
      </c>
      <c r="R90" s="88">
        <f t="shared" si="17"/>
        <v>3822.5</v>
      </c>
      <c r="S90" s="88">
        <v>23497.5</v>
      </c>
      <c r="T90" s="89" t="s">
        <v>41</v>
      </c>
    </row>
    <row r="91" spans="1:20" s="27" customFormat="1" x14ac:dyDescent="0.25">
      <c r="A91" s="84">
        <v>85</v>
      </c>
      <c r="B91" s="85" t="s">
        <v>120</v>
      </c>
      <c r="C91" s="85" t="s">
        <v>804</v>
      </c>
      <c r="D91" s="85" t="s">
        <v>122</v>
      </c>
      <c r="E91" s="85" t="s">
        <v>101</v>
      </c>
      <c r="F91" s="86" t="s">
        <v>811</v>
      </c>
      <c r="G91" s="87">
        <v>65000</v>
      </c>
      <c r="H91" s="87">
        <v>4084.48</v>
      </c>
      <c r="I91" s="88">
        <v>25</v>
      </c>
      <c r="J91" s="50">
        <v>1865.5</v>
      </c>
      <c r="K91" s="52">
        <f t="shared" si="20"/>
        <v>4615</v>
      </c>
      <c r="L91" s="37">
        <f t="shared" si="21"/>
        <v>715.00000000000011</v>
      </c>
      <c r="M91" s="78">
        <v>1976</v>
      </c>
      <c r="N91" s="88">
        <f t="shared" si="19"/>
        <v>4608.5</v>
      </c>
      <c r="O91" s="88"/>
      <c r="P91" s="88">
        <f t="shared" si="23"/>
        <v>3841.5</v>
      </c>
      <c r="Q91" s="88">
        <f t="shared" si="16"/>
        <v>7950.98</v>
      </c>
      <c r="R91" s="88">
        <f t="shared" si="17"/>
        <v>9938.5</v>
      </c>
      <c r="S91" s="88">
        <f t="shared" ref="S91:S154" si="24">+G91-Q91</f>
        <v>57049.020000000004</v>
      </c>
      <c r="T91" s="89" t="s">
        <v>41</v>
      </c>
    </row>
    <row r="92" spans="1:20" s="27" customFormat="1" x14ac:dyDescent="0.25">
      <c r="A92" s="84">
        <v>86</v>
      </c>
      <c r="B92" s="85" t="s">
        <v>943</v>
      </c>
      <c r="C92" s="85" t="s">
        <v>804</v>
      </c>
      <c r="D92" s="85" t="s">
        <v>122</v>
      </c>
      <c r="E92" s="85" t="s">
        <v>35</v>
      </c>
      <c r="F92" s="86" t="s">
        <v>811</v>
      </c>
      <c r="G92" s="87">
        <v>25000</v>
      </c>
      <c r="H92" s="85">
        <v>0</v>
      </c>
      <c r="I92" s="88">
        <v>25</v>
      </c>
      <c r="J92" s="50">
        <v>717.5</v>
      </c>
      <c r="K92" s="52">
        <f t="shared" si="20"/>
        <v>1774.9999999999998</v>
      </c>
      <c r="L92" s="37">
        <f t="shared" si="21"/>
        <v>275</v>
      </c>
      <c r="M92" s="78">
        <v>760</v>
      </c>
      <c r="N92" s="88">
        <f t="shared" si="19"/>
        <v>1772.5000000000002</v>
      </c>
      <c r="O92" s="88"/>
      <c r="P92" s="88">
        <f t="shared" si="23"/>
        <v>1477.5</v>
      </c>
      <c r="Q92" s="88">
        <f t="shared" si="16"/>
        <v>1502.5</v>
      </c>
      <c r="R92" s="88">
        <f t="shared" si="17"/>
        <v>3822.5</v>
      </c>
      <c r="S92" s="88">
        <f t="shared" si="24"/>
        <v>23497.5</v>
      </c>
      <c r="T92" s="89" t="s">
        <v>41</v>
      </c>
    </row>
    <row r="93" spans="1:20" s="27" customFormat="1" x14ac:dyDescent="0.25">
      <c r="A93" s="84">
        <v>87</v>
      </c>
      <c r="B93" s="85" t="s">
        <v>121</v>
      </c>
      <c r="C93" s="85" t="s">
        <v>804</v>
      </c>
      <c r="D93" s="85" t="s">
        <v>122</v>
      </c>
      <c r="E93" s="85" t="s">
        <v>35</v>
      </c>
      <c r="F93" s="86" t="s">
        <v>811</v>
      </c>
      <c r="G93" s="87">
        <v>25000</v>
      </c>
      <c r="H93" s="85">
        <v>0</v>
      </c>
      <c r="I93" s="88">
        <v>25</v>
      </c>
      <c r="J93" s="50">
        <v>717.5</v>
      </c>
      <c r="K93" s="52">
        <f t="shared" si="20"/>
        <v>1774.9999999999998</v>
      </c>
      <c r="L93" s="37">
        <f t="shared" si="21"/>
        <v>275</v>
      </c>
      <c r="M93" s="78">
        <v>760</v>
      </c>
      <c r="N93" s="88">
        <f t="shared" si="19"/>
        <v>1772.5000000000002</v>
      </c>
      <c r="O93" s="88"/>
      <c r="P93" s="88">
        <f t="shared" si="23"/>
        <v>1477.5</v>
      </c>
      <c r="Q93" s="88">
        <f t="shared" si="16"/>
        <v>1502.5</v>
      </c>
      <c r="R93" s="88">
        <f t="shared" si="17"/>
        <v>3822.5</v>
      </c>
      <c r="S93" s="88">
        <f t="shared" si="24"/>
        <v>23497.5</v>
      </c>
      <c r="T93" s="89" t="s">
        <v>41</v>
      </c>
    </row>
    <row r="94" spans="1:20" s="34" customFormat="1" x14ac:dyDescent="0.25">
      <c r="A94" s="84">
        <v>88</v>
      </c>
      <c r="B94" s="85" t="s">
        <v>1067</v>
      </c>
      <c r="C94" s="85" t="s">
        <v>805</v>
      </c>
      <c r="D94" s="90" t="s">
        <v>1002</v>
      </c>
      <c r="E94" s="85" t="s">
        <v>125</v>
      </c>
      <c r="F94" s="86" t="s">
        <v>811</v>
      </c>
      <c r="G94" s="87">
        <v>70000</v>
      </c>
      <c r="H94" s="50">
        <v>5368.48</v>
      </c>
      <c r="I94" s="88">
        <v>25</v>
      </c>
      <c r="J94" s="50">
        <v>2009</v>
      </c>
      <c r="K94" s="52">
        <f t="shared" si="20"/>
        <v>4970</v>
      </c>
      <c r="L94" s="37">
        <f t="shared" si="21"/>
        <v>770.00000000000011</v>
      </c>
      <c r="M94" s="78">
        <v>2128</v>
      </c>
      <c r="N94" s="88">
        <f t="shared" si="19"/>
        <v>4963</v>
      </c>
      <c r="O94" s="88"/>
      <c r="P94" s="88">
        <f t="shared" si="23"/>
        <v>4137</v>
      </c>
      <c r="Q94" s="88">
        <f t="shared" si="16"/>
        <v>9530.48</v>
      </c>
      <c r="R94" s="88">
        <f t="shared" si="17"/>
        <v>10703</v>
      </c>
      <c r="S94" s="88">
        <f t="shared" si="24"/>
        <v>60469.520000000004</v>
      </c>
      <c r="T94" s="89" t="s">
        <v>41</v>
      </c>
    </row>
    <row r="95" spans="1:20" s="27" customFormat="1" x14ac:dyDescent="0.25">
      <c r="A95" s="84">
        <v>89</v>
      </c>
      <c r="B95" s="53" t="s">
        <v>123</v>
      </c>
      <c r="C95" s="53" t="s">
        <v>805</v>
      </c>
      <c r="D95" s="90" t="s">
        <v>1002</v>
      </c>
      <c r="E95" s="53" t="s">
        <v>124</v>
      </c>
      <c r="F95" s="86" t="s">
        <v>810</v>
      </c>
      <c r="G95" s="50">
        <v>35000</v>
      </c>
      <c r="H95" s="85">
        <v>0</v>
      </c>
      <c r="I95" s="88">
        <v>25</v>
      </c>
      <c r="J95" s="50">
        <v>1004.5</v>
      </c>
      <c r="K95" s="52">
        <f t="shared" si="20"/>
        <v>2485</v>
      </c>
      <c r="L95" s="37">
        <f t="shared" si="21"/>
        <v>385.00000000000006</v>
      </c>
      <c r="M95" s="78">
        <v>1064</v>
      </c>
      <c r="N95" s="88">
        <f t="shared" si="19"/>
        <v>2481.5</v>
      </c>
      <c r="O95" s="88"/>
      <c r="P95" s="88">
        <f t="shared" si="23"/>
        <v>2068.5</v>
      </c>
      <c r="Q95" s="88">
        <f t="shared" si="16"/>
        <v>2093.5</v>
      </c>
      <c r="R95" s="88">
        <f t="shared" si="17"/>
        <v>5351.5</v>
      </c>
      <c r="S95" s="88">
        <f t="shared" si="24"/>
        <v>32906.5</v>
      </c>
      <c r="T95" s="89" t="s">
        <v>41</v>
      </c>
    </row>
    <row r="96" spans="1:20" s="27" customFormat="1" x14ac:dyDescent="0.25">
      <c r="A96" s="84">
        <v>90</v>
      </c>
      <c r="B96" s="85" t="s">
        <v>285</v>
      </c>
      <c r="C96" s="85" t="s">
        <v>804</v>
      </c>
      <c r="D96" s="85" t="s">
        <v>1002</v>
      </c>
      <c r="E96" s="85" t="s">
        <v>35</v>
      </c>
      <c r="F96" s="86" t="s">
        <v>811</v>
      </c>
      <c r="G96" s="87">
        <v>29400</v>
      </c>
      <c r="H96" s="85">
        <v>0</v>
      </c>
      <c r="I96" s="88">
        <v>25</v>
      </c>
      <c r="J96" s="50">
        <v>843.78</v>
      </c>
      <c r="K96" s="52">
        <f>+G96*7.1%</f>
        <v>2087.3999999999996</v>
      </c>
      <c r="L96" s="37">
        <f>+G96*1.1%</f>
        <v>323.40000000000003</v>
      </c>
      <c r="M96" s="78">
        <v>893.76</v>
      </c>
      <c r="N96" s="88">
        <f t="shared" si="19"/>
        <v>2084.46</v>
      </c>
      <c r="O96" s="88"/>
      <c r="P96" s="88">
        <f t="shared" si="23"/>
        <v>1737.54</v>
      </c>
      <c r="Q96" s="88">
        <f t="shared" si="16"/>
        <v>1762.54</v>
      </c>
      <c r="R96" s="88">
        <f t="shared" si="17"/>
        <v>4495.26</v>
      </c>
      <c r="S96" s="88">
        <f t="shared" si="24"/>
        <v>27637.46</v>
      </c>
      <c r="T96" s="89" t="s">
        <v>41</v>
      </c>
    </row>
    <row r="97" spans="1:20" s="27" customFormat="1" x14ac:dyDescent="0.25">
      <c r="A97" s="84">
        <v>91</v>
      </c>
      <c r="B97" s="53" t="s">
        <v>809</v>
      </c>
      <c r="C97" s="53" t="s">
        <v>804</v>
      </c>
      <c r="D97" s="85" t="s">
        <v>1002</v>
      </c>
      <c r="E97" s="53" t="s">
        <v>63</v>
      </c>
      <c r="F97" s="86" t="s">
        <v>810</v>
      </c>
      <c r="G97" s="50">
        <v>28000</v>
      </c>
      <c r="H97" s="85">
        <v>0</v>
      </c>
      <c r="I97" s="88">
        <v>25</v>
      </c>
      <c r="J97" s="50">
        <v>803.6</v>
      </c>
      <c r="K97" s="52">
        <f t="shared" si="20"/>
        <v>1987.9999999999998</v>
      </c>
      <c r="L97" s="37">
        <f t="shared" si="21"/>
        <v>308.00000000000006</v>
      </c>
      <c r="M97" s="37">
        <v>851.2</v>
      </c>
      <c r="N97" s="88">
        <f t="shared" si="19"/>
        <v>1985.2</v>
      </c>
      <c r="O97" s="88"/>
      <c r="P97" s="88">
        <f t="shared" si="23"/>
        <v>1654.8000000000002</v>
      </c>
      <c r="Q97" s="88">
        <f t="shared" si="16"/>
        <v>1679.8000000000002</v>
      </c>
      <c r="R97" s="88">
        <f t="shared" si="17"/>
        <v>4281.2</v>
      </c>
      <c r="S97" s="88">
        <f t="shared" si="24"/>
        <v>26320.2</v>
      </c>
      <c r="T97" s="89" t="s">
        <v>41</v>
      </c>
    </row>
    <row r="98" spans="1:20" s="27" customFormat="1" x14ac:dyDescent="0.25">
      <c r="A98" s="84">
        <v>92</v>
      </c>
      <c r="B98" s="53" t="s">
        <v>1095</v>
      </c>
      <c r="C98" s="53" t="s">
        <v>804</v>
      </c>
      <c r="D98" s="85" t="s">
        <v>1002</v>
      </c>
      <c r="E98" s="53" t="s">
        <v>63</v>
      </c>
      <c r="F98" s="86" t="s">
        <v>810</v>
      </c>
      <c r="G98" s="50">
        <v>30000</v>
      </c>
      <c r="H98" s="85">
        <v>0</v>
      </c>
      <c r="I98" s="88">
        <v>25</v>
      </c>
      <c r="J98" s="50">
        <v>861</v>
      </c>
      <c r="K98" s="52">
        <f t="shared" si="20"/>
        <v>2130</v>
      </c>
      <c r="L98" s="37">
        <f t="shared" si="21"/>
        <v>330.00000000000006</v>
      </c>
      <c r="M98" s="37">
        <v>912</v>
      </c>
      <c r="N98" s="88">
        <f t="shared" si="19"/>
        <v>2127</v>
      </c>
      <c r="O98" s="88"/>
      <c r="P98" s="88">
        <f t="shared" si="23"/>
        <v>1773</v>
      </c>
      <c r="Q98" s="88">
        <f t="shared" si="16"/>
        <v>1798</v>
      </c>
      <c r="R98" s="88">
        <f t="shared" si="17"/>
        <v>4587</v>
      </c>
      <c r="S98" s="88">
        <f t="shared" si="24"/>
        <v>28202</v>
      </c>
      <c r="T98" s="89" t="s">
        <v>41</v>
      </c>
    </row>
    <row r="99" spans="1:20" s="46" customFormat="1" x14ac:dyDescent="0.25">
      <c r="A99" s="84">
        <v>93</v>
      </c>
      <c r="B99" s="85" t="s">
        <v>760</v>
      </c>
      <c r="C99" s="85" t="s">
        <v>804</v>
      </c>
      <c r="D99" s="85" t="s">
        <v>1002</v>
      </c>
      <c r="E99" s="85" t="s">
        <v>35</v>
      </c>
      <c r="F99" s="86" t="s">
        <v>811</v>
      </c>
      <c r="G99" s="87">
        <v>25000</v>
      </c>
      <c r="H99" s="85">
        <v>0</v>
      </c>
      <c r="I99" s="88">
        <v>25</v>
      </c>
      <c r="J99" s="50">
        <v>717.5</v>
      </c>
      <c r="K99" s="52">
        <f t="shared" si="20"/>
        <v>1774.9999999999998</v>
      </c>
      <c r="L99" s="37">
        <f t="shared" si="21"/>
        <v>275</v>
      </c>
      <c r="M99" s="78">
        <v>760</v>
      </c>
      <c r="N99" s="88">
        <f t="shared" si="19"/>
        <v>1772.5000000000002</v>
      </c>
      <c r="O99" s="88"/>
      <c r="P99" s="88">
        <f t="shared" si="23"/>
        <v>1477.5</v>
      </c>
      <c r="Q99" s="88">
        <f t="shared" si="16"/>
        <v>1502.5</v>
      </c>
      <c r="R99" s="88">
        <f t="shared" si="17"/>
        <v>3822.5</v>
      </c>
      <c r="S99" s="88">
        <f t="shared" si="24"/>
        <v>23497.5</v>
      </c>
      <c r="T99" s="89" t="s">
        <v>41</v>
      </c>
    </row>
    <row r="100" spans="1:20" s="46" customFormat="1" x14ac:dyDescent="0.25">
      <c r="A100" s="84">
        <v>94</v>
      </c>
      <c r="B100" s="85" t="s">
        <v>993</v>
      </c>
      <c r="C100" s="85" t="s">
        <v>805</v>
      </c>
      <c r="D100" s="85" t="s">
        <v>1002</v>
      </c>
      <c r="E100" s="85" t="s">
        <v>1074</v>
      </c>
      <c r="F100" s="86" t="s">
        <v>808</v>
      </c>
      <c r="G100" s="87">
        <v>30000</v>
      </c>
      <c r="H100" s="85">
        <v>0</v>
      </c>
      <c r="I100" s="88">
        <v>25</v>
      </c>
      <c r="J100" s="50">
        <v>861</v>
      </c>
      <c r="K100" s="52">
        <f t="shared" si="20"/>
        <v>2130</v>
      </c>
      <c r="L100" s="37">
        <f t="shared" si="21"/>
        <v>330.00000000000006</v>
      </c>
      <c r="M100" s="78">
        <v>912</v>
      </c>
      <c r="N100" s="88">
        <f t="shared" si="19"/>
        <v>2127</v>
      </c>
      <c r="O100" s="88"/>
      <c r="P100" s="88">
        <f t="shared" si="23"/>
        <v>1773</v>
      </c>
      <c r="Q100" s="88">
        <f t="shared" si="16"/>
        <v>1798</v>
      </c>
      <c r="R100" s="88">
        <f t="shared" si="17"/>
        <v>4587</v>
      </c>
      <c r="S100" s="88">
        <f t="shared" si="24"/>
        <v>28202</v>
      </c>
      <c r="T100" s="89" t="s">
        <v>41</v>
      </c>
    </row>
    <row r="101" spans="1:20" s="27" customFormat="1" x14ac:dyDescent="0.25">
      <c r="A101" s="84">
        <v>95</v>
      </c>
      <c r="B101" s="85" t="s">
        <v>1096</v>
      </c>
      <c r="C101" s="85" t="s">
        <v>804</v>
      </c>
      <c r="D101" s="85" t="s">
        <v>1002</v>
      </c>
      <c r="E101" s="85" t="s">
        <v>1074</v>
      </c>
      <c r="F101" s="86" t="s">
        <v>810</v>
      </c>
      <c r="G101" s="87">
        <v>35000</v>
      </c>
      <c r="H101" s="85">
        <v>0</v>
      </c>
      <c r="I101" s="88">
        <v>25</v>
      </c>
      <c r="J101" s="50">
        <v>1004.5</v>
      </c>
      <c r="K101" s="52">
        <f t="shared" si="20"/>
        <v>2485</v>
      </c>
      <c r="L101" s="37">
        <f t="shared" si="21"/>
        <v>385.00000000000006</v>
      </c>
      <c r="M101" s="78">
        <v>1064</v>
      </c>
      <c r="N101" s="88">
        <f t="shared" si="19"/>
        <v>2481.5</v>
      </c>
      <c r="O101" s="88"/>
      <c r="P101" s="88">
        <f t="shared" si="23"/>
        <v>2068.5</v>
      </c>
      <c r="Q101" s="88">
        <f t="shared" si="16"/>
        <v>2093.5</v>
      </c>
      <c r="R101" s="88">
        <f t="shared" si="17"/>
        <v>5351.5</v>
      </c>
      <c r="S101" s="88">
        <f t="shared" si="24"/>
        <v>32906.5</v>
      </c>
      <c r="T101" s="89" t="s">
        <v>41</v>
      </c>
    </row>
    <row r="102" spans="1:20" s="27" customFormat="1" x14ac:dyDescent="0.25">
      <c r="A102" s="84">
        <v>96</v>
      </c>
      <c r="B102" s="85" t="s">
        <v>109</v>
      </c>
      <c r="C102" s="85" t="s">
        <v>804</v>
      </c>
      <c r="D102" s="85" t="s">
        <v>1002</v>
      </c>
      <c r="E102" s="85" t="s">
        <v>119</v>
      </c>
      <c r="F102" s="86" t="s">
        <v>810</v>
      </c>
      <c r="G102" s="87">
        <v>27300</v>
      </c>
      <c r="H102" s="85">
        <v>0</v>
      </c>
      <c r="I102" s="88">
        <v>25</v>
      </c>
      <c r="J102" s="50">
        <v>783.51</v>
      </c>
      <c r="K102" s="52">
        <f>+G102*7.1%</f>
        <v>1938.2999999999997</v>
      </c>
      <c r="L102" s="37">
        <f>+G102*1.1%</f>
        <v>300.3</v>
      </c>
      <c r="M102" s="78">
        <v>829.92</v>
      </c>
      <c r="N102" s="88">
        <f t="shared" si="19"/>
        <v>1935.5700000000002</v>
      </c>
      <c r="O102" s="88"/>
      <c r="P102" s="88">
        <f t="shared" si="23"/>
        <v>1613.4299999999998</v>
      </c>
      <c r="Q102" s="88">
        <f t="shared" si="16"/>
        <v>1638.4299999999998</v>
      </c>
      <c r="R102" s="88">
        <f t="shared" si="17"/>
        <v>4174.17</v>
      </c>
      <c r="S102" s="88">
        <f t="shared" si="24"/>
        <v>25661.57</v>
      </c>
      <c r="T102" s="89" t="s">
        <v>41</v>
      </c>
    </row>
    <row r="103" spans="1:20" s="27" customFormat="1" x14ac:dyDescent="0.25">
      <c r="A103" s="84">
        <v>97</v>
      </c>
      <c r="B103" s="85" t="s">
        <v>110</v>
      </c>
      <c r="C103" s="85" t="s">
        <v>804</v>
      </c>
      <c r="D103" s="85" t="s">
        <v>1002</v>
      </c>
      <c r="E103" s="85" t="s">
        <v>118</v>
      </c>
      <c r="F103" s="86" t="s">
        <v>810</v>
      </c>
      <c r="G103" s="87">
        <v>25000</v>
      </c>
      <c r="H103" s="85">
        <v>0</v>
      </c>
      <c r="I103" s="88">
        <v>25</v>
      </c>
      <c r="J103" s="50">
        <v>717.5</v>
      </c>
      <c r="K103" s="52">
        <f>+G103*7.1%</f>
        <v>1774.9999999999998</v>
      </c>
      <c r="L103" s="37">
        <f>+G103*1.1%</f>
        <v>275</v>
      </c>
      <c r="M103" s="78">
        <v>760</v>
      </c>
      <c r="N103" s="88">
        <f t="shared" si="19"/>
        <v>1772.5000000000002</v>
      </c>
      <c r="O103" s="88"/>
      <c r="P103" s="88">
        <f t="shared" si="23"/>
        <v>1477.5</v>
      </c>
      <c r="Q103" s="88">
        <f t="shared" si="16"/>
        <v>1502.5</v>
      </c>
      <c r="R103" s="88">
        <f t="shared" si="17"/>
        <v>3822.5</v>
      </c>
      <c r="S103" s="88">
        <f t="shared" si="24"/>
        <v>23497.5</v>
      </c>
      <c r="T103" s="89" t="s">
        <v>41</v>
      </c>
    </row>
    <row r="104" spans="1:20" s="27" customFormat="1" x14ac:dyDescent="0.25">
      <c r="A104" s="84">
        <v>98</v>
      </c>
      <c r="B104" s="85" t="s">
        <v>96</v>
      </c>
      <c r="C104" s="53" t="s">
        <v>804</v>
      </c>
      <c r="D104" s="85" t="s">
        <v>95</v>
      </c>
      <c r="E104" s="85" t="s">
        <v>100</v>
      </c>
      <c r="F104" s="86" t="s">
        <v>811</v>
      </c>
      <c r="G104" s="87">
        <v>50000</v>
      </c>
      <c r="H104" s="87">
        <v>1854</v>
      </c>
      <c r="I104" s="88">
        <v>25</v>
      </c>
      <c r="J104" s="50">
        <v>1435</v>
      </c>
      <c r="K104" s="52">
        <f t="shared" si="20"/>
        <v>3549.9999999999995</v>
      </c>
      <c r="L104" s="37">
        <f t="shared" si="21"/>
        <v>550</v>
      </c>
      <c r="M104" s="78">
        <v>1520</v>
      </c>
      <c r="N104" s="88">
        <f t="shared" si="19"/>
        <v>3545.0000000000005</v>
      </c>
      <c r="O104" s="88"/>
      <c r="P104" s="88">
        <f t="shared" si="23"/>
        <v>2955</v>
      </c>
      <c r="Q104" s="88">
        <f t="shared" si="16"/>
        <v>4834</v>
      </c>
      <c r="R104" s="88">
        <f t="shared" si="17"/>
        <v>7645</v>
      </c>
      <c r="S104" s="88">
        <f t="shared" si="24"/>
        <v>45166</v>
      </c>
      <c r="T104" s="89" t="s">
        <v>41</v>
      </c>
    </row>
    <row r="105" spans="1:20" s="27" customFormat="1" x14ac:dyDescent="0.25">
      <c r="A105" s="84">
        <v>99</v>
      </c>
      <c r="B105" s="85" t="s">
        <v>97</v>
      </c>
      <c r="C105" s="53" t="s">
        <v>805</v>
      </c>
      <c r="D105" s="85" t="s">
        <v>95</v>
      </c>
      <c r="E105" s="85" t="s">
        <v>35</v>
      </c>
      <c r="F105" s="86" t="s">
        <v>810</v>
      </c>
      <c r="G105" s="87">
        <v>25000</v>
      </c>
      <c r="H105" s="85">
        <v>0</v>
      </c>
      <c r="I105" s="88">
        <v>25</v>
      </c>
      <c r="J105" s="50">
        <v>717.5</v>
      </c>
      <c r="K105" s="52">
        <f t="shared" si="20"/>
        <v>1774.9999999999998</v>
      </c>
      <c r="L105" s="37">
        <f t="shared" si="21"/>
        <v>275</v>
      </c>
      <c r="M105" s="78">
        <v>760</v>
      </c>
      <c r="N105" s="88">
        <f t="shared" si="19"/>
        <v>1772.5000000000002</v>
      </c>
      <c r="O105" s="88"/>
      <c r="P105" s="88">
        <f t="shared" si="23"/>
        <v>1477.5</v>
      </c>
      <c r="Q105" s="88">
        <f t="shared" si="16"/>
        <v>1502.5</v>
      </c>
      <c r="R105" s="88">
        <f t="shared" si="17"/>
        <v>3822.5</v>
      </c>
      <c r="S105" s="88">
        <f t="shared" si="24"/>
        <v>23497.5</v>
      </c>
      <c r="T105" s="89" t="s">
        <v>41</v>
      </c>
    </row>
    <row r="106" spans="1:20" s="27" customFormat="1" x14ac:dyDescent="0.25">
      <c r="A106" s="84">
        <v>100</v>
      </c>
      <c r="B106" s="85" t="s">
        <v>226</v>
      </c>
      <c r="C106" s="53" t="s">
        <v>804</v>
      </c>
      <c r="D106" s="85" t="s">
        <v>224</v>
      </c>
      <c r="E106" s="85" t="s">
        <v>228</v>
      </c>
      <c r="F106" s="86" t="s">
        <v>811</v>
      </c>
      <c r="G106" s="87">
        <v>67500</v>
      </c>
      <c r="H106" s="87">
        <v>4211.84</v>
      </c>
      <c r="I106" s="88">
        <v>25</v>
      </c>
      <c r="J106" s="50">
        <v>1937.25</v>
      </c>
      <c r="K106" s="52">
        <f t="shared" si="20"/>
        <v>4792.5</v>
      </c>
      <c r="L106" s="37">
        <f t="shared" si="21"/>
        <v>742.50000000000011</v>
      </c>
      <c r="M106" s="78">
        <v>2052</v>
      </c>
      <c r="N106" s="88">
        <f t="shared" si="19"/>
        <v>4785.75</v>
      </c>
      <c r="O106" s="88"/>
      <c r="P106" s="88">
        <f t="shared" si="23"/>
        <v>3989.25</v>
      </c>
      <c r="Q106" s="88">
        <f t="shared" si="16"/>
        <v>8226.09</v>
      </c>
      <c r="R106" s="88">
        <f t="shared" si="17"/>
        <v>10320.75</v>
      </c>
      <c r="S106" s="88">
        <f t="shared" si="24"/>
        <v>59273.91</v>
      </c>
      <c r="T106" s="89" t="s">
        <v>41</v>
      </c>
    </row>
    <row r="107" spans="1:20" s="27" customFormat="1" x14ac:dyDescent="0.25">
      <c r="A107" s="84">
        <v>101</v>
      </c>
      <c r="B107" s="85" t="s">
        <v>1134</v>
      </c>
      <c r="C107" s="53" t="s">
        <v>804</v>
      </c>
      <c r="D107" s="85" t="s">
        <v>224</v>
      </c>
      <c r="E107" s="85" t="s">
        <v>63</v>
      </c>
      <c r="F107" s="86" t="s">
        <v>808</v>
      </c>
      <c r="G107" s="87">
        <v>30000</v>
      </c>
      <c r="H107" s="85">
        <v>0</v>
      </c>
      <c r="I107" s="88">
        <v>25</v>
      </c>
      <c r="J107" s="50">
        <v>861</v>
      </c>
      <c r="K107" s="52">
        <f t="shared" si="20"/>
        <v>2130</v>
      </c>
      <c r="L107" s="37">
        <f t="shared" si="21"/>
        <v>330.00000000000006</v>
      </c>
      <c r="M107" s="78">
        <v>912</v>
      </c>
      <c r="N107" s="88">
        <f t="shared" si="19"/>
        <v>2127</v>
      </c>
      <c r="O107" s="88"/>
      <c r="P107" s="88">
        <f t="shared" si="23"/>
        <v>1773</v>
      </c>
      <c r="Q107" s="88">
        <f t="shared" si="16"/>
        <v>1798</v>
      </c>
      <c r="R107" s="88">
        <f t="shared" si="17"/>
        <v>4587</v>
      </c>
      <c r="S107" s="88">
        <f t="shared" si="24"/>
        <v>28202</v>
      </c>
      <c r="T107" s="89" t="s">
        <v>41</v>
      </c>
    </row>
    <row r="108" spans="1:20" s="27" customFormat="1" x14ac:dyDescent="0.25">
      <c r="A108" s="84">
        <v>102</v>
      </c>
      <c r="B108" s="85" t="s">
        <v>753</v>
      </c>
      <c r="C108" s="85" t="s">
        <v>804</v>
      </c>
      <c r="D108" s="85" t="s">
        <v>224</v>
      </c>
      <c r="E108" s="85" t="s">
        <v>35</v>
      </c>
      <c r="F108" s="86" t="s">
        <v>810</v>
      </c>
      <c r="G108" s="87">
        <v>25000</v>
      </c>
      <c r="H108" s="85">
        <v>0</v>
      </c>
      <c r="I108" s="88">
        <v>25</v>
      </c>
      <c r="J108" s="50">
        <v>717.5</v>
      </c>
      <c r="K108" s="52">
        <f>+G108*7.1%</f>
        <v>1774.9999999999998</v>
      </c>
      <c r="L108" s="37">
        <f>+G108*1.1%</f>
        <v>275</v>
      </c>
      <c r="M108" s="78">
        <v>760</v>
      </c>
      <c r="N108" s="88">
        <f t="shared" si="19"/>
        <v>1772.5000000000002</v>
      </c>
      <c r="O108" s="88"/>
      <c r="P108" s="88">
        <f t="shared" si="23"/>
        <v>1477.5</v>
      </c>
      <c r="Q108" s="88">
        <f t="shared" si="16"/>
        <v>1502.5</v>
      </c>
      <c r="R108" s="88">
        <f t="shared" si="17"/>
        <v>3822.5</v>
      </c>
      <c r="S108" s="88">
        <f t="shared" si="24"/>
        <v>23497.5</v>
      </c>
      <c r="T108" s="89" t="s">
        <v>41</v>
      </c>
    </row>
    <row r="109" spans="1:20" s="27" customFormat="1" x14ac:dyDescent="0.25">
      <c r="A109" s="84">
        <v>103</v>
      </c>
      <c r="B109" s="85" t="s">
        <v>231</v>
      </c>
      <c r="C109" s="53" t="s">
        <v>804</v>
      </c>
      <c r="D109" s="85" t="s">
        <v>229</v>
      </c>
      <c r="E109" s="85" t="s">
        <v>233</v>
      </c>
      <c r="F109" s="86" t="s">
        <v>810</v>
      </c>
      <c r="G109" s="87">
        <v>61000</v>
      </c>
      <c r="H109" s="50">
        <v>3331.76</v>
      </c>
      <c r="I109" s="88">
        <v>25</v>
      </c>
      <c r="J109" s="50">
        <v>1750.7</v>
      </c>
      <c r="K109" s="52">
        <f t="shared" si="20"/>
        <v>4331</v>
      </c>
      <c r="L109" s="37">
        <f t="shared" si="21"/>
        <v>671.00000000000011</v>
      </c>
      <c r="M109" s="78">
        <v>1854.4</v>
      </c>
      <c r="N109" s="88">
        <f t="shared" si="19"/>
        <v>4324.9000000000005</v>
      </c>
      <c r="O109" s="88"/>
      <c r="P109" s="88">
        <f t="shared" si="23"/>
        <v>3605.1000000000004</v>
      </c>
      <c r="Q109" s="88">
        <f t="shared" si="16"/>
        <v>6961.8600000000006</v>
      </c>
      <c r="R109" s="88">
        <f t="shared" si="17"/>
        <v>9326.9000000000015</v>
      </c>
      <c r="S109" s="88">
        <f t="shared" si="24"/>
        <v>54038.14</v>
      </c>
      <c r="T109" s="89" t="s">
        <v>41</v>
      </c>
    </row>
    <row r="110" spans="1:20" s="27" customFormat="1" x14ac:dyDescent="0.25">
      <c r="A110" s="84">
        <v>104</v>
      </c>
      <c r="B110" s="85" t="s">
        <v>230</v>
      </c>
      <c r="C110" s="53" t="s">
        <v>805</v>
      </c>
      <c r="D110" s="85" t="s">
        <v>229</v>
      </c>
      <c r="E110" s="85" t="s">
        <v>232</v>
      </c>
      <c r="F110" s="86" t="s">
        <v>811</v>
      </c>
      <c r="G110" s="87">
        <v>55000</v>
      </c>
      <c r="H110" s="50">
        <v>2302.36</v>
      </c>
      <c r="I110" s="88">
        <v>25</v>
      </c>
      <c r="J110" s="50">
        <v>1578.5</v>
      </c>
      <c r="K110" s="52">
        <f t="shared" si="20"/>
        <v>3904.9999999999995</v>
      </c>
      <c r="L110" s="37">
        <f t="shared" si="21"/>
        <v>605.00000000000011</v>
      </c>
      <c r="M110" s="78">
        <v>1672</v>
      </c>
      <c r="N110" s="88">
        <f t="shared" si="19"/>
        <v>3899.5000000000005</v>
      </c>
      <c r="O110" s="88"/>
      <c r="P110" s="88">
        <f t="shared" si="23"/>
        <v>3250.5</v>
      </c>
      <c r="Q110" s="88">
        <f t="shared" si="16"/>
        <v>5577.8600000000006</v>
      </c>
      <c r="R110" s="88">
        <f t="shared" si="17"/>
        <v>8409.5</v>
      </c>
      <c r="S110" s="88">
        <f t="shared" si="24"/>
        <v>49422.14</v>
      </c>
      <c r="T110" s="89" t="s">
        <v>41</v>
      </c>
    </row>
    <row r="111" spans="1:20" s="27" customFormat="1" x14ac:dyDescent="0.25">
      <c r="A111" s="84">
        <v>105</v>
      </c>
      <c r="B111" s="85" t="s">
        <v>236</v>
      </c>
      <c r="C111" s="53" t="s">
        <v>805</v>
      </c>
      <c r="D111" s="85" t="s">
        <v>237</v>
      </c>
      <c r="E111" s="85" t="s">
        <v>238</v>
      </c>
      <c r="F111" s="86" t="s">
        <v>810</v>
      </c>
      <c r="G111" s="87">
        <v>60000</v>
      </c>
      <c r="H111" s="87">
        <v>3486.68</v>
      </c>
      <c r="I111" s="88">
        <v>25</v>
      </c>
      <c r="J111" s="50">
        <v>1722</v>
      </c>
      <c r="K111" s="52">
        <f t="shared" si="20"/>
        <v>4260</v>
      </c>
      <c r="L111" s="37">
        <f t="shared" si="21"/>
        <v>660.00000000000011</v>
      </c>
      <c r="M111" s="78">
        <v>1824</v>
      </c>
      <c r="N111" s="88">
        <f t="shared" si="19"/>
        <v>4254</v>
      </c>
      <c r="O111" s="88"/>
      <c r="P111" s="88">
        <f t="shared" si="23"/>
        <v>3546</v>
      </c>
      <c r="Q111" s="88">
        <f t="shared" si="16"/>
        <v>7057.68</v>
      </c>
      <c r="R111" s="88">
        <f t="shared" si="17"/>
        <v>9174</v>
      </c>
      <c r="S111" s="88">
        <f t="shared" si="24"/>
        <v>52942.32</v>
      </c>
      <c r="T111" s="89" t="s">
        <v>41</v>
      </c>
    </row>
    <row r="112" spans="1:20" s="27" customFormat="1" x14ac:dyDescent="0.25">
      <c r="A112" s="84">
        <v>106</v>
      </c>
      <c r="B112" s="85" t="s">
        <v>235</v>
      </c>
      <c r="C112" s="53" t="s">
        <v>805</v>
      </c>
      <c r="D112" s="85" t="s">
        <v>237</v>
      </c>
      <c r="E112" s="85" t="s">
        <v>238</v>
      </c>
      <c r="F112" s="86" t="s">
        <v>810</v>
      </c>
      <c r="G112" s="87">
        <v>60000</v>
      </c>
      <c r="H112" s="87">
        <v>3143.58</v>
      </c>
      <c r="I112" s="88">
        <v>25</v>
      </c>
      <c r="J112" s="50">
        <v>1722</v>
      </c>
      <c r="K112" s="52">
        <f t="shared" si="20"/>
        <v>4260</v>
      </c>
      <c r="L112" s="37">
        <f t="shared" si="21"/>
        <v>660.00000000000011</v>
      </c>
      <c r="M112" s="78">
        <v>1824</v>
      </c>
      <c r="N112" s="88">
        <f t="shared" si="19"/>
        <v>4254</v>
      </c>
      <c r="O112" s="88"/>
      <c r="P112" s="88">
        <f t="shared" si="23"/>
        <v>3546</v>
      </c>
      <c r="Q112" s="88">
        <f t="shared" si="16"/>
        <v>6714.58</v>
      </c>
      <c r="R112" s="88">
        <f t="shared" si="17"/>
        <v>9174</v>
      </c>
      <c r="S112" s="88">
        <f t="shared" si="24"/>
        <v>53285.42</v>
      </c>
      <c r="T112" s="89" t="s">
        <v>41</v>
      </c>
    </row>
    <row r="113" spans="1:20" s="27" customFormat="1" x14ac:dyDescent="0.25">
      <c r="A113" s="84">
        <v>107</v>
      </c>
      <c r="B113" s="85" t="s">
        <v>234</v>
      </c>
      <c r="C113" s="53" t="s">
        <v>805</v>
      </c>
      <c r="D113" s="85" t="s">
        <v>237</v>
      </c>
      <c r="E113" s="85" t="s">
        <v>232</v>
      </c>
      <c r="F113" s="86" t="s">
        <v>811</v>
      </c>
      <c r="G113" s="87">
        <v>46000</v>
      </c>
      <c r="H113" s="87">
        <v>1289.46</v>
      </c>
      <c r="I113" s="88">
        <v>25</v>
      </c>
      <c r="J113" s="50">
        <v>1320.2</v>
      </c>
      <c r="K113" s="52">
        <f t="shared" si="20"/>
        <v>3265.9999999999995</v>
      </c>
      <c r="L113" s="37">
        <f t="shared" si="21"/>
        <v>506.00000000000006</v>
      </c>
      <c r="M113" s="78">
        <v>1398.4</v>
      </c>
      <c r="N113" s="88">
        <f t="shared" si="19"/>
        <v>3261.4</v>
      </c>
      <c r="O113" s="88"/>
      <c r="P113" s="88">
        <f t="shared" si="23"/>
        <v>2718.6000000000004</v>
      </c>
      <c r="Q113" s="88">
        <f t="shared" si="16"/>
        <v>4033.06</v>
      </c>
      <c r="R113" s="88">
        <f t="shared" si="17"/>
        <v>7033.4</v>
      </c>
      <c r="S113" s="88">
        <f t="shared" si="24"/>
        <v>41966.94</v>
      </c>
      <c r="T113" s="89" t="s">
        <v>41</v>
      </c>
    </row>
    <row r="114" spans="1:20" s="27" customFormat="1" x14ac:dyDescent="0.25">
      <c r="A114" s="84">
        <v>108</v>
      </c>
      <c r="B114" s="85" t="s">
        <v>250</v>
      </c>
      <c r="C114" s="53" t="s">
        <v>804</v>
      </c>
      <c r="D114" s="85" t="s">
        <v>249</v>
      </c>
      <c r="E114" s="85" t="s">
        <v>35</v>
      </c>
      <c r="F114" s="86" t="s">
        <v>810</v>
      </c>
      <c r="G114" s="87">
        <v>45000</v>
      </c>
      <c r="H114" s="50">
        <v>1148.33</v>
      </c>
      <c r="I114" s="88">
        <v>25</v>
      </c>
      <c r="J114" s="50">
        <v>1291.5</v>
      </c>
      <c r="K114" s="52">
        <f t="shared" si="20"/>
        <v>3194.9999999999995</v>
      </c>
      <c r="L114" s="37">
        <f t="shared" si="21"/>
        <v>495.00000000000006</v>
      </c>
      <c r="M114" s="78">
        <v>1368</v>
      </c>
      <c r="N114" s="88">
        <f t="shared" si="19"/>
        <v>3190.5</v>
      </c>
      <c r="O114" s="88"/>
      <c r="P114" s="88">
        <f t="shared" si="23"/>
        <v>2659.5</v>
      </c>
      <c r="Q114" s="88">
        <f t="shared" si="16"/>
        <v>3832.83</v>
      </c>
      <c r="R114" s="88">
        <f t="shared" si="17"/>
        <v>6880.5</v>
      </c>
      <c r="S114" s="88">
        <f t="shared" si="24"/>
        <v>41167.17</v>
      </c>
      <c r="T114" s="89" t="s">
        <v>41</v>
      </c>
    </row>
    <row r="115" spans="1:20" s="27" customFormat="1" x14ac:dyDescent="0.25">
      <c r="A115" s="84">
        <v>109</v>
      </c>
      <c r="B115" s="85" t="s">
        <v>241</v>
      </c>
      <c r="C115" s="53" t="s">
        <v>805</v>
      </c>
      <c r="D115" s="85" t="s">
        <v>239</v>
      </c>
      <c r="E115" s="85" t="s">
        <v>101</v>
      </c>
      <c r="F115" s="86" t="s">
        <v>811</v>
      </c>
      <c r="G115" s="87">
        <v>80000</v>
      </c>
      <c r="H115" s="87">
        <v>6972</v>
      </c>
      <c r="I115" s="88">
        <v>25</v>
      </c>
      <c r="J115" s="50">
        <v>2296</v>
      </c>
      <c r="K115" s="52">
        <f t="shared" si="20"/>
        <v>5679.9999999999991</v>
      </c>
      <c r="L115" s="37">
        <v>953.69</v>
      </c>
      <c r="M115" s="78">
        <v>2432</v>
      </c>
      <c r="N115" s="88">
        <f t="shared" si="19"/>
        <v>5672</v>
      </c>
      <c r="O115" s="88"/>
      <c r="P115" s="88">
        <f t="shared" si="23"/>
        <v>4728</v>
      </c>
      <c r="Q115" s="88">
        <f t="shared" si="16"/>
        <v>11725</v>
      </c>
      <c r="R115" s="88">
        <f t="shared" si="17"/>
        <v>12305.689999999999</v>
      </c>
      <c r="S115" s="88">
        <f t="shared" si="24"/>
        <v>68275</v>
      </c>
      <c r="T115" s="89" t="s">
        <v>41</v>
      </c>
    </row>
    <row r="116" spans="1:20" s="27" customFormat="1" x14ac:dyDescent="0.25">
      <c r="A116" s="84">
        <v>110</v>
      </c>
      <c r="B116" s="85" t="s">
        <v>244</v>
      </c>
      <c r="C116" s="53" t="s">
        <v>805</v>
      </c>
      <c r="D116" s="85" t="s">
        <v>239</v>
      </c>
      <c r="E116" s="85" t="s">
        <v>247</v>
      </c>
      <c r="F116" s="86" t="s">
        <v>810</v>
      </c>
      <c r="G116" s="87">
        <v>46000</v>
      </c>
      <c r="H116" s="50">
        <v>1289.46</v>
      </c>
      <c r="I116" s="88">
        <v>25</v>
      </c>
      <c r="J116" s="50">
        <v>1320.2</v>
      </c>
      <c r="K116" s="52">
        <f t="shared" si="20"/>
        <v>3265.9999999999995</v>
      </c>
      <c r="L116" s="37">
        <f t="shared" si="21"/>
        <v>506.00000000000006</v>
      </c>
      <c r="M116" s="78">
        <v>1398.4</v>
      </c>
      <c r="N116" s="88">
        <f t="shared" si="19"/>
        <v>3261.4</v>
      </c>
      <c r="O116" s="88"/>
      <c r="P116" s="88">
        <f t="shared" si="23"/>
        <v>2718.6000000000004</v>
      </c>
      <c r="Q116" s="88">
        <f t="shared" si="16"/>
        <v>4033.06</v>
      </c>
      <c r="R116" s="88">
        <f t="shared" si="17"/>
        <v>7033.4</v>
      </c>
      <c r="S116" s="88">
        <f t="shared" si="24"/>
        <v>41966.94</v>
      </c>
      <c r="T116" s="89" t="s">
        <v>41</v>
      </c>
    </row>
    <row r="117" spans="1:20" s="27" customFormat="1" x14ac:dyDescent="0.25">
      <c r="A117" s="84">
        <v>111</v>
      </c>
      <c r="B117" s="85" t="s">
        <v>240</v>
      </c>
      <c r="C117" s="53" t="s">
        <v>805</v>
      </c>
      <c r="D117" s="85" t="s">
        <v>239</v>
      </c>
      <c r="E117" s="85" t="s">
        <v>247</v>
      </c>
      <c r="F117" s="86" t="s">
        <v>810</v>
      </c>
      <c r="G117" s="87">
        <v>46000</v>
      </c>
      <c r="H117" s="69">
        <v>1032.1400000000001</v>
      </c>
      <c r="I117" s="88">
        <v>25</v>
      </c>
      <c r="J117" s="50">
        <v>1320.2</v>
      </c>
      <c r="K117" s="52">
        <f t="shared" si="20"/>
        <v>3265.9999999999995</v>
      </c>
      <c r="L117" s="37">
        <f t="shared" si="21"/>
        <v>506.00000000000006</v>
      </c>
      <c r="M117" s="78">
        <v>1398.4</v>
      </c>
      <c r="N117" s="88">
        <f t="shared" si="19"/>
        <v>3261.4</v>
      </c>
      <c r="O117" s="88"/>
      <c r="P117" s="88">
        <f t="shared" si="23"/>
        <v>2718.6000000000004</v>
      </c>
      <c r="Q117" s="88">
        <f t="shared" si="16"/>
        <v>3775.7400000000002</v>
      </c>
      <c r="R117" s="88">
        <f t="shared" si="17"/>
        <v>7033.4</v>
      </c>
      <c r="S117" s="88">
        <f t="shared" si="24"/>
        <v>42224.26</v>
      </c>
      <c r="T117" s="89" t="s">
        <v>41</v>
      </c>
    </row>
    <row r="118" spans="1:20" s="27" customFormat="1" x14ac:dyDescent="0.25">
      <c r="A118" s="84">
        <v>112</v>
      </c>
      <c r="B118" s="85" t="s">
        <v>245</v>
      </c>
      <c r="C118" s="53" t="s">
        <v>805</v>
      </c>
      <c r="D118" s="85" t="s">
        <v>239</v>
      </c>
      <c r="E118" s="85" t="s">
        <v>247</v>
      </c>
      <c r="F118" s="86" t="s">
        <v>810</v>
      </c>
      <c r="G118" s="87">
        <v>46000</v>
      </c>
      <c r="H118" s="69">
        <v>1289.46</v>
      </c>
      <c r="I118" s="88">
        <v>25</v>
      </c>
      <c r="J118" s="50">
        <v>1320.2</v>
      </c>
      <c r="K118" s="52">
        <f t="shared" si="20"/>
        <v>3265.9999999999995</v>
      </c>
      <c r="L118" s="37">
        <f t="shared" si="21"/>
        <v>506.00000000000006</v>
      </c>
      <c r="M118" s="78">
        <v>1398.4</v>
      </c>
      <c r="N118" s="88">
        <f t="shared" si="19"/>
        <v>3261.4</v>
      </c>
      <c r="O118" s="88"/>
      <c r="P118" s="88">
        <f t="shared" si="23"/>
        <v>2718.6000000000004</v>
      </c>
      <c r="Q118" s="88">
        <f t="shared" si="16"/>
        <v>4033.06</v>
      </c>
      <c r="R118" s="88">
        <f t="shared" si="17"/>
        <v>7033.4</v>
      </c>
      <c r="S118" s="88">
        <f t="shared" si="24"/>
        <v>41966.94</v>
      </c>
      <c r="T118" s="89" t="s">
        <v>41</v>
      </c>
    </row>
    <row r="119" spans="1:20" s="27" customFormat="1" x14ac:dyDescent="0.25">
      <c r="A119" s="84">
        <v>113</v>
      </c>
      <c r="B119" s="85" t="s">
        <v>246</v>
      </c>
      <c r="C119" s="53" t="s">
        <v>805</v>
      </c>
      <c r="D119" s="85" t="s">
        <v>239</v>
      </c>
      <c r="E119" s="85" t="s">
        <v>247</v>
      </c>
      <c r="F119" s="86" t="s">
        <v>810</v>
      </c>
      <c r="G119" s="87">
        <v>46000</v>
      </c>
      <c r="H119" s="50">
        <v>1289.46</v>
      </c>
      <c r="I119" s="88">
        <v>25</v>
      </c>
      <c r="J119" s="50">
        <v>1320.2</v>
      </c>
      <c r="K119" s="52">
        <f t="shared" si="20"/>
        <v>3265.9999999999995</v>
      </c>
      <c r="L119" s="37">
        <f t="shared" si="21"/>
        <v>506.00000000000006</v>
      </c>
      <c r="M119" s="78">
        <v>1398.4</v>
      </c>
      <c r="N119" s="88">
        <f t="shared" si="19"/>
        <v>3261.4</v>
      </c>
      <c r="O119" s="88"/>
      <c r="P119" s="88">
        <f t="shared" si="23"/>
        <v>2718.6000000000004</v>
      </c>
      <c r="Q119" s="88">
        <f t="shared" si="16"/>
        <v>4033.06</v>
      </c>
      <c r="R119" s="88">
        <f t="shared" si="17"/>
        <v>7033.4</v>
      </c>
      <c r="S119" s="88">
        <f t="shared" si="24"/>
        <v>41966.94</v>
      </c>
      <c r="T119" s="89" t="s">
        <v>41</v>
      </c>
    </row>
    <row r="120" spans="1:20" s="27" customFormat="1" x14ac:dyDescent="0.25">
      <c r="A120" s="84">
        <v>114</v>
      </c>
      <c r="B120" s="85" t="s">
        <v>243</v>
      </c>
      <c r="C120" s="53" t="s">
        <v>804</v>
      </c>
      <c r="D120" s="85" t="s">
        <v>239</v>
      </c>
      <c r="E120" s="85" t="s">
        <v>248</v>
      </c>
      <c r="F120" s="86" t="s">
        <v>810</v>
      </c>
      <c r="G120" s="87">
        <v>46000</v>
      </c>
      <c r="H120" s="50">
        <v>1289.46</v>
      </c>
      <c r="I120" s="88">
        <v>25</v>
      </c>
      <c r="J120" s="50">
        <v>1320.2</v>
      </c>
      <c r="K120" s="52">
        <f t="shared" si="20"/>
        <v>3265.9999999999995</v>
      </c>
      <c r="L120" s="37">
        <f t="shared" si="21"/>
        <v>506.00000000000006</v>
      </c>
      <c r="M120" s="78">
        <v>1398.4</v>
      </c>
      <c r="N120" s="88">
        <f t="shared" si="19"/>
        <v>3261.4</v>
      </c>
      <c r="O120" s="88"/>
      <c r="P120" s="88">
        <f t="shared" si="23"/>
        <v>2718.6000000000004</v>
      </c>
      <c r="Q120" s="88">
        <f t="shared" si="16"/>
        <v>4033.06</v>
      </c>
      <c r="R120" s="88">
        <f t="shared" si="17"/>
        <v>7033.4</v>
      </c>
      <c r="S120" s="88">
        <f t="shared" si="24"/>
        <v>41966.94</v>
      </c>
      <c r="T120" s="89" t="s">
        <v>41</v>
      </c>
    </row>
    <row r="121" spans="1:20" s="27" customFormat="1" x14ac:dyDescent="0.25">
      <c r="A121" s="84">
        <v>115</v>
      </c>
      <c r="B121" s="85" t="s">
        <v>242</v>
      </c>
      <c r="C121" s="53" t="s">
        <v>804</v>
      </c>
      <c r="D121" s="85" t="s">
        <v>995</v>
      </c>
      <c r="E121" s="85" t="s">
        <v>922</v>
      </c>
      <c r="F121" s="86" t="s">
        <v>811</v>
      </c>
      <c r="G121" s="87">
        <v>46000</v>
      </c>
      <c r="H121" s="50">
        <v>1289.46</v>
      </c>
      <c r="I121" s="88">
        <v>25</v>
      </c>
      <c r="J121" s="50">
        <v>1320.2</v>
      </c>
      <c r="K121" s="52">
        <f>+G121*7.1%</f>
        <v>3265.9999999999995</v>
      </c>
      <c r="L121" s="37">
        <f>+G121*1.1%</f>
        <v>506.00000000000006</v>
      </c>
      <c r="M121" s="78">
        <v>1398.4</v>
      </c>
      <c r="N121" s="88">
        <f t="shared" si="19"/>
        <v>3261.4</v>
      </c>
      <c r="O121" s="88"/>
      <c r="P121" s="88">
        <f t="shared" si="23"/>
        <v>2718.6000000000004</v>
      </c>
      <c r="Q121" s="88">
        <f t="shared" si="16"/>
        <v>4033.06</v>
      </c>
      <c r="R121" s="88">
        <f t="shared" si="17"/>
        <v>7033.4</v>
      </c>
      <c r="S121" s="88">
        <f t="shared" si="24"/>
        <v>41966.94</v>
      </c>
      <c r="T121" s="89" t="s">
        <v>41</v>
      </c>
    </row>
    <row r="122" spans="1:20" s="30" customFormat="1" x14ac:dyDescent="0.25">
      <c r="A122" s="84">
        <v>116</v>
      </c>
      <c r="B122" s="85" t="s">
        <v>791</v>
      </c>
      <c r="C122" s="85" t="s">
        <v>804</v>
      </c>
      <c r="D122" s="85" t="s">
        <v>995</v>
      </c>
      <c r="E122" s="85" t="s">
        <v>792</v>
      </c>
      <c r="F122" s="86" t="s">
        <v>811</v>
      </c>
      <c r="G122" s="87">
        <v>46000</v>
      </c>
      <c r="H122" s="50">
        <v>1289.46</v>
      </c>
      <c r="I122" s="88">
        <v>25</v>
      </c>
      <c r="J122" s="50">
        <v>1320.2</v>
      </c>
      <c r="K122" s="52">
        <f>+G122*7.1%</f>
        <v>3265.9999999999995</v>
      </c>
      <c r="L122" s="37">
        <f>+G122*1.1%</f>
        <v>506.00000000000006</v>
      </c>
      <c r="M122" s="78">
        <v>1398.4</v>
      </c>
      <c r="N122" s="88">
        <f t="shared" si="19"/>
        <v>3261.4</v>
      </c>
      <c r="O122" s="88"/>
      <c r="P122" s="88">
        <f t="shared" si="23"/>
        <v>2718.6000000000004</v>
      </c>
      <c r="Q122" s="88">
        <f t="shared" si="16"/>
        <v>4033.06</v>
      </c>
      <c r="R122" s="88">
        <f t="shared" si="17"/>
        <v>7033.4</v>
      </c>
      <c r="S122" s="88">
        <f t="shared" si="24"/>
        <v>41966.94</v>
      </c>
      <c r="T122" s="89" t="s">
        <v>41</v>
      </c>
    </row>
    <row r="123" spans="1:20" s="27" customFormat="1" x14ac:dyDescent="0.25">
      <c r="A123" s="84">
        <v>117</v>
      </c>
      <c r="B123" s="85" t="s">
        <v>45</v>
      </c>
      <c r="C123" s="85" t="s">
        <v>805</v>
      </c>
      <c r="D123" s="85" t="s">
        <v>995</v>
      </c>
      <c r="E123" s="85" t="s">
        <v>35</v>
      </c>
      <c r="F123" s="86" t="s">
        <v>811</v>
      </c>
      <c r="G123" s="87">
        <v>25000</v>
      </c>
      <c r="H123" s="85">
        <v>0</v>
      </c>
      <c r="I123" s="88">
        <v>25</v>
      </c>
      <c r="J123" s="50">
        <v>717.5</v>
      </c>
      <c r="K123" s="52">
        <f t="shared" ref="K123:K146" si="25">+G123*7.1%</f>
        <v>1774.9999999999998</v>
      </c>
      <c r="L123" s="37">
        <f t="shared" ref="L123:L146" si="26">+G123*1.1%</f>
        <v>275</v>
      </c>
      <c r="M123" s="78">
        <v>760</v>
      </c>
      <c r="N123" s="88">
        <f t="shared" si="19"/>
        <v>1772.5000000000002</v>
      </c>
      <c r="O123" s="88"/>
      <c r="P123" s="88">
        <f t="shared" si="23"/>
        <v>1477.5</v>
      </c>
      <c r="Q123" s="88">
        <f t="shared" si="16"/>
        <v>1502.5</v>
      </c>
      <c r="R123" s="88">
        <f t="shared" si="17"/>
        <v>3822.5</v>
      </c>
      <c r="S123" s="88">
        <f t="shared" si="24"/>
        <v>23497.5</v>
      </c>
      <c r="T123" s="89" t="s">
        <v>41</v>
      </c>
    </row>
    <row r="124" spans="1:20" s="27" customFormat="1" x14ac:dyDescent="0.25">
      <c r="A124" s="84">
        <v>118</v>
      </c>
      <c r="B124" s="85" t="s">
        <v>55</v>
      </c>
      <c r="C124" s="85" t="s">
        <v>804</v>
      </c>
      <c r="D124" s="85" t="s">
        <v>995</v>
      </c>
      <c r="E124" s="85" t="s">
        <v>63</v>
      </c>
      <c r="F124" s="86" t="s">
        <v>808</v>
      </c>
      <c r="G124" s="87">
        <v>25000</v>
      </c>
      <c r="H124" s="85">
        <v>0</v>
      </c>
      <c r="I124" s="88">
        <v>25</v>
      </c>
      <c r="J124" s="50">
        <v>717.5</v>
      </c>
      <c r="K124" s="52">
        <f t="shared" si="25"/>
        <v>1774.9999999999998</v>
      </c>
      <c r="L124" s="37">
        <f t="shared" si="26"/>
        <v>275</v>
      </c>
      <c r="M124" s="78">
        <v>760</v>
      </c>
      <c r="N124" s="88">
        <f t="shared" si="19"/>
        <v>1772.5000000000002</v>
      </c>
      <c r="O124" s="88"/>
      <c r="P124" s="88">
        <f t="shared" si="23"/>
        <v>1477.5</v>
      </c>
      <c r="Q124" s="88">
        <f t="shared" si="16"/>
        <v>1502.5</v>
      </c>
      <c r="R124" s="88">
        <f t="shared" si="17"/>
        <v>3822.5</v>
      </c>
      <c r="S124" s="88">
        <f t="shared" si="24"/>
        <v>23497.5</v>
      </c>
      <c r="T124" s="89" t="s">
        <v>41</v>
      </c>
    </row>
    <row r="125" spans="1:20" s="27" customFormat="1" x14ac:dyDescent="0.25">
      <c r="A125" s="84">
        <v>119</v>
      </c>
      <c r="B125" s="85" t="s">
        <v>853</v>
      </c>
      <c r="C125" s="85" t="s">
        <v>804</v>
      </c>
      <c r="D125" s="85" t="s">
        <v>995</v>
      </c>
      <c r="E125" s="85" t="s">
        <v>35</v>
      </c>
      <c r="F125" s="85" t="s">
        <v>42</v>
      </c>
      <c r="G125" s="87">
        <v>25000</v>
      </c>
      <c r="H125" s="85">
        <v>0</v>
      </c>
      <c r="I125" s="88">
        <v>25</v>
      </c>
      <c r="J125" s="50">
        <v>717.5</v>
      </c>
      <c r="K125" s="52">
        <f t="shared" si="25"/>
        <v>1774.9999999999998</v>
      </c>
      <c r="L125" s="37">
        <f t="shared" si="26"/>
        <v>275</v>
      </c>
      <c r="M125" s="78">
        <v>760</v>
      </c>
      <c r="N125" s="88">
        <f t="shared" si="19"/>
        <v>1772.5000000000002</v>
      </c>
      <c r="O125" s="88"/>
      <c r="P125" s="88">
        <f t="shared" si="23"/>
        <v>1477.5</v>
      </c>
      <c r="Q125" s="88">
        <f t="shared" si="16"/>
        <v>1502.5</v>
      </c>
      <c r="R125" s="88">
        <f t="shared" si="17"/>
        <v>3822.5</v>
      </c>
      <c r="S125" s="88">
        <f t="shared" si="24"/>
        <v>23497.5</v>
      </c>
      <c r="T125" s="89" t="s">
        <v>41</v>
      </c>
    </row>
    <row r="126" spans="1:20" s="27" customFormat="1" x14ac:dyDescent="0.25">
      <c r="A126" s="84">
        <v>120</v>
      </c>
      <c r="B126" s="85" t="s">
        <v>873</v>
      </c>
      <c r="C126" s="85" t="s">
        <v>804</v>
      </c>
      <c r="D126" s="85" t="s">
        <v>995</v>
      </c>
      <c r="E126" s="85" t="s">
        <v>35</v>
      </c>
      <c r="F126" s="85" t="s">
        <v>42</v>
      </c>
      <c r="G126" s="87">
        <v>25000</v>
      </c>
      <c r="H126" s="85">
        <v>0</v>
      </c>
      <c r="I126" s="88">
        <v>25</v>
      </c>
      <c r="J126" s="50">
        <v>717.5</v>
      </c>
      <c r="K126" s="52">
        <f t="shared" si="25"/>
        <v>1774.9999999999998</v>
      </c>
      <c r="L126" s="37">
        <f t="shared" si="26"/>
        <v>275</v>
      </c>
      <c r="M126" s="78">
        <v>760</v>
      </c>
      <c r="N126" s="88">
        <f t="shared" si="19"/>
        <v>1772.5000000000002</v>
      </c>
      <c r="O126" s="88"/>
      <c r="P126" s="88">
        <f t="shared" si="23"/>
        <v>1477.5</v>
      </c>
      <c r="Q126" s="88">
        <f t="shared" si="16"/>
        <v>1502.5</v>
      </c>
      <c r="R126" s="88">
        <f t="shared" si="17"/>
        <v>3822.5</v>
      </c>
      <c r="S126" s="88">
        <f t="shared" si="24"/>
        <v>23497.5</v>
      </c>
      <c r="T126" s="89" t="s">
        <v>41</v>
      </c>
    </row>
    <row r="127" spans="1:20" s="27" customFormat="1" x14ac:dyDescent="0.25">
      <c r="A127" s="84">
        <v>121</v>
      </c>
      <c r="B127" s="85" t="s">
        <v>854</v>
      </c>
      <c r="C127" s="85" t="s">
        <v>804</v>
      </c>
      <c r="D127" s="85" t="s">
        <v>995</v>
      </c>
      <c r="E127" s="85" t="s">
        <v>35</v>
      </c>
      <c r="F127" s="86" t="s">
        <v>810</v>
      </c>
      <c r="G127" s="87">
        <v>25000</v>
      </c>
      <c r="H127" s="85">
        <v>0</v>
      </c>
      <c r="I127" s="88">
        <v>25</v>
      </c>
      <c r="J127" s="50">
        <v>717.5</v>
      </c>
      <c r="K127" s="52">
        <f t="shared" si="25"/>
        <v>1774.9999999999998</v>
      </c>
      <c r="L127" s="37">
        <f t="shared" si="26"/>
        <v>275</v>
      </c>
      <c r="M127" s="78">
        <v>760</v>
      </c>
      <c r="N127" s="88">
        <f t="shared" si="19"/>
        <v>1772.5000000000002</v>
      </c>
      <c r="O127" s="88"/>
      <c r="P127" s="88">
        <f t="shared" si="23"/>
        <v>1477.5</v>
      </c>
      <c r="Q127" s="88">
        <f t="shared" si="16"/>
        <v>1502.5</v>
      </c>
      <c r="R127" s="88">
        <f t="shared" si="17"/>
        <v>3822.5</v>
      </c>
      <c r="S127" s="88">
        <f t="shared" si="24"/>
        <v>23497.5</v>
      </c>
      <c r="T127" s="89" t="s">
        <v>41</v>
      </c>
    </row>
    <row r="128" spans="1:20" s="27" customFormat="1" x14ac:dyDescent="0.25">
      <c r="A128" s="84">
        <v>122</v>
      </c>
      <c r="B128" s="85" t="s">
        <v>1132</v>
      </c>
      <c r="C128" s="85" t="s">
        <v>805</v>
      </c>
      <c r="D128" s="85" t="s">
        <v>995</v>
      </c>
      <c r="E128" s="85" t="s">
        <v>35</v>
      </c>
      <c r="F128" s="86" t="s">
        <v>810</v>
      </c>
      <c r="G128" s="87">
        <v>25000</v>
      </c>
      <c r="H128" s="85">
        <v>0</v>
      </c>
      <c r="I128" s="88">
        <v>25</v>
      </c>
      <c r="J128" s="50">
        <v>717.5</v>
      </c>
      <c r="K128" s="52">
        <f t="shared" si="25"/>
        <v>1774.9999999999998</v>
      </c>
      <c r="L128" s="37">
        <f t="shared" si="26"/>
        <v>275</v>
      </c>
      <c r="M128" s="78">
        <v>760</v>
      </c>
      <c r="N128" s="88">
        <f t="shared" si="19"/>
        <v>1772.5000000000002</v>
      </c>
      <c r="O128" s="88"/>
      <c r="P128" s="88">
        <f t="shared" si="23"/>
        <v>1477.5</v>
      </c>
      <c r="Q128" s="88">
        <f t="shared" si="16"/>
        <v>1502.5</v>
      </c>
      <c r="R128" s="88">
        <f t="shared" si="17"/>
        <v>3822.5</v>
      </c>
      <c r="S128" s="88">
        <f t="shared" si="24"/>
        <v>23497.5</v>
      </c>
      <c r="T128" s="89" t="s">
        <v>41</v>
      </c>
    </row>
    <row r="129" spans="1:20" s="36" customFormat="1" x14ac:dyDescent="0.25">
      <c r="A129" s="84">
        <v>123</v>
      </c>
      <c r="B129" s="85" t="s">
        <v>956</v>
      </c>
      <c r="C129" s="85" t="s">
        <v>804</v>
      </c>
      <c r="D129" s="85" t="s">
        <v>995</v>
      </c>
      <c r="E129" s="85" t="s">
        <v>63</v>
      </c>
      <c r="F129" s="86" t="s">
        <v>808</v>
      </c>
      <c r="G129" s="87">
        <v>45000</v>
      </c>
      <c r="H129" s="50">
        <v>1148.33</v>
      </c>
      <c r="I129" s="88">
        <v>25</v>
      </c>
      <c r="J129" s="50">
        <v>1291.5</v>
      </c>
      <c r="K129" s="52">
        <f t="shared" si="25"/>
        <v>3194.9999999999995</v>
      </c>
      <c r="L129" s="37">
        <f t="shared" si="26"/>
        <v>495.00000000000006</v>
      </c>
      <c r="M129" s="78">
        <v>1368</v>
      </c>
      <c r="N129" s="88">
        <f t="shared" si="19"/>
        <v>3190.5</v>
      </c>
      <c r="O129" s="88"/>
      <c r="P129" s="88">
        <f t="shared" si="23"/>
        <v>2659.5</v>
      </c>
      <c r="Q129" s="88">
        <f t="shared" si="16"/>
        <v>3832.83</v>
      </c>
      <c r="R129" s="88">
        <f t="shared" si="17"/>
        <v>6880.5</v>
      </c>
      <c r="S129" s="88">
        <f t="shared" si="24"/>
        <v>41167.17</v>
      </c>
      <c r="T129" s="89" t="s">
        <v>41</v>
      </c>
    </row>
    <row r="130" spans="1:20" s="27" customFormat="1" x14ac:dyDescent="0.25">
      <c r="A130" s="84">
        <v>124</v>
      </c>
      <c r="B130" s="85" t="s">
        <v>53</v>
      </c>
      <c r="C130" s="85" t="s">
        <v>805</v>
      </c>
      <c r="D130" s="85" t="s">
        <v>995</v>
      </c>
      <c r="E130" s="85" t="s">
        <v>35</v>
      </c>
      <c r="F130" s="86" t="s">
        <v>811</v>
      </c>
      <c r="G130" s="87">
        <v>25000</v>
      </c>
      <c r="H130" s="85">
        <v>0</v>
      </c>
      <c r="I130" s="88">
        <v>25</v>
      </c>
      <c r="J130" s="50">
        <v>717.5</v>
      </c>
      <c r="K130" s="52">
        <f t="shared" ref="K130:K136" si="27">+G130*7.1%</f>
        <v>1774.9999999999998</v>
      </c>
      <c r="L130" s="37">
        <f t="shared" ref="L130:L136" si="28">+G130*1.1%</f>
        <v>275</v>
      </c>
      <c r="M130" s="78">
        <v>760</v>
      </c>
      <c r="N130" s="88">
        <f t="shared" si="19"/>
        <v>1772.5000000000002</v>
      </c>
      <c r="O130" s="88"/>
      <c r="P130" s="88">
        <f t="shared" si="23"/>
        <v>1477.5</v>
      </c>
      <c r="Q130" s="88">
        <f t="shared" si="16"/>
        <v>1502.5</v>
      </c>
      <c r="R130" s="88">
        <f t="shared" si="17"/>
        <v>3822.5</v>
      </c>
      <c r="S130" s="88">
        <f t="shared" si="24"/>
        <v>23497.5</v>
      </c>
      <c r="T130" s="89" t="s">
        <v>41</v>
      </c>
    </row>
    <row r="131" spans="1:20" s="27" customFormat="1" x14ac:dyDescent="0.25">
      <c r="A131" s="84">
        <v>125</v>
      </c>
      <c r="B131" s="85" t="s">
        <v>684</v>
      </c>
      <c r="C131" s="85" t="s">
        <v>805</v>
      </c>
      <c r="D131" s="85" t="s">
        <v>995</v>
      </c>
      <c r="E131" s="85" t="s">
        <v>63</v>
      </c>
      <c r="F131" s="86" t="s">
        <v>808</v>
      </c>
      <c r="G131" s="91">
        <v>25000</v>
      </c>
      <c r="H131" s="92">
        <v>0</v>
      </c>
      <c r="I131" s="88">
        <v>25</v>
      </c>
      <c r="J131" s="69">
        <v>717.5</v>
      </c>
      <c r="K131" s="54">
        <f t="shared" si="27"/>
        <v>1774.9999999999998</v>
      </c>
      <c r="L131" s="37">
        <f t="shared" si="28"/>
        <v>275</v>
      </c>
      <c r="M131" s="80">
        <v>760</v>
      </c>
      <c r="N131" s="93">
        <f t="shared" si="19"/>
        <v>1772.5000000000002</v>
      </c>
      <c r="O131" s="93"/>
      <c r="P131" s="93">
        <f t="shared" si="23"/>
        <v>1477.5</v>
      </c>
      <c r="Q131" s="88">
        <f t="shared" si="16"/>
        <v>1502.5</v>
      </c>
      <c r="R131" s="88">
        <f t="shared" si="17"/>
        <v>3822.5</v>
      </c>
      <c r="S131" s="93">
        <f t="shared" si="24"/>
        <v>23497.5</v>
      </c>
      <c r="T131" s="89" t="s">
        <v>41</v>
      </c>
    </row>
    <row r="132" spans="1:20" s="27" customFormat="1" x14ac:dyDescent="0.25">
      <c r="A132" s="84">
        <v>126</v>
      </c>
      <c r="B132" s="85" t="s">
        <v>932</v>
      </c>
      <c r="C132" s="85" t="s">
        <v>804</v>
      </c>
      <c r="D132" s="85" t="s">
        <v>995</v>
      </c>
      <c r="E132" s="85" t="s">
        <v>63</v>
      </c>
      <c r="F132" s="86" t="s">
        <v>808</v>
      </c>
      <c r="G132" s="91">
        <v>25000</v>
      </c>
      <c r="H132" s="92">
        <v>0</v>
      </c>
      <c r="I132" s="88">
        <v>25</v>
      </c>
      <c r="J132" s="69">
        <v>717.5</v>
      </c>
      <c r="K132" s="54">
        <f t="shared" si="27"/>
        <v>1774.9999999999998</v>
      </c>
      <c r="L132" s="37">
        <f t="shared" si="28"/>
        <v>275</v>
      </c>
      <c r="M132" s="80">
        <v>760</v>
      </c>
      <c r="N132" s="93">
        <f t="shared" si="19"/>
        <v>1772.5000000000002</v>
      </c>
      <c r="O132" s="93"/>
      <c r="P132" s="93">
        <f t="shared" si="23"/>
        <v>1477.5</v>
      </c>
      <c r="Q132" s="88">
        <f t="shared" si="16"/>
        <v>1502.5</v>
      </c>
      <c r="R132" s="88">
        <f t="shared" si="17"/>
        <v>3822.5</v>
      </c>
      <c r="S132" s="93">
        <f t="shared" si="24"/>
        <v>23497.5</v>
      </c>
      <c r="T132" s="89" t="s">
        <v>41</v>
      </c>
    </row>
    <row r="133" spans="1:20" s="27" customFormat="1" x14ac:dyDescent="0.25">
      <c r="A133" s="84">
        <v>127</v>
      </c>
      <c r="B133" s="85" t="s">
        <v>1092</v>
      </c>
      <c r="C133" s="85" t="s">
        <v>805</v>
      </c>
      <c r="D133" s="85" t="s">
        <v>995</v>
      </c>
      <c r="E133" s="85" t="s">
        <v>63</v>
      </c>
      <c r="F133" s="86" t="s">
        <v>808</v>
      </c>
      <c r="G133" s="91">
        <v>35000</v>
      </c>
      <c r="H133" s="92">
        <v>0</v>
      </c>
      <c r="I133" s="88">
        <v>25</v>
      </c>
      <c r="J133" s="69">
        <v>1004.5</v>
      </c>
      <c r="K133" s="54">
        <f t="shared" si="27"/>
        <v>2485</v>
      </c>
      <c r="L133" s="37">
        <f t="shared" si="28"/>
        <v>385.00000000000006</v>
      </c>
      <c r="M133" s="80">
        <v>1064</v>
      </c>
      <c r="N133" s="93">
        <f t="shared" si="19"/>
        <v>2481.5</v>
      </c>
      <c r="O133" s="93"/>
      <c r="P133" s="93">
        <f t="shared" si="23"/>
        <v>2068.5</v>
      </c>
      <c r="Q133" s="88">
        <f t="shared" si="16"/>
        <v>2093.5</v>
      </c>
      <c r="R133" s="88">
        <f t="shared" si="17"/>
        <v>5351.5</v>
      </c>
      <c r="S133" s="93">
        <f t="shared" si="24"/>
        <v>32906.5</v>
      </c>
      <c r="T133" s="89" t="s">
        <v>41</v>
      </c>
    </row>
    <row r="134" spans="1:20" s="27" customFormat="1" x14ac:dyDescent="0.25">
      <c r="A134" s="84">
        <v>128</v>
      </c>
      <c r="B134" s="85" t="s">
        <v>1093</v>
      </c>
      <c r="C134" s="85" t="s">
        <v>804</v>
      </c>
      <c r="D134" s="85" t="s">
        <v>995</v>
      </c>
      <c r="E134" s="85" t="s">
        <v>63</v>
      </c>
      <c r="F134" s="86" t="s">
        <v>808</v>
      </c>
      <c r="G134" s="91">
        <v>30000</v>
      </c>
      <c r="H134" s="92">
        <v>0</v>
      </c>
      <c r="I134" s="88">
        <v>25</v>
      </c>
      <c r="J134" s="69">
        <v>861</v>
      </c>
      <c r="K134" s="54">
        <f t="shared" si="27"/>
        <v>2130</v>
      </c>
      <c r="L134" s="37">
        <f t="shared" si="28"/>
        <v>330.00000000000006</v>
      </c>
      <c r="M134" s="80">
        <v>912</v>
      </c>
      <c r="N134" s="93">
        <f t="shared" si="19"/>
        <v>2127</v>
      </c>
      <c r="O134" s="93"/>
      <c r="P134" s="93">
        <f t="shared" si="23"/>
        <v>1773</v>
      </c>
      <c r="Q134" s="88">
        <f t="shared" si="16"/>
        <v>1798</v>
      </c>
      <c r="R134" s="88">
        <f t="shared" si="17"/>
        <v>4587</v>
      </c>
      <c r="S134" s="93">
        <f t="shared" si="24"/>
        <v>28202</v>
      </c>
      <c r="T134" s="89" t="s">
        <v>41</v>
      </c>
    </row>
    <row r="135" spans="1:20" s="27" customFormat="1" x14ac:dyDescent="0.25">
      <c r="A135" s="84">
        <v>129</v>
      </c>
      <c r="B135" s="85" t="s">
        <v>1111</v>
      </c>
      <c r="C135" s="85" t="s">
        <v>805</v>
      </c>
      <c r="D135" s="85" t="s">
        <v>995</v>
      </c>
      <c r="E135" s="85" t="s">
        <v>63</v>
      </c>
      <c r="F135" s="86" t="s">
        <v>808</v>
      </c>
      <c r="G135" s="91">
        <v>25000</v>
      </c>
      <c r="H135" s="92">
        <v>0</v>
      </c>
      <c r="I135" s="88">
        <v>25</v>
      </c>
      <c r="J135" s="69">
        <v>717.5</v>
      </c>
      <c r="K135" s="54">
        <f t="shared" si="27"/>
        <v>1774.9999999999998</v>
      </c>
      <c r="L135" s="37">
        <f t="shared" si="28"/>
        <v>275</v>
      </c>
      <c r="M135" s="80">
        <v>760</v>
      </c>
      <c r="N135" s="93">
        <f t="shared" si="19"/>
        <v>1772.5000000000002</v>
      </c>
      <c r="O135" s="93"/>
      <c r="P135" s="93">
        <f t="shared" si="23"/>
        <v>1477.5</v>
      </c>
      <c r="Q135" s="88">
        <f t="shared" ref="Q135:Q198" si="29">+H135+I135+J135+M135+O135</f>
        <v>1502.5</v>
      </c>
      <c r="R135" s="88">
        <f t="shared" ref="R135:R198" si="30">+K135+L135+N135</f>
        <v>3822.5</v>
      </c>
      <c r="S135" s="93">
        <f t="shared" si="24"/>
        <v>23497.5</v>
      </c>
      <c r="T135" s="89" t="s">
        <v>41</v>
      </c>
    </row>
    <row r="136" spans="1:20" s="27" customFormat="1" x14ac:dyDescent="0.25">
      <c r="A136" s="84">
        <v>130</v>
      </c>
      <c r="B136" s="85" t="s">
        <v>1117</v>
      </c>
      <c r="C136" s="85" t="s">
        <v>805</v>
      </c>
      <c r="D136" s="85" t="s">
        <v>995</v>
      </c>
      <c r="E136" s="85" t="s">
        <v>63</v>
      </c>
      <c r="F136" s="86" t="s">
        <v>808</v>
      </c>
      <c r="G136" s="91">
        <v>35000</v>
      </c>
      <c r="H136" s="92"/>
      <c r="I136" s="88">
        <v>25</v>
      </c>
      <c r="J136" s="69">
        <v>1004.5</v>
      </c>
      <c r="K136" s="54">
        <f t="shared" si="27"/>
        <v>2485</v>
      </c>
      <c r="L136" s="37">
        <f t="shared" si="28"/>
        <v>385.00000000000006</v>
      </c>
      <c r="M136" s="80">
        <v>1064</v>
      </c>
      <c r="N136" s="93">
        <f t="shared" si="19"/>
        <v>2481.5</v>
      </c>
      <c r="O136" s="93"/>
      <c r="P136" s="93">
        <f t="shared" si="23"/>
        <v>2068.5</v>
      </c>
      <c r="Q136" s="88">
        <f t="shared" si="29"/>
        <v>2093.5</v>
      </c>
      <c r="R136" s="88">
        <f t="shared" si="30"/>
        <v>5351.5</v>
      </c>
      <c r="S136" s="93">
        <f t="shared" si="24"/>
        <v>32906.5</v>
      </c>
      <c r="T136" s="89" t="s">
        <v>41</v>
      </c>
    </row>
    <row r="137" spans="1:20" s="27" customFormat="1" x14ac:dyDescent="0.25">
      <c r="A137" s="84">
        <v>131</v>
      </c>
      <c r="B137" s="85" t="s">
        <v>43</v>
      </c>
      <c r="C137" s="85" t="s">
        <v>804</v>
      </c>
      <c r="D137" s="85" t="s">
        <v>995</v>
      </c>
      <c r="E137" s="85" t="s">
        <v>58</v>
      </c>
      <c r="F137" s="86" t="s">
        <v>810</v>
      </c>
      <c r="G137" s="87">
        <v>25000</v>
      </c>
      <c r="H137" s="85">
        <v>0</v>
      </c>
      <c r="I137" s="88">
        <v>25</v>
      </c>
      <c r="J137" s="50">
        <v>717.5</v>
      </c>
      <c r="K137" s="52">
        <f t="shared" si="25"/>
        <v>1774.9999999999998</v>
      </c>
      <c r="L137" s="37">
        <f t="shared" si="26"/>
        <v>275</v>
      </c>
      <c r="M137" s="78">
        <v>760</v>
      </c>
      <c r="N137" s="88">
        <f t="shared" si="19"/>
        <v>1772.5000000000002</v>
      </c>
      <c r="O137" s="88"/>
      <c r="P137" s="88">
        <f t="shared" si="23"/>
        <v>1477.5</v>
      </c>
      <c r="Q137" s="88">
        <f t="shared" si="29"/>
        <v>1502.5</v>
      </c>
      <c r="R137" s="88">
        <f t="shared" si="30"/>
        <v>3822.5</v>
      </c>
      <c r="S137" s="88">
        <f t="shared" si="24"/>
        <v>23497.5</v>
      </c>
      <c r="T137" s="89" t="s">
        <v>41</v>
      </c>
    </row>
    <row r="138" spans="1:20" s="27" customFormat="1" x14ac:dyDescent="0.25">
      <c r="A138" s="84">
        <v>132</v>
      </c>
      <c r="B138" s="85" t="s">
        <v>50</v>
      </c>
      <c r="C138" s="85" t="s">
        <v>804</v>
      </c>
      <c r="D138" s="85" t="s">
        <v>995</v>
      </c>
      <c r="E138" s="85" t="s">
        <v>58</v>
      </c>
      <c r="F138" s="86" t="s">
        <v>811</v>
      </c>
      <c r="G138" s="87">
        <v>25000</v>
      </c>
      <c r="H138" s="85">
        <v>0</v>
      </c>
      <c r="I138" s="88">
        <v>25</v>
      </c>
      <c r="J138" s="50">
        <v>717.5</v>
      </c>
      <c r="K138" s="52">
        <f t="shared" si="25"/>
        <v>1774.9999999999998</v>
      </c>
      <c r="L138" s="37">
        <f t="shared" si="26"/>
        <v>275</v>
      </c>
      <c r="M138" s="78">
        <v>760</v>
      </c>
      <c r="N138" s="88">
        <f t="shared" si="19"/>
        <v>1772.5000000000002</v>
      </c>
      <c r="O138" s="88"/>
      <c r="P138" s="88">
        <f t="shared" si="23"/>
        <v>1477.5</v>
      </c>
      <c r="Q138" s="88">
        <f t="shared" si="29"/>
        <v>1502.5</v>
      </c>
      <c r="R138" s="88">
        <f t="shared" si="30"/>
        <v>3822.5</v>
      </c>
      <c r="S138" s="88">
        <f t="shared" si="24"/>
        <v>23497.5</v>
      </c>
      <c r="T138" s="89" t="s">
        <v>41</v>
      </c>
    </row>
    <row r="139" spans="1:20" s="27" customFormat="1" x14ac:dyDescent="0.25">
      <c r="A139" s="84">
        <v>133</v>
      </c>
      <c r="B139" s="85" t="s">
        <v>138</v>
      </c>
      <c r="C139" s="85" t="s">
        <v>804</v>
      </c>
      <c r="D139" s="85" t="s">
        <v>995</v>
      </c>
      <c r="E139" s="85" t="s">
        <v>134</v>
      </c>
      <c r="F139" s="86" t="s">
        <v>811</v>
      </c>
      <c r="G139" s="87">
        <v>26250</v>
      </c>
      <c r="H139" s="85">
        <v>0</v>
      </c>
      <c r="I139" s="88">
        <v>25</v>
      </c>
      <c r="J139" s="50">
        <v>753.38</v>
      </c>
      <c r="K139" s="52">
        <f t="shared" si="25"/>
        <v>1863.7499999999998</v>
      </c>
      <c r="L139" s="37">
        <f t="shared" si="26"/>
        <v>288.75000000000006</v>
      </c>
      <c r="M139" s="78">
        <v>798</v>
      </c>
      <c r="N139" s="88">
        <f t="shared" si="19"/>
        <v>1861.1250000000002</v>
      </c>
      <c r="O139" s="88"/>
      <c r="P139" s="88">
        <f t="shared" si="23"/>
        <v>1551.38</v>
      </c>
      <c r="Q139" s="88">
        <f t="shared" si="29"/>
        <v>1576.38</v>
      </c>
      <c r="R139" s="88">
        <f t="shared" si="30"/>
        <v>4013.625</v>
      </c>
      <c r="S139" s="88">
        <f t="shared" si="24"/>
        <v>24673.62</v>
      </c>
      <c r="T139" s="89" t="s">
        <v>41</v>
      </c>
    </row>
    <row r="140" spans="1:20" s="27" customFormat="1" x14ac:dyDescent="0.25">
      <c r="A140" s="84">
        <v>134</v>
      </c>
      <c r="B140" s="85" t="s">
        <v>227</v>
      </c>
      <c r="C140" s="53" t="s">
        <v>804</v>
      </c>
      <c r="D140" s="85" t="s">
        <v>995</v>
      </c>
      <c r="E140" s="85" t="s">
        <v>116</v>
      </c>
      <c r="F140" s="86" t="s">
        <v>810</v>
      </c>
      <c r="G140" s="87">
        <v>25000</v>
      </c>
      <c r="H140" s="85">
        <v>0</v>
      </c>
      <c r="I140" s="88">
        <v>25</v>
      </c>
      <c r="J140" s="50">
        <v>717.5</v>
      </c>
      <c r="K140" s="52">
        <f t="shared" si="25"/>
        <v>1774.9999999999998</v>
      </c>
      <c r="L140" s="37">
        <f t="shared" si="26"/>
        <v>275</v>
      </c>
      <c r="M140" s="78">
        <v>760</v>
      </c>
      <c r="N140" s="88">
        <f t="shared" si="19"/>
        <v>1772.5000000000002</v>
      </c>
      <c r="O140" s="88"/>
      <c r="P140" s="88">
        <f t="shared" si="23"/>
        <v>1477.5</v>
      </c>
      <c r="Q140" s="88">
        <f t="shared" si="29"/>
        <v>1502.5</v>
      </c>
      <c r="R140" s="88">
        <f t="shared" si="30"/>
        <v>3822.5</v>
      </c>
      <c r="S140" s="88">
        <f t="shared" si="24"/>
        <v>23497.5</v>
      </c>
      <c r="T140" s="89" t="s">
        <v>41</v>
      </c>
    </row>
    <row r="141" spans="1:20" s="27" customFormat="1" x14ac:dyDescent="0.25">
      <c r="A141" s="84">
        <v>135</v>
      </c>
      <c r="B141" s="85" t="s">
        <v>113</v>
      </c>
      <c r="C141" s="85" t="s">
        <v>804</v>
      </c>
      <c r="D141" s="85" t="s">
        <v>995</v>
      </c>
      <c r="E141" s="85" t="s">
        <v>116</v>
      </c>
      <c r="F141" s="86" t="s">
        <v>810</v>
      </c>
      <c r="G141" s="87">
        <v>25000</v>
      </c>
      <c r="H141" s="85">
        <v>0</v>
      </c>
      <c r="I141" s="88">
        <v>25</v>
      </c>
      <c r="J141" s="50">
        <v>717.5</v>
      </c>
      <c r="K141" s="52">
        <f t="shared" si="25"/>
        <v>1774.9999999999998</v>
      </c>
      <c r="L141" s="37">
        <f t="shared" si="26"/>
        <v>275</v>
      </c>
      <c r="M141" s="78">
        <v>760</v>
      </c>
      <c r="N141" s="88">
        <f t="shared" si="19"/>
        <v>1772.5000000000002</v>
      </c>
      <c r="O141" s="88"/>
      <c r="P141" s="88">
        <f t="shared" si="23"/>
        <v>1477.5</v>
      </c>
      <c r="Q141" s="88">
        <f t="shared" si="29"/>
        <v>1502.5</v>
      </c>
      <c r="R141" s="88">
        <f t="shared" si="30"/>
        <v>3822.5</v>
      </c>
      <c r="S141" s="88">
        <f t="shared" si="24"/>
        <v>23497.5</v>
      </c>
      <c r="T141" s="89" t="s">
        <v>41</v>
      </c>
    </row>
    <row r="142" spans="1:20" s="27" customFormat="1" x14ac:dyDescent="0.25">
      <c r="A142" s="84">
        <v>136</v>
      </c>
      <c r="B142" s="85" t="s">
        <v>942</v>
      </c>
      <c r="C142" s="85" t="s">
        <v>805</v>
      </c>
      <c r="D142" s="85" t="s">
        <v>995</v>
      </c>
      <c r="E142" s="85" t="s">
        <v>57</v>
      </c>
      <c r="F142" s="86" t="s">
        <v>811</v>
      </c>
      <c r="G142" s="87">
        <v>25000</v>
      </c>
      <c r="H142" s="85">
        <v>0</v>
      </c>
      <c r="I142" s="88">
        <v>25</v>
      </c>
      <c r="J142" s="50">
        <v>717.5</v>
      </c>
      <c r="K142" s="52">
        <f t="shared" si="25"/>
        <v>1774.9999999999998</v>
      </c>
      <c r="L142" s="37">
        <f t="shared" si="26"/>
        <v>275</v>
      </c>
      <c r="M142" s="78">
        <v>760</v>
      </c>
      <c r="N142" s="88">
        <f t="shared" si="19"/>
        <v>1772.5000000000002</v>
      </c>
      <c r="O142" s="88"/>
      <c r="P142" s="88">
        <f t="shared" si="23"/>
        <v>1477.5</v>
      </c>
      <c r="Q142" s="88">
        <f t="shared" si="29"/>
        <v>1502.5</v>
      </c>
      <c r="R142" s="88">
        <f t="shared" si="30"/>
        <v>3822.5</v>
      </c>
      <c r="S142" s="88">
        <f t="shared" si="24"/>
        <v>23497.5</v>
      </c>
      <c r="T142" s="89" t="s">
        <v>41</v>
      </c>
    </row>
    <row r="143" spans="1:20" s="27" customFormat="1" x14ac:dyDescent="0.25">
      <c r="A143" s="84">
        <v>137</v>
      </c>
      <c r="B143" s="85" t="s">
        <v>47</v>
      </c>
      <c r="C143" s="85" t="s">
        <v>804</v>
      </c>
      <c r="D143" s="85" t="s">
        <v>995</v>
      </c>
      <c r="E143" s="85" t="s">
        <v>60</v>
      </c>
      <c r="F143" s="86" t="s">
        <v>811</v>
      </c>
      <c r="G143" s="87">
        <v>25000</v>
      </c>
      <c r="H143" s="85">
        <v>0</v>
      </c>
      <c r="I143" s="88">
        <v>25</v>
      </c>
      <c r="J143" s="50">
        <v>717.5</v>
      </c>
      <c r="K143" s="52">
        <f t="shared" si="25"/>
        <v>1774.9999999999998</v>
      </c>
      <c r="L143" s="37">
        <f t="shared" si="26"/>
        <v>275</v>
      </c>
      <c r="M143" s="78">
        <v>760</v>
      </c>
      <c r="N143" s="88">
        <f t="shared" ref="N143:N206" si="31">+G143*7.09%</f>
        <v>1772.5000000000002</v>
      </c>
      <c r="O143" s="88"/>
      <c r="P143" s="88">
        <f t="shared" si="23"/>
        <v>1477.5</v>
      </c>
      <c r="Q143" s="88">
        <f t="shared" si="29"/>
        <v>1502.5</v>
      </c>
      <c r="R143" s="88">
        <f t="shared" si="30"/>
        <v>3822.5</v>
      </c>
      <c r="S143" s="88">
        <f t="shared" si="24"/>
        <v>23497.5</v>
      </c>
      <c r="T143" s="89" t="s">
        <v>41</v>
      </c>
    </row>
    <row r="144" spans="1:20" s="27" customFormat="1" x14ac:dyDescent="0.25">
      <c r="A144" s="84">
        <v>138</v>
      </c>
      <c r="B144" s="85" t="s">
        <v>48</v>
      </c>
      <c r="C144" s="85" t="s">
        <v>804</v>
      </c>
      <c r="D144" s="85" t="s">
        <v>995</v>
      </c>
      <c r="E144" s="85" t="s">
        <v>60</v>
      </c>
      <c r="F144" s="86" t="s">
        <v>808</v>
      </c>
      <c r="G144" s="87">
        <v>25000</v>
      </c>
      <c r="H144" s="85">
        <v>0</v>
      </c>
      <c r="I144" s="88">
        <v>25</v>
      </c>
      <c r="J144" s="50">
        <v>717.5</v>
      </c>
      <c r="K144" s="52">
        <f t="shared" si="25"/>
        <v>1774.9999999999998</v>
      </c>
      <c r="L144" s="37">
        <f t="shared" si="26"/>
        <v>275</v>
      </c>
      <c r="M144" s="81">
        <v>760</v>
      </c>
      <c r="N144" s="94">
        <f t="shared" si="31"/>
        <v>1772.5000000000002</v>
      </c>
      <c r="O144" s="94"/>
      <c r="P144" s="94">
        <f t="shared" si="23"/>
        <v>1477.5</v>
      </c>
      <c r="Q144" s="88">
        <f t="shared" si="29"/>
        <v>1502.5</v>
      </c>
      <c r="R144" s="88">
        <f t="shared" si="30"/>
        <v>3822.5</v>
      </c>
      <c r="S144" s="94">
        <f t="shared" si="24"/>
        <v>23497.5</v>
      </c>
      <c r="T144" s="89" t="s">
        <v>41</v>
      </c>
    </row>
    <row r="145" spans="1:20" s="27" customFormat="1" x14ac:dyDescent="0.25">
      <c r="A145" s="84">
        <v>139</v>
      </c>
      <c r="B145" s="85" t="s">
        <v>44</v>
      </c>
      <c r="C145" s="85" t="s">
        <v>804</v>
      </c>
      <c r="D145" s="85" t="s">
        <v>995</v>
      </c>
      <c r="E145" s="85" t="s">
        <v>57</v>
      </c>
      <c r="F145" s="86" t="s">
        <v>810</v>
      </c>
      <c r="G145" s="87">
        <v>25000</v>
      </c>
      <c r="H145" s="85">
        <v>0</v>
      </c>
      <c r="I145" s="88">
        <v>25</v>
      </c>
      <c r="J145" s="50">
        <v>717.5</v>
      </c>
      <c r="K145" s="52">
        <f t="shared" si="25"/>
        <v>1774.9999999999998</v>
      </c>
      <c r="L145" s="37">
        <f t="shared" si="26"/>
        <v>275</v>
      </c>
      <c r="M145" s="78">
        <v>760</v>
      </c>
      <c r="N145" s="88">
        <f t="shared" si="31"/>
        <v>1772.5000000000002</v>
      </c>
      <c r="O145" s="88"/>
      <c r="P145" s="88">
        <f t="shared" si="23"/>
        <v>1477.5</v>
      </c>
      <c r="Q145" s="88">
        <f t="shared" si="29"/>
        <v>1502.5</v>
      </c>
      <c r="R145" s="88">
        <f t="shared" si="30"/>
        <v>3822.5</v>
      </c>
      <c r="S145" s="88">
        <f t="shared" si="24"/>
        <v>23497.5</v>
      </c>
      <c r="T145" s="89" t="s">
        <v>41</v>
      </c>
    </row>
    <row r="146" spans="1:20" s="27" customFormat="1" x14ac:dyDescent="0.25">
      <c r="A146" s="84">
        <v>140</v>
      </c>
      <c r="B146" s="85" t="s">
        <v>54</v>
      </c>
      <c r="C146" s="85" t="s">
        <v>805</v>
      </c>
      <c r="D146" s="85" t="s">
        <v>995</v>
      </c>
      <c r="E146" s="85" t="s">
        <v>64</v>
      </c>
      <c r="F146" s="86" t="s">
        <v>808</v>
      </c>
      <c r="G146" s="87">
        <v>18000</v>
      </c>
      <c r="H146" s="85">
        <v>0</v>
      </c>
      <c r="I146" s="88">
        <v>25</v>
      </c>
      <c r="J146" s="50">
        <v>516.6</v>
      </c>
      <c r="K146" s="52">
        <f t="shared" si="25"/>
        <v>1277.9999999999998</v>
      </c>
      <c r="L146" s="37">
        <f t="shared" si="26"/>
        <v>198.00000000000003</v>
      </c>
      <c r="M146" s="78">
        <v>547.20000000000005</v>
      </c>
      <c r="N146" s="88">
        <f t="shared" si="31"/>
        <v>1276.2</v>
      </c>
      <c r="O146" s="88"/>
      <c r="P146" s="88">
        <f t="shared" si="23"/>
        <v>1063.8000000000002</v>
      </c>
      <c r="Q146" s="88">
        <f t="shared" si="29"/>
        <v>1088.8000000000002</v>
      </c>
      <c r="R146" s="88">
        <f t="shared" si="30"/>
        <v>2752.2</v>
      </c>
      <c r="S146" s="88">
        <f t="shared" si="24"/>
        <v>16911.2</v>
      </c>
      <c r="T146" s="89" t="s">
        <v>41</v>
      </c>
    </row>
    <row r="147" spans="1:20" s="27" customFormat="1" x14ac:dyDescent="0.25">
      <c r="A147" s="84">
        <v>141</v>
      </c>
      <c r="B147" s="85" t="s">
        <v>859</v>
      </c>
      <c r="C147" s="85" t="s">
        <v>805</v>
      </c>
      <c r="D147" s="85" t="s">
        <v>995</v>
      </c>
      <c r="E147" s="85" t="s">
        <v>59</v>
      </c>
      <c r="F147" s="86" t="s">
        <v>808</v>
      </c>
      <c r="G147" s="87">
        <v>18000</v>
      </c>
      <c r="H147" s="85">
        <v>0</v>
      </c>
      <c r="I147" s="88">
        <v>25</v>
      </c>
      <c r="J147" s="50">
        <v>516.6</v>
      </c>
      <c r="K147" s="52">
        <f>+G147*7.1%</f>
        <v>1277.9999999999998</v>
      </c>
      <c r="L147" s="37">
        <f>+G147*1.1%</f>
        <v>198.00000000000003</v>
      </c>
      <c r="M147" s="78">
        <v>547.20000000000005</v>
      </c>
      <c r="N147" s="88">
        <f t="shared" si="31"/>
        <v>1276.2</v>
      </c>
      <c r="O147" s="88"/>
      <c r="P147" s="88">
        <f t="shared" ref="P147:P210" si="32">+J147+M147</f>
        <v>1063.8000000000002</v>
      </c>
      <c r="Q147" s="88">
        <f t="shared" si="29"/>
        <v>1088.8000000000002</v>
      </c>
      <c r="R147" s="88">
        <f t="shared" si="30"/>
        <v>2752.2</v>
      </c>
      <c r="S147" s="88">
        <f t="shared" si="24"/>
        <v>16911.2</v>
      </c>
      <c r="T147" s="89" t="s">
        <v>41</v>
      </c>
    </row>
    <row r="148" spans="1:20" s="27" customFormat="1" x14ac:dyDescent="0.25">
      <c r="A148" s="84">
        <v>142</v>
      </c>
      <c r="B148" s="85" t="s">
        <v>46</v>
      </c>
      <c r="C148" s="85" t="s">
        <v>804</v>
      </c>
      <c r="D148" s="85" t="s">
        <v>995</v>
      </c>
      <c r="E148" s="85" t="s">
        <v>59</v>
      </c>
      <c r="F148" s="86" t="s">
        <v>811</v>
      </c>
      <c r="G148" s="87">
        <v>18000</v>
      </c>
      <c r="H148" s="85">
        <v>0</v>
      </c>
      <c r="I148" s="88">
        <v>25</v>
      </c>
      <c r="J148" s="50">
        <v>516.6</v>
      </c>
      <c r="K148" s="52">
        <f t="shared" ref="K148:K198" si="33">+G148*7.1%</f>
        <v>1277.9999999999998</v>
      </c>
      <c r="L148" s="37">
        <f t="shared" ref="L148:L198" si="34">+G148*1.1%</f>
        <v>198.00000000000003</v>
      </c>
      <c r="M148" s="78">
        <v>547.20000000000005</v>
      </c>
      <c r="N148" s="88">
        <f t="shared" si="31"/>
        <v>1276.2</v>
      </c>
      <c r="O148" s="88"/>
      <c r="P148" s="88">
        <f t="shared" si="32"/>
        <v>1063.8000000000002</v>
      </c>
      <c r="Q148" s="88">
        <f t="shared" si="29"/>
        <v>1088.8000000000002</v>
      </c>
      <c r="R148" s="88">
        <f t="shared" si="30"/>
        <v>2752.2</v>
      </c>
      <c r="S148" s="88">
        <f t="shared" si="24"/>
        <v>16911.2</v>
      </c>
      <c r="T148" s="89" t="s">
        <v>41</v>
      </c>
    </row>
    <row r="149" spans="1:20" s="27" customFormat="1" x14ac:dyDescent="0.25">
      <c r="A149" s="84">
        <v>143</v>
      </c>
      <c r="B149" s="85" t="s">
        <v>916</v>
      </c>
      <c r="C149" s="85" t="s">
        <v>804</v>
      </c>
      <c r="D149" s="85" t="s">
        <v>995</v>
      </c>
      <c r="E149" s="85" t="s">
        <v>801</v>
      </c>
      <c r="F149" s="86" t="s">
        <v>810</v>
      </c>
      <c r="G149" s="91">
        <v>16500</v>
      </c>
      <c r="H149" s="85">
        <v>0</v>
      </c>
      <c r="I149" s="88">
        <v>25</v>
      </c>
      <c r="J149" s="69">
        <v>473.55</v>
      </c>
      <c r="K149" s="54">
        <f t="shared" si="33"/>
        <v>1171.5</v>
      </c>
      <c r="L149" s="37">
        <f t="shared" si="34"/>
        <v>181.50000000000003</v>
      </c>
      <c r="M149" s="80">
        <v>501.6</v>
      </c>
      <c r="N149" s="93">
        <f t="shared" si="31"/>
        <v>1169.8500000000001</v>
      </c>
      <c r="O149" s="93"/>
      <c r="P149" s="93">
        <f t="shared" si="32"/>
        <v>975.15000000000009</v>
      </c>
      <c r="Q149" s="88">
        <f t="shared" si="29"/>
        <v>1000.1500000000001</v>
      </c>
      <c r="R149" s="88">
        <f t="shared" si="30"/>
        <v>2522.8500000000004</v>
      </c>
      <c r="S149" s="93">
        <f t="shared" si="24"/>
        <v>15499.85</v>
      </c>
      <c r="T149" s="89" t="s">
        <v>41</v>
      </c>
    </row>
    <row r="150" spans="1:20" s="27" customFormat="1" x14ac:dyDescent="0.25">
      <c r="A150" s="84">
        <v>144</v>
      </c>
      <c r="B150" s="85" t="s">
        <v>370</v>
      </c>
      <c r="C150" s="85" t="s">
        <v>804</v>
      </c>
      <c r="D150" s="85" t="s">
        <v>996</v>
      </c>
      <c r="E150" s="85" t="s">
        <v>101</v>
      </c>
      <c r="F150" s="86" t="s">
        <v>811</v>
      </c>
      <c r="G150" s="87">
        <v>110000</v>
      </c>
      <c r="H150" s="87">
        <v>14028.75</v>
      </c>
      <c r="I150" s="88">
        <v>25</v>
      </c>
      <c r="J150" s="50">
        <v>3157</v>
      </c>
      <c r="K150" s="52">
        <f>+G150*7.1%</f>
        <v>7809.9999999999991</v>
      </c>
      <c r="L150" s="37">
        <v>953.69</v>
      </c>
      <c r="M150" s="78">
        <v>3344</v>
      </c>
      <c r="N150" s="88">
        <f t="shared" si="31"/>
        <v>7799.0000000000009</v>
      </c>
      <c r="O150" s="88"/>
      <c r="P150" s="88">
        <f t="shared" si="32"/>
        <v>6501</v>
      </c>
      <c r="Q150" s="88">
        <f t="shared" si="29"/>
        <v>20554.75</v>
      </c>
      <c r="R150" s="88">
        <f t="shared" si="30"/>
        <v>16562.689999999999</v>
      </c>
      <c r="S150" s="88">
        <f t="shared" si="24"/>
        <v>89445.25</v>
      </c>
      <c r="T150" s="89" t="s">
        <v>41</v>
      </c>
    </row>
    <row r="151" spans="1:20" s="27" customFormat="1" x14ac:dyDescent="0.25">
      <c r="A151" s="84">
        <v>145</v>
      </c>
      <c r="B151" s="85" t="s">
        <v>49</v>
      </c>
      <c r="C151" s="85" t="s">
        <v>805</v>
      </c>
      <c r="D151" s="85" t="s">
        <v>996</v>
      </c>
      <c r="E151" s="85" t="s">
        <v>35</v>
      </c>
      <c r="F151" s="86" t="s">
        <v>811</v>
      </c>
      <c r="G151" s="87">
        <v>25000</v>
      </c>
      <c r="H151" s="85">
        <v>0</v>
      </c>
      <c r="I151" s="88">
        <v>25</v>
      </c>
      <c r="J151" s="50">
        <v>717.5</v>
      </c>
      <c r="K151" s="52">
        <f>+G151*7.1%</f>
        <v>1774.9999999999998</v>
      </c>
      <c r="L151" s="37">
        <f>+G151*1.1%</f>
        <v>275</v>
      </c>
      <c r="M151" s="78">
        <v>760</v>
      </c>
      <c r="N151" s="88">
        <f t="shared" si="31"/>
        <v>1772.5000000000002</v>
      </c>
      <c r="O151" s="88"/>
      <c r="P151" s="88">
        <f t="shared" si="32"/>
        <v>1477.5</v>
      </c>
      <c r="Q151" s="88">
        <f t="shared" si="29"/>
        <v>1502.5</v>
      </c>
      <c r="R151" s="88">
        <f t="shared" si="30"/>
        <v>3822.5</v>
      </c>
      <c r="S151" s="88">
        <f t="shared" si="24"/>
        <v>23497.5</v>
      </c>
      <c r="T151" s="89" t="s">
        <v>41</v>
      </c>
    </row>
    <row r="152" spans="1:20" s="27" customFormat="1" x14ac:dyDescent="0.25">
      <c r="A152" s="84">
        <v>146</v>
      </c>
      <c r="B152" s="85" t="s">
        <v>51</v>
      </c>
      <c r="C152" s="85" t="s">
        <v>804</v>
      </c>
      <c r="D152" s="85" t="s">
        <v>996</v>
      </c>
      <c r="E152" s="85" t="s">
        <v>35</v>
      </c>
      <c r="F152" s="86" t="s">
        <v>808</v>
      </c>
      <c r="G152" s="87">
        <v>25000</v>
      </c>
      <c r="H152" s="85">
        <v>0</v>
      </c>
      <c r="I152" s="88">
        <v>25</v>
      </c>
      <c r="J152" s="50">
        <v>717.5</v>
      </c>
      <c r="K152" s="52">
        <f>+G152*7.1%</f>
        <v>1774.9999999999998</v>
      </c>
      <c r="L152" s="37">
        <f>+G152*1.1%</f>
        <v>275</v>
      </c>
      <c r="M152" s="78">
        <v>760</v>
      </c>
      <c r="N152" s="88">
        <f t="shared" si="31"/>
        <v>1772.5000000000002</v>
      </c>
      <c r="O152" s="88"/>
      <c r="P152" s="88">
        <f t="shared" si="32"/>
        <v>1477.5</v>
      </c>
      <c r="Q152" s="88">
        <f t="shared" si="29"/>
        <v>1502.5</v>
      </c>
      <c r="R152" s="88">
        <f t="shared" si="30"/>
        <v>3822.5</v>
      </c>
      <c r="S152" s="88">
        <f t="shared" si="24"/>
        <v>23497.5</v>
      </c>
      <c r="T152" s="89" t="s">
        <v>41</v>
      </c>
    </row>
    <row r="153" spans="1:20" s="27" customFormat="1" x14ac:dyDescent="0.25">
      <c r="A153" s="84">
        <v>147</v>
      </c>
      <c r="B153" s="85" t="s">
        <v>192</v>
      </c>
      <c r="C153" s="85" t="s">
        <v>805</v>
      </c>
      <c r="D153" s="85" t="s">
        <v>193</v>
      </c>
      <c r="E153" s="85" t="s">
        <v>194</v>
      </c>
      <c r="F153" s="86" t="s">
        <v>810</v>
      </c>
      <c r="G153" s="87">
        <v>42000</v>
      </c>
      <c r="H153" s="85">
        <v>724.92</v>
      </c>
      <c r="I153" s="88">
        <v>25</v>
      </c>
      <c r="J153" s="50">
        <v>1205.4000000000001</v>
      </c>
      <c r="K153" s="52">
        <f t="shared" si="33"/>
        <v>2981.9999999999995</v>
      </c>
      <c r="L153" s="37">
        <f t="shared" si="34"/>
        <v>462.00000000000006</v>
      </c>
      <c r="M153" s="78">
        <v>1276.8</v>
      </c>
      <c r="N153" s="88">
        <f t="shared" si="31"/>
        <v>2977.8</v>
      </c>
      <c r="O153" s="88"/>
      <c r="P153" s="88">
        <f t="shared" si="32"/>
        <v>2482.1999999999998</v>
      </c>
      <c r="Q153" s="88">
        <f t="shared" si="29"/>
        <v>3232.12</v>
      </c>
      <c r="R153" s="88">
        <f t="shared" si="30"/>
        <v>6421.7999999999993</v>
      </c>
      <c r="S153" s="88">
        <f t="shared" si="24"/>
        <v>38767.879999999997</v>
      </c>
      <c r="T153" s="89" t="s">
        <v>41</v>
      </c>
    </row>
    <row r="154" spans="1:20" s="27" customFormat="1" x14ac:dyDescent="0.25">
      <c r="A154" s="84">
        <v>148</v>
      </c>
      <c r="B154" s="85" t="s">
        <v>198</v>
      </c>
      <c r="C154" s="85" t="s">
        <v>805</v>
      </c>
      <c r="D154" s="85" t="s">
        <v>193</v>
      </c>
      <c r="E154" s="85" t="s">
        <v>202</v>
      </c>
      <c r="F154" s="86" t="s">
        <v>811</v>
      </c>
      <c r="G154" s="87">
        <v>100000</v>
      </c>
      <c r="H154" s="87">
        <v>11676.5</v>
      </c>
      <c r="I154" s="88">
        <v>25</v>
      </c>
      <c r="J154" s="50">
        <v>2870</v>
      </c>
      <c r="K154" s="52">
        <f t="shared" si="33"/>
        <v>7099.9999999999991</v>
      </c>
      <c r="L154" s="37">
        <v>953.69</v>
      </c>
      <c r="M154" s="78">
        <v>3040</v>
      </c>
      <c r="N154" s="88">
        <f t="shared" si="31"/>
        <v>7090.0000000000009</v>
      </c>
      <c r="O154" s="88"/>
      <c r="P154" s="88">
        <f t="shared" si="32"/>
        <v>5910</v>
      </c>
      <c r="Q154" s="88">
        <f t="shared" si="29"/>
        <v>17611.5</v>
      </c>
      <c r="R154" s="88">
        <f t="shared" si="30"/>
        <v>15143.689999999999</v>
      </c>
      <c r="S154" s="88">
        <f t="shared" si="24"/>
        <v>82388.5</v>
      </c>
      <c r="T154" s="89" t="s">
        <v>41</v>
      </c>
    </row>
    <row r="155" spans="1:20" s="27" customFormat="1" x14ac:dyDescent="0.25">
      <c r="A155" s="84">
        <v>149</v>
      </c>
      <c r="B155" s="85" t="s">
        <v>190</v>
      </c>
      <c r="C155" s="85" t="s">
        <v>804</v>
      </c>
      <c r="D155" s="85" t="s">
        <v>193</v>
      </c>
      <c r="E155" s="85" t="s">
        <v>35</v>
      </c>
      <c r="F155" s="86" t="s">
        <v>810</v>
      </c>
      <c r="G155" s="87">
        <v>45000</v>
      </c>
      <c r="H155" s="50">
        <v>1148.33</v>
      </c>
      <c r="I155" s="88">
        <v>25</v>
      </c>
      <c r="J155" s="50">
        <v>1291.5</v>
      </c>
      <c r="K155" s="52">
        <f t="shared" si="33"/>
        <v>3194.9999999999995</v>
      </c>
      <c r="L155" s="37">
        <f t="shared" si="34"/>
        <v>495.00000000000006</v>
      </c>
      <c r="M155" s="78">
        <v>1368</v>
      </c>
      <c r="N155" s="88">
        <f t="shared" si="31"/>
        <v>3190.5</v>
      </c>
      <c r="O155" s="88"/>
      <c r="P155" s="88">
        <f t="shared" si="32"/>
        <v>2659.5</v>
      </c>
      <c r="Q155" s="88">
        <f t="shared" si="29"/>
        <v>3832.83</v>
      </c>
      <c r="R155" s="88">
        <f t="shared" si="30"/>
        <v>6880.5</v>
      </c>
      <c r="S155" s="88">
        <f t="shared" ref="S155:S218" si="35">+G155-Q155</f>
        <v>41167.17</v>
      </c>
      <c r="T155" s="89" t="s">
        <v>41</v>
      </c>
    </row>
    <row r="156" spans="1:20" s="27" customFormat="1" x14ac:dyDescent="0.25">
      <c r="A156" s="84">
        <v>150</v>
      </c>
      <c r="B156" s="85" t="s">
        <v>191</v>
      </c>
      <c r="C156" s="85" t="s">
        <v>804</v>
      </c>
      <c r="D156" s="85" t="s">
        <v>193</v>
      </c>
      <c r="E156" s="85" t="s">
        <v>56</v>
      </c>
      <c r="F156" s="86" t="s">
        <v>811</v>
      </c>
      <c r="G156" s="87">
        <v>45000</v>
      </c>
      <c r="H156" s="50">
        <v>1148.33</v>
      </c>
      <c r="I156" s="88">
        <v>25</v>
      </c>
      <c r="J156" s="50">
        <v>1291.5</v>
      </c>
      <c r="K156" s="52">
        <f t="shared" si="33"/>
        <v>3194.9999999999995</v>
      </c>
      <c r="L156" s="37">
        <f t="shared" si="34"/>
        <v>495.00000000000006</v>
      </c>
      <c r="M156" s="78">
        <v>1368</v>
      </c>
      <c r="N156" s="88">
        <f t="shared" si="31"/>
        <v>3190.5</v>
      </c>
      <c r="O156" s="88"/>
      <c r="P156" s="88">
        <f t="shared" si="32"/>
        <v>2659.5</v>
      </c>
      <c r="Q156" s="88">
        <f t="shared" si="29"/>
        <v>3832.83</v>
      </c>
      <c r="R156" s="88">
        <f t="shared" si="30"/>
        <v>6880.5</v>
      </c>
      <c r="S156" s="88">
        <f t="shared" si="35"/>
        <v>41167.17</v>
      </c>
      <c r="T156" s="89" t="s">
        <v>41</v>
      </c>
    </row>
    <row r="157" spans="1:20" s="27" customFormat="1" x14ac:dyDescent="0.25">
      <c r="A157" s="84">
        <v>151</v>
      </c>
      <c r="B157" s="85" t="s">
        <v>750</v>
      </c>
      <c r="C157" s="85" t="s">
        <v>805</v>
      </c>
      <c r="D157" s="85" t="s">
        <v>193</v>
      </c>
      <c r="E157" s="85" t="s">
        <v>118</v>
      </c>
      <c r="F157" s="86" t="s">
        <v>811</v>
      </c>
      <c r="G157" s="87">
        <v>25000</v>
      </c>
      <c r="H157" s="85">
        <v>0</v>
      </c>
      <c r="I157" s="88">
        <v>25</v>
      </c>
      <c r="J157" s="50">
        <v>717.5</v>
      </c>
      <c r="K157" s="52">
        <f>+G157*7.1%</f>
        <v>1774.9999999999998</v>
      </c>
      <c r="L157" s="37">
        <f>+G157*1.1%</f>
        <v>275</v>
      </c>
      <c r="M157" s="78">
        <v>760</v>
      </c>
      <c r="N157" s="88">
        <f t="shared" si="31"/>
        <v>1772.5000000000002</v>
      </c>
      <c r="O157" s="88"/>
      <c r="P157" s="88">
        <f t="shared" si="32"/>
        <v>1477.5</v>
      </c>
      <c r="Q157" s="88">
        <f t="shared" si="29"/>
        <v>1502.5</v>
      </c>
      <c r="R157" s="88">
        <f t="shared" si="30"/>
        <v>3822.5</v>
      </c>
      <c r="S157" s="88">
        <f t="shared" si="35"/>
        <v>23497.5</v>
      </c>
      <c r="T157" s="89" t="s">
        <v>41</v>
      </c>
    </row>
    <row r="158" spans="1:20" s="27" customFormat="1" x14ac:dyDescent="0.25">
      <c r="A158" s="84">
        <v>152</v>
      </c>
      <c r="B158" s="85" t="s">
        <v>195</v>
      </c>
      <c r="C158" s="85" t="s">
        <v>804</v>
      </c>
      <c r="D158" s="85" t="s">
        <v>1006</v>
      </c>
      <c r="E158" s="85" t="s">
        <v>35</v>
      </c>
      <c r="F158" s="86" t="s">
        <v>811</v>
      </c>
      <c r="G158" s="87">
        <v>25000</v>
      </c>
      <c r="H158" s="85">
        <v>0</v>
      </c>
      <c r="I158" s="88">
        <v>25</v>
      </c>
      <c r="J158" s="50">
        <v>717.5</v>
      </c>
      <c r="K158" s="52">
        <f t="shared" si="33"/>
        <v>1774.9999999999998</v>
      </c>
      <c r="L158" s="37">
        <f t="shared" si="34"/>
        <v>275</v>
      </c>
      <c r="M158" s="78">
        <v>760</v>
      </c>
      <c r="N158" s="88">
        <f t="shared" si="31"/>
        <v>1772.5000000000002</v>
      </c>
      <c r="O158" s="88"/>
      <c r="P158" s="88">
        <f t="shared" si="32"/>
        <v>1477.5</v>
      </c>
      <c r="Q158" s="88">
        <f t="shared" si="29"/>
        <v>1502.5</v>
      </c>
      <c r="R158" s="88">
        <f t="shared" si="30"/>
        <v>3822.5</v>
      </c>
      <c r="S158" s="88">
        <f t="shared" si="35"/>
        <v>23497.5</v>
      </c>
      <c r="T158" s="89" t="s">
        <v>41</v>
      </c>
    </row>
    <row r="159" spans="1:20" s="27" customFormat="1" x14ac:dyDescent="0.25">
      <c r="A159" s="84">
        <v>153</v>
      </c>
      <c r="B159" s="85" t="s">
        <v>111</v>
      </c>
      <c r="C159" s="85" t="s">
        <v>804</v>
      </c>
      <c r="D159" s="85" t="s">
        <v>1006</v>
      </c>
      <c r="E159" s="85" t="s">
        <v>118</v>
      </c>
      <c r="F159" s="86" t="s">
        <v>810</v>
      </c>
      <c r="G159" s="87">
        <v>25000</v>
      </c>
      <c r="H159" s="85">
        <v>0</v>
      </c>
      <c r="I159" s="88">
        <v>25</v>
      </c>
      <c r="J159" s="50">
        <v>717.5</v>
      </c>
      <c r="K159" s="52">
        <f>+G159*7.1%</f>
        <v>1774.9999999999998</v>
      </c>
      <c r="L159" s="37">
        <f>+G159*1.1%</f>
        <v>275</v>
      </c>
      <c r="M159" s="78">
        <v>760</v>
      </c>
      <c r="N159" s="88">
        <f t="shared" si="31"/>
        <v>1772.5000000000002</v>
      </c>
      <c r="O159" s="88"/>
      <c r="P159" s="88">
        <f t="shared" si="32"/>
        <v>1477.5</v>
      </c>
      <c r="Q159" s="88">
        <f t="shared" si="29"/>
        <v>1502.5</v>
      </c>
      <c r="R159" s="88">
        <f t="shared" si="30"/>
        <v>3822.5</v>
      </c>
      <c r="S159" s="88">
        <f t="shared" si="35"/>
        <v>23497.5</v>
      </c>
      <c r="T159" s="89" t="s">
        <v>41</v>
      </c>
    </row>
    <row r="160" spans="1:20" s="27" customFormat="1" x14ac:dyDescent="0.25">
      <c r="A160" s="84">
        <v>154</v>
      </c>
      <c r="B160" s="85" t="s">
        <v>196</v>
      </c>
      <c r="C160" s="85" t="s">
        <v>804</v>
      </c>
      <c r="D160" s="85" t="s">
        <v>1004</v>
      </c>
      <c r="E160" s="85" t="s">
        <v>197</v>
      </c>
      <c r="F160" s="86" t="s">
        <v>811</v>
      </c>
      <c r="G160" s="87">
        <v>46000</v>
      </c>
      <c r="H160" s="50">
        <v>1032.1400000000001</v>
      </c>
      <c r="I160" s="88">
        <v>25</v>
      </c>
      <c r="J160" s="50">
        <v>1320.2</v>
      </c>
      <c r="K160" s="52">
        <f t="shared" si="33"/>
        <v>3265.9999999999995</v>
      </c>
      <c r="L160" s="37">
        <f t="shared" si="34"/>
        <v>506.00000000000006</v>
      </c>
      <c r="M160" s="78">
        <v>1398.4</v>
      </c>
      <c r="N160" s="88">
        <f t="shared" si="31"/>
        <v>3261.4</v>
      </c>
      <c r="O160" s="88"/>
      <c r="P160" s="88">
        <f t="shared" si="32"/>
        <v>2718.6000000000004</v>
      </c>
      <c r="Q160" s="88">
        <f t="shared" si="29"/>
        <v>3775.7400000000002</v>
      </c>
      <c r="R160" s="88">
        <f t="shared" si="30"/>
        <v>7033.4</v>
      </c>
      <c r="S160" s="88">
        <f t="shared" si="35"/>
        <v>42224.26</v>
      </c>
      <c r="T160" s="89" t="s">
        <v>41</v>
      </c>
    </row>
    <row r="161" spans="1:20" s="27" customFormat="1" x14ac:dyDescent="0.25">
      <c r="A161" s="84">
        <v>155</v>
      </c>
      <c r="B161" s="85" t="s">
        <v>164</v>
      </c>
      <c r="C161" s="85" t="s">
        <v>805</v>
      </c>
      <c r="D161" s="85" t="s">
        <v>1004</v>
      </c>
      <c r="E161" s="85" t="s">
        <v>166</v>
      </c>
      <c r="F161" s="86" t="s">
        <v>810</v>
      </c>
      <c r="G161" s="87">
        <v>35000</v>
      </c>
      <c r="H161" s="85">
        <v>0</v>
      </c>
      <c r="I161" s="88">
        <v>25</v>
      </c>
      <c r="J161" s="50">
        <v>1004.5</v>
      </c>
      <c r="K161" s="52">
        <f t="shared" si="33"/>
        <v>2485</v>
      </c>
      <c r="L161" s="37">
        <f t="shared" si="34"/>
        <v>385.00000000000006</v>
      </c>
      <c r="M161" s="78">
        <v>1064</v>
      </c>
      <c r="N161" s="88">
        <f t="shared" si="31"/>
        <v>2481.5</v>
      </c>
      <c r="O161" s="88"/>
      <c r="P161" s="88">
        <f t="shared" si="32"/>
        <v>2068.5</v>
      </c>
      <c r="Q161" s="88">
        <f t="shared" si="29"/>
        <v>2093.5</v>
      </c>
      <c r="R161" s="88">
        <f t="shared" si="30"/>
        <v>5351.5</v>
      </c>
      <c r="S161" s="88">
        <f t="shared" si="35"/>
        <v>32906.5</v>
      </c>
      <c r="T161" s="89" t="s">
        <v>41</v>
      </c>
    </row>
    <row r="162" spans="1:20" s="27" customFormat="1" x14ac:dyDescent="0.25">
      <c r="A162" s="84">
        <v>156</v>
      </c>
      <c r="B162" s="85" t="s">
        <v>199</v>
      </c>
      <c r="C162" s="85" t="s">
        <v>804</v>
      </c>
      <c r="D162" s="85" t="s">
        <v>1004</v>
      </c>
      <c r="E162" s="85" t="s">
        <v>203</v>
      </c>
      <c r="F162" s="86" t="s">
        <v>811</v>
      </c>
      <c r="G162" s="87">
        <v>65000</v>
      </c>
      <c r="H162" s="87">
        <v>4427.58</v>
      </c>
      <c r="I162" s="88">
        <v>25</v>
      </c>
      <c r="J162" s="50">
        <v>1865.5</v>
      </c>
      <c r="K162" s="52">
        <f t="shared" si="33"/>
        <v>4615</v>
      </c>
      <c r="L162" s="37">
        <f t="shared" si="34"/>
        <v>715.00000000000011</v>
      </c>
      <c r="M162" s="78">
        <v>1976</v>
      </c>
      <c r="N162" s="88">
        <f t="shared" si="31"/>
        <v>4608.5</v>
      </c>
      <c r="O162" s="88"/>
      <c r="P162" s="88">
        <f t="shared" si="32"/>
        <v>3841.5</v>
      </c>
      <c r="Q162" s="88">
        <f t="shared" si="29"/>
        <v>8294.08</v>
      </c>
      <c r="R162" s="88">
        <f t="shared" si="30"/>
        <v>9938.5</v>
      </c>
      <c r="S162" s="88">
        <f t="shared" si="35"/>
        <v>56705.919999999998</v>
      </c>
      <c r="T162" s="89" t="s">
        <v>41</v>
      </c>
    </row>
    <row r="163" spans="1:20" s="27" customFormat="1" x14ac:dyDescent="0.25">
      <c r="A163" s="84">
        <v>157</v>
      </c>
      <c r="B163" s="85" t="s">
        <v>200</v>
      </c>
      <c r="C163" s="85" t="s">
        <v>804</v>
      </c>
      <c r="D163" s="85" t="s">
        <v>1004</v>
      </c>
      <c r="E163" s="85" t="s">
        <v>166</v>
      </c>
      <c r="F163" s="86" t="s">
        <v>811</v>
      </c>
      <c r="G163" s="87">
        <v>46000</v>
      </c>
      <c r="H163" s="50">
        <v>1289.46</v>
      </c>
      <c r="I163" s="88">
        <v>25</v>
      </c>
      <c r="J163" s="50">
        <v>1320.2</v>
      </c>
      <c r="K163" s="52">
        <f t="shared" si="33"/>
        <v>3265.9999999999995</v>
      </c>
      <c r="L163" s="37">
        <f t="shared" si="34"/>
        <v>506.00000000000006</v>
      </c>
      <c r="M163" s="78">
        <v>1398.4</v>
      </c>
      <c r="N163" s="88">
        <f t="shared" si="31"/>
        <v>3261.4</v>
      </c>
      <c r="O163" s="88"/>
      <c r="P163" s="88">
        <f t="shared" si="32"/>
        <v>2718.6000000000004</v>
      </c>
      <c r="Q163" s="88">
        <f t="shared" si="29"/>
        <v>4033.06</v>
      </c>
      <c r="R163" s="88">
        <f t="shared" si="30"/>
        <v>7033.4</v>
      </c>
      <c r="S163" s="88">
        <f t="shared" si="35"/>
        <v>41966.94</v>
      </c>
      <c r="T163" s="89" t="s">
        <v>41</v>
      </c>
    </row>
    <row r="164" spans="1:20" s="36" customFormat="1" x14ac:dyDescent="0.25">
      <c r="A164" s="84">
        <v>158</v>
      </c>
      <c r="B164" s="85" t="s">
        <v>201</v>
      </c>
      <c r="C164" s="85" t="s">
        <v>804</v>
      </c>
      <c r="D164" s="85" t="s">
        <v>1004</v>
      </c>
      <c r="E164" s="85" t="s">
        <v>92</v>
      </c>
      <c r="F164" s="86" t="s">
        <v>811</v>
      </c>
      <c r="G164" s="87">
        <v>50000</v>
      </c>
      <c r="H164" s="87">
        <v>1854</v>
      </c>
      <c r="I164" s="88">
        <v>25</v>
      </c>
      <c r="J164" s="50">
        <v>1435</v>
      </c>
      <c r="K164" s="52">
        <f t="shared" si="33"/>
        <v>3549.9999999999995</v>
      </c>
      <c r="L164" s="37">
        <f t="shared" si="34"/>
        <v>550</v>
      </c>
      <c r="M164" s="78">
        <v>1520</v>
      </c>
      <c r="N164" s="88">
        <f t="shared" si="31"/>
        <v>3545.0000000000005</v>
      </c>
      <c r="O164" s="88"/>
      <c r="P164" s="88">
        <f t="shared" si="32"/>
        <v>2955</v>
      </c>
      <c r="Q164" s="88">
        <f t="shared" si="29"/>
        <v>4834</v>
      </c>
      <c r="R164" s="88">
        <f t="shared" si="30"/>
        <v>7645</v>
      </c>
      <c r="S164" s="88">
        <f t="shared" si="35"/>
        <v>45166</v>
      </c>
      <c r="T164" s="89" t="s">
        <v>41</v>
      </c>
    </row>
    <row r="165" spans="1:20" s="27" customFormat="1" x14ac:dyDescent="0.25">
      <c r="A165" s="84">
        <v>159</v>
      </c>
      <c r="B165" s="85" t="s">
        <v>1133</v>
      </c>
      <c r="C165" s="85" t="s">
        <v>804</v>
      </c>
      <c r="D165" s="85" t="s">
        <v>1004</v>
      </c>
      <c r="E165" s="85" t="s">
        <v>35</v>
      </c>
      <c r="F165" s="86" t="s">
        <v>811</v>
      </c>
      <c r="G165" s="87">
        <v>26250</v>
      </c>
      <c r="H165" s="85">
        <v>0</v>
      </c>
      <c r="I165" s="88">
        <v>25</v>
      </c>
      <c r="J165" s="50">
        <v>753.38</v>
      </c>
      <c r="K165" s="52">
        <f t="shared" si="33"/>
        <v>1863.7499999999998</v>
      </c>
      <c r="L165" s="37">
        <f t="shared" si="34"/>
        <v>288.75000000000006</v>
      </c>
      <c r="M165" s="78">
        <v>798</v>
      </c>
      <c r="N165" s="88">
        <f t="shared" si="31"/>
        <v>1861.1250000000002</v>
      </c>
      <c r="O165" s="88"/>
      <c r="P165" s="88">
        <f t="shared" si="32"/>
        <v>1551.38</v>
      </c>
      <c r="Q165" s="88">
        <f t="shared" si="29"/>
        <v>1576.38</v>
      </c>
      <c r="R165" s="88">
        <f t="shared" si="30"/>
        <v>4013.625</v>
      </c>
      <c r="S165" s="88">
        <f t="shared" si="35"/>
        <v>24673.62</v>
      </c>
      <c r="T165" s="89" t="s">
        <v>41</v>
      </c>
    </row>
    <row r="166" spans="1:20" s="27" customFormat="1" x14ac:dyDescent="0.25">
      <c r="A166" s="84">
        <v>160</v>
      </c>
      <c r="B166" s="85" t="s">
        <v>1075</v>
      </c>
      <c r="C166" s="85" t="s">
        <v>804</v>
      </c>
      <c r="D166" s="85" t="s">
        <v>1004</v>
      </c>
      <c r="E166" s="85" t="s">
        <v>63</v>
      </c>
      <c r="F166" s="86" t="s">
        <v>811</v>
      </c>
      <c r="G166" s="87">
        <v>45000</v>
      </c>
      <c r="H166" s="50">
        <v>1148.33</v>
      </c>
      <c r="I166" s="88">
        <v>25</v>
      </c>
      <c r="J166" s="50">
        <v>1291.5</v>
      </c>
      <c r="K166" s="52">
        <f t="shared" si="33"/>
        <v>3194.9999999999995</v>
      </c>
      <c r="L166" s="37">
        <f t="shared" si="34"/>
        <v>495.00000000000006</v>
      </c>
      <c r="M166" s="78">
        <v>1368</v>
      </c>
      <c r="N166" s="88">
        <f t="shared" si="31"/>
        <v>3190.5</v>
      </c>
      <c r="O166" s="88"/>
      <c r="P166" s="88">
        <f t="shared" si="32"/>
        <v>2659.5</v>
      </c>
      <c r="Q166" s="88">
        <f t="shared" si="29"/>
        <v>3832.83</v>
      </c>
      <c r="R166" s="88">
        <f t="shared" si="30"/>
        <v>6880.5</v>
      </c>
      <c r="S166" s="88">
        <f t="shared" si="35"/>
        <v>41167.17</v>
      </c>
      <c r="T166" s="89" t="s">
        <v>41</v>
      </c>
    </row>
    <row r="167" spans="1:20" s="27" customFormat="1" x14ac:dyDescent="0.25">
      <c r="A167" s="84">
        <v>161</v>
      </c>
      <c r="B167" s="85" t="s">
        <v>1121</v>
      </c>
      <c r="C167" s="85" t="s">
        <v>804</v>
      </c>
      <c r="D167" s="85" t="s">
        <v>1004</v>
      </c>
      <c r="E167" s="85" t="s">
        <v>63</v>
      </c>
      <c r="F167" s="86" t="s">
        <v>808</v>
      </c>
      <c r="G167" s="87">
        <v>35000</v>
      </c>
      <c r="H167" s="85">
        <v>0</v>
      </c>
      <c r="I167" s="88">
        <v>25</v>
      </c>
      <c r="J167" s="50">
        <v>1004.5</v>
      </c>
      <c r="K167" s="52">
        <f t="shared" si="33"/>
        <v>2485</v>
      </c>
      <c r="L167" s="37">
        <f t="shared" si="34"/>
        <v>385.00000000000006</v>
      </c>
      <c r="M167" s="78">
        <v>1064</v>
      </c>
      <c r="N167" s="88">
        <f t="shared" si="31"/>
        <v>2481.5</v>
      </c>
      <c r="O167" s="88"/>
      <c r="P167" s="88">
        <f t="shared" si="32"/>
        <v>2068.5</v>
      </c>
      <c r="Q167" s="88">
        <f t="shared" si="29"/>
        <v>2093.5</v>
      </c>
      <c r="R167" s="88">
        <f t="shared" si="30"/>
        <v>5351.5</v>
      </c>
      <c r="S167" s="88">
        <f t="shared" si="35"/>
        <v>32906.5</v>
      </c>
      <c r="T167" s="89" t="s">
        <v>41</v>
      </c>
    </row>
    <row r="168" spans="1:20" s="27" customFormat="1" x14ac:dyDescent="0.25">
      <c r="A168" s="84">
        <v>162</v>
      </c>
      <c r="B168" s="85" t="s">
        <v>1094</v>
      </c>
      <c r="C168" s="85" t="s">
        <v>804</v>
      </c>
      <c r="D168" s="85" t="s">
        <v>1004</v>
      </c>
      <c r="E168" s="85" t="s">
        <v>63</v>
      </c>
      <c r="F168" s="86" t="s">
        <v>808</v>
      </c>
      <c r="G168" s="87">
        <v>30000</v>
      </c>
      <c r="H168" s="85">
        <v>0</v>
      </c>
      <c r="I168" s="88">
        <v>25</v>
      </c>
      <c r="J168" s="50">
        <v>861</v>
      </c>
      <c r="K168" s="52">
        <f t="shared" si="33"/>
        <v>2130</v>
      </c>
      <c r="L168" s="37">
        <f t="shared" si="34"/>
        <v>330.00000000000006</v>
      </c>
      <c r="M168" s="78">
        <v>912</v>
      </c>
      <c r="N168" s="88">
        <f t="shared" si="31"/>
        <v>2127</v>
      </c>
      <c r="O168" s="88"/>
      <c r="P168" s="88">
        <f t="shared" si="32"/>
        <v>1773</v>
      </c>
      <c r="Q168" s="88">
        <f t="shared" si="29"/>
        <v>1798</v>
      </c>
      <c r="R168" s="88">
        <f t="shared" si="30"/>
        <v>4587</v>
      </c>
      <c r="S168" s="88">
        <f t="shared" si="35"/>
        <v>28202</v>
      </c>
      <c r="T168" s="89" t="s">
        <v>41</v>
      </c>
    </row>
    <row r="169" spans="1:20" s="27" customFormat="1" x14ac:dyDescent="0.25">
      <c r="A169" s="84">
        <v>163</v>
      </c>
      <c r="B169" s="85" t="s">
        <v>204</v>
      </c>
      <c r="C169" s="85" t="s">
        <v>804</v>
      </c>
      <c r="D169" s="85" t="s">
        <v>1007</v>
      </c>
      <c r="E169" s="85" t="s">
        <v>158</v>
      </c>
      <c r="F169" s="86" t="s">
        <v>811</v>
      </c>
      <c r="G169" s="87">
        <v>100000</v>
      </c>
      <c r="H169" s="87">
        <v>12105.37</v>
      </c>
      <c r="I169" s="88">
        <v>25</v>
      </c>
      <c r="J169" s="50">
        <v>2870</v>
      </c>
      <c r="K169" s="52">
        <f t="shared" si="33"/>
        <v>7099.9999999999991</v>
      </c>
      <c r="L169" s="37">
        <v>953.69</v>
      </c>
      <c r="M169" s="78">
        <v>3040</v>
      </c>
      <c r="N169" s="88">
        <f t="shared" si="31"/>
        <v>7090.0000000000009</v>
      </c>
      <c r="O169" s="88"/>
      <c r="P169" s="88">
        <f t="shared" si="32"/>
        <v>5910</v>
      </c>
      <c r="Q169" s="88">
        <f t="shared" si="29"/>
        <v>18040.370000000003</v>
      </c>
      <c r="R169" s="88">
        <f t="shared" si="30"/>
        <v>15143.689999999999</v>
      </c>
      <c r="S169" s="88">
        <f t="shared" si="35"/>
        <v>81959.63</v>
      </c>
      <c r="T169" s="89" t="s">
        <v>41</v>
      </c>
    </row>
    <row r="170" spans="1:20" s="27" customFormat="1" x14ac:dyDescent="0.25">
      <c r="A170" s="84">
        <v>164</v>
      </c>
      <c r="B170" s="85" t="s">
        <v>946</v>
      </c>
      <c r="C170" s="85" t="s">
        <v>804</v>
      </c>
      <c r="D170" s="85" t="s">
        <v>1007</v>
      </c>
      <c r="E170" s="85" t="s">
        <v>206</v>
      </c>
      <c r="F170" s="86" t="s">
        <v>811</v>
      </c>
      <c r="G170" s="87">
        <v>46000</v>
      </c>
      <c r="H170" s="50">
        <v>1289.46</v>
      </c>
      <c r="I170" s="88">
        <v>25</v>
      </c>
      <c r="J170" s="50">
        <v>1320.2</v>
      </c>
      <c r="K170" s="52">
        <f t="shared" si="33"/>
        <v>3265.9999999999995</v>
      </c>
      <c r="L170" s="37">
        <f t="shared" si="34"/>
        <v>506.00000000000006</v>
      </c>
      <c r="M170" s="78">
        <v>1398.4</v>
      </c>
      <c r="N170" s="88">
        <f t="shared" si="31"/>
        <v>3261.4</v>
      </c>
      <c r="O170" s="88"/>
      <c r="P170" s="88">
        <f t="shared" si="32"/>
        <v>2718.6000000000004</v>
      </c>
      <c r="Q170" s="88">
        <f t="shared" si="29"/>
        <v>4033.06</v>
      </c>
      <c r="R170" s="88">
        <f t="shared" si="30"/>
        <v>7033.4</v>
      </c>
      <c r="S170" s="88">
        <f t="shared" si="35"/>
        <v>41966.94</v>
      </c>
      <c r="T170" s="89" t="s">
        <v>41</v>
      </c>
    </row>
    <row r="171" spans="1:20" s="27" customFormat="1" x14ac:dyDescent="0.25">
      <c r="A171" s="84">
        <v>165</v>
      </c>
      <c r="B171" s="85" t="s">
        <v>205</v>
      </c>
      <c r="C171" s="85" t="s">
        <v>804</v>
      </c>
      <c r="D171" s="85" t="s">
        <v>1007</v>
      </c>
      <c r="E171" s="85" t="s">
        <v>35</v>
      </c>
      <c r="F171" s="86" t="s">
        <v>810</v>
      </c>
      <c r="G171" s="87">
        <v>40000</v>
      </c>
      <c r="H171" s="85">
        <v>442.65</v>
      </c>
      <c r="I171" s="88">
        <v>25</v>
      </c>
      <c r="J171" s="50">
        <v>1148</v>
      </c>
      <c r="K171" s="52">
        <f t="shared" si="33"/>
        <v>2839.9999999999995</v>
      </c>
      <c r="L171" s="37">
        <f t="shared" si="34"/>
        <v>440.00000000000006</v>
      </c>
      <c r="M171" s="78">
        <v>1216</v>
      </c>
      <c r="N171" s="88">
        <f t="shared" si="31"/>
        <v>2836</v>
      </c>
      <c r="O171" s="88"/>
      <c r="P171" s="88">
        <f t="shared" si="32"/>
        <v>2364</v>
      </c>
      <c r="Q171" s="88">
        <f t="shared" si="29"/>
        <v>2831.65</v>
      </c>
      <c r="R171" s="88">
        <f t="shared" si="30"/>
        <v>6116</v>
      </c>
      <c r="S171" s="88">
        <f t="shared" si="35"/>
        <v>37168.35</v>
      </c>
      <c r="T171" s="89" t="s">
        <v>41</v>
      </c>
    </row>
    <row r="172" spans="1:20" s="27" customFormat="1" x14ac:dyDescent="0.25">
      <c r="A172" s="84">
        <v>166</v>
      </c>
      <c r="B172" s="85" t="s">
        <v>1054</v>
      </c>
      <c r="C172" s="85" t="s">
        <v>804</v>
      </c>
      <c r="D172" s="85" t="s">
        <v>144</v>
      </c>
      <c r="E172" s="85" t="s">
        <v>103</v>
      </c>
      <c r="F172" s="86" t="s">
        <v>808</v>
      </c>
      <c r="G172" s="87">
        <v>25000</v>
      </c>
      <c r="H172" s="85">
        <v>0</v>
      </c>
      <c r="I172" s="88">
        <v>25</v>
      </c>
      <c r="J172" s="50">
        <v>717.5</v>
      </c>
      <c r="K172" s="52">
        <f t="shared" si="33"/>
        <v>1774.9999999999998</v>
      </c>
      <c r="L172" s="37">
        <f t="shared" si="34"/>
        <v>275</v>
      </c>
      <c r="M172" s="78">
        <v>760</v>
      </c>
      <c r="N172" s="88">
        <f t="shared" si="31"/>
        <v>1772.5000000000002</v>
      </c>
      <c r="O172" s="88"/>
      <c r="P172" s="88">
        <f t="shared" si="32"/>
        <v>1477.5</v>
      </c>
      <c r="Q172" s="88">
        <f t="shared" si="29"/>
        <v>1502.5</v>
      </c>
      <c r="R172" s="88">
        <f t="shared" si="30"/>
        <v>3822.5</v>
      </c>
      <c r="S172" s="88">
        <f t="shared" si="35"/>
        <v>23497.5</v>
      </c>
      <c r="T172" s="89" t="s">
        <v>41</v>
      </c>
    </row>
    <row r="173" spans="1:20" s="27" customFormat="1" x14ac:dyDescent="0.25">
      <c r="A173" s="84">
        <v>167</v>
      </c>
      <c r="B173" s="85" t="s">
        <v>1061</v>
      </c>
      <c r="C173" s="85" t="s">
        <v>804</v>
      </c>
      <c r="D173" s="85" t="s">
        <v>144</v>
      </c>
      <c r="E173" s="85" t="s">
        <v>103</v>
      </c>
      <c r="F173" s="86" t="s">
        <v>808</v>
      </c>
      <c r="G173" s="87">
        <v>25000</v>
      </c>
      <c r="H173" s="85">
        <v>0</v>
      </c>
      <c r="I173" s="88">
        <v>25</v>
      </c>
      <c r="J173" s="50">
        <v>717.5</v>
      </c>
      <c r="K173" s="52">
        <f t="shared" si="33"/>
        <v>1774.9999999999998</v>
      </c>
      <c r="L173" s="37">
        <f t="shared" si="34"/>
        <v>275</v>
      </c>
      <c r="M173" s="78">
        <v>760</v>
      </c>
      <c r="N173" s="88">
        <f t="shared" si="31"/>
        <v>1772.5000000000002</v>
      </c>
      <c r="O173" s="88"/>
      <c r="P173" s="88">
        <f t="shared" si="32"/>
        <v>1477.5</v>
      </c>
      <c r="Q173" s="88">
        <f t="shared" si="29"/>
        <v>1502.5</v>
      </c>
      <c r="R173" s="88">
        <f t="shared" si="30"/>
        <v>3822.5</v>
      </c>
      <c r="S173" s="88">
        <f t="shared" si="35"/>
        <v>23497.5</v>
      </c>
      <c r="T173" s="89" t="s">
        <v>41</v>
      </c>
    </row>
    <row r="174" spans="1:20" s="27" customFormat="1" x14ac:dyDescent="0.25">
      <c r="A174" s="84">
        <v>168</v>
      </c>
      <c r="B174" s="85" t="s">
        <v>913</v>
      </c>
      <c r="C174" s="85" t="s">
        <v>804</v>
      </c>
      <c r="D174" s="85" t="s">
        <v>144</v>
      </c>
      <c r="E174" s="85" t="s">
        <v>816</v>
      </c>
      <c r="F174" s="86" t="s">
        <v>808</v>
      </c>
      <c r="G174" s="87">
        <v>25000</v>
      </c>
      <c r="H174" s="85">
        <v>0</v>
      </c>
      <c r="I174" s="88">
        <v>25</v>
      </c>
      <c r="J174" s="50">
        <v>717.5</v>
      </c>
      <c r="K174" s="52">
        <f>+G174*7.1%</f>
        <v>1774.9999999999998</v>
      </c>
      <c r="L174" s="37">
        <f>+G174*1.1%</f>
        <v>275</v>
      </c>
      <c r="M174" s="78">
        <v>760</v>
      </c>
      <c r="N174" s="88">
        <f t="shared" si="31"/>
        <v>1772.5000000000002</v>
      </c>
      <c r="O174" s="88"/>
      <c r="P174" s="88">
        <f t="shared" si="32"/>
        <v>1477.5</v>
      </c>
      <c r="Q174" s="88">
        <f t="shared" si="29"/>
        <v>1502.5</v>
      </c>
      <c r="R174" s="88">
        <f t="shared" si="30"/>
        <v>3822.5</v>
      </c>
      <c r="S174" s="88">
        <f t="shared" si="35"/>
        <v>23497.5</v>
      </c>
      <c r="T174" s="89" t="s">
        <v>41</v>
      </c>
    </row>
    <row r="175" spans="1:20" s="27" customFormat="1" x14ac:dyDescent="0.25">
      <c r="A175" s="84">
        <v>169</v>
      </c>
      <c r="B175" s="85" t="s">
        <v>1090</v>
      </c>
      <c r="C175" s="85" t="s">
        <v>805</v>
      </c>
      <c r="D175" s="85" t="s">
        <v>144</v>
      </c>
      <c r="E175" s="85" t="s">
        <v>63</v>
      </c>
      <c r="F175" s="86" t="s">
        <v>808</v>
      </c>
      <c r="G175" s="87">
        <v>35000</v>
      </c>
      <c r="H175" s="85">
        <v>0</v>
      </c>
      <c r="I175" s="88">
        <v>25</v>
      </c>
      <c r="J175" s="50">
        <v>1004.5</v>
      </c>
      <c r="K175" s="52">
        <f>+G175*7.1%</f>
        <v>2485</v>
      </c>
      <c r="L175" s="37">
        <f>+G175*1.1%</f>
        <v>385.00000000000006</v>
      </c>
      <c r="M175" s="78">
        <v>1064</v>
      </c>
      <c r="N175" s="88">
        <f t="shared" si="31"/>
        <v>2481.5</v>
      </c>
      <c r="O175" s="88"/>
      <c r="P175" s="88">
        <f t="shared" si="32"/>
        <v>2068.5</v>
      </c>
      <c r="Q175" s="88">
        <f t="shared" si="29"/>
        <v>2093.5</v>
      </c>
      <c r="R175" s="88">
        <f t="shared" si="30"/>
        <v>5351.5</v>
      </c>
      <c r="S175" s="88">
        <f t="shared" si="35"/>
        <v>32906.5</v>
      </c>
      <c r="T175" s="89" t="s">
        <v>41</v>
      </c>
    </row>
    <row r="176" spans="1:20" s="27" customFormat="1" x14ac:dyDescent="0.25">
      <c r="A176" s="84">
        <v>170</v>
      </c>
      <c r="B176" s="85" t="s">
        <v>1089</v>
      </c>
      <c r="C176" s="85" t="s">
        <v>805</v>
      </c>
      <c r="D176" s="85" t="s">
        <v>144</v>
      </c>
      <c r="E176" s="85" t="s">
        <v>159</v>
      </c>
      <c r="F176" s="86" t="s">
        <v>808</v>
      </c>
      <c r="G176" s="87">
        <v>24000</v>
      </c>
      <c r="H176" s="85">
        <v>0</v>
      </c>
      <c r="I176" s="88">
        <v>25</v>
      </c>
      <c r="J176" s="50">
        <v>688.8</v>
      </c>
      <c r="K176" s="52">
        <f>+G176*7.1%</f>
        <v>1703.9999999999998</v>
      </c>
      <c r="L176" s="37">
        <f>+G176*1.1%</f>
        <v>264</v>
      </c>
      <c r="M176" s="78">
        <v>729.6</v>
      </c>
      <c r="N176" s="88">
        <f t="shared" si="31"/>
        <v>1701.6000000000001</v>
      </c>
      <c r="O176" s="88"/>
      <c r="P176" s="88">
        <f t="shared" si="32"/>
        <v>1418.4</v>
      </c>
      <c r="Q176" s="88">
        <f t="shared" si="29"/>
        <v>1443.4</v>
      </c>
      <c r="R176" s="88">
        <f t="shared" si="30"/>
        <v>3669.6</v>
      </c>
      <c r="S176" s="88">
        <f t="shared" si="35"/>
        <v>22556.6</v>
      </c>
      <c r="T176" s="89" t="s">
        <v>41</v>
      </c>
    </row>
    <row r="177" spans="1:20" s="36" customFormat="1" x14ac:dyDescent="0.25">
      <c r="A177" s="84">
        <v>171</v>
      </c>
      <c r="B177" s="85" t="s">
        <v>971</v>
      </c>
      <c r="C177" s="85" t="s">
        <v>804</v>
      </c>
      <c r="D177" s="85" t="s">
        <v>1005</v>
      </c>
      <c r="E177" s="85" t="s">
        <v>157</v>
      </c>
      <c r="F177" s="86" t="s">
        <v>808</v>
      </c>
      <c r="G177" s="87">
        <v>16000</v>
      </c>
      <c r="H177" s="85">
        <v>0</v>
      </c>
      <c r="I177" s="88">
        <v>25</v>
      </c>
      <c r="J177" s="50">
        <v>459.2</v>
      </c>
      <c r="K177" s="52">
        <f>+G177*7.1%</f>
        <v>1136</v>
      </c>
      <c r="L177" s="37">
        <f>+G177*1.1%</f>
        <v>176.00000000000003</v>
      </c>
      <c r="M177" s="78">
        <v>486.4</v>
      </c>
      <c r="N177" s="88">
        <f t="shared" si="31"/>
        <v>1134.4000000000001</v>
      </c>
      <c r="O177" s="88"/>
      <c r="P177" s="88">
        <f t="shared" si="32"/>
        <v>945.59999999999991</v>
      </c>
      <c r="Q177" s="88">
        <f t="shared" si="29"/>
        <v>970.59999999999991</v>
      </c>
      <c r="R177" s="88">
        <f t="shared" si="30"/>
        <v>2446.4</v>
      </c>
      <c r="S177" s="88">
        <f t="shared" si="35"/>
        <v>15029.4</v>
      </c>
      <c r="T177" s="89" t="s">
        <v>41</v>
      </c>
    </row>
    <row r="178" spans="1:20" s="27" customFormat="1" x14ac:dyDescent="0.25">
      <c r="A178" s="84">
        <v>172</v>
      </c>
      <c r="B178" s="85" t="s">
        <v>188</v>
      </c>
      <c r="C178" s="85" t="s">
        <v>804</v>
      </c>
      <c r="D178" s="85" t="s">
        <v>187</v>
      </c>
      <c r="E178" s="85" t="s">
        <v>137</v>
      </c>
      <c r="F178" s="86" t="s">
        <v>810</v>
      </c>
      <c r="G178" s="87">
        <v>61000</v>
      </c>
      <c r="H178" s="87">
        <v>3674.86</v>
      </c>
      <c r="I178" s="88">
        <v>25</v>
      </c>
      <c r="J178" s="50">
        <v>1750.7</v>
      </c>
      <c r="K178" s="52">
        <f t="shared" si="33"/>
        <v>4331</v>
      </c>
      <c r="L178" s="37">
        <f t="shared" si="34"/>
        <v>671.00000000000011</v>
      </c>
      <c r="M178" s="78">
        <v>1854.4</v>
      </c>
      <c r="N178" s="88">
        <f t="shared" si="31"/>
        <v>4324.9000000000005</v>
      </c>
      <c r="O178" s="88"/>
      <c r="P178" s="88">
        <f t="shared" si="32"/>
        <v>3605.1000000000004</v>
      </c>
      <c r="Q178" s="88">
        <f t="shared" si="29"/>
        <v>7304.9600000000009</v>
      </c>
      <c r="R178" s="88">
        <f t="shared" si="30"/>
        <v>9326.9000000000015</v>
      </c>
      <c r="S178" s="88">
        <f t="shared" si="35"/>
        <v>53695.040000000001</v>
      </c>
      <c r="T178" s="89" t="s">
        <v>41</v>
      </c>
    </row>
    <row r="179" spans="1:20" s="34" customFormat="1" x14ac:dyDescent="0.25">
      <c r="A179" s="84">
        <v>173</v>
      </c>
      <c r="B179" s="85" t="s">
        <v>988</v>
      </c>
      <c r="C179" s="85" t="s">
        <v>805</v>
      </c>
      <c r="D179" s="85" t="s">
        <v>187</v>
      </c>
      <c r="E179" s="85" t="s">
        <v>989</v>
      </c>
      <c r="F179" s="86" t="s">
        <v>811</v>
      </c>
      <c r="G179" s="87">
        <v>80000</v>
      </c>
      <c r="H179" s="87">
        <v>7400.87</v>
      </c>
      <c r="I179" s="88">
        <v>25</v>
      </c>
      <c r="J179" s="50">
        <f>G179*2.87%</f>
        <v>2296</v>
      </c>
      <c r="K179" s="52">
        <f t="shared" si="33"/>
        <v>5679.9999999999991</v>
      </c>
      <c r="L179" s="37">
        <f t="shared" si="34"/>
        <v>880.00000000000011</v>
      </c>
      <c r="M179" s="78">
        <f>G179*3.04%</f>
        <v>2432</v>
      </c>
      <c r="N179" s="88">
        <f t="shared" si="31"/>
        <v>5672</v>
      </c>
      <c r="O179" s="88"/>
      <c r="P179" s="88">
        <f t="shared" si="32"/>
        <v>4728</v>
      </c>
      <c r="Q179" s="88">
        <f t="shared" si="29"/>
        <v>12153.869999999999</v>
      </c>
      <c r="R179" s="88">
        <f t="shared" si="30"/>
        <v>12232</v>
      </c>
      <c r="S179" s="88">
        <f t="shared" si="35"/>
        <v>67846.13</v>
      </c>
      <c r="T179" s="89" t="s">
        <v>41</v>
      </c>
    </row>
    <row r="180" spans="1:20" s="27" customFormat="1" x14ac:dyDescent="0.25">
      <c r="A180" s="84">
        <v>174</v>
      </c>
      <c r="B180" s="85" t="s">
        <v>145</v>
      </c>
      <c r="C180" s="85" t="s">
        <v>804</v>
      </c>
      <c r="D180" s="85" t="s">
        <v>1011</v>
      </c>
      <c r="E180" s="85" t="s">
        <v>147</v>
      </c>
      <c r="F180" s="86" t="s">
        <v>810</v>
      </c>
      <c r="G180" s="87">
        <v>90000</v>
      </c>
      <c r="H180" s="87">
        <v>9324.25</v>
      </c>
      <c r="I180" s="88">
        <v>25</v>
      </c>
      <c r="J180" s="50">
        <v>2583</v>
      </c>
      <c r="K180" s="52">
        <f t="shared" si="33"/>
        <v>6389.9999999999991</v>
      </c>
      <c r="L180" s="37">
        <v>953.69</v>
      </c>
      <c r="M180" s="78">
        <v>2736</v>
      </c>
      <c r="N180" s="88">
        <f t="shared" si="31"/>
        <v>6381</v>
      </c>
      <c r="O180" s="88"/>
      <c r="P180" s="88">
        <f t="shared" si="32"/>
        <v>5319</v>
      </c>
      <c r="Q180" s="88">
        <f t="shared" si="29"/>
        <v>14668.25</v>
      </c>
      <c r="R180" s="88">
        <f t="shared" si="30"/>
        <v>13724.689999999999</v>
      </c>
      <c r="S180" s="88">
        <f t="shared" si="35"/>
        <v>75331.75</v>
      </c>
      <c r="T180" s="89" t="s">
        <v>41</v>
      </c>
    </row>
    <row r="181" spans="1:20" s="27" customFormat="1" x14ac:dyDescent="0.25">
      <c r="A181" s="84">
        <v>175</v>
      </c>
      <c r="B181" s="85" t="s">
        <v>910</v>
      </c>
      <c r="C181" s="85" t="s">
        <v>805</v>
      </c>
      <c r="D181" s="85" t="s">
        <v>1011</v>
      </c>
      <c r="E181" s="85" t="s">
        <v>874</v>
      </c>
      <c r="F181" s="86" t="s">
        <v>808</v>
      </c>
      <c r="G181" s="87">
        <v>40000</v>
      </c>
      <c r="H181" s="85">
        <v>442.65</v>
      </c>
      <c r="I181" s="88">
        <v>25</v>
      </c>
      <c r="J181" s="50">
        <v>1148</v>
      </c>
      <c r="K181" s="52">
        <f>+G181*7.1%</f>
        <v>2839.9999999999995</v>
      </c>
      <c r="L181" s="37">
        <f>+G181*1.1%</f>
        <v>440.00000000000006</v>
      </c>
      <c r="M181" s="78">
        <v>1216</v>
      </c>
      <c r="N181" s="88">
        <f t="shared" si="31"/>
        <v>2836</v>
      </c>
      <c r="O181" s="88"/>
      <c r="P181" s="88">
        <f t="shared" si="32"/>
        <v>2364</v>
      </c>
      <c r="Q181" s="88">
        <f t="shared" si="29"/>
        <v>2831.65</v>
      </c>
      <c r="R181" s="88">
        <f t="shared" si="30"/>
        <v>6116</v>
      </c>
      <c r="S181" s="88">
        <f t="shared" si="35"/>
        <v>37168.35</v>
      </c>
      <c r="T181" s="89" t="s">
        <v>41</v>
      </c>
    </row>
    <row r="182" spans="1:20" s="27" customFormat="1" x14ac:dyDescent="0.25">
      <c r="A182" s="84">
        <v>176</v>
      </c>
      <c r="B182" s="85" t="s">
        <v>1109</v>
      </c>
      <c r="C182" s="85" t="s">
        <v>804</v>
      </c>
      <c r="D182" s="85" t="s">
        <v>1011</v>
      </c>
      <c r="E182" s="85" t="s">
        <v>63</v>
      </c>
      <c r="F182" s="86" t="s">
        <v>808</v>
      </c>
      <c r="G182" s="87">
        <v>35000</v>
      </c>
      <c r="H182" s="85">
        <v>0</v>
      </c>
      <c r="I182" s="88">
        <v>25</v>
      </c>
      <c r="J182" s="50">
        <v>1004.5</v>
      </c>
      <c r="K182" s="52">
        <f t="shared" si="33"/>
        <v>2485</v>
      </c>
      <c r="L182" s="37">
        <v>385</v>
      </c>
      <c r="M182" s="78">
        <v>1064</v>
      </c>
      <c r="N182" s="88">
        <f t="shared" si="31"/>
        <v>2481.5</v>
      </c>
      <c r="O182" s="88"/>
      <c r="P182" s="88">
        <f t="shared" si="32"/>
        <v>2068.5</v>
      </c>
      <c r="Q182" s="88">
        <f t="shared" si="29"/>
        <v>2093.5</v>
      </c>
      <c r="R182" s="88">
        <f t="shared" si="30"/>
        <v>5351.5</v>
      </c>
      <c r="S182" s="88">
        <f t="shared" si="35"/>
        <v>32906.5</v>
      </c>
      <c r="T182" s="89" t="s">
        <v>41</v>
      </c>
    </row>
    <row r="183" spans="1:20" s="27" customFormat="1" x14ac:dyDescent="0.25">
      <c r="A183" s="84">
        <v>177</v>
      </c>
      <c r="B183" s="85" t="s">
        <v>1123</v>
      </c>
      <c r="C183" s="85" t="s">
        <v>805</v>
      </c>
      <c r="D183" s="85" t="s">
        <v>1011</v>
      </c>
      <c r="E183" s="85" t="s">
        <v>63</v>
      </c>
      <c r="F183" s="86" t="s">
        <v>808</v>
      </c>
      <c r="G183" s="87">
        <v>30000</v>
      </c>
      <c r="H183" s="85"/>
      <c r="I183" s="88">
        <v>25</v>
      </c>
      <c r="J183" s="50">
        <v>861</v>
      </c>
      <c r="K183" s="52">
        <f t="shared" si="33"/>
        <v>2130</v>
      </c>
      <c r="L183" s="37">
        <f>+G183*1.1%</f>
        <v>330.00000000000006</v>
      </c>
      <c r="M183" s="78">
        <v>912</v>
      </c>
      <c r="N183" s="88">
        <f t="shared" si="31"/>
        <v>2127</v>
      </c>
      <c r="O183" s="88"/>
      <c r="P183" s="88">
        <f t="shared" si="32"/>
        <v>1773</v>
      </c>
      <c r="Q183" s="88">
        <f t="shared" si="29"/>
        <v>1798</v>
      </c>
      <c r="R183" s="88">
        <f t="shared" si="30"/>
        <v>4587</v>
      </c>
      <c r="S183" s="88">
        <f t="shared" si="35"/>
        <v>28202</v>
      </c>
      <c r="T183" s="89" t="s">
        <v>41</v>
      </c>
    </row>
    <row r="184" spans="1:20" s="27" customFormat="1" x14ac:dyDescent="0.25">
      <c r="A184" s="84">
        <v>178</v>
      </c>
      <c r="B184" s="85" t="s">
        <v>146</v>
      </c>
      <c r="C184" s="85" t="s">
        <v>805</v>
      </c>
      <c r="D184" s="85" t="s">
        <v>1011</v>
      </c>
      <c r="E184" s="85" t="s">
        <v>38</v>
      </c>
      <c r="F184" s="86" t="s">
        <v>811</v>
      </c>
      <c r="G184" s="87">
        <v>25000</v>
      </c>
      <c r="H184" s="85">
        <v>0</v>
      </c>
      <c r="I184" s="88">
        <v>25</v>
      </c>
      <c r="J184" s="50">
        <v>717.5</v>
      </c>
      <c r="K184" s="52">
        <f t="shared" si="33"/>
        <v>1774.9999999999998</v>
      </c>
      <c r="L184" s="37">
        <f t="shared" si="34"/>
        <v>275</v>
      </c>
      <c r="M184" s="78">
        <v>760</v>
      </c>
      <c r="N184" s="88">
        <f t="shared" si="31"/>
        <v>1772.5000000000002</v>
      </c>
      <c r="O184" s="88"/>
      <c r="P184" s="88">
        <f t="shared" si="32"/>
        <v>1477.5</v>
      </c>
      <c r="Q184" s="88">
        <f t="shared" si="29"/>
        <v>1502.5</v>
      </c>
      <c r="R184" s="88">
        <f t="shared" si="30"/>
        <v>3822.5</v>
      </c>
      <c r="S184" s="88">
        <f t="shared" si="35"/>
        <v>23497.5</v>
      </c>
      <c r="T184" s="89" t="s">
        <v>41</v>
      </c>
    </row>
    <row r="185" spans="1:20" s="27" customFormat="1" x14ac:dyDescent="0.25">
      <c r="A185" s="84">
        <v>179</v>
      </c>
      <c r="B185" s="85" t="s">
        <v>915</v>
      </c>
      <c r="C185" s="85" t="s">
        <v>805</v>
      </c>
      <c r="D185" s="85" t="s">
        <v>1011</v>
      </c>
      <c r="E185" s="85" t="s">
        <v>874</v>
      </c>
      <c r="F185" s="86" t="s">
        <v>808</v>
      </c>
      <c r="G185" s="87">
        <v>25000</v>
      </c>
      <c r="H185" s="85">
        <v>0</v>
      </c>
      <c r="I185" s="88">
        <v>25</v>
      </c>
      <c r="J185" s="50">
        <v>717.5</v>
      </c>
      <c r="K185" s="52">
        <f t="shared" si="33"/>
        <v>1774.9999999999998</v>
      </c>
      <c r="L185" s="37">
        <f t="shared" si="34"/>
        <v>275</v>
      </c>
      <c r="M185" s="78">
        <v>760</v>
      </c>
      <c r="N185" s="88">
        <f t="shared" si="31"/>
        <v>1772.5000000000002</v>
      </c>
      <c r="O185" s="88"/>
      <c r="P185" s="88">
        <f t="shared" si="32"/>
        <v>1477.5</v>
      </c>
      <c r="Q185" s="88">
        <f t="shared" si="29"/>
        <v>1502.5</v>
      </c>
      <c r="R185" s="88">
        <f t="shared" si="30"/>
        <v>3822.5</v>
      </c>
      <c r="S185" s="88">
        <f t="shared" si="35"/>
        <v>23497.5</v>
      </c>
      <c r="T185" s="89" t="s">
        <v>41</v>
      </c>
    </row>
    <row r="186" spans="1:20" s="27" customFormat="1" x14ac:dyDescent="0.25">
      <c r="A186" s="84">
        <v>180</v>
      </c>
      <c r="B186" s="85" t="s">
        <v>1110</v>
      </c>
      <c r="C186" s="85" t="s">
        <v>805</v>
      </c>
      <c r="D186" s="85" t="s">
        <v>1011</v>
      </c>
      <c r="E186" s="85" t="s">
        <v>874</v>
      </c>
      <c r="F186" s="86" t="s">
        <v>808</v>
      </c>
      <c r="G186" s="87">
        <v>25000</v>
      </c>
      <c r="H186" s="85">
        <v>0</v>
      </c>
      <c r="I186" s="88">
        <v>25</v>
      </c>
      <c r="J186" s="50">
        <v>717.5</v>
      </c>
      <c r="K186" s="52">
        <f t="shared" si="33"/>
        <v>1774.9999999999998</v>
      </c>
      <c r="L186" s="37">
        <v>275</v>
      </c>
      <c r="M186" s="78">
        <v>760</v>
      </c>
      <c r="N186" s="88">
        <f t="shared" si="31"/>
        <v>1772.5000000000002</v>
      </c>
      <c r="O186" s="88"/>
      <c r="P186" s="88">
        <f t="shared" si="32"/>
        <v>1477.5</v>
      </c>
      <c r="Q186" s="88">
        <f t="shared" si="29"/>
        <v>1502.5</v>
      </c>
      <c r="R186" s="88">
        <f t="shared" si="30"/>
        <v>3822.5</v>
      </c>
      <c r="S186" s="88">
        <f t="shared" si="35"/>
        <v>23497.5</v>
      </c>
      <c r="T186" s="89" t="s">
        <v>41</v>
      </c>
    </row>
    <row r="187" spans="1:20" s="27" customFormat="1" x14ac:dyDescent="0.25">
      <c r="A187" s="84">
        <v>181</v>
      </c>
      <c r="B187" s="85" t="s">
        <v>149</v>
      </c>
      <c r="C187" s="85" t="s">
        <v>805</v>
      </c>
      <c r="D187" s="85" t="s">
        <v>1010</v>
      </c>
      <c r="E187" s="85" t="s">
        <v>156</v>
      </c>
      <c r="F187" s="86" t="s">
        <v>811</v>
      </c>
      <c r="G187" s="87">
        <v>26250</v>
      </c>
      <c r="H187" s="85">
        <v>0</v>
      </c>
      <c r="I187" s="88">
        <v>25</v>
      </c>
      <c r="J187" s="50">
        <v>753.38</v>
      </c>
      <c r="K187" s="52">
        <f t="shared" si="33"/>
        <v>1863.7499999999998</v>
      </c>
      <c r="L187" s="37">
        <f t="shared" si="34"/>
        <v>288.75000000000006</v>
      </c>
      <c r="M187" s="78">
        <v>798</v>
      </c>
      <c r="N187" s="88">
        <f t="shared" si="31"/>
        <v>1861.1250000000002</v>
      </c>
      <c r="O187" s="88"/>
      <c r="P187" s="88">
        <f t="shared" si="32"/>
        <v>1551.38</v>
      </c>
      <c r="Q187" s="88">
        <f t="shared" si="29"/>
        <v>1576.38</v>
      </c>
      <c r="R187" s="88">
        <f t="shared" si="30"/>
        <v>4013.625</v>
      </c>
      <c r="S187" s="88">
        <f t="shared" si="35"/>
        <v>24673.62</v>
      </c>
      <c r="T187" s="89" t="s">
        <v>41</v>
      </c>
    </row>
    <row r="188" spans="1:20" s="27" customFormat="1" x14ac:dyDescent="0.25">
      <c r="A188" s="84">
        <v>182</v>
      </c>
      <c r="B188" s="85" t="s">
        <v>1113</v>
      </c>
      <c r="C188" s="85" t="s">
        <v>805</v>
      </c>
      <c r="D188" s="85" t="s">
        <v>1010</v>
      </c>
      <c r="E188" s="85" t="s">
        <v>1112</v>
      </c>
      <c r="F188" s="86" t="s">
        <v>808</v>
      </c>
      <c r="G188" s="87">
        <v>46000</v>
      </c>
      <c r="H188" s="82">
        <v>1289.46</v>
      </c>
      <c r="I188" s="88">
        <v>25</v>
      </c>
      <c r="J188" s="50">
        <v>1320.2</v>
      </c>
      <c r="K188" s="52">
        <f t="shared" si="33"/>
        <v>3265.9999999999995</v>
      </c>
      <c r="L188" s="37">
        <f t="shared" si="34"/>
        <v>506.00000000000006</v>
      </c>
      <c r="M188" s="78">
        <v>1398.4</v>
      </c>
      <c r="N188" s="88">
        <f t="shared" si="31"/>
        <v>3261.4</v>
      </c>
      <c r="O188" s="88"/>
      <c r="P188" s="88">
        <f t="shared" si="32"/>
        <v>2718.6000000000004</v>
      </c>
      <c r="Q188" s="88">
        <f t="shared" si="29"/>
        <v>4033.06</v>
      </c>
      <c r="R188" s="88">
        <f t="shared" si="30"/>
        <v>7033.4</v>
      </c>
      <c r="S188" s="88">
        <f t="shared" si="35"/>
        <v>41966.94</v>
      </c>
      <c r="T188" s="89" t="s">
        <v>41</v>
      </c>
    </row>
    <row r="189" spans="1:20" s="27" customFormat="1" x14ac:dyDescent="0.25">
      <c r="A189" s="84">
        <v>183</v>
      </c>
      <c r="B189" s="85" t="s">
        <v>1077</v>
      </c>
      <c r="C189" s="85" t="s">
        <v>804</v>
      </c>
      <c r="D189" s="85" t="s">
        <v>1010</v>
      </c>
      <c r="E189" s="85" t="s">
        <v>103</v>
      </c>
      <c r="F189" s="86" t="s">
        <v>811</v>
      </c>
      <c r="G189" s="87">
        <v>35000</v>
      </c>
      <c r="H189" s="85">
        <v>0</v>
      </c>
      <c r="I189" s="88">
        <v>25</v>
      </c>
      <c r="J189" s="50">
        <v>1004.5</v>
      </c>
      <c r="K189" s="52">
        <f t="shared" si="33"/>
        <v>2485</v>
      </c>
      <c r="L189" s="37">
        <f t="shared" si="34"/>
        <v>385.00000000000006</v>
      </c>
      <c r="M189" s="78">
        <v>1064</v>
      </c>
      <c r="N189" s="88">
        <f t="shared" si="31"/>
        <v>2481.5</v>
      </c>
      <c r="O189" s="88"/>
      <c r="P189" s="88">
        <f t="shared" si="32"/>
        <v>2068.5</v>
      </c>
      <c r="Q189" s="88">
        <f t="shared" si="29"/>
        <v>2093.5</v>
      </c>
      <c r="R189" s="88">
        <f t="shared" si="30"/>
        <v>5351.5</v>
      </c>
      <c r="S189" s="88">
        <f t="shared" si="35"/>
        <v>32906.5</v>
      </c>
      <c r="T189" s="89" t="s">
        <v>41</v>
      </c>
    </row>
    <row r="190" spans="1:20" s="27" customFormat="1" x14ac:dyDescent="0.25">
      <c r="A190" s="84">
        <v>184</v>
      </c>
      <c r="B190" s="85" t="s">
        <v>860</v>
      </c>
      <c r="C190" s="85" t="s">
        <v>805</v>
      </c>
      <c r="D190" s="85" t="s">
        <v>1010</v>
      </c>
      <c r="E190" s="85" t="s">
        <v>154</v>
      </c>
      <c r="F190" s="86" t="s">
        <v>810</v>
      </c>
      <c r="G190" s="87">
        <v>24000</v>
      </c>
      <c r="H190" s="85">
        <v>0</v>
      </c>
      <c r="I190" s="88">
        <v>25</v>
      </c>
      <c r="J190" s="50">
        <v>688.8</v>
      </c>
      <c r="K190" s="52">
        <f t="shared" si="33"/>
        <v>1703.9999999999998</v>
      </c>
      <c r="L190" s="37">
        <f t="shared" si="34"/>
        <v>264</v>
      </c>
      <c r="M190" s="78">
        <v>729.6</v>
      </c>
      <c r="N190" s="88">
        <f t="shared" si="31"/>
        <v>1701.6000000000001</v>
      </c>
      <c r="O190" s="88"/>
      <c r="P190" s="88">
        <f t="shared" si="32"/>
        <v>1418.4</v>
      </c>
      <c r="Q190" s="88">
        <f t="shared" si="29"/>
        <v>1443.4</v>
      </c>
      <c r="R190" s="88">
        <f t="shared" si="30"/>
        <v>3669.6</v>
      </c>
      <c r="S190" s="88">
        <f t="shared" si="35"/>
        <v>22556.6</v>
      </c>
      <c r="T190" s="89" t="s">
        <v>41</v>
      </c>
    </row>
    <row r="191" spans="1:20" s="27" customFormat="1" x14ac:dyDescent="0.25">
      <c r="A191" s="84">
        <v>185</v>
      </c>
      <c r="B191" s="85" t="s">
        <v>837</v>
      </c>
      <c r="C191" s="85" t="s">
        <v>805</v>
      </c>
      <c r="D191" s="85" t="s">
        <v>1010</v>
      </c>
      <c r="E191" s="85" t="s">
        <v>930</v>
      </c>
      <c r="F191" s="86" t="s">
        <v>808</v>
      </c>
      <c r="G191" s="87">
        <v>24000</v>
      </c>
      <c r="H191" s="85">
        <v>0</v>
      </c>
      <c r="I191" s="88">
        <v>25</v>
      </c>
      <c r="J191" s="50">
        <v>688.8</v>
      </c>
      <c r="K191" s="52">
        <f t="shared" si="33"/>
        <v>1703.9999999999998</v>
      </c>
      <c r="L191" s="37">
        <f t="shared" si="34"/>
        <v>264</v>
      </c>
      <c r="M191" s="78">
        <v>729.6</v>
      </c>
      <c r="N191" s="88">
        <f t="shared" si="31"/>
        <v>1701.6000000000001</v>
      </c>
      <c r="O191" s="88"/>
      <c r="P191" s="88">
        <f t="shared" si="32"/>
        <v>1418.4</v>
      </c>
      <c r="Q191" s="88">
        <f t="shared" si="29"/>
        <v>1443.4</v>
      </c>
      <c r="R191" s="88">
        <f t="shared" si="30"/>
        <v>3669.6</v>
      </c>
      <c r="S191" s="88">
        <f t="shared" si="35"/>
        <v>22556.6</v>
      </c>
      <c r="T191" s="89" t="s">
        <v>41</v>
      </c>
    </row>
    <row r="192" spans="1:20" s="27" customFormat="1" x14ac:dyDescent="0.25">
      <c r="A192" s="84">
        <v>186</v>
      </c>
      <c r="B192" s="85" t="s">
        <v>875</v>
      </c>
      <c r="C192" s="85" t="s">
        <v>805</v>
      </c>
      <c r="D192" s="85" t="s">
        <v>1010</v>
      </c>
      <c r="E192" s="85" t="s">
        <v>154</v>
      </c>
      <c r="F192" s="86" t="s">
        <v>808</v>
      </c>
      <c r="G192" s="87">
        <v>24000</v>
      </c>
      <c r="H192" s="85">
        <v>0</v>
      </c>
      <c r="I192" s="88">
        <v>25</v>
      </c>
      <c r="J192" s="50">
        <v>688.8</v>
      </c>
      <c r="K192" s="52">
        <f t="shared" si="33"/>
        <v>1703.9999999999998</v>
      </c>
      <c r="L192" s="37">
        <f t="shared" si="34"/>
        <v>264</v>
      </c>
      <c r="M192" s="78">
        <v>729.6</v>
      </c>
      <c r="N192" s="88">
        <f t="shared" si="31"/>
        <v>1701.6000000000001</v>
      </c>
      <c r="O192" s="88"/>
      <c r="P192" s="88">
        <f t="shared" si="32"/>
        <v>1418.4</v>
      </c>
      <c r="Q192" s="88">
        <f t="shared" si="29"/>
        <v>1443.4</v>
      </c>
      <c r="R192" s="88">
        <f t="shared" si="30"/>
        <v>3669.6</v>
      </c>
      <c r="S192" s="88">
        <f t="shared" si="35"/>
        <v>22556.6</v>
      </c>
      <c r="T192" s="89" t="s">
        <v>41</v>
      </c>
    </row>
    <row r="193" spans="1:20" s="27" customFormat="1" x14ac:dyDescent="0.25">
      <c r="A193" s="84">
        <v>187</v>
      </c>
      <c r="B193" s="85" t="s">
        <v>152</v>
      </c>
      <c r="C193" s="85" t="s">
        <v>805</v>
      </c>
      <c r="D193" s="85" t="s">
        <v>1010</v>
      </c>
      <c r="E193" s="85" t="s">
        <v>159</v>
      </c>
      <c r="F193" s="86" t="s">
        <v>811</v>
      </c>
      <c r="G193" s="87">
        <v>24000</v>
      </c>
      <c r="H193" s="85">
        <v>0</v>
      </c>
      <c r="I193" s="88">
        <v>25</v>
      </c>
      <c r="J193" s="50">
        <v>688.8</v>
      </c>
      <c r="K193" s="52">
        <f t="shared" si="33"/>
        <v>1703.9999999999998</v>
      </c>
      <c r="L193" s="37">
        <f t="shared" si="34"/>
        <v>264</v>
      </c>
      <c r="M193" s="78">
        <v>729.6</v>
      </c>
      <c r="N193" s="88">
        <f t="shared" si="31"/>
        <v>1701.6000000000001</v>
      </c>
      <c r="O193" s="88"/>
      <c r="P193" s="88">
        <f t="shared" si="32"/>
        <v>1418.4</v>
      </c>
      <c r="Q193" s="88">
        <f t="shared" si="29"/>
        <v>1443.4</v>
      </c>
      <c r="R193" s="88">
        <f t="shared" si="30"/>
        <v>3669.6</v>
      </c>
      <c r="S193" s="88">
        <f t="shared" si="35"/>
        <v>22556.6</v>
      </c>
      <c r="T193" s="89" t="s">
        <v>41</v>
      </c>
    </row>
    <row r="194" spans="1:20" s="27" customFormat="1" x14ac:dyDescent="0.25">
      <c r="A194" s="84">
        <v>188</v>
      </c>
      <c r="B194" s="85" t="s">
        <v>153</v>
      </c>
      <c r="C194" s="85" t="s">
        <v>805</v>
      </c>
      <c r="D194" s="85" t="s">
        <v>1010</v>
      </c>
      <c r="E194" s="85" t="s">
        <v>159</v>
      </c>
      <c r="F194" s="86" t="s">
        <v>808</v>
      </c>
      <c r="G194" s="87">
        <v>24000</v>
      </c>
      <c r="H194" s="85">
        <v>0</v>
      </c>
      <c r="I194" s="88">
        <v>25</v>
      </c>
      <c r="J194" s="50">
        <v>688.8</v>
      </c>
      <c r="K194" s="52">
        <f t="shared" si="33"/>
        <v>1703.9999999999998</v>
      </c>
      <c r="L194" s="37">
        <f t="shared" si="34"/>
        <v>264</v>
      </c>
      <c r="M194" s="78">
        <v>729.6</v>
      </c>
      <c r="N194" s="88">
        <f t="shared" si="31"/>
        <v>1701.6000000000001</v>
      </c>
      <c r="O194" s="88"/>
      <c r="P194" s="88">
        <f t="shared" si="32"/>
        <v>1418.4</v>
      </c>
      <c r="Q194" s="88">
        <f t="shared" si="29"/>
        <v>1443.4</v>
      </c>
      <c r="R194" s="88">
        <f t="shared" si="30"/>
        <v>3669.6</v>
      </c>
      <c r="S194" s="88">
        <f t="shared" si="35"/>
        <v>22556.6</v>
      </c>
      <c r="T194" s="89" t="s">
        <v>41</v>
      </c>
    </row>
    <row r="195" spans="1:20" s="27" customFormat="1" x14ac:dyDescent="0.25">
      <c r="A195" s="84">
        <v>189</v>
      </c>
      <c r="B195" s="85" t="s">
        <v>150</v>
      </c>
      <c r="C195" s="85" t="s">
        <v>805</v>
      </c>
      <c r="D195" s="85" t="s">
        <v>1010</v>
      </c>
      <c r="E195" s="85" t="s">
        <v>39</v>
      </c>
      <c r="F195" s="86" t="s">
        <v>808</v>
      </c>
      <c r="G195" s="87">
        <v>24000</v>
      </c>
      <c r="H195" s="85">
        <v>0</v>
      </c>
      <c r="I195" s="88">
        <v>25</v>
      </c>
      <c r="J195" s="50">
        <v>688.8</v>
      </c>
      <c r="K195" s="52">
        <f t="shared" si="33"/>
        <v>1703.9999999999998</v>
      </c>
      <c r="L195" s="37">
        <f t="shared" si="34"/>
        <v>264</v>
      </c>
      <c r="M195" s="78">
        <v>729.6</v>
      </c>
      <c r="N195" s="88">
        <f t="shared" si="31"/>
        <v>1701.6000000000001</v>
      </c>
      <c r="O195" s="88"/>
      <c r="P195" s="88">
        <f t="shared" si="32"/>
        <v>1418.4</v>
      </c>
      <c r="Q195" s="88">
        <f t="shared" si="29"/>
        <v>1443.4</v>
      </c>
      <c r="R195" s="88">
        <f t="shared" si="30"/>
        <v>3669.6</v>
      </c>
      <c r="S195" s="88">
        <f t="shared" si="35"/>
        <v>22556.6</v>
      </c>
      <c r="T195" s="89" t="s">
        <v>41</v>
      </c>
    </row>
    <row r="196" spans="1:20" s="27" customFormat="1" x14ac:dyDescent="0.25">
      <c r="A196" s="84">
        <v>190</v>
      </c>
      <c r="B196" s="85" t="s">
        <v>836</v>
      </c>
      <c r="C196" s="85" t="s">
        <v>804</v>
      </c>
      <c r="D196" s="85" t="s">
        <v>1010</v>
      </c>
      <c r="E196" s="85" t="s">
        <v>157</v>
      </c>
      <c r="F196" s="86" t="s">
        <v>808</v>
      </c>
      <c r="G196" s="87">
        <v>16000</v>
      </c>
      <c r="H196" s="85">
        <v>0</v>
      </c>
      <c r="I196" s="88">
        <v>25</v>
      </c>
      <c r="J196" s="50">
        <v>459.2</v>
      </c>
      <c r="K196" s="52">
        <f t="shared" si="33"/>
        <v>1136</v>
      </c>
      <c r="L196" s="37">
        <f t="shared" si="34"/>
        <v>176.00000000000003</v>
      </c>
      <c r="M196" s="78">
        <v>486.4</v>
      </c>
      <c r="N196" s="88">
        <f t="shared" si="31"/>
        <v>1134.4000000000001</v>
      </c>
      <c r="O196" s="88"/>
      <c r="P196" s="88">
        <f t="shared" si="32"/>
        <v>945.59999999999991</v>
      </c>
      <c r="Q196" s="88">
        <f t="shared" si="29"/>
        <v>970.59999999999991</v>
      </c>
      <c r="R196" s="88">
        <f t="shared" si="30"/>
        <v>2446.4</v>
      </c>
      <c r="S196" s="88">
        <f t="shared" si="35"/>
        <v>15029.4</v>
      </c>
      <c r="T196" s="89" t="s">
        <v>41</v>
      </c>
    </row>
    <row r="197" spans="1:20" s="27" customFormat="1" x14ac:dyDescent="0.25">
      <c r="A197" s="84">
        <v>191</v>
      </c>
      <c r="B197" s="85" t="s">
        <v>890</v>
      </c>
      <c r="C197" s="85" t="s">
        <v>804</v>
      </c>
      <c r="D197" s="85" t="s">
        <v>1010</v>
      </c>
      <c r="E197" s="85" t="s">
        <v>157</v>
      </c>
      <c r="F197" s="86" t="s">
        <v>808</v>
      </c>
      <c r="G197" s="87">
        <v>16000</v>
      </c>
      <c r="H197" s="85">
        <v>0</v>
      </c>
      <c r="I197" s="88">
        <v>25</v>
      </c>
      <c r="J197" s="50">
        <v>459.2</v>
      </c>
      <c r="K197" s="52">
        <f t="shared" si="33"/>
        <v>1136</v>
      </c>
      <c r="L197" s="37">
        <f t="shared" si="34"/>
        <v>176.00000000000003</v>
      </c>
      <c r="M197" s="78">
        <v>486.4</v>
      </c>
      <c r="N197" s="88">
        <f t="shared" si="31"/>
        <v>1134.4000000000001</v>
      </c>
      <c r="O197" s="88"/>
      <c r="P197" s="88">
        <f t="shared" si="32"/>
        <v>945.59999999999991</v>
      </c>
      <c r="Q197" s="88">
        <f t="shared" si="29"/>
        <v>970.59999999999991</v>
      </c>
      <c r="R197" s="88">
        <f t="shared" si="30"/>
        <v>2446.4</v>
      </c>
      <c r="S197" s="88">
        <f t="shared" si="35"/>
        <v>15029.4</v>
      </c>
      <c r="T197" s="89" t="s">
        <v>41</v>
      </c>
    </row>
    <row r="198" spans="1:20" s="27" customFormat="1" x14ac:dyDescent="0.25">
      <c r="A198" s="84">
        <v>192</v>
      </c>
      <c r="B198" s="85" t="s">
        <v>898</v>
      </c>
      <c r="C198" s="85" t="s">
        <v>804</v>
      </c>
      <c r="D198" s="85" t="s">
        <v>1010</v>
      </c>
      <c r="E198" s="85" t="s">
        <v>157</v>
      </c>
      <c r="F198" s="86" t="s">
        <v>808</v>
      </c>
      <c r="G198" s="87">
        <v>16000</v>
      </c>
      <c r="H198" s="85">
        <v>0</v>
      </c>
      <c r="I198" s="88">
        <v>25</v>
      </c>
      <c r="J198" s="50">
        <v>459.2</v>
      </c>
      <c r="K198" s="52">
        <f t="shared" si="33"/>
        <v>1136</v>
      </c>
      <c r="L198" s="37">
        <f t="shared" si="34"/>
        <v>176.00000000000003</v>
      </c>
      <c r="M198" s="78">
        <v>486.4</v>
      </c>
      <c r="N198" s="88">
        <f t="shared" si="31"/>
        <v>1134.4000000000001</v>
      </c>
      <c r="O198" s="88"/>
      <c r="P198" s="88">
        <f t="shared" si="32"/>
        <v>945.59999999999991</v>
      </c>
      <c r="Q198" s="88">
        <f t="shared" si="29"/>
        <v>970.59999999999991</v>
      </c>
      <c r="R198" s="88">
        <f t="shared" si="30"/>
        <v>2446.4</v>
      </c>
      <c r="S198" s="88">
        <f t="shared" si="35"/>
        <v>15029.4</v>
      </c>
      <c r="T198" s="89" t="s">
        <v>41</v>
      </c>
    </row>
    <row r="199" spans="1:20" s="27" customFormat="1" x14ac:dyDescent="0.25">
      <c r="A199" s="84">
        <v>193</v>
      </c>
      <c r="B199" s="85" t="s">
        <v>899</v>
      </c>
      <c r="C199" s="85" t="s">
        <v>805</v>
      </c>
      <c r="D199" s="85" t="s">
        <v>1010</v>
      </c>
      <c r="E199" s="85" t="s">
        <v>157</v>
      </c>
      <c r="F199" s="86" t="s">
        <v>808</v>
      </c>
      <c r="G199" s="87">
        <v>16000</v>
      </c>
      <c r="H199" s="85">
        <v>0</v>
      </c>
      <c r="I199" s="88">
        <v>25</v>
      </c>
      <c r="J199" s="50">
        <v>459.2</v>
      </c>
      <c r="K199" s="52">
        <f t="shared" ref="K199:K278" si="36">+G199*7.1%</f>
        <v>1136</v>
      </c>
      <c r="L199" s="37">
        <f t="shared" ref="L199:L278" si="37">+G199*1.1%</f>
        <v>176.00000000000003</v>
      </c>
      <c r="M199" s="78">
        <v>486.4</v>
      </c>
      <c r="N199" s="88">
        <f t="shared" si="31"/>
        <v>1134.4000000000001</v>
      </c>
      <c r="O199" s="88"/>
      <c r="P199" s="88">
        <f t="shared" si="32"/>
        <v>945.59999999999991</v>
      </c>
      <c r="Q199" s="88">
        <f t="shared" ref="Q199:Q262" si="38">+H199+I199+J199+M199+O199</f>
        <v>970.59999999999991</v>
      </c>
      <c r="R199" s="88">
        <f t="shared" ref="R199:R262" si="39">+K199+L199+N199</f>
        <v>2446.4</v>
      </c>
      <c r="S199" s="88">
        <f t="shared" si="35"/>
        <v>15029.4</v>
      </c>
      <c r="T199" s="89" t="s">
        <v>41</v>
      </c>
    </row>
    <row r="200" spans="1:20" s="27" customFormat="1" x14ac:dyDescent="0.25">
      <c r="A200" s="84">
        <v>194</v>
      </c>
      <c r="B200" s="85" t="s">
        <v>900</v>
      </c>
      <c r="C200" s="85" t="s">
        <v>804</v>
      </c>
      <c r="D200" s="85" t="s">
        <v>1010</v>
      </c>
      <c r="E200" s="85" t="s">
        <v>157</v>
      </c>
      <c r="F200" s="86" t="s">
        <v>808</v>
      </c>
      <c r="G200" s="87">
        <v>16000</v>
      </c>
      <c r="H200" s="85">
        <v>0</v>
      </c>
      <c r="I200" s="88">
        <v>25</v>
      </c>
      <c r="J200" s="50">
        <v>459.2</v>
      </c>
      <c r="K200" s="52">
        <f t="shared" si="36"/>
        <v>1136</v>
      </c>
      <c r="L200" s="37">
        <f t="shared" si="37"/>
        <v>176.00000000000003</v>
      </c>
      <c r="M200" s="78">
        <v>486.4</v>
      </c>
      <c r="N200" s="88">
        <f t="shared" si="31"/>
        <v>1134.4000000000001</v>
      </c>
      <c r="O200" s="88"/>
      <c r="P200" s="88">
        <f t="shared" si="32"/>
        <v>945.59999999999991</v>
      </c>
      <c r="Q200" s="88">
        <f t="shared" si="38"/>
        <v>970.59999999999991</v>
      </c>
      <c r="R200" s="88">
        <f t="shared" si="39"/>
        <v>2446.4</v>
      </c>
      <c r="S200" s="88">
        <f t="shared" si="35"/>
        <v>15029.4</v>
      </c>
      <c r="T200" s="89" t="s">
        <v>41</v>
      </c>
    </row>
    <row r="201" spans="1:20" s="27" customFormat="1" x14ac:dyDescent="0.25">
      <c r="A201" s="84">
        <v>195</v>
      </c>
      <c r="B201" s="85" t="s">
        <v>906</v>
      </c>
      <c r="C201" s="85" t="s">
        <v>804</v>
      </c>
      <c r="D201" s="85" t="s">
        <v>1010</v>
      </c>
      <c r="E201" s="85" t="s">
        <v>157</v>
      </c>
      <c r="F201" s="86" t="s">
        <v>808</v>
      </c>
      <c r="G201" s="87">
        <v>16000</v>
      </c>
      <c r="H201" s="85">
        <v>0</v>
      </c>
      <c r="I201" s="88">
        <v>25</v>
      </c>
      <c r="J201" s="50">
        <v>459.2</v>
      </c>
      <c r="K201" s="52">
        <f t="shared" si="36"/>
        <v>1136</v>
      </c>
      <c r="L201" s="37">
        <f t="shared" si="37"/>
        <v>176.00000000000003</v>
      </c>
      <c r="M201" s="78">
        <v>486.4</v>
      </c>
      <c r="N201" s="88">
        <f t="shared" si="31"/>
        <v>1134.4000000000001</v>
      </c>
      <c r="O201" s="88"/>
      <c r="P201" s="88">
        <f t="shared" si="32"/>
        <v>945.59999999999991</v>
      </c>
      <c r="Q201" s="88">
        <f t="shared" si="38"/>
        <v>970.59999999999991</v>
      </c>
      <c r="R201" s="88">
        <f t="shared" si="39"/>
        <v>2446.4</v>
      </c>
      <c r="S201" s="88">
        <f t="shared" si="35"/>
        <v>15029.4</v>
      </c>
      <c r="T201" s="89" t="s">
        <v>41</v>
      </c>
    </row>
    <row r="202" spans="1:20" s="27" customFormat="1" x14ac:dyDescent="0.25">
      <c r="A202" s="84">
        <v>196</v>
      </c>
      <c r="B202" s="85" t="s">
        <v>907</v>
      </c>
      <c r="C202" s="85" t="s">
        <v>804</v>
      </c>
      <c r="D202" s="85" t="s">
        <v>1010</v>
      </c>
      <c r="E202" s="85" t="s">
        <v>157</v>
      </c>
      <c r="F202" s="86" t="s">
        <v>808</v>
      </c>
      <c r="G202" s="87">
        <v>16000</v>
      </c>
      <c r="H202" s="85">
        <v>0</v>
      </c>
      <c r="I202" s="88">
        <v>25</v>
      </c>
      <c r="J202" s="50">
        <v>459.2</v>
      </c>
      <c r="K202" s="52">
        <f t="shared" si="36"/>
        <v>1136</v>
      </c>
      <c r="L202" s="37">
        <f t="shared" si="37"/>
        <v>176.00000000000003</v>
      </c>
      <c r="M202" s="78">
        <v>486.4</v>
      </c>
      <c r="N202" s="88">
        <f t="shared" si="31"/>
        <v>1134.4000000000001</v>
      </c>
      <c r="O202" s="88"/>
      <c r="P202" s="88">
        <f t="shared" si="32"/>
        <v>945.59999999999991</v>
      </c>
      <c r="Q202" s="88">
        <f t="shared" si="38"/>
        <v>970.59999999999991</v>
      </c>
      <c r="R202" s="88">
        <f t="shared" si="39"/>
        <v>2446.4</v>
      </c>
      <c r="S202" s="88">
        <f t="shared" si="35"/>
        <v>15029.4</v>
      </c>
      <c r="T202" s="89" t="s">
        <v>41</v>
      </c>
    </row>
    <row r="203" spans="1:20" s="27" customFormat="1" x14ac:dyDescent="0.25">
      <c r="A203" s="84">
        <v>197</v>
      </c>
      <c r="B203" s="85" t="s">
        <v>909</v>
      </c>
      <c r="C203" s="85" t="s">
        <v>804</v>
      </c>
      <c r="D203" s="85" t="s">
        <v>1010</v>
      </c>
      <c r="E203" s="85" t="s">
        <v>157</v>
      </c>
      <c r="F203" s="86" t="s">
        <v>808</v>
      </c>
      <c r="G203" s="87">
        <v>16000</v>
      </c>
      <c r="H203" s="85">
        <v>0</v>
      </c>
      <c r="I203" s="88">
        <v>25</v>
      </c>
      <c r="J203" s="50">
        <v>459.2</v>
      </c>
      <c r="K203" s="52">
        <f t="shared" si="36"/>
        <v>1136</v>
      </c>
      <c r="L203" s="37">
        <f t="shared" si="37"/>
        <v>176.00000000000003</v>
      </c>
      <c r="M203" s="78">
        <v>486.4</v>
      </c>
      <c r="N203" s="88">
        <f t="shared" si="31"/>
        <v>1134.4000000000001</v>
      </c>
      <c r="O203" s="88"/>
      <c r="P203" s="88">
        <f t="shared" si="32"/>
        <v>945.59999999999991</v>
      </c>
      <c r="Q203" s="88">
        <f t="shared" si="38"/>
        <v>970.59999999999991</v>
      </c>
      <c r="R203" s="88">
        <f t="shared" si="39"/>
        <v>2446.4</v>
      </c>
      <c r="S203" s="88">
        <f t="shared" si="35"/>
        <v>15029.4</v>
      </c>
      <c r="T203" s="89" t="s">
        <v>41</v>
      </c>
    </row>
    <row r="204" spans="1:20" s="36" customFormat="1" x14ac:dyDescent="0.25">
      <c r="A204" s="84">
        <v>198</v>
      </c>
      <c r="B204" s="85" t="s">
        <v>959</v>
      </c>
      <c r="C204" s="85" t="s">
        <v>804</v>
      </c>
      <c r="D204" s="85" t="s">
        <v>1010</v>
      </c>
      <c r="E204" s="85" t="s">
        <v>157</v>
      </c>
      <c r="F204" s="86" t="s">
        <v>808</v>
      </c>
      <c r="G204" s="87">
        <v>16000</v>
      </c>
      <c r="H204" s="85">
        <v>0</v>
      </c>
      <c r="I204" s="88">
        <v>25</v>
      </c>
      <c r="J204" s="50">
        <v>459.2</v>
      </c>
      <c r="K204" s="52">
        <f t="shared" si="36"/>
        <v>1136</v>
      </c>
      <c r="L204" s="37">
        <f t="shared" si="37"/>
        <v>176.00000000000003</v>
      </c>
      <c r="M204" s="78">
        <v>486.4</v>
      </c>
      <c r="N204" s="88">
        <f t="shared" si="31"/>
        <v>1134.4000000000001</v>
      </c>
      <c r="O204" s="88"/>
      <c r="P204" s="88">
        <f t="shared" si="32"/>
        <v>945.59999999999991</v>
      </c>
      <c r="Q204" s="88">
        <f t="shared" si="38"/>
        <v>970.59999999999991</v>
      </c>
      <c r="R204" s="88">
        <f t="shared" si="39"/>
        <v>2446.4</v>
      </c>
      <c r="S204" s="88">
        <f t="shared" si="35"/>
        <v>15029.4</v>
      </c>
      <c r="T204" s="89" t="s">
        <v>41</v>
      </c>
    </row>
    <row r="205" spans="1:20" s="36" customFormat="1" x14ac:dyDescent="0.25">
      <c r="A205" s="84">
        <v>199</v>
      </c>
      <c r="B205" s="85" t="s">
        <v>962</v>
      </c>
      <c r="C205" s="85" t="s">
        <v>804</v>
      </c>
      <c r="D205" s="85" t="s">
        <v>1010</v>
      </c>
      <c r="E205" s="85" t="s">
        <v>157</v>
      </c>
      <c r="F205" s="86" t="s">
        <v>808</v>
      </c>
      <c r="G205" s="87">
        <v>16000</v>
      </c>
      <c r="H205" s="85">
        <v>0</v>
      </c>
      <c r="I205" s="88">
        <v>25</v>
      </c>
      <c r="J205" s="50">
        <v>459.2</v>
      </c>
      <c r="K205" s="52">
        <f t="shared" si="36"/>
        <v>1136</v>
      </c>
      <c r="L205" s="37">
        <f t="shared" si="37"/>
        <v>176.00000000000003</v>
      </c>
      <c r="M205" s="78">
        <v>486.4</v>
      </c>
      <c r="N205" s="88">
        <f t="shared" si="31"/>
        <v>1134.4000000000001</v>
      </c>
      <c r="O205" s="88"/>
      <c r="P205" s="88">
        <f t="shared" si="32"/>
        <v>945.59999999999991</v>
      </c>
      <c r="Q205" s="88">
        <f t="shared" si="38"/>
        <v>970.59999999999991</v>
      </c>
      <c r="R205" s="88">
        <f t="shared" si="39"/>
        <v>2446.4</v>
      </c>
      <c r="S205" s="88">
        <f t="shared" si="35"/>
        <v>15029.4</v>
      </c>
      <c r="T205" s="89" t="s">
        <v>41</v>
      </c>
    </row>
    <row r="206" spans="1:20" s="36" customFormat="1" x14ac:dyDescent="0.25">
      <c r="A206" s="84">
        <v>200</v>
      </c>
      <c r="B206" s="85" t="s">
        <v>1064</v>
      </c>
      <c r="C206" s="85" t="s">
        <v>804</v>
      </c>
      <c r="D206" s="85" t="s">
        <v>1010</v>
      </c>
      <c r="E206" s="85" t="s">
        <v>157</v>
      </c>
      <c r="F206" s="86" t="s">
        <v>808</v>
      </c>
      <c r="G206" s="87">
        <v>20000</v>
      </c>
      <c r="H206" s="85">
        <v>0</v>
      </c>
      <c r="I206" s="88">
        <v>25</v>
      </c>
      <c r="J206" s="50">
        <v>574</v>
      </c>
      <c r="K206" s="52">
        <f t="shared" si="36"/>
        <v>1419.9999999999998</v>
      </c>
      <c r="L206" s="37">
        <f t="shared" si="37"/>
        <v>220.00000000000003</v>
      </c>
      <c r="M206" s="78">
        <v>608</v>
      </c>
      <c r="N206" s="88">
        <f t="shared" si="31"/>
        <v>1418</v>
      </c>
      <c r="O206" s="88"/>
      <c r="P206" s="88">
        <f t="shared" si="32"/>
        <v>1182</v>
      </c>
      <c r="Q206" s="88">
        <f t="shared" si="38"/>
        <v>1207</v>
      </c>
      <c r="R206" s="88">
        <f t="shared" si="39"/>
        <v>3058</v>
      </c>
      <c r="S206" s="88">
        <f t="shared" si="35"/>
        <v>18793</v>
      </c>
      <c r="T206" s="89" t="s">
        <v>41</v>
      </c>
    </row>
    <row r="207" spans="1:20" s="36" customFormat="1" x14ac:dyDescent="0.25">
      <c r="A207" s="84">
        <v>201</v>
      </c>
      <c r="B207" s="85" t="s">
        <v>1118</v>
      </c>
      <c r="C207" s="85" t="s">
        <v>804</v>
      </c>
      <c r="D207" s="85" t="s">
        <v>1010</v>
      </c>
      <c r="E207" s="85" t="s">
        <v>157</v>
      </c>
      <c r="F207" s="86" t="s">
        <v>808</v>
      </c>
      <c r="G207" s="87">
        <v>18000</v>
      </c>
      <c r="H207" s="85">
        <v>0</v>
      </c>
      <c r="I207" s="88">
        <v>25</v>
      </c>
      <c r="J207" s="50">
        <v>516.6</v>
      </c>
      <c r="K207" s="52">
        <f t="shared" si="36"/>
        <v>1277.9999999999998</v>
      </c>
      <c r="L207" s="37">
        <f t="shared" si="37"/>
        <v>198.00000000000003</v>
      </c>
      <c r="M207" s="78">
        <v>547.20000000000005</v>
      </c>
      <c r="N207" s="88">
        <f t="shared" ref="N207:N270" si="40">+G207*7.09%</f>
        <v>1276.2</v>
      </c>
      <c r="O207" s="88"/>
      <c r="P207" s="88">
        <f t="shared" si="32"/>
        <v>1063.8000000000002</v>
      </c>
      <c r="Q207" s="88">
        <f t="shared" si="38"/>
        <v>1088.8000000000002</v>
      </c>
      <c r="R207" s="88">
        <f t="shared" si="39"/>
        <v>2752.2</v>
      </c>
      <c r="S207" s="88">
        <f t="shared" si="35"/>
        <v>16911.2</v>
      </c>
      <c r="T207" s="89" t="s">
        <v>41</v>
      </c>
    </row>
    <row r="208" spans="1:20" s="27" customFormat="1" x14ac:dyDescent="0.25">
      <c r="A208" s="84">
        <v>202</v>
      </c>
      <c r="B208" s="85" t="s">
        <v>161</v>
      </c>
      <c r="C208" s="85" t="s">
        <v>804</v>
      </c>
      <c r="D208" s="85" t="s">
        <v>1008</v>
      </c>
      <c r="E208" s="85" t="s">
        <v>165</v>
      </c>
      <c r="F208" s="86" t="s">
        <v>811</v>
      </c>
      <c r="G208" s="87">
        <v>65000</v>
      </c>
      <c r="H208" s="87">
        <v>4427.58</v>
      </c>
      <c r="I208" s="88">
        <v>25</v>
      </c>
      <c r="J208" s="50">
        <v>1865.5</v>
      </c>
      <c r="K208" s="52">
        <f t="shared" si="36"/>
        <v>4615</v>
      </c>
      <c r="L208" s="37">
        <f t="shared" si="37"/>
        <v>715.00000000000011</v>
      </c>
      <c r="M208" s="78">
        <v>1976</v>
      </c>
      <c r="N208" s="88">
        <f t="shared" si="40"/>
        <v>4608.5</v>
      </c>
      <c r="O208" s="88"/>
      <c r="P208" s="88">
        <f t="shared" si="32"/>
        <v>3841.5</v>
      </c>
      <c r="Q208" s="88">
        <f t="shared" si="38"/>
        <v>8294.08</v>
      </c>
      <c r="R208" s="88">
        <f t="shared" si="39"/>
        <v>9938.5</v>
      </c>
      <c r="S208" s="88">
        <f t="shared" si="35"/>
        <v>56705.919999999998</v>
      </c>
      <c r="T208" s="89" t="s">
        <v>41</v>
      </c>
    </row>
    <row r="209" spans="1:20" s="27" customFormat="1" x14ac:dyDescent="0.25">
      <c r="A209" s="84">
        <v>203</v>
      </c>
      <c r="B209" s="85" t="s">
        <v>162</v>
      </c>
      <c r="C209" s="85" t="s">
        <v>805</v>
      </c>
      <c r="D209" s="85" t="s">
        <v>1008</v>
      </c>
      <c r="E209" s="85" t="s">
        <v>166</v>
      </c>
      <c r="F209" s="86" t="s">
        <v>810</v>
      </c>
      <c r="G209" s="87">
        <v>35000</v>
      </c>
      <c r="H209" s="85">
        <v>0</v>
      </c>
      <c r="I209" s="88">
        <v>25</v>
      </c>
      <c r="J209" s="50">
        <v>1004.5</v>
      </c>
      <c r="K209" s="52">
        <f t="shared" si="36"/>
        <v>2485</v>
      </c>
      <c r="L209" s="37">
        <f t="shared" si="37"/>
        <v>385.00000000000006</v>
      </c>
      <c r="M209" s="78">
        <v>1064</v>
      </c>
      <c r="N209" s="88">
        <f t="shared" si="40"/>
        <v>2481.5</v>
      </c>
      <c r="O209" s="88"/>
      <c r="P209" s="88">
        <f t="shared" si="32"/>
        <v>2068.5</v>
      </c>
      <c r="Q209" s="88">
        <f t="shared" si="38"/>
        <v>2093.5</v>
      </c>
      <c r="R209" s="88">
        <f t="shared" si="39"/>
        <v>5351.5</v>
      </c>
      <c r="S209" s="88">
        <f t="shared" si="35"/>
        <v>32906.5</v>
      </c>
      <c r="T209" s="89" t="s">
        <v>41</v>
      </c>
    </row>
    <row r="210" spans="1:20" s="27" customFormat="1" x14ac:dyDescent="0.25">
      <c r="A210" s="84">
        <v>204</v>
      </c>
      <c r="B210" s="85" t="s">
        <v>163</v>
      </c>
      <c r="C210" s="85" t="s">
        <v>804</v>
      </c>
      <c r="D210" s="85" t="s">
        <v>1008</v>
      </c>
      <c r="E210" s="85" t="s">
        <v>128</v>
      </c>
      <c r="F210" s="86" t="s">
        <v>810</v>
      </c>
      <c r="G210" s="87">
        <v>35000</v>
      </c>
      <c r="H210" s="85">
        <v>0</v>
      </c>
      <c r="I210" s="88">
        <v>25</v>
      </c>
      <c r="J210" s="50">
        <v>1004.5</v>
      </c>
      <c r="K210" s="52">
        <f t="shared" si="36"/>
        <v>2485</v>
      </c>
      <c r="L210" s="37">
        <f t="shared" si="37"/>
        <v>385.00000000000006</v>
      </c>
      <c r="M210" s="78">
        <v>1064</v>
      </c>
      <c r="N210" s="88">
        <f t="shared" si="40"/>
        <v>2481.5</v>
      </c>
      <c r="O210" s="88"/>
      <c r="P210" s="88">
        <f t="shared" si="32"/>
        <v>2068.5</v>
      </c>
      <c r="Q210" s="88">
        <f t="shared" si="38"/>
        <v>2093.5</v>
      </c>
      <c r="R210" s="88">
        <f t="shared" si="39"/>
        <v>5351.5</v>
      </c>
      <c r="S210" s="88">
        <f t="shared" si="35"/>
        <v>32906.5</v>
      </c>
      <c r="T210" s="89" t="s">
        <v>41</v>
      </c>
    </row>
    <row r="211" spans="1:20" s="27" customFormat="1" x14ac:dyDescent="0.25">
      <c r="A211" s="84">
        <v>205</v>
      </c>
      <c r="B211" s="85" t="s">
        <v>795</v>
      </c>
      <c r="C211" s="85" t="s">
        <v>805</v>
      </c>
      <c r="D211" s="85" t="s">
        <v>1009</v>
      </c>
      <c r="E211" s="85" t="s">
        <v>796</v>
      </c>
      <c r="F211" s="86" t="s">
        <v>810</v>
      </c>
      <c r="G211" s="87">
        <v>42000</v>
      </c>
      <c r="H211" s="85">
        <v>724.92</v>
      </c>
      <c r="I211" s="88">
        <v>25</v>
      </c>
      <c r="J211" s="50">
        <v>1205.4000000000001</v>
      </c>
      <c r="K211" s="52">
        <f t="shared" si="36"/>
        <v>2981.9999999999995</v>
      </c>
      <c r="L211" s="37">
        <f t="shared" si="37"/>
        <v>462.00000000000006</v>
      </c>
      <c r="M211" s="37">
        <v>1276.8</v>
      </c>
      <c r="N211" s="88">
        <f t="shared" si="40"/>
        <v>2977.8</v>
      </c>
      <c r="O211" s="88"/>
      <c r="P211" s="88">
        <f t="shared" ref="P211:P274" si="41">+J211+M211</f>
        <v>2482.1999999999998</v>
      </c>
      <c r="Q211" s="88">
        <f t="shared" si="38"/>
        <v>3232.12</v>
      </c>
      <c r="R211" s="88">
        <f t="shared" si="39"/>
        <v>6421.7999999999993</v>
      </c>
      <c r="S211" s="88">
        <f t="shared" si="35"/>
        <v>38767.879999999997</v>
      </c>
      <c r="T211" s="89" t="s">
        <v>41</v>
      </c>
    </row>
    <row r="212" spans="1:20" s="27" customFormat="1" x14ac:dyDescent="0.25">
      <c r="A212" s="84">
        <v>206</v>
      </c>
      <c r="B212" s="85" t="s">
        <v>1055</v>
      </c>
      <c r="C212" s="85" t="s">
        <v>805</v>
      </c>
      <c r="D212" s="85" t="s">
        <v>1009</v>
      </c>
      <c r="E212" s="85" t="s">
        <v>933</v>
      </c>
      <c r="F212" s="86" t="s">
        <v>808</v>
      </c>
      <c r="G212" s="87">
        <v>60000</v>
      </c>
      <c r="H212" s="50">
        <v>3143.58</v>
      </c>
      <c r="I212" s="88">
        <v>25</v>
      </c>
      <c r="J212" s="50">
        <v>1722</v>
      </c>
      <c r="K212" s="52">
        <f t="shared" si="36"/>
        <v>4260</v>
      </c>
      <c r="L212" s="37">
        <f t="shared" si="37"/>
        <v>660.00000000000011</v>
      </c>
      <c r="M212" s="37">
        <v>1824</v>
      </c>
      <c r="N212" s="88">
        <f t="shared" si="40"/>
        <v>4254</v>
      </c>
      <c r="O212" s="88"/>
      <c r="P212" s="88">
        <f t="shared" si="41"/>
        <v>3546</v>
      </c>
      <c r="Q212" s="88">
        <f t="shared" si="38"/>
        <v>6714.58</v>
      </c>
      <c r="R212" s="88">
        <f t="shared" si="39"/>
        <v>9174</v>
      </c>
      <c r="S212" s="88">
        <f t="shared" si="35"/>
        <v>53285.42</v>
      </c>
      <c r="T212" s="89" t="s">
        <v>41</v>
      </c>
    </row>
    <row r="213" spans="1:20" s="27" customFormat="1" x14ac:dyDescent="0.25">
      <c r="A213" s="84">
        <v>207</v>
      </c>
      <c r="B213" s="85" t="s">
        <v>1114</v>
      </c>
      <c r="C213" s="85" t="s">
        <v>805</v>
      </c>
      <c r="D213" s="85" t="s">
        <v>1009</v>
      </c>
      <c r="E213" s="85" t="s">
        <v>933</v>
      </c>
      <c r="F213" s="86" t="s">
        <v>808</v>
      </c>
      <c r="G213" s="87">
        <v>60000</v>
      </c>
      <c r="H213" s="50">
        <v>3486.68</v>
      </c>
      <c r="I213" s="88">
        <v>25</v>
      </c>
      <c r="J213" s="50">
        <v>1722</v>
      </c>
      <c r="K213" s="52">
        <f t="shared" si="36"/>
        <v>4260</v>
      </c>
      <c r="L213" s="37">
        <f t="shared" si="37"/>
        <v>660.00000000000011</v>
      </c>
      <c r="M213" s="37">
        <v>1824</v>
      </c>
      <c r="N213" s="88">
        <f t="shared" si="40"/>
        <v>4254</v>
      </c>
      <c r="O213" s="88"/>
      <c r="P213" s="88">
        <f t="shared" si="41"/>
        <v>3546</v>
      </c>
      <c r="Q213" s="88">
        <f t="shared" si="38"/>
        <v>7057.68</v>
      </c>
      <c r="R213" s="88">
        <f t="shared" si="39"/>
        <v>9174</v>
      </c>
      <c r="S213" s="88">
        <f t="shared" si="35"/>
        <v>52942.32</v>
      </c>
      <c r="T213" s="89" t="s">
        <v>41</v>
      </c>
    </row>
    <row r="214" spans="1:20" s="27" customFormat="1" x14ac:dyDescent="0.25">
      <c r="A214" s="84">
        <v>208</v>
      </c>
      <c r="B214" s="85" t="s">
        <v>985</v>
      </c>
      <c r="C214" s="85" t="s">
        <v>805</v>
      </c>
      <c r="D214" s="85" t="s">
        <v>1009</v>
      </c>
      <c r="E214" s="85" t="s">
        <v>159</v>
      </c>
      <c r="F214" s="86" t="s">
        <v>810</v>
      </c>
      <c r="G214" s="87">
        <v>24000</v>
      </c>
      <c r="H214" s="85">
        <v>0</v>
      </c>
      <c r="I214" s="88">
        <v>25</v>
      </c>
      <c r="J214" s="50">
        <v>688.8</v>
      </c>
      <c r="K214" s="52">
        <f t="shared" si="36"/>
        <v>1703.9999999999998</v>
      </c>
      <c r="L214" s="37">
        <f t="shared" si="37"/>
        <v>264</v>
      </c>
      <c r="M214" s="37">
        <v>729.6</v>
      </c>
      <c r="N214" s="88">
        <f t="shared" si="40"/>
        <v>1701.6000000000001</v>
      </c>
      <c r="O214" s="88"/>
      <c r="P214" s="88">
        <f t="shared" si="41"/>
        <v>1418.4</v>
      </c>
      <c r="Q214" s="88">
        <f t="shared" si="38"/>
        <v>1443.4</v>
      </c>
      <c r="R214" s="88">
        <f t="shared" si="39"/>
        <v>3669.6</v>
      </c>
      <c r="S214" s="88">
        <f t="shared" si="35"/>
        <v>22556.6</v>
      </c>
      <c r="T214" s="89" t="s">
        <v>41</v>
      </c>
    </row>
    <row r="215" spans="1:20" s="27" customFormat="1" x14ac:dyDescent="0.25">
      <c r="A215" s="84">
        <v>209</v>
      </c>
      <c r="B215" s="85" t="s">
        <v>1124</v>
      </c>
      <c r="C215" s="85" t="s">
        <v>805</v>
      </c>
      <c r="D215" s="85" t="s">
        <v>1009</v>
      </c>
      <c r="E215" s="85" t="s">
        <v>159</v>
      </c>
      <c r="F215" s="86" t="s">
        <v>808</v>
      </c>
      <c r="G215" s="87">
        <v>24000</v>
      </c>
      <c r="H215" s="85">
        <v>0</v>
      </c>
      <c r="I215" s="88">
        <v>25</v>
      </c>
      <c r="J215" s="50">
        <v>688.8</v>
      </c>
      <c r="K215" s="52">
        <f t="shared" si="36"/>
        <v>1703.9999999999998</v>
      </c>
      <c r="L215" s="37">
        <f t="shared" si="37"/>
        <v>264</v>
      </c>
      <c r="M215" s="37">
        <v>729.6</v>
      </c>
      <c r="N215" s="88">
        <f t="shared" si="40"/>
        <v>1701.6000000000001</v>
      </c>
      <c r="O215" s="88"/>
      <c r="P215" s="88">
        <f t="shared" si="41"/>
        <v>1418.4</v>
      </c>
      <c r="Q215" s="88">
        <f t="shared" si="38"/>
        <v>1443.4</v>
      </c>
      <c r="R215" s="88">
        <f t="shared" si="39"/>
        <v>3669.6</v>
      </c>
      <c r="S215" s="88">
        <f t="shared" si="35"/>
        <v>22556.6</v>
      </c>
      <c r="T215" s="89" t="s">
        <v>41</v>
      </c>
    </row>
    <row r="216" spans="1:20" s="27" customFormat="1" x14ac:dyDescent="0.25">
      <c r="A216" s="84">
        <v>210</v>
      </c>
      <c r="B216" s="85" t="s">
        <v>168</v>
      </c>
      <c r="C216" s="85" t="s">
        <v>805</v>
      </c>
      <c r="D216" s="85" t="s">
        <v>1009</v>
      </c>
      <c r="E216" s="85" t="s">
        <v>160</v>
      </c>
      <c r="F216" s="86" t="s">
        <v>808</v>
      </c>
      <c r="G216" s="87">
        <v>28350</v>
      </c>
      <c r="H216" s="85">
        <v>0</v>
      </c>
      <c r="I216" s="88">
        <v>25</v>
      </c>
      <c r="J216" s="50">
        <v>813.65</v>
      </c>
      <c r="K216" s="52">
        <f t="shared" si="36"/>
        <v>2012.85</v>
      </c>
      <c r="L216" s="37">
        <f t="shared" si="37"/>
        <v>311.85000000000002</v>
      </c>
      <c r="M216" s="78">
        <v>861.84</v>
      </c>
      <c r="N216" s="88">
        <f t="shared" si="40"/>
        <v>2010.0150000000001</v>
      </c>
      <c r="O216" s="88"/>
      <c r="P216" s="88">
        <f t="shared" si="41"/>
        <v>1675.49</v>
      </c>
      <c r="Q216" s="88">
        <f t="shared" si="38"/>
        <v>1700.49</v>
      </c>
      <c r="R216" s="88">
        <f t="shared" si="39"/>
        <v>4334.7150000000001</v>
      </c>
      <c r="S216" s="88">
        <f t="shared" si="35"/>
        <v>26649.51</v>
      </c>
      <c r="T216" s="89" t="s">
        <v>41</v>
      </c>
    </row>
    <row r="217" spans="1:20" s="27" customFormat="1" x14ac:dyDescent="0.25">
      <c r="A217" s="84">
        <v>211</v>
      </c>
      <c r="B217" s="85" t="s">
        <v>1091</v>
      </c>
      <c r="C217" s="85" t="s">
        <v>805</v>
      </c>
      <c r="D217" s="85" t="s">
        <v>1009</v>
      </c>
      <c r="E217" s="85" t="s">
        <v>160</v>
      </c>
      <c r="F217" s="86" t="s">
        <v>808</v>
      </c>
      <c r="G217" s="87">
        <v>35000</v>
      </c>
      <c r="H217" s="85">
        <v>0</v>
      </c>
      <c r="I217" s="88">
        <v>25</v>
      </c>
      <c r="J217" s="50">
        <v>1004.5</v>
      </c>
      <c r="K217" s="52">
        <f t="shared" si="36"/>
        <v>2485</v>
      </c>
      <c r="L217" s="37">
        <f t="shared" si="37"/>
        <v>385.00000000000006</v>
      </c>
      <c r="M217" s="78">
        <v>1064</v>
      </c>
      <c r="N217" s="88">
        <f t="shared" si="40"/>
        <v>2481.5</v>
      </c>
      <c r="O217" s="88"/>
      <c r="P217" s="88">
        <f t="shared" si="41"/>
        <v>2068.5</v>
      </c>
      <c r="Q217" s="88">
        <f t="shared" si="38"/>
        <v>2093.5</v>
      </c>
      <c r="R217" s="88">
        <f t="shared" si="39"/>
        <v>5351.5</v>
      </c>
      <c r="S217" s="88">
        <f t="shared" si="35"/>
        <v>32906.5</v>
      </c>
      <c r="T217" s="89" t="s">
        <v>41</v>
      </c>
    </row>
    <row r="218" spans="1:20" s="27" customFormat="1" x14ac:dyDescent="0.25">
      <c r="A218" s="84">
        <v>212</v>
      </c>
      <c r="B218" s="85" t="s">
        <v>167</v>
      </c>
      <c r="C218" s="85" t="s">
        <v>805</v>
      </c>
      <c r="D218" s="85" t="s">
        <v>1009</v>
      </c>
      <c r="E218" s="85" t="s">
        <v>169</v>
      </c>
      <c r="F218" s="86" t="s">
        <v>811</v>
      </c>
      <c r="G218" s="87">
        <v>16000</v>
      </c>
      <c r="H218" s="85">
        <v>0</v>
      </c>
      <c r="I218" s="88">
        <v>25</v>
      </c>
      <c r="J218" s="50">
        <v>459.2</v>
      </c>
      <c r="K218" s="52">
        <f t="shared" si="36"/>
        <v>1136</v>
      </c>
      <c r="L218" s="37">
        <f t="shared" si="37"/>
        <v>176.00000000000003</v>
      </c>
      <c r="M218" s="78">
        <v>486.4</v>
      </c>
      <c r="N218" s="88">
        <f t="shared" si="40"/>
        <v>1134.4000000000001</v>
      </c>
      <c r="O218" s="88"/>
      <c r="P218" s="88">
        <f t="shared" si="41"/>
        <v>945.59999999999991</v>
      </c>
      <c r="Q218" s="88">
        <f t="shared" si="38"/>
        <v>970.59999999999991</v>
      </c>
      <c r="R218" s="88">
        <f t="shared" si="39"/>
        <v>2446.4</v>
      </c>
      <c r="S218" s="88">
        <f t="shared" si="35"/>
        <v>15029.4</v>
      </c>
      <c r="T218" s="89" t="s">
        <v>41</v>
      </c>
    </row>
    <row r="219" spans="1:20" s="34" customFormat="1" x14ac:dyDescent="0.25">
      <c r="A219" s="84">
        <v>213</v>
      </c>
      <c r="B219" s="85" t="s">
        <v>1129</v>
      </c>
      <c r="C219" s="85" t="s">
        <v>805</v>
      </c>
      <c r="D219" s="85" t="s">
        <v>178</v>
      </c>
      <c r="E219" s="85" t="s">
        <v>1130</v>
      </c>
      <c r="F219" s="86" t="s">
        <v>808</v>
      </c>
      <c r="G219" s="87">
        <v>30000</v>
      </c>
      <c r="H219" s="85">
        <v>0</v>
      </c>
      <c r="I219" s="88">
        <v>25</v>
      </c>
      <c r="J219" s="50">
        <v>861</v>
      </c>
      <c r="K219" s="52">
        <f t="shared" si="36"/>
        <v>2130</v>
      </c>
      <c r="L219" s="37">
        <f t="shared" si="37"/>
        <v>330.00000000000006</v>
      </c>
      <c r="M219" s="78">
        <v>912</v>
      </c>
      <c r="N219" s="88">
        <f t="shared" si="40"/>
        <v>2127</v>
      </c>
      <c r="O219" s="88"/>
      <c r="P219" s="88">
        <f t="shared" si="41"/>
        <v>1773</v>
      </c>
      <c r="Q219" s="88">
        <f t="shared" si="38"/>
        <v>1798</v>
      </c>
      <c r="R219" s="88">
        <f t="shared" si="39"/>
        <v>4587</v>
      </c>
      <c r="S219" s="88">
        <f t="shared" ref="S219:S282" si="42">+G219-Q219</f>
        <v>28202</v>
      </c>
      <c r="T219" s="89" t="s">
        <v>41</v>
      </c>
    </row>
    <row r="220" spans="1:20" s="27" customFormat="1" x14ac:dyDescent="0.25">
      <c r="A220" s="84">
        <v>214</v>
      </c>
      <c r="B220" s="85" t="s">
        <v>179</v>
      </c>
      <c r="C220" s="85" t="s">
        <v>805</v>
      </c>
      <c r="D220" s="85" t="s">
        <v>178</v>
      </c>
      <c r="E220" s="85" t="s">
        <v>186</v>
      </c>
      <c r="F220" s="86" t="s">
        <v>808</v>
      </c>
      <c r="G220" s="87">
        <v>24000</v>
      </c>
      <c r="H220" s="85">
        <v>0</v>
      </c>
      <c r="I220" s="88">
        <v>25</v>
      </c>
      <c r="J220" s="50">
        <v>688.8</v>
      </c>
      <c r="K220" s="52">
        <f t="shared" si="36"/>
        <v>1703.9999999999998</v>
      </c>
      <c r="L220" s="37">
        <f t="shared" si="37"/>
        <v>264</v>
      </c>
      <c r="M220" s="78">
        <v>729.6</v>
      </c>
      <c r="N220" s="88">
        <f t="shared" si="40"/>
        <v>1701.6000000000001</v>
      </c>
      <c r="O220" s="88"/>
      <c r="P220" s="88">
        <f t="shared" si="41"/>
        <v>1418.4</v>
      </c>
      <c r="Q220" s="88">
        <f t="shared" si="38"/>
        <v>1443.4</v>
      </c>
      <c r="R220" s="88">
        <f t="shared" si="39"/>
        <v>3669.6</v>
      </c>
      <c r="S220" s="88">
        <f t="shared" si="42"/>
        <v>22556.6</v>
      </c>
      <c r="T220" s="89" t="s">
        <v>41</v>
      </c>
    </row>
    <row r="221" spans="1:20" s="27" customFormat="1" x14ac:dyDescent="0.25">
      <c r="A221" s="84">
        <v>215</v>
      </c>
      <c r="B221" s="85" t="s">
        <v>183</v>
      </c>
      <c r="C221" s="85" t="s">
        <v>805</v>
      </c>
      <c r="D221" s="85" t="s">
        <v>178</v>
      </c>
      <c r="E221" s="85" t="s">
        <v>39</v>
      </c>
      <c r="F221" s="86" t="s">
        <v>808</v>
      </c>
      <c r="G221" s="87">
        <v>24000</v>
      </c>
      <c r="H221" s="85">
        <v>0</v>
      </c>
      <c r="I221" s="88">
        <v>25</v>
      </c>
      <c r="J221" s="50">
        <v>688.8</v>
      </c>
      <c r="K221" s="52">
        <f t="shared" si="36"/>
        <v>1703.9999999999998</v>
      </c>
      <c r="L221" s="37">
        <f t="shared" si="37"/>
        <v>264</v>
      </c>
      <c r="M221" s="78">
        <v>729.6</v>
      </c>
      <c r="N221" s="88">
        <f t="shared" si="40"/>
        <v>1701.6000000000001</v>
      </c>
      <c r="O221" s="88"/>
      <c r="P221" s="88">
        <f t="shared" si="41"/>
        <v>1418.4</v>
      </c>
      <c r="Q221" s="88">
        <f t="shared" si="38"/>
        <v>1443.4</v>
      </c>
      <c r="R221" s="88">
        <f t="shared" si="39"/>
        <v>3669.6</v>
      </c>
      <c r="S221" s="88">
        <f t="shared" si="42"/>
        <v>22556.6</v>
      </c>
      <c r="T221" s="89" t="s">
        <v>41</v>
      </c>
    </row>
    <row r="222" spans="1:20" s="27" customFormat="1" x14ac:dyDescent="0.25">
      <c r="A222" s="84">
        <v>216</v>
      </c>
      <c r="B222" s="85" t="s">
        <v>83</v>
      </c>
      <c r="C222" s="85" t="s">
        <v>805</v>
      </c>
      <c r="D222" s="85" t="s">
        <v>178</v>
      </c>
      <c r="E222" s="85" t="s">
        <v>94</v>
      </c>
      <c r="F222" s="86" t="s">
        <v>808</v>
      </c>
      <c r="G222" s="87">
        <v>25200</v>
      </c>
      <c r="H222" s="85">
        <v>0</v>
      </c>
      <c r="I222" s="88">
        <v>25</v>
      </c>
      <c r="J222" s="50">
        <v>723.24</v>
      </c>
      <c r="K222" s="52">
        <f t="shared" si="36"/>
        <v>1789.1999999999998</v>
      </c>
      <c r="L222" s="37">
        <f t="shared" si="37"/>
        <v>277.20000000000005</v>
      </c>
      <c r="M222" s="78">
        <v>766.08</v>
      </c>
      <c r="N222" s="88">
        <f t="shared" si="40"/>
        <v>1786.68</v>
      </c>
      <c r="O222" s="88"/>
      <c r="P222" s="88">
        <f t="shared" si="41"/>
        <v>1489.3200000000002</v>
      </c>
      <c r="Q222" s="88">
        <f t="shared" si="38"/>
        <v>1514.3200000000002</v>
      </c>
      <c r="R222" s="88">
        <f t="shared" si="39"/>
        <v>3853.08</v>
      </c>
      <c r="S222" s="88">
        <f t="shared" si="42"/>
        <v>23685.68</v>
      </c>
      <c r="T222" s="89" t="s">
        <v>41</v>
      </c>
    </row>
    <row r="223" spans="1:20" s="27" customFormat="1" x14ac:dyDescent="0.25">
      <c r="A223" s="84">
        <v>217</v>
      </c>
      <c r="B223" s="85" t="s">
        <v>33</v>
      </c>
      <c r="C223" s="85" t="s">
        <v>805</v>
      </c>
      <c r="D223" s="85" t="s">
        <v>178</v>
      </c>
      <c r="E223" s="85" t="s">
        <v>39</v>
      </c>
      <c r="F223" s="86" t="s">
        <v>811</v>
      </c>
      <c r="G223" s="87">
        <v>24000</v>
      </c>
      <c r="H223" s="85">
        <v>0</v>
      </c>
      <c r="I223" s="88">
        <v>25</v>
      </c>
      <c r="J223" s="50">
        <v>688.8</v>
      </c>
      <c r="K223" s="52">
        <f t="shared" si="36"/>
        <v>1703.9999999999998</v>
      </c>
      <c r="L223" s="37">
        <f t="shared" si="37"/>
        <v>264</v>
      </c>
      <c r="M223" s="78">
        <v>729.6</v>
      </c>
      <c r="N223" s="88">
        <f t="shared" si="40"/>
        <v>1701.6000000000001</v>
      </c>
      <c r="O223" s="88"/>
      <c r="P223" s="88">
        <f t="shared" si="41"/>
        <v>1418.4</v>
      </c>
      <c r="Q223" s="88">
        <f t="shared" si="38"/>
        <v>1443.4</v>
      </c>
      <c r="R223" s="88">
        <f t="shared" si="39"/>
        <v>3669.6</v>
      </c>
      <c r="S223" s="88">
        <f t="shared" si="42"/>
        <v>22556.6</v>
      </c>
      <c r="T223" s="89" t="s">
        <v>41</v>
      </c>
    </row>
    <row r="224" spans="1:20" s="27" customFormat="1" x14ac:dyDescent="0.25">
      <c r="A224" s="84">
        <v>218</v>
      </c>
      <c r="B224" s="85" t="s">
        <v>788</v>
      </c>
      <c r="C224" s="85" t="s">
        <v>805</v>
      </c>
      <c r="D224" s="85" t="s">
        <v>178</v>
      </c>
      <c r="E224" s="85" t="s">
        <v>39</v>
      </c>
      <c r="F224" s="86" t="s">
        <v>808</v>
      </c>
      <c r="G224" s="87">
        <v>24000</v>
      </c>
      <c r="H224" s="85">
        <v>0</v>
      </c>
      <c r="I224" s="88">
        <v>25</v>
      </c>
      <c r="J224" s="50">
        <v>688.8</v>
      </c>
      <c r="K224" s="52">
        <f t="shared" si="36"/>
        <v>1703.9999999999998</v>
      </c>
      <c r="L224" s="37">
        <f t="shared" si="37"/>
        <v>264</v>
      </c>
      <c r="M224" s="37">
        <v>729.6</v>
      </c>
      <c r="N224" s="88">
        <f t="shared" si="40"/>
        <v>1701.6000000000001</v>
      </c>
      <c r="O224" s="88"/>
      <c r="P224" s="88">
        <f t="shared" si="41"/>
        <v>1418.4</v>
      </c>
      <c r="Q224" s="88">
        <f t="shared" si="38"/>
        <v>1443.4</v>
      </c>
      <c r="R224" s="88">
        <f t="shared" si="39"/>
        <v>3669.6</v>
      </c>
      <c r="S224" s="88">
        <f t="shared" si="42"/>
        <v>22556.6</v>
      </c>
      <c r="T224" s="89" t="s">
        <v>41</v>
      </c>
    </row>
    <row r="225" spans="1:20" s="27" customFormat="1" x14ac:dyDescent="0.25">
      <c r="A225" s="84">
        <v>219</v>
      </c>
      <c r="B225" s="85" t="s">
        <v>789</v>
      </c>
      <c r="C225" s="85" t="s">
        <v>805</v>
      </c>
      <c r="D225" s="85" t="s">
        <v>178</v>
      </c>
      <c r="E225" s="85" t="s">
        <v>39</v>
      </c>
      <c r="F225" s="86" t="s">
        <v>808</v>
      </c>
      <c r="G225" s="87">
        <v>24000</v>
      </c>
      <c r="H225" s="85">
        <v>0</v>
      </c>
      <c r="I225" s="88">
        <v>25</v>
      </c>
      <c r="J225" s="50">
        <v>688.8</v>
      </c>
      <c r="K225" s="52">
        <f t="shared" si="36"/>
        <v>1703.9999999999998</v>
      </c>
      <c r="L225" s="37">
        <f t="shared" si="37"/>
        <v>264</v>
      </c>
      <c r="M225" s="37">
        <v>729.6</v>
      </c>
      <c r="N225" s="88">
        <f t="shared" si="40"/>
        <v>1701.6000000000001</v>
      </c>
      <c r="O225" s="88"/>
      <c r="P225" s="88">
        <f t="shared" si="41"/>
        <v>1418.4</v>
      </c>
      <c r="Q225" s="88">
        <f t="shared" si="38"/>
        <v>1443.4</v>
      </c>
      <c r="R225" s="88">
        <f t="shared" si="39"/>
        <v>3669.6</v>
      </c>
      <c r="S225" s="88">
        <f t="shared" si="42"/>
        <v>22556.6</v>
      </c>
      <c r="T225" s="89" t="s">
        <v>41</v>
      </c>
    </row>
    <row r="226" spans="1:20" s="27" customFormat="1" x14ac:dyDescent="0.25">
      <c r="A226" s="84">
        <v>220</v>
      </c>
      <c r="B226" s="85" t="s">
        <v>797</v>
      </c>
      <c r="C226" s="85" t="s">
        <v>805</v>
      </c>
      <c r="D226" s="85" t="s">
        <v>178</v>
      </c>
      <c r="E226" s="85" t="s">
        <v>39</v>
      </c>
      <c r="F226" s="86" t="s">
        <v>808</v>
      </c>
      <c r="G226" s="87">
        <v>24000</v>
      </c>
      <c r="H226" s="85">
        <v>0</v>
      </c>
      <c r="I226" s="88">
        <v>25</v>
      </c>
      <c r="J226" s="50">
        <v>688.8</v>
      </c>
      <c r="K226" s="52">
        <f t="shared" si="36"/>
        <v>1703.9999999999998</v>
      </c>
      <c r="L226" s="37">
        <f t="shared" si="37"/>
        <v>264</v>
      </c>
      <c r="M226" s="37">
        <v>729.6</v>
      </c>
      <c r="N226" s="88">
        <f t="shared" si="40"/>
        <v>1701.6000000000001</v>
      </c>
      <c r="O226" s="88"/>
      <c r="P226" s="88">
        <f t="shared" si="41"/>
        <v>1418.4</v>
      </c>
      <c r="Q226" s="88">
        <f t="shared" si="38"/>
        <v>1443.4</v>
      </c>
      <c r="R226" s="88">
        <f t="shared" si="39"/>
        <v>3669.6</v>
      </c>
      <c r="S226" s="88">
        <f t="shared" si="42"/>
        <v>22556.6</v>
      </c>
      <c r="T226" s="89" t="s">
        <v>41</v>
      </c>
    </row>
    <row r="227" spans="1:20" s="27" customFormat="1" x14ac:dyDescent="0.25">
      <c r="A227" s="84">
        <v>221</v>
      </c>
      <c r="B227" s="85" t="s">
        <v>964</v>
      </c>
      <c r="C227" s="85" t="s">
        <v>805</v>
      </c>
      <c r="D227" s="85" t="s">
        <v>178</v>
      </c>
      <c r="E227" s="85" t="s">
        <v>39</v>
      </c>
      <c r="F227" s="86" t="s">
        <v>808</v>
      </c>
      <c r="G227" s="87">
        <v>25000</v>
      </c>
      <c r="H227" s="85">
        <v>0</v>
      </c>
      <c r="I227" s="88">
        <v>25</v>
      </c>
      <c r="J227" s="50">
        <v>717.5</v>
      </c>
      <c r="K227" s="52">
        <f t="shared" si="36"/>
        <v>1774.9999999999998</v>
      </c>
      <c r="L227" s="37">
        <f t="shared" si="37"/>
        <v>275</v>
      </c>
      <c r="M227" s="37">
        <v>760</v>
      </c>
      <c r="N227" s="88">
        <f t="shared" si="40"/>
        <v>1772.5000000000002</v>
      </c>
      <c r="O227" s="88"/>
      <c r="P227" s="88">
        <f t="shared" si="41"/>
        <v>1477.5</v>
      </c>
      <c r="Q227" s="88">
        <f t="shared" si="38"/>
        <v>1502.5</v>
      </c>
      <c r="R227" s="88">
        <f t="shared" si="39"/>
        <v>3822.5</v>
      </c>
      <c r="S227" s="88">
        <f t="shared" si="42"/>
        <v>23497.5</v>
      </c>
      <c r="T227" s="89" t="s">
        <v>41</v>
      </c>
    </row>
    <row r="228" spans="1:20" s="27" customFormat="1" x14ac:dyDescent="0.25">
      <c r="A228" s="84">
        <v>222</v>
      </c>
      <c r="B228" s="85" t="s">
        <v>184</v>
      </c>
      <c r="C228" s="85" t="s">
        <v>805</v>
      </c>
      <c r="D228" s="85" t="s">
        <v>178</v>
      </c>
      <c r="E228" s="85" t="s">
        <v>39</v>
      </c>
      <c r="F228" s="86" t="s">
        <v>808</v>
      </c>
      <c r="G228" s="87">
        <v>24000</v>
      </c>
      <c r="H228" s="85">
        <v>0</v>
      </c>
      <c r="I228" s="88">
        <v>25</v>
      </c>
      <c r="J228" s="50">
        <v>688.8</v>
      </c>
      <c r="K228" s="52">
        <f>+G228*7.1%</f>
        <v>1703.9999999999998</v>
      </c>
      <c r="L228" s="37">
        <f>+G228*1.1%</f>
        <v>264</v>
      </c>
      <c r="M228" s="78">
        <v>729.6</v>
      </c>
      <c r="N228" s="88">
        <f t="shared" si="40"/>
        <v>1701.6000000000001</v>
      </c>
      <c r="O228" s="88"/>
      <c r="P228" s="88">
        <f t="shared" si="41"/>
        <v>1418.4</v>
      </c>
      <c r="Q228" s="88">
        <f t="shared" si="38"/>
        <v>1443.4</v>
      </c>
      <c r="R228" s="88">
        <f t="shared" si="39"/>
        <v>3669.6</v>
      </c>
      <c r="S228" s="88">
        <f t="shared" si="42"/>
        <v>22556.6</v>
      </c>
      <c r="T228" s="89" t="s">
        <v>41</v>
      </c>
    </row>
    <row r="229" spans="1:20" s="27" customFormat="1" x14ac:dyDescent="0.25">
      <c r="A229" s="84">
        <v>223</v>
      </c>
      <c r="B229" s="85" t="s">
        <v>1120</v>
      </c>
      <c r="C229" s="85" t="s">
        <v>805</v>
      </c>
      <c r="D229" s="85" t="s">
        <v>178</v>
      </c>
      <c r="E229" s="85" t="s">
        <v>39</v>
      </c>
      <c r="F229" s="86" t="s">
        <v>808</v>
      </c>
      <c r="G229" s="87">
        <v>20000</v>
      </c>
      <c r="H229" s="85">
        <v>0</v>
      </c>
      <c r="I229" s="88">
        <v>25</v>
      </c>
      <c r="J229" s="50">
        <v>574</v>
      </c>
      <c r="K229" s="52">
        <f>+G229*7.1%</f>
        <v>1419.9999999999998</v>
      </c>
      <c r="L229" s="37">
        <f>+G229*1.1%</f>
        <v>220.00000000000003</v>
      </c>
      <c r="M229" s="78">
        <v>608</v>
      </c>
      <c r="N229" s="88">
        <f t="shared" si="40"/>
        <v>1418</v>
      </c>
      <c r="O229" s="88"/>
      <c r="P229" s="88">
        <f t="shared" si="41"/>
        <v>1182</v>
      </c>
      <c r="Q229" s="88">
        <f t="shared" si="38"/>
        <v>1207</v>
      </c>
      <c r="R229" s="88">
        <f t="shared" si="39"/>
        <v>3058</v>
      </c>
      <c r="S229" s="88">
        <f t="shared" si="42"/>
        <v>18793</v>
      </c>
      <c r="T229" s="89" t="s">
        <v>41</v>
      </c>
    </row>
    <row r="230" spans="1:20" s="27" customFormat="1" x14ac:dyDescent="0.25">
      <c r="A230" s="84">
        <v>224</v>
      </c>
      <c r="B230" s="85" t="s">
        <v>1125</v>
      </c>
      <c r="C230" s="85" t="s">
        <v>805</v>
      </c>
      <c r="D230" s="85" t="s">
        <v>178</v>
      </c>
      <c r="E230" s="85" t="s">
        <v>39</v>
      </c>
      <c r="F230" s="86" t="s">
        <v>808</v>
      </c>
      <c r="G230" s="87">
        <v>24000</v>
      </c>
      <c r="H230" s="85">
        <v>0</v>
      </c>
      <c r="I230" s="88">
        <v>25</v>
      </c>
      <c r="J230" s="50">
        <v>688.8</v>
      </c>
      <c r="K230" s="52">
        <f>+G230*7.1%</f>
        <v>1703.9999999999998</v>
      </c>
      <c r="L230" s="37">
        <f>+G230*1.1%</f>
        <v>264</v>
      </c>
      <c r="M230" s="78">
        <v>729.6</v>
      </c>
      <c r="N230" s="88">
        <f t="shared" si="40"/>
        <v>1701.6000000000001</v>
      </c>
      <c r="O230" s="88"/>
      <c r="P230" s="88">
        <f t="shared" si="41"/>
        <v>1418.4</v>
      </c>
      <c r="Q230" s="88">
        <f t="shared" si="38"/>
        <v>1443.4</v>
      </c>
      <c r="R230" s="88">
        <f t="shared" si="39"/>
        <v>3669.6</v>
      </c>
      <c r="S230" s="88">
        <f t="shared" si="42"/>
        <v>22556.6</v>
      </c>
      <c r="T230" s="89" t="s">
        <v>41</v>
      </c>
    </row>
    <row r="231" spans="1:20" s="27" customFormat="1" x14ac:dyDescent="0.25">
      <c r="A231" s="84">
        <v>225</v>
      </c>
      <c r="B231" s="85" t="s">
        <v>1126</v>
      </c>
      <c r="C231" s="85" t="s">
        <v>805</v>
      </c>
      <c r="D231" s="85" t="s">
        <v>178</v>
      </c>
      <c r="E231" s="85" t="s">
        <v>39</v>
      </c>
      <c r="F231" s="86" t="s">
        <v>808</v>
      </c>
      <c r="G231" s="87">
        <v>24000</v>
      </c>
      <c r="H231" s="85">
        <v>0</v>
      </c>
      <c r="I231" s="88">
        <v>25</v>
      </c>
      <c r="J231" s="50">
        <v>688.8</v>
      </c>
      <c r="K231" s="52">
        <f>+G231*7.1%</f>
        <v>1703.9999999999998</v>
      </c>
      <c r="L231" s="37">
        <f>+G231*1.1%</f>
        <v>264</v>
      </c>
      <c r="M231" s="78">
        <v>729.6</v>
      </c>
      <c r="N231" s="88">
        <f t="shared" si="40"/>
        <v>1701.6000000000001</v>
      </c>
      <c r="O231" s="88"/>
      <c r="P231" s="88">
        <f t="shared" si="41"/>
        <v>1418.4</v>
      </c>
      <c r="Q231" s="88">
        <f t="shared" si="38"/>
        <v>1443.4</v>
      </c>
      <c r="R231" s="88">
        <f t="shared" si="39"/>
        <v>3669.6</v>
      </c>
      <c r="S231" s="88">
        <f t="shared" si="42"/>
        <v>22556.6</v>
      </c>
      <c r="T231" s="89" t="s">
        <v>41</v>
      </c>
    </row>
    <row r="232" spans="1:20" s="27" customFormat="1" x14ac:dyDescent="0.25">
      <c r="A232" s="84">
        <v>226</v>
      </c>
      <c r="B232" s="85" t="s">
        <v>181</v>
      </c>
      <c r="C232" s="85" t="s">
        <v>805</v>
      </c>
      <c r="D232" s="85" t="s">
        <v>178</v>
      </c>
      <c r="E232" s="85" t="s">
        <v>94</v>
      </c>
      <c r="F232" s="86" t="s">
        <v>808</v>
      </c>
      <c r="G232" s="87">
        <v>24000</v>
      </c>
      <c r="H232" s="85">
        <v>0</v>
      </c>
      <c r="I232" s="88">
        <v>25</v>
      </c>
      <c r="J232" s="50">
        <v>688.8</v>
      </c>
      <c r="K232" s="52">
        <f t="shared" si="36"/>
        <v>1703.9999999999998</v>
      </c>
      <c r="L232" s="37">
        <f t="shared" si="37"/>
        <v>264</v>
      </c>
      <c r="M232" s="78">
        <v>729.6</v>
      </c>
      <c r="N232" s="88">
        <f t="shared" si="40"/>
        <v>1701.6000000000001</v>
      </c>
      <c r="O232" s="88"/>
      <c r="P232" s="88">
        <f t="shared" si="41"/>
        <v>1418.4</v>
      </c>
      <c r="Q232" s="88">
        <f t="shared" si="38"/>
        <v>1443.4</v>
      </c>
      <c r="R232" s="88">
        <f t="shared" si="39"/>
        <v>3669.6</v>
      </c>
      <c r="S232" s="88">
        <f t="shared" si="42"/>
        <v>22556.6</v>
      </c>
      <c r="T232" s="89" t="s">
        <v>41</v>
      </c>
    </row>
    <row r="233" spans="1:20" s="27" customFormat="1" x14ac:dyDescent="0.25">
      <c r="A233" s="84">
        <v>227</v>
      </c>
      <c r="B233" s="85" t="s">
        <v>182</v>
      </c>
      <c r="C233" s="85" t="s">
        <v>805</v>
      </c>
      <c r="D233" s="85" t="s">
        <v>178</v>
      </c>
      <c r="E233" s="85" t="s">
        <v>94</v>
      </c>
      <c r="F233" s="86" t="s">
        <v>808</v>
      </c>
      <c r="G233" s="87">
        <v>24000</v>
      </c>
      <c r="H233" s="85">
        <v>0</v>
      </c>
      <c r="I233" s="88">
        <v>25</v>
      </c>
      <c r="J233" s="50">
        <v>688.8</v>
      </c>
      <c r="K233" s="52">
        <f t="shared" si="36"/>
        <v>1703.9999999999998</v>
      </c>
      <c r="L233" s="37">
        <f t="shared" si="37"/>
        <v>264</v>
      </c>
      <c r="M233" s="78">
        <v>729.6</v>
      </c>
      <c r="N233" s="88">
        <f t="shared" si="40"/>
        <v>1701.6000000000001</v>
      </c>
      <c r="O233" s="88"/>
      <c r="P233" s="88">
        <f t="shared" si="41"/>
        <v>1418.4</v>
      </c>
      <c r="Q233" s="88">
        <f t="shared" si="38"/>
        <v>1443.4</v>
      </c>
      <c r="R233" s="88">
        <f t="shared" si="39"/>
        <v>3669.6</v>
      </c>
      <c r="S233" s="88">
        <f t="shared" si="42"/>
        <v>22556.6</v>
      </c>
      <c r="T233" s="89" t="s">
        <v>41</v>
      </c>
    </row>
    <row r="234" spans="1:20" s="27" customFormat="1" x14ac:dyDescent="0.25">
      <c r="A234" s="84">
        <v>228</v>
      </c>
      <c r="B234" s="85" t="s">
        <v>908</v>
      </c>
      <c r="C234" s="85" t="s">
        <v>805</v>
      </c>
      <c r="D234" s="85" t="s">
        <v>178</v>
      </c>
      <c r="E234" s="85" t="s">
        <v>94</v>
      </c>
      <c r="F234" s="86" t="s">
        <v>808</v>
      </c>
      <c r="G234" s="87">
        <v>24000</v>
      </c>
      <c r="H234" s="85">
        <v>0</v>
      </c>
      <c r="I234" s="88">
        <v>25</v>
      </c>
      <c r="J234" s="50">
        <v>688.8</v>
      </c>
      <c r="K234" s="52">
        <f t="shared" si="36"/>
        <v>1703.9999999999998</v>
      </c>
      <c r="L234" s="37">
        <f t="shared" si="37"/>
        <v>264</v>
      </c>
      <c r="M234" s="78">
        <v>729.6</v>
      </c>
      <c r="N234" s="88">
        <f t="shared" si="40"/>
        <v>1701.6000000000001</v>
      </c>
      <c r="O234" s="88"/>
      <c r="P234" s="88">
        <f t="shared" si="41"/>
        <v>1418.4</v>
      </c>
      <c r="Q234" s="88">
        <f t="shared" si="38"/>
        <v>1443.4</v>
      </c>
      <c r="R234" s="88">
        <f t="shared" si="39"/>
        <v>3669.6</v>
      </c>
      <c r="S234" s="88">
        <f t="shared" si="42"/>
        <v>22556.6</v>
      </c>
      <c r="T234" s="89" t="s">
        <v>41</v>
      </c>
    </row>
    <row r="235" spans="1:20" s="27" customFormat="1" x14ac:dyDescent="0.25">
      <c r="A235" s="84">
        <v>229</v>
      </c>
      <c r="B235" s="85" t="s">
        <v>926</v>
      </c>
      <c r="C235" s="85" t="s">
        <v>805</v>
      </c>
      <c r="D235" s="85" t="s">
        <v>178</v>
      </c>
      <c r="E235" s="85" t="s">
        <v>94</v>
      </c>
      <c r="F235" s="86" t="s">
        <v>808</v>
      </c>
      <c r="G235" s="87">
        <v>24000</v>
      </c>
      <c r="H235" s="85">
        <v>0</v>
      </c>
      <c r="I235" s="88">
        <v>25</v>
      </c>
      <c r="J235" s="50">
        <v>688.8</v>
      </c>
      <c r="K235" s="52">
        <f t="shared" si="36"/>
        <v>1703.9999999999998</v>
      </c>
      <c r="L235" s="37">
        <f t="shared" si="37"/>
        <v>264</v>
      </c>
      <c r="M235" s="78">
        <v>729.6</v>
      </c>
      <c r="N235" s="88">
        <f t="shared" si="40"/>
        <v>1701.6000000000001</v>
      </c>
      <c r="O235" s="88"/>
      <c r="P235" s="88">
        <f t="shared" si="41"/>
        <v>1418.4</v>
      </c>
      <c r="Q235" s="88">
        <f t="shared" si="38"/>
        <v>1443.4</v>
      </c>
      <c r="R235" s="88">
        <f t="shared" si="39"/>
        <v>3669.6</v>
      </c>
      <c r="S235" s="88">
        <f t="shared" si="42"/>
        <v>22556.6</v>
      </c>
      <c r="T235" s="89" t="s">
        <v>41</v>
      </c>
    </row>
    <row r="236" spans="1:20" s="27" customFormat="1" x14ac:dyDescent="0.25">
      <c r="A236" s="84">
        <v>230</v>
      </c>
      <c r="B236" s="85" t="s">
        <v>923</v>
      </c>
      <c r="C236" s="85" t="s">
        <v>805</v>
      </c>
      <c r="D236" s="85" t="s">
        <v>178</v>
      </c>
      <c r="E236" s="85" t="s">
        <v>94</v>
      </c>
      <c r="F236" s="86" t="s">
        <v>808</v>
      </c>
      <c r="G236" s="87">
        <v>24000</v>
      </c>
      <c r="H236" s="85">
        <v>0</v>
      </c>
      <c r="I236" s="88">
        <v>25</v>
      </c>
      <c r="J236" s="50">
        <v>688.8</v>
      </c>
      <c r="K236" s="52">
        <f t="shared" si="36"/>
        <v>1703.9999999999998</v>
      </c>
      <c r="L236" s="37">
        <f t="shared" si="37"/>
        <v>264</v>
      </c>
      <c r="M236" s="78">
        <v>729.6</v>
      </c>
      <c r="N236" s="88">
        <f t="shared" si="40"/>
        <v>1701.6000000000001</v>
      </c>
      <c r="O236" s="88"/>
      <c r="P236" s="88">
        <f t="shared" si="41"/>
        <v>1418.4</v>
      </c>
      <c r="Q236" s="88">
        <f t="shared" si="38"/>
        <v>1443.4</v>
      </c>
      <c r="R236" s="88">
        <f t="shared" si="39"/>
        <v>3669.6</v>
      </c>
      <c r="S236" s="88">
        <f t="shared" si="42"/>
        <v>22556.6</v>
      </c>
      <c r="T236" s="89" t="s">
        <v>41</v>
      </c>
    </row>
    <row r="237" spans="1:20" s="27" customFormat="1" x14ac:dyDescent="0.25">
      <c r="A237" s="84">
        <v>231</v>
      </c>
      <c r="B237" s="85" t="s">
        <v>945</v>
      </c>
      <c r="C237" s="85" t="s">
        <v>805</v>
      </c>
      <c r="D237" s="85" t="s">
        <v>178</v>
      </c>
      <c r="E237" s="85" t="s">
        <v>94</v>
      </c>
      <c r="F237" s="86" t="s">
        <v>808</v>
      </c>
      <c r="G237" s="87">
        <v>24000</v>
      </c>
      <c r="H237" s="85">
        <v>0</v>
      </c>
      <c r="I237" s="88">
        <v>25</v>
      </c>
      <c r="J237" s="50">
        <v>688.8</v>
      </c>
      <c r="K237" s="52">
        <f t="shared" si="36"/>
        <v>1703.9999999999998</v>
      </c>
      <c r="L237" s="37">
        <f t="shared" si="37"/>
        <v>264</v>
      </c>
      <c r="M237" s="78">
        <v>729.6</v>
      </c>
      <c r="N237" s="88">
        <f t="shared" si="40"/>
        <v>1701.6000000000001</v>
      </c>
      <c r="O237" s="88"/>
      <c r="P237" s="88">
        <f t="shared" si="41"/>
        <v>1418.4</v>
      </c>
      <c r="Q237" s="88">
        <f t="shared" si="38"/>
        <v>1443.4</v>
      </c>
      <c r="R237" s="88">
        <f t="shared" si="39"/>
        <v>3669.6</v>
      </c>
      <c r="S237" s="88">
        <f t="shared" si="42"/>
        <v>22556.6</v>
      </c>
      <c r="T237" s="89" t="s">
        <v>41</v>
      </c>
    </row>
    <row r="238" spans="1:20" s="36" customFormat="1" x14ac:dyDescent="0.25">
      <c r="A238" s="84">
        <v>232</v>
      </c>
      <c r="B238" s="85" t="s">
        <v>954</v>
      </c>
      <c r="C238" s="85" t="s">
        <v>805</v>
      </c>
      <c r="D238" s="85" t="s">
        <v>178</v>
      </c>
      <c r="E238" s="85" t="s">
        <v>94</v>
      </c>
      <c r="F238" s="86" t="s">
        <v>808</v>
      </c>
      <c r="G238" s="87">
        <v>24000</v>
      </c>
      <c r="H238" s="85">
        <v>0</v>
      </c>
      <c r="I238" s="88">
        <v>25</v>
      </c>
      <c r="J238" s="50">
        <v>688.8</v>
      </c>
      <c r="K238" s="52">
        <f t="shared" si="36"/>
        <v>1703.9999999999998</v>
      </c>
      <c r="L238" s="37">
        <f t="shared" si="37"/>
        <v>264</v>
      </c>
      <c r="M238" s="78">
        <v>729.6</v>
      </c>
      <c r="N238" s="88">
        <f t="shared" si="40"/>
        <v>1701.6000000000001</v>
      </c>
      <c r="O238" s="88"/>
      <c r="P238" s="88">
        <f t="shared" si="41"/>
        <v>1418.4</v>
      </c>
      <c r="Q238" s="88">
        <f t="shared" si="38"/>
        <v>1443.4</v>
      </c>
      <c r="R238" s="88">
        <f t="shared" si="39"/>
        <v>3669.6</v>
      </c>
      <c r="S238" s="88">
        <f t="shared" si="42"/>
        <v>22556.6</v>
      </c>
      <c r="T238" s="89" t="s">
        <v>41</v>
      </c>
    </row>
    <row r="239" spans="1:20" s="36" customFormat="1" x14ac:dyDescent="0.25">
      <c r="A239" s="84">
        <v>233</v>
      </c>
      <c r="B239" s="85" t="s">
        <v>955</v>
      </c>
      <c r="C239" s="85" t="s">
        <v>805</v>
      </c>
      <c r="D239" s="85" t="s">
        <v>178</v>
      </c>
      <c r="E239" s="85" t="s">
        <v>94</v>
      </c>
      <c r="F239" s="86" t="s">
        <v>808</v>
      </c>
      <c r="G239" s="87">
        <v>24000</v>
      </c>
      <c r="H239" s="85">
        <v>0</v>
      </c>
      <c r="I239" s="88">
        <v>25</v>
      </c>
      <c r="J239" s="50">
        <v>688.8</v>
      </c>
      <c r="K239" s="52">
        <f t="shared" si="36"/>
        <v>1703.9999999999998</v>
      </c>
      <c r="L239" s="37">
        <f t="shared" si="37"/>
        <v>264</v>
      </c>
      <c r="M239" s="78">
        <v>729.6</v>
      </c>
      <c r="N239" s="88">
        <f t="shared" si="40"/>
        <v>1701.6000000000001</v>
      </c>
      <c r="O239" s="88"/>
      <c r="P239" s="88">
        <f t="shared" si="41"/>
        <v>1418.4</v>
      </c>
      <c r="Q239" s="88">
        <f t="shared" si="38"/>
        <v>1443.4</v>
      </c>
      <c r="R239" s="88">
        <f t="shared" si="39"/>
        <v>3669.6</v>
      </c>
      <c r="S239" s="88">
        <f t="shared" si="42"/>
        <v>22556.6</v>
      </c>
      <c r="T239" s="89" t="s">
        <v>41</v>
      </c>
    </row>
    <row r="240" spans="1:20" s="36" customFormat="1" x14ac:dyDescent="0.25">
      <c r="A240" s="84">
        <v>234</v>
      </c>
      <c r="B240" s="85" t="s">
        <v>957</v>
      </c>
      <c r="C240" s="85" t="s">
        <v>805</v>
      </c>
      <c r="D240" s="85" t="s">
        <v>178</v>
      </c>
      <c r="E240" s="85" t="s">
        <v>94</v>
      </c>
      <c r="F240" s="86" t="s">
        <v>808</v>
      </c>
      <c r="G240" s="87">
        <v>24000</v>
      </c>
      <c r="H240" s="85">
        <v>0</v>
      </c>
      <c r="I240" s="88">
        <v>25</v>
      </c>
      <c r="J240" s="50">
        <v>688.8</v>
      </c>
      <c r="K240" s="52">
        <f t="shared" si="36"/>
        <v>1703.9999999999998</v>
      </c>
      <c r="L240" s="37">
        <f t="shared" si="37"/>
        <v>264</v>
      </c>
      <c r="M240" s="78">
        <v>729.6</v>
      </c>
      <c r="N240" s="88">
        <f t="shared" si="40"/>
        <v>1701.6000000000001</v>
      </c>
      <c r="O240" s="88"/>
      <c r="P240" s="88">
        <f t="shared" si="41"/>
        <v>1418.4</v>
      </c>
      <c r="Q240" s="88">
        <f t="shared" si="38"/>
        <v>1443.4</v>
      </c>
      <c r="R240" s="88">
        <f t="shared" si="39"/>
        <v>3669.6</v>
      </c>
      <c r="S240" s="88">
        <f t="shared" si="42"/>
        <v>22556.6</v>
      </c>
      <c r="T240" s="89" t="s">
        <v>41</v>
      </c>
    </row>
    <row r="241" spans="1:20" s="36" customFormat="1" x14ac:dyDescent="0.25">
      <c r="A241" s="84">
        <v>235</v>
      </c>
      <c r="B241" s="85" t="s">
        <v>958</v>
      </c>
      <c r="C241" s="85" t="s">
        <v>805</v>
      </c>
      <c r="D241" s="85" t="s">
        <v>178</v>
      </c>
      <c r="E241" s="85" t="s">
        <v>94</v>
      </c>
      <c r="F241" s="86" t="s">
        <v>808</v>
      </c>
      <c r="G241" s="87">
        <v>24000</v>
      </c>
      <c r="H241" s="85">
        <v>0</v>
      </c>
      <c r="I241" s="88">
        <v>25</v>
      </c>
      <c r="J241" s="50">
        <v>688.8</v>
      </c>
      <c r="K241" s="52">
        <f t="shared" si="36"/>
        <v>1703.9999999999998</v>
      </c>
      <c r="L241" s="37">
        <f t="shared" si="37"/>
        <v>264</v>
      </c>
      <c r="M241" s="78">
        <v>729.6</v>
      </c>
      <c r="N241" s="88">
        <f t="shared" si="40"/>
        <v>1701.6000000000001</v>
      </c>
      <c r="O241" s="88"/>
      <c r="P241" s="88">
        <f t="shared" si="41"/>
        <v>1418.4</v>
      </c>
      <c r="Q241" s="88">
        <f t="shared" si="38"/>
        <v>1443.4</v>
      </c>
      <c r="R241" s="88">
        <f t="shared" si="39"/>
        <v>3669.6</v>
      </c>
      <c r="S241" s="88">
        <f t="shared" si="42"/>
        <v>22556.6</v>
      </c>
      <c r="T241" s="89" t="s">
        <v>41</v>
      </c>
    </row>
    <row r="242" spans="1:20" s="36" customFormat="1" x14ac:dyDescent="0.25">
      <c r="A242" s="84">
        <v>236</v>
      </c>
      <c r="B242" s="85" t="s">
        <v>969</v>
      </c>
      <c r="C242" s="85" t="s">
        <v>805</v>
      </c>
      <c r="D242" s="85" t="s">
        <v>178</v>
      </c>
      <c r="E242" s="85" t="s">
        <v>94</v>
      </c>
      <c r="F242" s="86" t="s">
        <v>808</v>
      </c>
      <c r="G242" s="87">
        <v>23100</v>
      </c>
      <c r="H242" s="85">
        <v>0</v>
      </c>
      <c r="I242" s="88">
        <v>25</v>
      </c>
      <c r="J242" s="50">
        <v>662.97</v>
      </c>
      <c r="K242" s="52">
        <f t="shared" si="36"/>
        <v>1640.1</v>
      </c>
      <c r="L242" s="37">
        <f t="shared" si="37"/>
        <v>254.10000000000002</v>
      </c>
      <c r="M242" s="78">
        <v>702.24</v>
      </c>
      <c r="N242" s="88">
        <f t="shared" si="40"/>
        <v>1637.7900000000002</v>
      </c>
      <c r="O242" s="88"/>
      <c r="P242" s="88">
        <f t="shared" si="41"/>
        <v>1365.21</v>
      </c>
      <c r="Q242" s="88">
        <f t="shared" si="38"/>
        <v>1390.21</v>
      </c>
      <c r="R242" s="88">
        <f t="shared" si="39"/>
        <v>3531.99</v>
      </c>
      <c r="S242" s="88">
        <f t="shared" si="42"/>
        <v>21709.79</v>
      </c>
      <c r="T242" s="89" t="s">
        <v>41</v>
      </c>
    </row>
    <row r="243" spans="1:20" s="36" customFormat="1" x14ac:dyDescent="0.25">
      <c r="A243" s="84">
        <v>237</v>
      </c>
      <c r="B243" s="85" t="s">
        <v>970</v>
      </c>
      <c r="C243" s="85" t="s">
        <v>805</v>
      </c>
      <c r="D243" s="85" t="s">
        <v>178</v>
      </c>
      <c r="E243" s="85" t="s">
        <v>94</v>
      </c>
      <c r="F243" s="86" t="s">
        <v>808</v>
      </c>
      <c r="G243" s="87">
        <v>23100</v>
      </c>
      <c r="H243" s="85">
        <v>0</v>
      </c>
      <c r="I243" s="88">
        <v>25</v>
      </c>
      <c r="J243" s="50">
        <v>662.97</v>
      </c>
      <c r="K243" s="52">
        <f t="shared" si="36"/>
        <v>1640.1</v>
      </c>
      <c r="L243" s="37">
        <f t="shared" si="37"/>
        <v>254.10000000000002</v>
      </c>
      <c r="M243" s="78">
        <v>702.24</v>
      </c>
      <c r="N243" s="88">
        <f t="shared" si="40"/>
        <v>1637.7900000000002</v>
      </c>
      <c r="O243" s="88"/>
      <c r="P243" s="88">
        <f t="shared" si="41"/>
        <v>1365.21</v>
      </c>
      <c r="Q243" s="88">
        <f t="shared" si="38"/>
        <v>1390.21</v>
      </c>
      <c r="R243" s="88">
        <f t="shared" si="39"/>
        <v>3531.99</v>
      </c>
      <c r="S243" s="88">
        <f t="shared" si="42"/>
        <v>21709.79</v>
      </c>
      <c r="T243" s="89" t="s">
        <v>41</v>
      </c>
    </row>
    <row r="244" spans="1:20" s="27" customFormat="1" x14ac:dyDescent="0.25">
      <c r="A244" s="84">
        <v>238</v>
      </c>
      <c r="B244" s="85" t="s">
        <v>920</v>
      </c>
      <c r="C244" s="85" t="s">
        <v>805</v>
      </c>
      <c r="D244" s="85" t="s">
        <v>178</v>
      </c>
      <c r="E244" s="85" t="s">
        <v>94</v>
      </c>
      <c r="F244" s="86" t="s">
        <v>808</v>
      </c>
      <c r="G244" s="87">
        <v>25000</v>
      </c>
      <c r="H244" s="85">
        <v>0</v>
      </c>
      <c r="I244" s="88">
        <v>25</v>
      </c>
      <c r="J244" s="50">
        <v>717.5</v>
      </c>
      <c r="K244" s="52">
        <f>+G244*7.1%</f>
        <v>1774.9999999999998</v>
      </c>
      <c r="L244" s="37">
        <f>+G244*1.1%</f>
        <v>275</v>
      </c>
      <c r="M244" s="78">
        <v>760</v>
      </c>
      <c r="N244" s="88">
        <f t="shared" si="40"/>
        <v>1772.5000000000002</v>
      </c>
      <c r="O244" s="88"/>
      <c r="P244" s="88">
        <f t="shared" si="41"/>
        <v>1477.5</v>
      </c>
      <c r="Q244" s="88">
        <f t="shared" si="38"/>
        <v>1502.5</v>
      </c>
      <c r="R244" s="88">
        <f t="shared" si="39"/>
        <v>3822.5</v>
      </c>
      <c r="S244" s="88">
        <f t="shared" si="42"/>
        <v>23497.5</v>
      </c>
      <c r="T244" s="89" t="s">
        <v>41</v>
      </c>
    </row>
    <row r="245" spans="1:20" x14ac:dyDescent="0.25">
      <c r="A245" s="84">
        <v>239</v>
      </c>
      <c r="B245" s="85" t="s">
        <v>1115</v>
      </c>
      <c r="C245" s="85" t="s">
        <v>805</v>
      </c>
      <c r="D245" s="85" t="s">
        <v>178</v>
      </c>
      <c r="E245" s="85" t="s">
        <v>94</v>
      </c>
      <c r="F245" s="86" t="s">
        <v>808</v>
      </c>
      <c r="G245" s="87">
        <v>24000</v>
      </c>
      <c r="H245" s="85">
        <v>0</v>
      </c>
      <c r="I245" s="88">
        <v>25</v>
      </c>
      <c r="J245" s="50">
        <v>688.8</v>
      </c>
      <c r="K245" s="52">
        <f>+G245*7.1%</f>
        <v>1703.9999999999998</v>
      </c>
      <c r="L245" s="37">
        <f>+G245*1.1%</f>
        <v>264</v>
      </c>
      <c r="M245" s="78">
        <v>729.6</v>
      </c>
      <c r="N245" s="88">
        <f t="shared" si="40"/>
        <v>1701.6000000000001</v>
      </c>
      <c r="O245" s="85"/>
      <c r="P245" s="88">
        <f t="shared" si="41"/>
        <v>1418.4</v>
      </c>
      <c r="Q245" s="88">
        <f t="shared" si="38"/>
        <v>1443.4</v>
      </c>
      <c r="R245" s="88">
        <f t="shared" si="39"/>
        <v>3669.6</v>
      </c>
      <c r="S245" s="54">
        <f t="shared" si="42"/>
        <v>22556.6</v>
      </c>
      <c r="T245" s="89" t="s">
        <v>41</v>
      </c>
    </row>
    <row r="246" spans="1:20" x14ac:dyDescent="0.25">
      <c r="A246" s="84">
        <v>240</v>
      </c>
      <c r="B246" s="85" t="s">
        <v>1116</v>
      </c>
      <c r="C246" s="85" t="s">
        <v>805</v>
      </c>
      <c r="D246" s="85" t="s">
        <v>178</v>
      </c>
      <c r="E246" s="85" t="s">
        <v>94</v>
      </c>
      <c r="F246" s="86" t="s">
        <v>808</v>
      </c>
      <c r="G246" s="87">
        <v>24000</v>
      </c>
      <c r="H246" s="85">
        <v>0</v>
      </c>
      <c r="I246" s="88">
        <v>25</v>
      </c>
      <c r="J246" s="50">
        <v>688.8</v>
      </c>
      <c r="K246" s="52">
        <f>+G246*7.1%</f>
        <v>1703.9999999999998</v>
      </c>
      <c r="L246" s="37">
        <f>+G246*1.1%</f>
        <v>264</v>
      </c>
      <c r="M246" s="78">
        <v>729.6</v>
      </c>
      <c r="N246" s="88">
        <f t="shared" si="40"/>
        <v>1701.6000000000001</v>
      </c>
      <c r="O246" s="85"/>
      <c r="P246" s="88">
        <f t="shared" si="41"/>
        <v>1418.4</v>
      </c>
      <c r="Q246" s="88">
        <f t="shared" si="38"/>
        <v>1443.4</v>
      </c>
      <c r="R246" s="88">
        <f t="shared" si="39"/>
        <v>3669.6</v>
      </c>
      <c r="S246" s="54">
        <f t="shared" si="42"/>
        <v>22556.6</v>
      </c>
      <c r="T246" s="89" t="s">
        <v>41</v>
      </c>
    </row>
    <row r="247" spans="1:20" x14ac:dyDescent="0.25">
      <c r="A247" s="84">
        <v>241</v>
      </c>
      <c r="B247" s="85" t="s">
        <v>1131</v>
      </c>
      <c r="C247" s="85" t="s">
        <v>805</v>
      </c>
      <c r="D247" s="85" t="s">
        <v>178</v>
      </c>
      <c r="E247" s="85" t="s">
        <v>94</v>
      </c>
      <c r="F247" s="86" t="s">
        <v>808</v>
      </c>
      <c r="G247" s="87">
        <v>24000</v>
      </c>
      <c r="H247" s="85">
        <v>0</v>
      </c>
      <c r="I247" s="88">
        <v>25</v>
      </c>
      <c r="J247" s="50">
        <v>688.8</v>
      </c>
      <c r="K247" s="52">
        <f>+G247*7.1%</f>
        <v>1703.9999999999998</v>
      </c>
      <c r="L247" s="37">
        <f>+G247*1.1%</f>
        <v>264</v>
      </c>
      <c r="M247" s="78">
        <v>729.6</v>
      </c>
      <c r="N247" s="88">
        <f t="shared" si="40"/>
        <v>1701.6000000000001</v>
      </c>
      <c r="O247" s="85"/>
      <c r="P247" s="88">
        <f t="shared" si="41"/>
        <v>1418.4</v>
      </c>
      <c r="Q247" s="88">
        <f t="shared" si="38"/>
        <v>1443.4</v>
      </c>
      <c r="R247" s="88">
        <f t="shared" si="39"/>
        <v>3669.6</v>
      </c>
      <c r="S247" s="54">
        <f t="shared" si="42"/>
        <v>22556.6</v>
      </c>
      <c r="T247" s="89" t="s">
        <v>41</v>
      </c>
    </row>
    <row r="248" spans="1:20" x14ac:dyDescent="0.25">
      <c r="A248" s="84">
        <v>242</v>
      </c>
      <c r="B248" s="85" t="s">
        <v>1119</v>
      </c>
      <c r="C248" s="85" t="s">
        <v>805</v>
      </c>
      <c r="D248" s="85" t="s">
        <v>178</v>
      </c>
      <c r="E248" s="85" t="s">
        <v>94</v>
      </c>
      <c r="F248" s="86" t="s">
        <v>808</v>
      </c>
      <c r="G248" s="87">
        <v>24000</v>
      </c>
      <c r="H248" s="85">
        <v>0</v>
      </c>
      <c r="I248" s="88">
        <v>25</v>
      </c>
      <c r="J248" s="50">
        <v>688.8</v>
      </c>
      <c r="K248" s="52">
        <f>+G248*7.1%</f>
        <v>1703.9999999999998</v>
      </c>
      <c r="L248" s="37">
        <f>+G248*1.1%</f>
        <v>264</v>
      </c>
      <c r="M248" s="78">
        <v>729.6</v>
      </c>
      <c r="N248" s="88">
        <f t="shared" si="40"/>
        <v>1701.6000000000001</v>
      </c>
      <c r="O248" s="85"/>
      <c r="P248" s="88">
        <f t="shared" si="41"/>
        <v>1418.4</v>
      </c>
      <c r="Q248" s="88">
        <f t="shared" si="38"/>
        <v>1443.4</v>
      </c>
      <c r="R248" s="88">
        <f t="shared" si="39"/>
        <v>3669.6</v>
      </c>
      <c r="S248" s="54">
        <f t="shared" si="42"/>
        <v>22556.6</v>
      </c>
      <c r="T248" s="89" t="s">
        <v>41</v>
      </c>
    </row>
    <row r="249" spans="1:20" s="27" customFormat="1" x14ac:dyDescent="0.25">
      <c r="A249" s="84">
        <v>243</v>
      </c>
      <c r="B249" s="85" t="s">
        <v>180</v>
      </c>
      <c r="C249" s="85" t="s">
        <v>805</v>
      </c>
      <c r="D249" s="85" t="s">
        <v>178</v>
      </c>
      <c r="E249" s="85" t="s">
        <v>185</v>
      </c>
      <c r="F249" s="86" t="s">
        <v>811</v>
      </c>
      <c r="G249" s="87">
        <v>22000</v>
      </c>
      <c r="H249" s="85">
        <v>0</v>
      </c>
      <c r="I249" s="88">
        <v>25</v>
      </c>
      <c r="J249" s="50">
        <v>631.4</v>
      </c>
      <c r="K249" s="52">
        <f t="shared" si="36"/>
        <v>1561.9999999999998</v>
      </c>
      <c r="L249" s="37">
        <f t="shared" si="37"/>
        <v>242.00000000000003</v>
      </c>
      <c r="M249" s="78">
        <v>668.8</v>
      </c>
      <c r="N249" s="88">
        <f t="shared" si="40"/>
        <v>1559.8000000000002</v>
      </c>
      <c r="O249" s="88"/>
      <c r="P249" s="88">
        <f t="shared" si="41"/>
        <v>1300.1999999999998</v>
      </c>
      <c r="Q249" s="88">
        <f t="shared" si="38"/>
        <v>1325.1999999999998</v>
      </c>
      <c r="R249" s="88">
        <f t="shared" si="39"/>
        <v>3363.8</v>
      </c>
      <c r="S249" s="88">
        <f t="shared" si="42"/>
        <v>20674.8</v>
      </c>
      <c r="T249" s="89" t="s">
        <v>41</v>
      </c>
    </row>
    <row r="250" spans="1:20" s="27" customFormat="1" x14ac:dyDescent="0.25">
      <c r="A250" s="84">
        <v>244</v>
      </c>
      <c r="B250" s="85" t="s">
        <v>972</v>
      </c>
      <c r="C250" s="85" t="s">
        <v>805</v>
      </c>
      <c r="D250" s="85" t="s">
        <v>178</v>
      </c>
      <c r="E250" s="85" t="s">
        <v>185</v>
      </c>
      <c r="F250" s="86" t="s">
        <v>808</v>
      </c>
      <c r="G250" s="87">
        <v>17000</v>
      </c>
      <c r="H250" s="85">
        <v>0</v>
      </c>
      <c r="I250" s="88">
        <v>25</v>
      </c>
      <c r="J250" s="50">
        <v>487.9</v>
      </c>
      <c r="K250" s="52">
        <f t="shared" si="36"/>
        <v>1207</v>
      </c>
      <c r="L250" s="37">
        <f t="shared" si="37"/>
        <v>187.00000000000003</v>
      </c>
      <c r="M250" s="78">
        <v>516.79999999999995</v>
      </c>
      <c r="N250" s="88">
        <f t="shared" si="40"/>
        <v>1205.3000000000002</v>
      </c>
      <c r="O250" s="88"/>
      <c r="P250" s="88">
        <f t="shared" si="41"/>
        <v>1004.6999999999999</v>
      </c>
      <c r="Q250" s="88">
        <f t="shared" si="38"/>
        <v>1029.6999999999998</v>
      </c>
      <c r="R250" s="88">
        <f t="shared" si="39"/>
        <v>2599.3000000000002</v>
      </c>
      <c r="S250" s="88">
        <f t="shared" si="42"/>
        <v>15970.3</v>
      </c>
      <c r="T250" s="89" t="s">
        <v>41</v>
      </c>
    </row>
    <row r="251" spans="1:20" s="27" customFormat="1" x14ac:dyDescent="0.25">
      <c r="A251" s="84">
        <v>245</v>
      </c>
      <c r="B251" s="85" t="s">
        <v>175</v>
      </c>
      <c r="C251" s="85" t="s">
        <v>804</v>
      </c>
      <c r="D251" s="85" t="s">
        <v>1012</v>
      </c>
      <c r="E251" s="85" t="s">
        <v>177</v>
      </c>
      <c r="F251" s="86" t="s">
        <v>811</v>
      </c>
      <c r="G251" s="87">
        <v>24000</v>
      </c>
      <c r="H251" s="85">
        <v>0</v>
      </c>
      <c r="I251" s="88">
        <v>25</v>
      </c>
      <c r="J251" s="50">
        <v>688.8</v>
      </c>
      <c r="K251" s="52">
        <f t="shared" si="36"/>
        <v>1703.9999999999998</v>
      </c>
      <c r="L251" s="37">
        <f t="shared" si="37"/>
        <v>264</v>
      </c>
      <c r="M251" s="78">
        <v>729.6</v>
      </c>
      <c r="N251" s="88">
        <f t="shared" si="40"/>
        <v>1701.6000000000001</v>
      </c>
      <c r="O251" s="88"/>
      <c r="P251" s="88">
        <f t="shared" si="41"/>
        <v>1418.4</v>
      </c>
      <c r="Q251" s="88">
        <f t="shared" si="38"/>
        <v>1443.4</v>
      </c>
      <c r="R251" s="88">
        <f t="shared" si="39"/>
        <v>3669.6</v>
      </c>
      <c r="S251" s="88">
        <f t="shared" si="42"/>
        <v>22556.6</v>
      </c>
      <c r="T251" s="89" t="s">
        <v>41</v>
      </c>
    </row>
    <row r="252" spans="1:20" s="27" customFormat="1" x14ac:dyDescent="0.25">
      <c r="A252" s="84">
        <v>246</v>
      </c>
      <c r="B252" s="85" t="s">
        <v>171</v>
      </c>
      <c r="C252" s="85" t="s">
        <v>804</v>
      </c>
      <c r="D252" s="85" t="s">
        <v>1012</v>
      </c>
      <c r="E252" s="85" t="s">
        <v>156</v>
      </c>
      <c r="F252" s="86" t="s">
        <v>811</v>
      </c>
      <c r="G252" s="87">
        <v>30000</v>
      </c>
      <c r="H252" s="85">
        <v>0</v>
      </c>
      <c r="I252" s="88">
        <v>25</v>
      </c>
      <c r="J252" s="50">
        <v>861</v>
      </c>
      <c r="K252" s="52">
        <f t="shared" si="36"/>
        <v>2130</v>
      </c>
      <c r="L252" s="37">
        <f t="shared" si="37"/>
        <v>330.00000000000006</v>
      </c>
      <c r="M252" s="78">
        <v>912</v>
      </c>
      <c r="N252" s="88">
        <f t="shared" si="40"/>
        <v>2127</v>
      </c>
      <c r="O252" s="88"/>
      <c r="P252" s="88">
        <f t="shared" si="41"/>
        <v>1773</v>
      </c>
      <c r="Q252" s="88">
        <f t="shared" si="38"/>
        <v>1798</v>
      </c>
      <c r="R252" s="88">
        <f t="shared" si="39"/>
        <v>4587</v>
      </c>
      <c r="S252" s="88">
        <f t="shared" si="42"/>
        <v>28202</v>
      </c>
      <c r="T252" s="89" t="s">
        <v>41</v>
      </c>
    </row>
    <row r="253" spans="1:20" s="27" customFormat="1" x14ac:dyDescent="0.25">
      <c r="A253" s="84">
        <v>247</v>
      </c>
      <c r="B253" s="85" t="s">
        <v>173</v>
      </c>
      <c r="C253" s="85" t="s">
        <v>804</v>
      </c>
      <c r="D253" s="85" t="s">
        <v>1012</v>
      </c>
      <c r="E253" s="85" t="s">
        <v>156</v>
      </c>
      <c r="F253" s="86" t="s">
        <v>810</v>
      </c>
      <c r="G253" s="87">
        <v>22000</v>
      </c>
      <c r="H253" s="85">
        <v>0</v>
      </c>
      <c r="I253" s="88">
        <v>25</v>
      </c>
      <c r="J253" s="50">
        <v>631.4</v>
      </c>
      <c r="K253" s="52">
        <f t="shared" si="36"/>
        <v>1561.9999999999998</v>
      </c>
      <c r="L253" s="37">
        <f t="shared" si="37"/>
        <v>242.00000000000003</v>
      </c>
      <c r="M253" s="78">
        <v>668.8</v>
      </c>
      <c r="N253" s="88">
        <f t="shared" si="40"/>
        <v>1559.8000000000002</v>
      </c>
      <c r="O253" s="88"/>
      <c r="P253" s="88">
        <f t="shared" si="41"/>
        <v>1300.1999999999998</v>
      </c>
      <c r="Q253" s="88">
        <f t="shared" si="38"/>
        <v>1325.1999999999998</v>
      </c>
      <c r="R253" s="88">
        <f t="shared" si="39"/>
        <v>3363.8</v>
      </c>
      <c r="S253" s="88">
        <f t="shared" si="42"/>
        <v>20674.8</v>
      </c>
      <c r="T253" s="89" t="s">
        <v>41</v>
      </c>
    </row>
    <row r="254" spans="1:20" s="27" customFormat="1" x14ac:dyDescent="0.25">
      <c r="A254" s="84">
        <v>248</v>
      </c>
      <c r="B254" s="85" t="s">
        <v>174</v>
      </c>
      <c r="C254" s="85" t="s">
        <v>805</v>
      </c>
      <c r="D254" s="85" t="s">
        <v>1012</v>
      </c>
      <c r="E254" s="85" t="s">
        <v>156</v>
      </c>
      <c r="F254" s="86" t="s">
        <v>810</v>
      </c>
      <c r="G254" s="87">
        <v>22000</v>
      </c>
      <c r="H254" s="85">
        <v>0</v>
      </c>
      <c r="I254" s="88">
        <v>25</v>
      </c>
      <c r="J254" s="50">
        <v>631.4</v>
      </c>
      <c r="K254" s="52">
        <f t="shared" si="36"/>
        <v>1561.9999999999998</v>
      </c>
      <c r="L254" s="37">
        <f t="shared" si="37"/>
        <v>242.00000000000003</v>
      </c>
      <c r="M254" s="78">
        <v>668.8</v>
      </c>
      <c r="N254" s="88">
        <f t="shared" si="40"/>
        <v>1559.8000000000002</v>
      </c>
      <c r="O254" s="88"/>
      <c r="P254" s="88">
        <f t="shared" si="41"/>
        <v>1300.1999999999998</v>
      </c>
      <c r="Q254" s="88">
        <f t="shared" si="38"/>
        <v>1325.1999999999998</v>
      </c>
      <c r="R254" s="88">
        <f t="shared" si="39"/>
        <v>3363.8</v>
      </c>
      <c r="S254" s="88">
        <f t="shared" si="42"/>
        <v>20674.8</v>
      </c>
      <c r="T254" s="89" t="s">
        <v>41</v>
      </c>
    </row>
    <row r="255" spans="1:20" s="27" customFormat="1" x14ac:dyDescent="0.25">
      <c r="A255" s="84">
        <v>249</v>
      </c>
      <c r="B255" s="85" t="s">
        <v>761</v>
      </c>
      <c r="C255" s="85" t="s">
        <v>805</v>
      </c>
      <c r="D255" s="85" t="s">
        <v>1012</v>
      </c>
      <c r="E255" s="85" t="s">
        <v>762</v>
      </c>
      <c r="F255" s="86" t="s">
        <v>808</v>
      </c>
      <c r="G255" s="87">
        <v>800</v>
      </c>
      <c r="H255" s="85">
        <v>0</v>
      </c>
      <c r="I255" s="88">
        <v>25</v>
      </c>
      <c r="J255" s="50">
        <v>22.96</v>
      </c>
      <c r="K255" s="52">
        <f t="shared" si="36"/>
        <v>56.8</v>
      </c>
      <c r="L255" s="37">
        <f t="shared" si="37"/>
        <v>8.8000000000000007</v>
      </c>
      <c r="M255" s="78">
        <v>24.32</v>
      </c>
      <c r="N255" s="88">
        <f t="shared" si="40"/>
        <v>56.720000000000006</v>
      </c>
      <c r="O255" s="88"/>
      <c r="P255" s="88">
        <f t="shared" si="41"/>
        <v>47.28</v>
      </c>
      <c r="Q255" s="88">
        <f t="shared" si="38"/>
        <v>72.28</v>
      </c>
      <c r="R255" s="88">
        <f t="shared" si="39"/>
        <v>122.32</v>
      </c>
      <c r="S255" s="88">
        <f t="shared" si="42"/>
        <v>727.72</v>
      </c>
      <c r="T255" s="89" t="s">
        <v>41</v>
      </c>
    </row>
    <row r="256" spans="1:20" s="27" customFormat="1" x14ac:dyDescent="0.25">
      <c r="A256" s="84">
        <v>250</v>
      </c>
      <c r="B256" s="85" t="s">
        <v>944</v>
      </c>
      <c r="C256" s="85" t="s">
        <v>804</v>
      </c>
      <c r="D256" s="85" t="s">
        <v>1012</v>
      </c>
      <c r="E256" s="85" t="s">
        <v>157</v>
      </c>
      <c r="F256" s="86" t="s">
        <v>811</v>
      </c>
      <c r="G256" s="87">
        <v>16000</v>
      </c>
      <c r="H256" s="85">
        <v>0</v>
      </c>
      <c r="I256" s="88">
        <v>25</v>
      </c>
      <c r="J256" s="50">
        <v>459.2</v>
      </c>
      <c r="K256" s="52">
        <f t="shared" si="36"/>
        <v>1136</v>
      </c>
      <c r="L256" s="37">
        <f t="shared" si="37"/>
        <v>176.00000000000003</v>
      </c>
      <c r="M256" s="78">
        <v>486.4</v>
      </c>
      <c r="N256" s="88">
        <f t="shared" si="40"/>
        <v>1134.4000000000001</v>
      </c>
      <c r="O256" s="88"/>
      <c r="P256" s="88">
        <f t="shared" si="41"/>
        <v>945.59999999999991</v>
      </c>
      <c r="Q256" s="88">
        <f t="shared" si="38"/>
        <v>970.59999999999991</v>
      </c>
      <c r="R256" s="88">
        <f t="shared" si="39"/>
        <v>2446.4</v>
      </c>
      <c r="S256" s="88">
        <f t="shared" si="42"/>
        <v>15029.4</v>
      </c>
      <c r="T256" s="89" t="s">
        <v>41</v>
      </c>
    </row>
    <row r="257" spans="1:20" s="27" customFormat="1" x14ac:dyDescent="0.25">
      <c r="A257" s="84">
        <v>251</v>
      </c>
      <c r="B257" s="85" t="s">
        <v>170</v>
      </c>
      <c r="C257" s="85" t="s">
        <v>804</v>
      </c>
      <c r="D257" s="85" t="s">
        <v>1012</v>
      </c>
      <c r="E257" s="85" t="s">
        <v>157</v>
      </c>
      <c r="F257" s="86" t="s">
        <v>811</v>
      </c>
      <c r="G257" s="87">
        <v>16000</v>
      </c>
      <c r="H257" s="85">
        <v>0</v>
      </c>
      <c r="I257" s="88">
        <v>25</v>
      </c>
      <c r="J257" s="50">
        <v>459.2</v>
      </c>
      <c r="K257" s="52">
        <f t="shared" si="36"/>
        <v>1136</v>
      </c>
      <c r="L257" s="37">
        <f t="shared" si="37"/>
        <v>176.00000000000003</v>
      </c>
      <c r="M257" s="78">
        <v>486.4</v>
      </c>
      <c r="N257" s="88">
        <f t="shared" si="40"/>
        <v>1134.4000000000001</v>
      </c>
      <c r="O257" s="88"/>
      <c r="P257" s="88">
        <f t="shared" si="41"/>
        <v>945.59999999999991</v>
      </c>
      <c r="Q257" s="88">
        <f t="shared" si="38"/>
        <v>970.59999999999991</v>
      </c>
      <c r="R257" s="88">
        <f t="shared" si="39"/>
        <v>2446.4</v>
      </c>
      <c r="S257" s="88">
        <f t="shared" si="42"/>
        <v>15029.4</v>
      </c>
      <c r="T257" s="89" t="s">
        <v>41</v>
      </c>
    </row>
    <row r="258" spans="1:20" s="27" customFormat="1" x14ac:dyDescent="0.25">
      <c r="A258" s="84">
        <v>252</v>
      </c>
      <c r="B258" s="85" t="s">
        <v>861</v>
      </c>
      <c r="C258" s="85" t="s">
        <v>805</v>
      </c>
      <c r="D258" s="85" t="s">
        <v>1012</v>
      </c>
      <c r="E258" s="85" t="s">
        <v>156</v>
      </c>
      <c r="F258" s="86" t="s">
        <v>810</v>
      </c>
      <c r="G258" s="87">
        <v>30000</v>
      </c>
      <c r="H258" s="85">
        <v>0</v>
      </c>
      <c r="I258" s="88">
        <v>25</v>
      </c>
      <c r="J258" s="50">
        <v>861</v>
      </c>
      <c r="K258" s="52">
        <f t="shared" si="36"/>
        <v>2130</v>
      </c>
      <c r="L258" s="37">
        <f t="shared" si="37"/>
        <v>330.00000000000006</v>
      </c>
      <c r="M258" s="78">
        <v>912</v>
      </c>
      <c r="N258" s="88">
        <f t="shared" si="40"/>
        <v>2127</v>
      </c>
      <c r="O258" s="88"/>
      <c r="P258" s="88">
        <f t="shared" si="41"/>
        <v>1773</v>
      </c>
      <c r="Q258" s="88">
        <f t="shared" si="38"/>
        <v>1798</v>
      </c>
      <c r="R258" s="88">
        <f t="shared" si="39"/>
        <v>4587</v>
      </c>
      <c r="S258" s="88">
        <f t="shared" si="42"/>
        <v>28202</v>
      </c>
      <c r="T258" s="89" t="s">
        <v>41</v>
      </c>
    </row>
    <row r="259" spans="1:20" s="27" customFormat="1" x14ac:dyDescent="0.25">
      <c r="A259" s="84">
        <v>253</v>
      </c>
      <c r="B259" s="85" t="s">
        <v>172</v>
      </c>
      <c r="C259" s="85" t="s">
        <v>805</v>
      </c>
      <c r="D259" s="85" t="s">
        <v>1012</v>
      </c>
      <c r="E259" s="85" t="s">
        <v>157</v>
      </c>
      <c r="F259" s="86" t="s">
        <v>808</v>
      </c>
      <c r="G259" s="87">
        <v>16000</v>
      </c>
      <c r="H259" s="85">
        <v>0</v>
      </c>
      <c r="I259" s="88">
        <v>25</v>
      </c>
      <c r="J259" s="50">
        <v>459.2</v>
      </c>
      <c r="K259" s="52">
        <f t="shared" si="36"/>
        <v>1136</v>
      </c>
      <c r="L259" s="37">
        <f t="shared" si="37"/>
        <v>176.00000000000003</v>
      </c>
      <c r="M259" s="78">
        <v>486.4</v>
      </c>
      <c r="N259" s="88">
        <f t="shared" si="40"/>
        <v>1134.4000000000001</v>
      </c>
      <c r="O259" s="88"/>
      <c r="P259" s="88">
        <f t="shared" si="41"/>
        <v>945.59999999999991</v>
      </c>
      <c r="Q259" s="88">
        <f t="shared" si="38"/>
        <v>970.59999999999991</v>
      </c>
      <c r="R259" s="88">
        <f t="shared" si="39"/>
        <v>2446.4</v>
      </c>
      <c r="S259" s="88">
        <f t="shared" si="42"/>
        <v>15029.4</v>
      </c>
      <c r="T259" s="89" t="s">
        <v>41</v>
      </c>
    </row>
    <row r="260" spans="1:20" s="27" customFormat="1" x14ac:dyDescent="0.25">
      <c r="A260" s="84">
        <v>254</v>
      </c>
      <c r="B260" s="85" t="s">
        <v>176</v>
      </c>
      <c r="C260" s="85" t="s">
        <v>804</v>
      </c>
      <c r="D260" s="85" t="s">
        <v>1012</v>
      </c>
      <c r="E260" s="85" t="s">
        <v>157</v>
      </c>
      <c r="F260" s="86" t="s">
        <v>808</v>
      </c>
      <c r="G260" s="87">
        <v>16000</v>
      </c>
      <c r="H260" s="85">
        <v>0</v>
      </c>
      <c r="I260" s="88">
        <v>25</v>
      </c>
      <c r="J260" s="50">
        <v>459.2</v>
      </c>
      <c r="K260" s="52">
        <f t="shared" si="36"/>
        <v>1136</v>
      </c>
      <c r="L260" s="37">
        <f t="shared" si="37"/>
        <v>176.00000000000003</v>
      </c>
      <c r="M260" s="78">
        <v>486.4</v>
      </c>
      <c r="N260" s="88">
        <f t="shared" si="40"/>
        <v>1134.4000000000001</v>
      </c>
      <c r="O260" s="88"/>
      <c r="P260" s="88">
        <f t="shared" si="41"/>
        <v>945.59999999999991</v>
      </c>
      <c r="Q260" s="88">
        <f t="shared" si="38"/>
        <v>970.59999999999991</v>
      </c>
      <c r="R260" s="88">
        <f t="shared" si="39"/>
        <v>2446.4</v>
      </c>
      <c r="S260" s="88">
        <f t="shared" si="42"/>
        <v>15029.4</v>
      </c>
      <c r="T260" s="89" t="s">
        <v>41</v>
      </c>
    </row>
    <row r="261" spans="1:20" s="27" customFormat="1" x14ac:dyDescent="0.25">
      <c r="A261" s="84">
        <v>255</v>
      </c>
      <c r="B261" s="85" t="s">
        <v>800</v>
      </c>
      <c r="C261" s="85" t="s">
        <v>804</v>
      </c>
      <c r="D261" s="85" t="s">
        <v>130</v>
      </c>
      <c r="E261" s="85" t="s">
        <v>103</v>
      </c>
      <c r="F261" s="86" t="s">
        <v>810</v>
      </c>
      <c r="G261" s="87">
        <v>40000</v>
      </c>
      <c r="H261" s="95">
        <v>442.65</v>
      </c>
      <c r="I261" s="88">
        <v>25</v>
      </c>
      <c r="J261" s="50">
        <v>1148</v>
      </c>
      <c r="K261" s="52">
        <f t="shared" ref="K261:K270" si="43">+G261*7.1%</f>
        <v>2839.9999999999995</v>
      </c>
      <c r="L261" s="37">
        <f t="shared" ref="L261:L270" si="44">+G261*1.1%</f>
        <v>440.00000000000006</v>
      </c>
      <c r="M261" s="78">
        <v>1216</v>
      </c>
      <c r="N261" s="88">
        <f t="shared" si="40"/>
        <v>2836</v>
      </c>
      <c r="O261" s="88"/>
      <c r="P261" s="88">
        <f t="shared" si="41"/>
        <v>2364</v>
      </c>
      <c r="Q261" s="88">
        <f t="shared" si="38"/>
        <v>2831.65</v>
      </c>
      <c r="R261" s="88">
        <f t="shared" si="39"/>
        <v>6116</v>
      </c>
      <c r="S261" s="88">
        <f t="shared" si="42"/>
        <v>37168.35</v>
      </c>
      <c r="T261" s="89" t="s">
        <v>41</v>
      </c>
    </row>
    <row r="262" spans="1:20" s="27" customFormat="1" x14ac:dyDescent="0.25">
      <c r="A262" s="84">
        <v>256</v>
      </c>
      <c r="B262" s="85" t="s">
        <v>133</v>
      </c>
      <c r="C262" s="85" t="s">
        <v>804</v>
      </c>
      <c r="D262" s="85" t="s">
        <v>130</v>
      </c>
      <c r="E262" s="85" t="s">
        <v>134</v>
      </c>
      <c r="F262" s="86" t="s">
        <v>810</v>
      </c>
      <c r="G262" s="87">
        <v>60000</v>
      </c>
      <c r="H262" s="50">
        <v>3486.68</v>
      </c>
      <c r="I262" s="88">
        <v>25</v>
      </c>
      <c r="J262" s="50">
        <v>1722</v>
      </c>
      <c r="K262" s="52">
        <f t="shared" si="43"/>
        <v>4260</v>
      </c>
      <c r="L262" s="37">
        <f t="shared" si="44"/>
        <v>660.00000000000011</v>
      </c>
      <c r="M262" s="78">
        <v>1824</v>
      </c>
      <c r="N262" s="88">
        <f t="shared" si="40"/>
        <v>4254</v>
      </c>
      <c r="O262" s="88"/>
      <c r="P262" s="88">
        <f t="shared" si="41"/>
        <v>3546</v>
      </c>
      <c r="Q262" s="88">
        <f t="shared" si="38"/>
        <v>7057.68</v>
      </c>
      <c r="R262" s="88">
        <f t="shared" si="39"/>
        <v>9174</v>
      </c>
      <c r="S262" s="88">
        <f t="shared" si="42"/>
        <v>52942.32</v>
      </c>
      <c r="T262" s="89" t="s">
        <v>41</v>
      </c>
    </row>
    <row r="263" spans="1:20" s="27" customFormat="1" x14ac:dyDescent="0.25">
      <c r="A263" s="84">
        <v>257</v>
      </c>
      <c r="B263" s="85" t="s">
        <v>1088</v>
      </c>
      <c r="C263" s="85" t="s">
        <v>804</v>
      </c>
      <c r="D263" s="85" t="s">
        <v>130</v>
      </c>
      <c r="E263" s="85" t="s">
        <v>63</v>
      </c>
      <c r="F263" s="86" t="s">
        <v>808</v>
      </c>
      <c r="G263" s="87">
        <v>35000</v>
      </c>
      <c r="H263" s="85">
        <v>0</v>
      </c>
      <c r="I263" s="88">
        <v>25</v>
      </c>
      <c r="J263" s="50">
        <v>1004.5</v>
      </c>
      <c r="K263" s="52">
        <f t="shared" si="43"/>
        <v>2485</v>
      </c>
      <c r="L263" s="37">
        <f t="shared" si="44"/>
        <v>385.00000000000006</v>
      </c>
      <c r="M263" s="78">
        <v>1064</v>
      </c>
      <c r="N263" s="88">
        <f t="shared" si="40"/>
        <v>2481.5</v>
      </c>
      <c r="O263" s="88"/>
      <c r="P263" s="88">
        <f t="shared" si="41"/>
        <v>2068.5</v>
      </c>
      <c r="Q263" s="88">
        <f t="shared" ref="Q263:Q326" si="45">+H263+I263+J263+M263+O263</f>
        <v>2093.5</v>
      </c>
      <c r="R263" s="88">
        <f t="shared" ref="R263:R326" si="46">+K263+L263+N263</f>
        <v>5351.5</v>
      </c>
      <c r="S263" s="88">
        <f t="shared" si="42"/>
        <v>32906.5</v>
      </c>
      <c r="T263" s="89" t="s">
        <v>41</v>
      </c>
    </row>
    <row r="264" spans="1:20" s="27" customFormat="1" x14ac:dyDescent="0.25">
      <c r="A264" s="84">
        <v>258</v>
      </c>
      <c r="B264" s="85" t="s">
        <v>1122</v>
      </c>
      <c r="C264" s="85" t="s">
        <v>805</v>
      </c>
      <c r="D264" s="85" t="s">
        <v>130</v>
      </c>
      <c r="E264" s="85" t="s">
        <v>189</v>
      </c>
      <c r="F264" s="86" t="s">
        <v>808</v>
      </c>
      <c r="G264" s="87">
        <v>24000</v>
      </c>
      <c r="H264" s="85">
        <v>0</v>
      </c>
      <c r="I264" s="88">
        <v>25</v>
      </c>
      <c r="J264" s="50">
        <v>688.8</v>
      </c>
      <c r="K264" s="52">
        <f t="shared" si="43"/>
        <v>1703.9999999999998</v>
      </c>
      <c r="L264" s="37">
        <f t="shared" si="44"/>
        <v>264</v>
      </c>
      <c r="M264" s="78">
        <v>729.6</v>
      </c>
      <c r="N264" s="88">
        <f t="shared" si="40"/>
        <v>1701.6000000000001</v>
      </c>
      <c r="O264" s="88"/>
      <c r="P264" s="88">
        <f t="shared" si="41"/>
        <v>1418.4</v>
      </c>
      <c r="Q264" s="88">
        <f t="shared" si="45"/>
        <v>1443.4</v>
      </c>
      <c r="R264" s="88">
        <f t="shared" si="46"/>
        <v>3669.6</v>
      </c>
      <c r="S264" s="88">
        <f t="shared" si="42"/>
        <v>22556.6</v>
      </c>
      <c r="T264" s="89" t="s">
        <v>41</v>
      </c>
    </row>
    <row r="265" spans="1:20" s="27" customFormat="1" x14ac:dyDescent="0.25">
      <c r="A265" s="84">
        <v>259</v>
      </c>
      <c r="B265" s="85" t="s">
        <v>785</v>
      </c>
      <c r="C265" s="85" t="s">
        <v>804</v>
      </c>
      <c r="D265" s="85" t="s">
        <v>1013</v>
      </c>
      <c r="E265" s="85" t="s">
        <v>786</v>
      </c>
      <c r="F265" s="86" t="s">
        <v>811</v>
      </c>
      <c r="G265" s="87">
        <v>61000</v>
      </c>
      <c r="H265" s="50">
        <v>3674.86</v>
      </c>
      <c r="I265" s="88">
        <v>25</v>
      </c>
      <c r="J265" s="50">
        <v>1750.7</v>
      </c>
      <c r="K265" s="52">
        <f t="shared" si="43"/>
        <v>4331</v>
      </c>
      <c r="L265" s="37">
        <f t="shared" si="44"/>
        <v>671.00000000000011</v>
      </c>
      <c r="M265" s="37">
        <v>1854.4</v>
      </c>
      <c r="N265" s="88">
        <f t="shared" si="40"/>
        <v>4324.9000000000005</v>
      </c>
      <c r="O265" s="88"/>
      <c r="P265" s="88">
        <f t="shared" si="41"/>
        <v>3605.1000000000004</v>
      </c>
      <c r="Q265" s="88">
        <f t="shared" si="45"/>
        <v>7304.9600000000009</v>
      </c>
      <c r="R265" s="88">
        <f t="shared" si="46"/>
        <v>9326.9000000000015</v>
      </c>
      <c r="S265" s="88">
        <f t="shared" si="42"/>
        <v>53695.040000000001</v>
      </c>
      <c r="T265" s="89" t="s">
        <v>41</v>
      </c>
    </row>
    <row r="266" spans="1:20" s="27" customFormat="1" x14ac:dyDescent="0.25">
      <c r="A266" s="84">
        <v>260</v>
      </c>
      <c r="B266" s="85" t="s">
        <v>139</v>
      </c>
      <c r="C266" s="85" t="s">
        <v>804</v>
      </c>
      <c r="D266" s="85" t="s">
        <v>1014</v>
      </c>
      <c r="E266" s="85" t="s">
        <v>101</v>
      </c>
      <c r="F266" s="86" t="s">
        <v>810</v>
      </c>
      <c r="G266" s="87">
        <v>80000</v>
      </c>
      <c r="H266" s="87">
        <v>7400.87</v>
      </c>
      <c r="I266" s="88">
        <v>25</v>
      </c>
      <c r="J266" s="50">
        <v>2296</v>
      </c>
      <c r="K266" s="52">
        <f t="shared" si="43"/>
        <v>5679.9999999999991</v>
      </c>
      <c r="L266" s="37">
        <v>953.69</v>
      </c>
      <c r="M266" s="78">
        <v>2432</v>
      </c>
      <c r="N266" s="88">
        <f t="shared" si="40"/>
        <v>5672</v>
      </c>
      <c r="O266" s="88"/>
      <c r="P266" s="88">
        <f t="shared" si="41"/>
        <v>4728</v>
      </c>
      <c r="Q266" s="88">
        <f t="shared" si="45"/>
        <v>12153.869999999999</v>
      </c>
      <c r="R266" s="88">
        <f t="shared" si="46"/>
        <v>12305.689999999999</v>
      </c>
      <c r="S266" s="88">
        <f t="shared" si="42"/>
        <v>67846.13</v>
      </c>
      <c r="T266" s="89" t="s">
        <v>41</v>
      </c>
    </row>
    <row r="267" spans="1:20" s="27" customFormat="1" x14ac:dyDescent="0.25">
      <c r="A267" s="84">
        <v>261</v>
      </c>
      <c r="B267" s="85" t="s">
        <v>1078</v>
      </c>
      <c r="C267" s="85" t="s">
        <v>804</v>
      </c>
      <c r="D267" s="85" t="s">
        <v>1014</v>
      </c>
      <c r="E267" s="85" t="s">
        <v>63</v>
      </c>
      <c r="F267" s="86" t="s">
        <v>810</v>
      </c>
      <c r="G267" s="87">
        <v>40000</v>
      </c>
      <c r="H267" s="87">
        <v>442.65</v>
      </c>
      <c r="I267" s="88">
        <v>25</v>
      </c>
      <c r="J267" s="50">
        <v>1148</v>
      </c>
      <c r="K267" s="52">
        <f t="shared" si="43"/>
        <v>2839.9999999999995</v>
      </c>
      <c r="L267" s="37">
        <f t="shared" si="44"/>
        <v>440.00000000000006</v>
      </c>
      <c r="M267" s="78">
        <v>1216</v>
      </c>
      <c r="N267" s="88">
        <f t="shared" si="40"/>
        <v>2836</v>
      </c>
      <c r="O267" s="88"/>
      <c r="P267" s="88">
        <f t="shared" si="41"/>
        <v>2364</v>
      </c>
      <c r="Q267" s="88">
        <f t="shared" si="45"/>
        <v>2831.65</v>
      </c>
      <c r="R267" s="88">
        <f t="shared" si="46"/>
        <v>6116</v>
      </c>
      <c r="S267" s="88">
        <f t="shared" si="42"/>
        <v>37168.35</v>
      </c>
      <c r="T267" s="89" t="s">
        <v>41</v>
      </c>
    </row>
    <row r="268" spans="1:20" s="27" customFormat="1" x14ac:dyDescent="0.25">
      <c r="A268" s="84">
        <v>262</v>
      </c>
      <c r="B268" s="85" t="s">
        <v>1082</v>
      </c>
      <c r="C268" s="85" t="s">
        <v>804</v>
      </c>
      <c r="D268" s="85" t="s">
        <v>1014</v>
      </c>
      <c r="E268" s="85" t="s">
        <v>63</v>
      </c>
      <c r="F268" s="86" t="s">
        <v>810</v>
      </c>
      <c r="G268" s="87">
        <v>40000</v>
      </c>
      <c r="H268" s="87">
        <v>442.65</v>
      </c>
      <c r="I268" s="88">
        <v>25</v>
      </c>
      <c r="J268" s="50">
        <v>1148</v>
      </c>
      <c r="K268" s="52">
        <f t="shared" si="43"/>
        <v>2839.9999999999995</v>
      </c>
      <c r="L268" s="37">
        <f t="shared" si="44"/>
        <v>440.00000000000006</v>
      </c>
      <c r="M268" s="78">
        <v>1216</v>
      </c>
      <c r="N268" s="88">
        <f t="shared" si="40"/>
        <v>2836</v>
      </c>
      <c r="O268" s="88"/>
      <c r="P268" s="88">
        <f t="shared" si="41"/>
        <v>2364</v>
      </c>
      <c r="Q268" s="88">
        <f t="shared" si="45"/>
        <v>2831.65</v>
      </c>
      <c r="R268" s="88">
        <f t="shared" si="46"/>
        <v>6116</v>
      </c>
      <c r="S268" s="88">
        <f t="shared" si="42"/>
        <v>37168.35</v>
      </c>
      <c r="T268" s="89" t="s">
        <v>41</v>
      </c>
    </row>
    <row r="269" spans="1:20" s="27" customFormat="1" x14ac:dyDescent="0.25">
      <c r="A269" s="84">
        <v>263</v>
      </c>
      <c r="B269" s="85" t="s">
        <v>141</v>
      </c>
      <c r="C269" s="85" t="s">
        <v>804</v>
      </c>
      <c r="D269" s="85" t="s">
        <v>1015</v>
      </c>
      <c r="E269" s="85" t="s">
        <v>136</v>
      </c>
      <c r="F269" s="86" t="s">
        <v>811</v>
      </c>
      <c r="G269" s="87">
        <v>61000</v>
      </c>
      <c r="H269" s="50">
        <v>3674.86</v>
      </c>
      <c r="I269" s="88">
        <v>25</v>
      </c>
      <c r="J269" s="50">
        <v>1750.7</v>
      </c>
      <c r="K269" s="52">
        <f t="shared" si="43"/>
        <v>4331</v>
      </c>
      <c r="L269" s="37">
        <f t="shared" si="44"/>
        <v>671.00000000000011</v>
      </c>
      <c r="M269" s="78">
        <v>1854.4</v>
      </c>
      <c r="N269" s="88">
        <f t="shared" si="40"/>
        <v>4324.9000000000005</v>
      </c>
      <c r="O269" s="88"/>
      <c r="P269" s="88">
        <f t="shared" si="41"/>
        <v>3605.1000000000004</v>
      </c>
      <c r="Q269" s="88">
        <f t="shared" si="45"/>
        <v>7304.9600000000009</v>
      </c>
      <c r="R269" s="88">
        <f t="shared" si="46"/>
        <v>9326.9000000000015</v>
      </c>
      <c r="S269" s="88">
        <f t="shared" si="42"/>
        <v>53695.040000000001</v>
      </c>
      <c r="T269" s="89" t="s">
        <v>41</v>
      </c>
    </row>
    <row r="270" spans="1:20" s="27" customFormat="1" x14ac:dyDescent="0.25">
      <c r="A270" s="84">
        <v>264</v>
      </c>
      <c r="B270" s="85" t="s">
        <v>888</v>
      </c>
      <c r="C270" s="85" t="s">
        <v>805</v>
      </c>
      <c r="D270" s="85" t="s">
        <v>1015</v>
      </c>
      <c r="E270" s="85" t="s">
        <v>136</v>
      </c>
      <c r="F270" s="86" t="s">
        <v>811</v>
      </c>
      <c r="G270" s="87">
        <v>61000</v>
      </c>
      <c r="H270" s="50">
        <v>3674.86</v>
      </c>
      <c r="I270" s="88">
        <v>25</v>
      </c>
      <c r="J270" s="50">
        <v>1750.7</v>
      </c>
      <c r="K270" s="52">
        <f t="shared" si="43"/>
        <v>4331</v>
      </c>
      <c r="L270" s="37">
        <f t="shared" si="44"/>
        <v>671.00000000000011</v>
      </c>
      <c r="M270" s="37">
        <v>1854.4</v>
      </c>
      <c r="N270" s="88">
        <f t="shared" si="40"/>
        <v>4324.9000000000005</v>
      </c>
      <c r="O270" s="88"/>
      <c r="P270" s="88">
        <f t="shared" si="41"/>
        <v>3605.1000000000004</v>
      </c>
      <c r="Q270" s="88">
        <f t="shared" si="45"/>
        <v>7304.9600000000009</v>
      </c>
      <c r="R270" s="88">
        <f t="shared" si="46"/>
        <v>9326.9000000000015</v>
      </c>
      <c r="S270" s="88">
        <f t="shared" si="42"/>
        <v>53695.040000000001</v>
      </c>
      <c r="T270" s="89" t="s">
        <v>41</v>
      </c>
    </row>
    <row r="271" spans="1:20" s="27" customFormat="1" x14ac:dyDescent="0.25">
      <c r="A271" s="84">
        <v>265</v>
      </c>
      <c r="B271" s="85" t="s">
        <v>992</v>
      </c>
      <c r="C271" s="85" t="s">
        <v>805</v>
      </c>
      <c r="D271" s="85" t="s">
        <v>1015</v>
      </c>
      <c r="E271" s="85" t="s">
        <v>777</v>
      </c>
      <c r="F271" s="86" t="s">
        <v>811</v>
      </c>
      <c r="G271" s="87">
        <v>61000</v>
      </c>
      <c r="H271" s="50">
        <v>3674.86</v>
      </c>
      <c r="I271" s="88">
        <v>25</v>
      </c>
      <c r="J271" s="50">
        <v>1750.7</v>
      </c>
      <c r="K271" s="52">
        <f t="shared" si="36"/>
        <v>4331</v>
      </c>
      <c r="L271" s="37">
        <f t="shared" si="37"/>
        <v>671.00000000000011</v>
      </c>
      <c r="M271" s="78">
        <v>1854.4</v>
      </c>
      <c r="N271" s="88">
        <f t="shared" ref="N271:N334" si="47">+G271*7.09%</f>
        <v>4324.9000000000005</v>
      </c>
      <c r="O271" s="88"/>
      <c r="P271" s="88">
        <f t="shared" si="41"/>
        <v>3605.1000000000004</v>
      </c>
      <c r="Q271" s="88">
        <f t="shared" si="45"/>
        <v>7304.9600000000009</v>
      </c>
      <c r="R271" s="88">
        <f t="shared" si="46"/>
        <v>9326.9000000000015</v>
      </c>
      <c r="S271" s="88">
        <f t="shared" si="42"/>
        <v>53695.040000000001</v>
      </c>
      <c r="T271" s="89" t="s">
        <v>41</v>
      </c>
    </row>
    <row r="272" spans="1:20" s="27" customFormat="1" x14ac:dyDescent="0.25">
      <c r="A272" s="84">
        <v>266</v>
      </c>
      <c r="B272" s="85" t="s">
        <v>140</v>
      </c>
      <c r="C272" s="85" t="s">
        <v>804</v>
      </c>
      <c r="D272" s="85" t="s">
        <v>1015</v>
      </c>
      <c r="E272" s="85" t="s">
        <v>142</v>
      </c>
      <c r="F272" s="86" t="s">
        <v>810</v>
      </c>
      <c r="G272" s="87">
        <v>50000</v>
      </c>
      <c r="H272" s="87">
        <v>1339.36</v>
      </c>
      <c r="I272" s="88">
        <v>25</v>
      </c>
      <c r="J272" s="50">
        <v>1435</v>
      </c>
      <c r="K272" s="52">
        <f>+G272*7.1%</f>
        <v>3549.9999999999995</v>
      </c>
      <c r="L272" s="37">
        <f>+G272*1.1%</f>
        <v>550</v>
      </c>
      <c r="M272" s="78">
        <v>1520</v>
      </c>
      <c r="N272" s="88">
        <f t="shared" si="47"/>
        <v>3545.0000000000005</v>
      </c>
      <c r="O272" s="88"/>
      <c r="P272" s="88">
        <f t="shared" si="41"/>
        <v>2955</v>
      </c>
      <c r="Q272" s="88">
        <f t="shared" si="45"/>
        <v>4319.3599999999997</v>
      </c>
      <c r="R272" s="88">
        <f t="shared" si="46"/>
        <v>7645</v>
      </c>
      <c r="S272" s="88">
        <f t="shared" si="42"/>
        <v>45680.639999999999</v>
      </c>
      <c r="T272" s="89" t="s">
        <v>41</v>
      </c>
    </row>
    <row r="273" spans="1:20" s="27" customFormat="1" x14ac:dyDescent="0.25">
      <c r="A273" s="84">
        <v>267</v>
      </c>
      <c r="B273" s="85" t="s">
        <v>259</v>
      </c>
      <c r="C273" s="85" t="s">
        <v>804</v>
      </c>
      <c r="D273" s="85" t="s">
        <v>1015</v>
      </c>
      <c r="E273" s="85" t="s">
        <v>118</v>
      </c>
      <c r="F273" s="86" t="s">
        <v>810</v>
      </c>
      <c r="G273" s="87">
        <v>25000</v>
      </c>
      <c r="H273" s="85">
        <v>0</v>
      </c>
      <c r="I273" s="88">
        <v>25</v>
      </c>
      <c r="J273" s="50">
        <v>717.5</v>
      </c>
      <c r="K273" s="52">
        <f>+G273*7.1%</f>
        <v>1774.9999999999998</v>
      </c>
      <c r="L273" s="37">
        <f>+G273*1.1%</f>
        <v>275</v>
      </c>
      <c r="M273" s="78">
        <v>760</v>
      </c>
      <c r="N273" s="88">
        <f t="shared" si="47"/>
        <v>1772.5000000000002</v>
      </c>
      <c r="O273" s="88"/>
      <c r="P273" s="88">
        <f t="shared" si="41"/>
        <v>1477.5</v>
      </c>
      <c r="Q273" s="88">
        <f t="shared" si="45"/>
        <v>1502.5</v>
      </c>
      <c r="R273" s="88">
        <f t="shared" si="46"/>
        <v>3822.5</v>
      </c>
      <c r="S273" s="88">
        <f t="shared" si="42"/>
        <v>23497.5</v>
      </c>
      <c r="T273" s="89" t="s">
        <v>41</v>
      </c>
    </row>
    <row r="274" spans="1:20" s="27" customFormat="1" x14ac:dyDescent="0.25">
      <c r="A274" s="84">
        <v>268</v>
      </c>
      <c r="B274" s="85" t="s">
        <v>983</v>
      </c>
      <c r="C274" s="85" t="s">
        <v>805</v>
      </c>
      <c r="D274" s="85" t="s">
        <v>1016</v>
      </c>
      <c r="E274" s="85" t="s">
        <v>136</v>
      </c>
      <c r="F274" s="86" t="s">
        <v>811</v>
      </c>
      <c r="G274" s="87">
        <v>90000</v>
      </c>
      <c r="H274" s="50">
        <v>9753.1200000000008</v>
      </c>
      <c r="I274" s="88">
        <v>25</v>
      </c>
      <c r="J274" s="50">
        <v>2583</v>
      </c>
      <c r="K274" s="52">
        <f>+G274*7.1%</f>
        <v>6389.9999999999991</v>
      </c>
      <c r="L274" s="37">
        <v>953.69</v>
      </c>
      <c r="M274" s="37">
        <v>2736</v>
      </c>
      <c r="N274" s="88">
        <f t="shared" si="47"/>
        <v>6381</v>
      </c>
      <c r="O274" s="88"/>
      <c r="P274" s="88">
        <f t="shared" si="41"/>
        <v>5319</v>
      </c>
      <c r="Q274" s="88">
        <f t="shared" si="45"/>
        <v>15097.12</v>
      </c>
      <c r="R274" s="88">
        <f t="shared" si="46"/>
        <v>13724.689999999999</v>
      </c>
      <c r="S274" s="88">
        <f t="shared" si="42"/>
        <v>74902.880000000005</v>
      </c>
      <c r="T274" s="89" t="s">
        <v>41</v>
      </c>
    </row>
    <row r="275" spans="1:20" s="27" customFormat="1" x14ac:dyDescent="0.25">
      <c r="A275" s="84">
        <v>269</v>
      </c>
      <c r="B275" s="85" t="s">
        <v>225</v>
      </c>
      <c r="C275" s="53" t="s">
        <v>804</v>
      </c>
      <c r="D275" s="85" t="s">
        <v>1016</v>
      </c>
      <c r="E275" s="85" t="s">
        <v>85</v>
      </c>
      <c r="F275" s="86" t="s">
        <v>811</v>
      </c>
      <c r="G275" s="87">
        <v>35000</v>
      </c>
      <c r="H275" s="85">
        <v>0</v>
      </c>
      <c r="I275" s="88">
        <v>25</v>
      </c>
      <c r="J275" s="50">
        <v>1004.5</v>
      </c>
      <c r="K275" s="52">
        <f>+G275*7.1%</f>
        <v>2485</v>
      </c>
      <c r="L275" s="37">
        <f>+G275*1.1%</f>
        <v>385.00000000000006</v>
      </c>
      <c r="M275" s="78">
        <v>1064</v>
      </c>
      <c r="N275" s="88">
        <f t="shared" si="47"/>
        <v>2481.5</v>
      </c>
      <c r="O275" s="88"/>
      <c r="P275" s="88">
        <f t="shared" ref="P275:P338" si="48">+J275+M275</f>
        <v>2068.5</v>
      </c>
      <c r="Q275" s="88">
        <f t="shared" si="45"/>
        <v>2093.5</v>
      </c>
      <c r="R275" s="88">
        <f t="shared" si="46"/>
        <v>5351.5</v>
      </c>
      <c r="S275" s="88">
        <f t="shared" si="42"/>
        <v>32906.5</v>
      </c>
      <c r="T275" s="89" t="s">
        <v>41</v>
      </c>
    </row>
    <row r="276" spans="1:20" s="27" customFormat="1" x14ac:dyDescent="0.25">
      <c r="A276" s="84">
        <v>270</v>
      </c>
      <c r="B276" s="85" t="s">
        <v>131</v>
      </c>
      <c r="C276" s="85" t="s">
        <v>804</v>
      </c>
      <c r="D276" s="85" t="s">
        <v>1016</v>
      </c>
      <c r="E276" s="85" t="s">
        <v>35</v>
      </c>
      <c r="F276" s="86" t="s">
        <v>811</v>
      </c>
      <c r="G276" s="87">
        <v>35000</v>
      </c>
      <c r="H276" s="85">
        <v>0</v>
      </c>
      <c r="I276" s="88">
        <v>25</v>
      </c>
      <c r="J276" s="50">
        <v>1004.5</v>
      </c>
      <c r="K276" s="52">
        <f t="shared" si="36"/>
        <v>2485</v>
      </c>
      <c r="L276" s="37">
        <f t="shared" si="37"/>
        <v>385.00000000000006</v>
      </c>
      <c r="M276" s="78">
        <v>1064</v>
      </c>
      <c r="N276" s="88">
        <f t="shared" si="47"/>
        <v>2481.5</v>
      </c>
      <c r="O276" s="88"/>
      <c r="P276" s="88">
        <f t="shared" si="48"/>
        <v>2068.5</v>
      </c>
      <c r="Q276" s="88">
        <f t="shared" si="45"/>
        <v>2093.5</v>
      </c>
      <c r="R276" s="88">
        <f t="shared" si="46"/>
        <v>5351.5</v>
      </c>
      <c r="S276" s="88">
        <f t="shared" si="42"/>
        <v>32906.5</v>
      </c>
      <c r="T276" s="89" t="s">
        <v>41</v>
      </c>
    </row>
    <row r="277" spans="1:20" s="27" customFormat="1" x14ac:dyDescent="0.25">
      <c r="A277" s="84">
        <v>271</v>
      </c>
      <c r="B277" s="85" t="s">
        <v>135</v>
      </c>
      <c r="C277" s="85" t="s">
        <v>804</v>
      </c>
      <c r="D277" s="85" t="s">
        <v>1016</v>
      </c>
      <c r="E277" s="85" t="s">
        <v>134</v>
      </c>
      <c r="F277" s="86" t="s">
        <v>810</v>
      </c>
      <c r="G277" s="87">
        <v>35000</v>
      </c>
      <c r="H277" s="85">
        <v>0</v>
      </c>
      <c r="I277" s="88">
        <v>25</v>
      </c>
      <c r="J277" s="50">
        <v>1004.5</v>
      </c>
      <c r="K277" s="52">
        <f>+G277*7.1%</f>
        <v>2485</v>
      </c>
      <c r="L277" s="37">
        <f>+G277*1.1%</f>
        <v>385.00000000000006</v>
      </c>
      <c r="M277" s="78">
        <v>1064</v>
      </c>
      <c r="N277" s="88">
        <f t="shared" si="47"/>
        <v>2481.5</v>
      </c>
      <c r="O277" s="88"/>
      <c r="P277" s="88">
        <f t="shared" si="48"/>
        <v>2068.5</v>
      </c>
      <c r="Q277" s="88">
        <f t="shared" si="45"/>
        <v>2093.5</v>
      </c>
      <c r="R277" s="88">
        <f t="shared" si="46"/>
        <v>5351.5</v>
      </c>
      <c r="S277" s="88">
        <f t="shared" si="42"/>
        <v>32906.5</v>
      </c>
      <c r="T277" s="89" t="s">
        <v>41</v>
      </c>
    </row>
    <row r="278" spans="1:20" s="27" customFormat="1" x14ac:dyDescent="0.25">
      <c r="A278" s="84">
        <v>272</v>
      </c>
      <c r="B278" s="85" t="s">
        <v>132</v>
      </c>
      <c r="C278" s="85" t="s">
        <v>805</v>
      </c>
      <c r="D278" s="85" t="s">
        <v>1016</v>
      </c>
      <c r="E278" s="85" t="s">
        <v>35</v>
      </c>
      <c r="F278" s="86" t="s">
        <v>811</v>
      </c>
      <c r="G278" s="87">
        <v>29000</v>
      </c>
      <c r="H278" s="85">
        <v>0</v>
      </c>
      <c r="I278" s="88">
        <v>25</v>
      </c>
      <c r="J278" s="50">
        <v>832.3</v>
      </c>
      <c r="K278" s="52">
        <f t="shared" si="36"/>
        <v>2059</v>
      </c>
      <c r="L278" s="37">
        <f t="shared" si="37"/>
        <v>319.00000000000006</v>
      </c>
      <c r="M278" s="78">
        <v>881.6</v>
      </c>
      <c r="N278" s="88">
        <f t="shared" si="47"/>
        <v>2056.1</v>
      </c>
      <c r="O278" s="88"/>
      <c r="P278" s="88">
        <f t="shared" si="48"/>
        <v>1713.9</v>
      </c>
      <c r="Q278" s="88">
        <f t="shared" si="45"/>
        <v>1738.9</v>
      </c>
      <c r="R278" s="88">
        <f t="shared" si="46"/>
        <v>4434.1000000000004</v>
      </c>
      <c r="S278" s="88">
        <f t="shared" si="42"/>
        <v>27261.1</v>
      </c>
      <c r="T278" s="89" t="s">
        <v>41</v>
      </c>
    </row>
    <row r="279" spans="1:20" s="27" customFormat="1" x14ac:dyDescent="0.25">
      <c r="A279" s="84">
        <v>273</v>
      </c>
      <c r="B279" s="85" t="s">
        <v>254</v>
      </c>
      <c r="C279" s="85" t="s">
        <v>804</v>
      </c>
      <c r="D279" s="85" t="s">
        <v>252</v>
      </c>
      <c r="E279" s="85" t="s">
        <v>84</v>
      </c>
      <c r="F279" s="86" t="s">
        <v>810</v>
      </c>
      <c r="G279" s="87">
        <v>80000</v>
      </c>
      <c r="H279" s="87">
        <v>6972</v>
      </c>
      <c r="I279" s="88">
        <v>25</v>
      </c>
      <c r="J279" s="50">
        <v>2296</v>
      </c>
      <c r="K279" s="52">
        <f t="shared" ref="K279:K339" si="49">+G279*7.1%</f>
        <v>5679.9999999999991</v>
      </c>
      <c r="L279" s="37">
        <v>953.69</v>
      </c>
      <c r="M279" s="78">
        <v>2432</v>
      </c>
      <c r="N279" s="88">
        <f t="shared" si="47"/>
        <v>5672</v>
      </c>
      <c r="O279" s="88"/>
      <c r="P279" s="88">
        <f t="shared" si="48"/>
        <v>4728</v>
      </c>
      <c r="Q279" s="88">
        <f t="shared" si="45"/>
        <v>11725</v>
      </c>
      <c r="R279" s="88">
        <f t="shared" si="46"/>
        <v>12305.689999999999</v>
      </c>
      <c r="S279" s="88">
        <f t="shared" si="42"/>
        <v>68275</v>
      </c>
      <c r="T279" s="89" t="s">
        <v>41</v>
      </c>
    </row>
    <row r="280" spans="1:20" s="27" customFormat="1" x14ac:dyDescent="0.25">
      <c r="A280" s="84">
        <v>274</v>
      </c>
      <c r="B280" s="85" t="s">
        <v>257</v>
      </c>
      <c r="C280" s="85" t="s">
        <v>805</v>
      </c>
      <c r="D280" s="85" t="s">
        <v>252</v>
      </c>
      <c r="E280" s="85" t="s">
        <v>84</v>
      </c>
      <c r="F280" s="86" t="s">
        <v>810</v>
      </c>
      <c r="G280" s="87">
        <v>55000</v>
      </c>
      <c r="H280" s="87">
        <v>2302.36</v>
      </c>
      <c r="I280" s="88">
        <v>25</v>
      </c>
      <c r="J280" s="50">
        <v>1578.5</v>
      </c>
      <c r="K280" s="52">
        <f t="shared" si="49"/>
        <v>3904.9999999999995</v>
      </c>
      <c r="L280" s="37">
        <f t="shared" ref="L280:L339" si="50">+G280*1.1%</f>
        <v>605.00000000000011</v>
      </c>
      <c r="M280" s="78">
        <v>1672</v>
      </c>
      <c r="N280" s="88">
        <f t="shared" si="47"/>
        <v>3899.5000000000005</v>
      </c>
      <c r="O280" s="88"/>
      <c r="P280" s="88">
        <f t="shared" si="48"/>
        <v>3250.5</v>
      </c>
      <c r="Q280" s="88">
        <f t="shared" si="45"/>
        <v>5577.8600000000006</v>
      </c>
      <c r="R280" s="88">
        <f t="shared" si="46"/>
        <v>8409.5</v>
      </c>
      <c r="S280" s="88">
        <f t="shared" si="42"/>
        <v>49422.14</v>
      </c>
      <c r="T280" s="89" t="s">
        <v>41</v>
      </c>
    </row>
    <row r="281" spans="1:20" s="27" customFormat="1" x14ac:dyDescent="0.25">
      <c r="A281" s="84">
        <v>275</v>
      </c>
      <c r="B281" s="85" t="s">
        <v>65</v>
      </c>
      <c r="C281" s="85" t="s">
        <v>804</v>
      </c>
      <c r="D281" s="85" t="s">
        <v>252</v>
      </c>
      <c r="E281" s="85" t="s">
        <v>1073</v>
      </c>
      <c r="F281" s="86" t="s">
        <v>811</v>
      </c>
      <c r="G281" s="87">
        <v>50000</v>
      </c>
      <c r="H281" s="87">
        <v>1854</v>
      </c>
      <c r="I281" s="88">
        <v>25</v>
      </c>
      <c r="J281" s="50">
        <v>1435</v>
      </c>
      <c r="K281" s="52">
        <f>+G281*7.1%</f>
        <v>3549.9999999999995</v>
      </c>
      <c r="L281" s="37">
        <f>+G281*1.1%</f>
        <v>550</v>
      </c>
      <c r="M281" s="78">
        <v>1520</v>
      </c>
      <c r="N281" s="88">
        <f t="shared" si="47"/>
        <v>3545.0000000000005</v>
      </c>
      <c r="O281" s="88"/>
      <c r="P281" s="88">
        <f t="shared" si="48"/>
        <v>2955</v>
      </c>
      <c r="Q281" s="88">
        <f t="shared" si="45"/>
        <v>4834</v>
      </c>
      <c r="R281" s="88">
        <f t="shared" si="46"/>
        <v>7645</v>
      </c>
      <c r="S281" s="88">
        <f t="shared" si="42"/>
        <v>45166</v>
      </c>
      <c r="T281" s="89" t="s">
        <v>41</v>
      </c>
    </row>
    <row r="282" spans="1:20" s="27" customFormat="1" x14ac:dyDescent="0.25">
      <c r="A282" s="84">
        <v>276</v>
      </c>
      <c r="B282" s="85" t="s">
        <v>66</v>
      </c>
      <c r="C282" s="85" t="s">
        <v>804</v>
      </c>
      <c r="D282" s="85" t="s">
        <v>252</v>
      </c>
      <c r="E282" s="85" t="s">
        <v>85</v>
      </c>
      <c r="F282" s="86" t="s">
        <v>811</v>
      </c>
      <c r="G282" s="87">
        <v>60000</v>
      </c>
      <c r="H282" s="87">
        <v>3486.68</v>
      </c>
      <c r="I282" s="88">
        <v>25</v>
      </c>
      <c r="J282" s="50">
        <v>1722</v>
      </c>
      <c r="K282" s="52">
        <f t="shared" si="49"/>
        <v>4260</v>
      </c>
      <c r="L282" s="37">
        <f t="shared" si="50"/>
        <v>660.00000000000011</v>
      </c>
      <c r="M282" s="78">
        <v>1824</v>
      </c>
      <c r="N282" s="88">
        <f t="shared" si="47"/>
        <v>4254</v>
      </c>
      <c r="O282" s="88"/>
      <c r="P282" s="88">
        <f t="shared" si="48"/>
        <v>3546</v>
      </c>
      <c r="Q282" s="88">
        <f t="shared" si="45"/>
        <v>7057.68</v>
      </c>
      <c r="R282" s="88">
        <f t="shared" si="46"/>
        <v>9174</v>
      </c>
      <c r="S282" s="88">
        <f t="shared" si="42"/>
        <v>52942.32</v>
      </c>
      <c r="T282" s="89" t="s">
        <v>41</v>
      </c>
    </row>
    <row r="283" spans="1:20" s="27" customFormat="1" x14ac:dyDescent="0.25">
      <c r="A283" s="84">
        <v>277</v>
      </c>
      <c r="B283" s="85" t="s">
        <v>253</v>
      </c>
      <c r="C283" s="85" t="s">
        <v>804</v>
      </c>
      <c r="D283" s="85" t="s">
        <v>252</v>
      </c>
      <c r="E283" s="85" t="s">
        <v>85</v>
      </c>
      <c r="F283" s="86" t="s">
        <v>811</v>
      </c>
      <c r="G283" s="87">
        <v>40000</v>
      </c>
      <c r="H283" s="85">
        <v>442.65</v>
      </c>
      <c r="I283" s="88">
        <v>25</v>
      </c>
      <c r="J283" s="50">
        <v>1148</v>
      </c>
      <c r="K283" s="52">
        <f t="shared" si="49"/>
        <v>2839.9999999999995</v>
      </c>
      <c r="L283" s="37">
        <f t="shared" si="50"/>
        <v>440.00000000000006</v>
      </c>
      <c r="M283" s="78">
        <v>1216</v>
      </c>
      <c r="N283" s="88">
        <f t="shared" si="47"/>
        <v>2836</v>
      </c>
      <c r="O283" s="88"/>
      <c r="P283" s="88">
        <f t="shared" si="48"/>
        <v>2364</v>
      </c>
      <c r="Q283" s="88">
        <f t="shared" si="45"/>
        <v>2831.65</v>
      </c>
      <c r="R283" s="88">
        <f t="shared" si="46"/>
        <v>6116</v>
      </c>
      <c r="S283" s="88">
        <f t="shared" ref="S283:S334" si="51">+G283-Q283</f>
        <v>37168.35</v>
      </c>
      <c r="T283" s="89" t="s">
        <v>41</v>
      </c>
    </row>
    <row r="284" spans="1:20" s="34" customFormat="1" x14ac:dyDescent="0.25">
      <c r="A284" s="84">
        <v>278</v>
      </c>
      <c r="B284" s="85" t="s">
        <v>1071</v>
      </c>
      <c r="C284" s="85" t="s">
        <v>804</v>
      </c>
      <c r="D284" s="85" t="s">
        <v>252</v>
      </c>
      <c r="E284" s="85" t="s">
        <v>1072</v>
      </c>
      <c r="F284" s="86" t="s">
        <v>810</v>
      </c>
      <c r="G284" s="87">
        <v>45000</v>
      </c>
      <c r="H284" s="82">
        <v>1148.33</v>
      </c>
      <c r="I284" s="88">
        <v>25</v>
      </c>
      <c r="J284" s="50">
        <v>1291.5</v>
      </c>
      <c r="K284" s="52">
        <f t="shared" si="49"/>
        <v>3194.9999999999995</v>
      </c>
      <c r="L284" s="37">
        <f t="shared" si="50"/>
        <v>495.00000000000006</v>
      </c>
      <c r="M284" s="78">
        <v>1368</v>
      </c>
      <c r="N284" s="88">
        <f t="shared" si="47"/>
        <v>3190.5</v>
      </c>
      <c r="O284" s="88"/>
      <c r="P284" s="88">
        <f t="shared" si="48"/>
        <v>2659.5</v>
      </c>
      <c r="Q284" s="88">
        <f t="shared" si="45"/>
        <v>3832.83</v>
      </c>
      <c r="R284" s="88">
        <f t="shared" si="46"/>
        <v>6880.5</v>
      </c>
      <c r="S284" s="88">
        <f t="shared" si="51"/>
        <v>41167.17</v>
      </c>
      <c r="T284" s="89" t="s">
        <v>41</v>
      </c>
    </row>
    <row r="285" spans="1:20" s="27" customFormat="1" x14ac:dyDescent="0.25">
      <c r="A285" s="84">
        <v>279</v>
      </c>
      <c r="B285" s="85" t="s">
        <v>887</v>
      </c>
      <c r="C285" s="85" t="s">
        <v>804</v>
      </c>
      <c r="D285" s="85" t="s">
        <v>252</v>
      </c>
      <c r="E285" s="85" t="s">
        <v>35</v>
      </c>
      <c r="F285" s="86" t="s">
        <v>810</v>
      </c>
      <c r="G285" s="87">
        <v>25000</v>
      </c>
      <c r="H285" s="85">
        <v>0</v>
      </c>
      <c r="I285" s="88">
        <v>25</v>
      </c>
      <c r="J285" s="50">
        <v>717.5</v>
      </c>
      <c r="K285" s="52">
        <f t="shared" si="49"/>
        <v>1774.9999999999998</v>
      </c>
      <c r="L285" s="37">
        <f t="shared" si="50"/>
        <v>275</v>
      </c>
      <c r="M285" s="78">
        <v>760</v>
      </c>
      <c r="N285" s="88">
        <f t="shared" si="47"/>
        <v>1772.5000000000002</v>
      </c>
      <c r="O285" s="88"/>
      <c r="P285" s="88">
        <f t="shared" si="48"/>
        <v>1477.5</v>
      </c>
      <c r="Q285" s="88">
        <f t="shared" si="45"/>
        <v>1502.5</v>
      </c>
      <c r="R285" s="88">
        <f t="shared" si="46"/>
        <v>3822.5</v>
      </c>
      <c r="S285" s="88">
        <f t="shared" si="51"/>
        <v>23497.5</v>
      </c>
      <c r="T285" s="89" t="s">
        <v>41</v>
      </c>
    </row>
    <row r="286" spans="1:20" s="27" customFormat="1" x14ac:dyDescent="0.25">
      <c r="A286" s="84">
        <v>280</v>
      </c>
      <c r="B286" s="85" t="s">
        <v>835</v>
      </c>
      <c r="C286" s="85" t="s">
        <v>804</v>
      </c>
      <c r="D286" s="85" t="s">
        <v>252</v>
      </c>
      <c r="E286" s="85" t="s">
        <v>35</v>
      </c>
      <c r="F286" s="86" t="s">
        <v>810</v>
      </c>
      <c r="G286" s="87">
        <v>25000</v>
      </c>
      <c r="H286" s="85">
        <v>0</v>
      </c>
      <c r="I286" s="88">
        <v>25</v>
      </c>
      <c r="J286" s="50">
        <v>717.5</v>
      </c>
      <c r="K286" s="52">
        <f t="shared" si="49"/>
        <v>1774.9999999999998</v>
      </c>
      <c r="L286" s="37">
        <f t="shared" si="50"/>
        <v>275</v>
      </c>
      <c r="M286" s="78">
        <v>760</v>
      </c>
      <c r="N286" s="88">
        <f t="shared" si="47"/>
        <v>1772.5000000000002</v>
      </c>
      <c r="O286" s="88"/>
      <c r="P286" s="88">
        <f t="shared" si="48"/>
        <v>1477.5</v>
      </c>
      <c r="Q286" s="88">
        <f t="shared" si="45"/>
        <v>1502.5</v>
      </c>
      <c r="R286" s="88">
        <f t="shared" si="46"/>
        <v>3822.5</v>
      </c>
      <c r="S286" s="88">
        <f t="shared" si="51"/>
        <v>23497.5</v>
      </c>
      <c r="T286" s="89" t="s">
        <v>41</v>
      </c>
    </row>
    <row r="287" spans="1:20" s="27" customFormat="1" x14ac:dyDescent="0.25">
      <c r="A287" s="84">
        <v>281</v>
      </c>
      <c r="B287" s="85" t="s">
        <v>870</v>
      </c>
      <c r="C287" s="85" t="s">
        <v>804</v>
      </c>
      <c r="D287" s="85" t="s">
        <v>252</v>
      </c>
      <c r="E287" s="85" t="s">
        <v>35</v>
      </c>
      <c r="F287" s="86" t="s">
        <v>810</v>
      </c>
      <c r="G287" s="87">
        <v>25000</v>
      </c>
      <c r="H287" s="85">
        <v>0</v>
      </c>
      <c r="I287" s="88">
        <v>25</v>
      </c>
      <c r="J287" s="50">
        <v>717.5</v>
      </c>
      <c r="K287" s="52">
        <f t="shared" si="49"/>
        <v>1774.9999999999998</v>
      </c>
      <c r="L287" s="37">
        <f t="shared" si="50"/>
        <v>275</v>
      </c>
      <c r="M287" s="78">
        <v>760</v>
      </c>
      <c r="N287" s="88">
        <f t="shared" si="47"/>
        <v>1772.5000000000002</v>
      </c>
      <c r="O287" s="88"/>
      <c r="P287" s="88">
        <f t="shared" si="48"/>
        <v>1477.5</v>
      </c>
      <c r="Q287" s="88">
        <f t="shared" si="45"/>
        <v>1502.5</v>
      </c>
      <c r="R287" s="88">
        <f t="shared" si="46"/>
        <v>3822.5</v>
      </c>
      <c r="S287" s="88">
        <f t="shared" si="51"/>
        <v>23497.5</v>
      </c>
      <c r="T287" s="89" t="s">
        <v>41</v>
      </c>
    </row>
    <row r="288" spans="1:20" s="27" customFormat="1" x14ac:dyDescent="0.25">
      <c r="A288" s="84">
        <v>282</v>
      </c>
      <c r="B288" s="85" t="s">
        <v>949</v>
      </c>
      <c r="C288" s="85" t="s">
        <v>805</v>
      </c>
      <c r="D288" s="85" t="s">
        <v>252</v>
      </c>
      <c r="E288" s="85" t="s">
        <v>63</v>
      </c>
      <c r="F288" s="86" t="s">
        <v>808</v>
      </c>
      <c r="G288" s="87">
        <v>25000</v>
      </c>
      <c r="H288" s="85">
        <v>0</v>
      </c>
      <c r="I288" s="88">
        <v>25</v>
      </c>
      <c r="J288" s="50">
        <v>717.5</v>
      </c>
      <c r="K288" s="52">
        <f t="shared" si="49"/>
        <v>1774.9999999999998</v>
      </c>
      <c r="L288" s="37">
        <f t="shared" si="50"/>
        <v>275</v>
      </c>
      <c r="M288" s="78">
        <v>760</v>
      </c>
      <c r="N288" s="88">
        <f t="shared" si="47"/>
        <v>1772.5000000000002</v>
      </c>
      <c r="O288" s="88"/>
      <c r="P288" s="88">
        <f t="shared" si="48"/>
        <v>1477.5</v>
      </c>
      <c r="Q288" s="88">
        <f t="shared" si="45"/>
        <v>1502.5</v>
      </c>
      <c r="R288" s="88">
        <f t="shared" si="46"/>
        <v>3822.5</v>
      </c>
      <c r="S288" s="88">
        <f t="shared" si="51"/>
        <v>23497.5</v>
      </c>
      <c r="T288" s="89" t="s">
        <v>41</v>
      </c>
    </row>
    <row r="289" spans="1:20" s="27" customFormat="1" x14ac:dyDescent="0.25">
      <c r="A289" s="84">
        <v>283</v>
      </c>
      <c r="B289" s="85" t="s">
        <v>1099</v>
      </c>
      <c r="C289" s="85" t="s">
        <v>805</v>
      </c>
      <c r="D289" s="85" t="s">
        <v>252</v>
      </c>
      <c r="E289" s="85" t="s">
        <v>63</v>
      </c>
      <c r="F289" s="86" t="s">
        <v>808</v>
      </c>
      <c r="G289" s="87">
        <v>40000</v>
      </c>
      <c r="H289" s="85">
        <v>442.65</v>
      </c>
      <c r="I289" s="88">
        <v>25</v>
      </c>
      <c r="J289" s="50">
        <v>1148</v>
      </c>
      <c r="K289" s="52">
        <f t="shared" si="49"/>
        <v>2839.9999999999995</v>
      </c>
      <c r="L289" s="37">
        <f t="shared" si="50"/>
        <v>440.00000000000006</v>
      </c>
      <c r="M289" s="78">
        <v>1216</v>
      </c>
      <c r="N289" s="88">
        <f t="shared" si="47"/>
        <v>2836</v>
      </c>
      <c r="O289" s="88"/>
      <c r="P289" s="88">
        <f t="shared" si="48"/>
        <v>2364</v>
      </c>
      <c r="Q289" s="88">
        <f t="shared" si="45"/>
        <v>2831.65</v>
      </c>
      <c r="R289" s="88">
        <f t="shared" si="46"/>
        <v>6116</v>
      </c>
      <c r="S289" s="88">
        <f t="shared" si="51"/>
        <v>37168.35</v>
      </c>
      <c r="T289" s="89" t="s">
        <v>41</v>
      </c>
    </row>
    <row r="290" spans="1:20" s="27" customFormat="1" x14ac:dyDescent="0.25">
      <c r="A290" s="84">
        <v>284</v>
      </c>
      <c r="B290" s="85" t="s">
        <v>255</v>
      </c>
      <c r="C290" s="85" t="s">
        <v>805</v>
      </c>
      <c r="D290" s="85" t="s">
        <v>252</v>
      </c>
      <c r="E290" s="85" t="s">
        <v>59</v>
      </c>
      <c r="F290" s="86" t="s">
        <v>808</v>
      </c>
      <c r="G290" s="87">
        <v>18000</v>
      </c>
      <c r="H290" s="85">
        <v>0</v>
      </c>
      <c r="I290" s="88">
        <v>25</v>
      </c>
      <c r="J290" s="50">
        <v>516.6</v>
      </c>
      <c r="K290" s="52">
        <f t="shared" si="49"/>
        <v>1277.9999999999998</v>
      </c>
      <c r="L290" s="37">
        <f t="shared" si="50"/>
        <v>198.00000000000003</v>
      </c>
      <c r="M290" s="78">
        <v>547.20000000000005</v>
      </c>
      <c r="N290" s="88">
        <f t="shared" si="47"/>
        <v>1276.2</v>
      </c>
      <c r="O290" s="88"/>
      <c r="P290" s="88">
        <f t="shared" si="48"/>
        <v>1063.8000000000002</v>
      </c>
      <c r="Q290" s="88">
        <f t="shared" si="45"/>
        <v>1088.8000000000002</v>
      </c>
      <c r="R290" s="88">
        <f t="shared" si="46"/>
        <v>2752.2</v>
      </c>
      <c r="S290" s="88">
        <f t="shared" si="51"/>
        <v>16911.2</v>
      </c>
      <c r="T290" s="89" t="s">
        <v>41</v>
      </c>
    </row>
    <row r="291" spans="1:20" s="27" customFormat="1" x14ac:dyDescent="0.25">
      <c r="A291" s="84">
        <v>285</v>
      </c>
      <c r="B291" s="85" t="s">
        <v>914</v>
      </c>
      <c r="C291" s="85" t="s">
        <v>805</v>
      </c>
      <c r="D291" s="85" t="s">
        <v>252</v>
      </c>
      <c r="E291" s="85" t="s">
        <v>94</v>
      </c>
      <c r="F291" s="86" t="s">
        <v>808</v>
      </c>
      <c r="G291" s="87">
        <v>28000</v>
      </c>
      <c r="H291" s="85">
        <v>0</v>
      </c>
      <c r="I291" s="88">
        <v>25</v>
      </c>
      <c r="J291" s="50">
        <v>803.6</v>
      </c>
      <c r="K291" s="52">
        <f t="shared" si="49"/>
        <v>1987.9999999999998</v>
      </c>
      <c r="L291" s="37">
        <f t="shared" si="50"/>
        <v>308.00000000000006</v>
      </c>
      <c r="M291" s="78">
        <v>851.2</v>
      </c>
      <c r="N291" s="88">
        <f t="shared" si="47"/>
        <v>1985.2</v>
      </c>
      <c r="O291" s="88"/>
      <c r="P291" s="88">
        <f t="shared" si="48"/>
        <v>1654.8000000000002</v>
      </c>
      <c r="Q291" s="88">
        <f t="shared" si="45"/>
        <v>1679.8000000000002</v>
      </c>
      <c r="R291" s="88">
        <f t="shared" si="46"/>
        <v>4281.2</v>
      </c>
      <c r="S291" s="88">
        <f t="shared" si="51"/>
        <v>26320.2</v>
      </c>
      <c r="T291" s="89" t="s">
        <v>41</v>
      </c>
    </row>
    <row r="292" spans="1:20" s="27" customFormat="1" x14ac:dyDescent="0.25">
      <c r="A292" s="84">
        <v>286</v>
      </c>
      <c r="B292" s="85" t="s">
        <v>296</v>
      </c>
      <c r="C292" s="85" t="s">
        <v>805</v>
      </c>
      <c r="D292" s="85" t="s">
        <v>294</v>
      </c>
      <c r="E292" s="85" t="s">
        <v>327</v>
      </c>
      <c r="F292" s="86" t="s">
        <v>811</v>
      </c>
      <c r="G292" s="87">
        <v>46000</v>
      </c>
      <c r="H292" s="50">
        <v>1289.46</v>
      </c>
      <c r="I292" s="88">
        <v>25</v>
      </c>
      <c r="J292" s="50">
        <v>1320.2</v>
      </c>
      <c r="K292" s="52">
        <f t="shared" si="49"/>
        <v>3265.9999999999995</v>
      </c>
      <c r="L292" s="37">
        <f t="shared" si="50"/>
        <v>506.00000000000006</v>
      </c>
      <c r="M292" s="78">
        <v>1398.4</v>
      </c>
      <c r="N292" s="88">
        <f t="shared" si="47"/>
        <v>3261.4</v>
      </c>
      <c r="O292" s="88"/>
      <c r="P292" s="88">
        <f t="shared" si="48"/>
        <v>2718.6000000000004</v>
      </c>
      <c r="Q292" s="88">
        <f t="shared" si="45"/>
        <v>4033.06</v>
      </c>
      <c r="R292" s="88">
        <f t="shared" si="46"/>
        <v>7033.4</v>
      </c>
      <c r="S292" s="88">
        <f t="shared" si="51"/>
        <v>41966.94</v>
      </c>
      <c r="T292" s="89" t="s">
        <v>41</v>
      </c>
    </row>
    <row r="293" spans="1:20" s="27" customFormat="1" x14ac:dyDescent="0.25">
      <c r="A293" s="84">
        <v>287</v>
      </c>
      <c r="B293" s="85" t="s">
        <v>295</v>
      </c>
      <c r="C293" s="85" t="s">
        <v>804</v>
      </c>
      <c r="D293" s="85" t="s">
        <v>294</v>
      </c>
      <c r="E293" s="85" t="s">
        <v>85</v>
      </c>
      <c r="F293" s="86" t="s">
        <v>810</v>
      </c>
      <c r="G293" s="87">
        <v>35000</v>
      </c>
      <c r="H293" s="85">
        <v>0</v>
      </c>
      <c r="I293" s="88">
        <v>25</v>
      </c>
      <c r="J293" s="50">
        <v>1004.5</v>
      </c>
      <c r="K293" s="52">
        <f t="shared" si="49"/>
        <v>2485</v>
      </c>
      <c r="L293" s="37">
        <f t="shared" si="50"/>
        <v>385.00000000000006</v>
      </c>
      <c r="M293" s="78">
        <v>1064</v>
      </c>
      <c r="N293" s="88">
        <f t="shared" si="47"/>
        <v>2481.5</v>
      </c>
      <c r="O293" s="88"/>
      <c r="P293" s="88">
        <f t="shared" si="48"/>
        <v>2068.5</v>
      </c>
      <c r="Q293" s="88">
        <f t="shared" si="45"/>
        <v>2093.5</v>
      </c>
      <c r="R293" s="88">
        <f t="shared" si="46"/>
        <v>5351.5</v>
      </c>
      <c r="S293" s="88">
        <f t="shared" si="51"/>
        <v>32906.5</v>
      </c>
      <c r="T293" s="89" t="s">
        <v>41</v>
      </c>
    </row>
    <row r="294" spans="1:20" s="27" customFormat="1" x14ac:dyDescent="0.25">
      <c r="A294" s="84">
        <v>288</v>
      </c>
      <c r="B294" s="85" t="s">
        <v>286</v>
      </c>
      <c r="C294" s="85" t="s">
        <v>805</v>
      </c>
      <c r="D294" s="85" t="s">
        <v>283</v>
      </c>
      <c r="E294" s="85" t="s">
        <v>117</v>
      </c>
      <c r="F294" s="86" t="s">
        <v>810</v>
      </c>
      <c r="G294" s="87">
        <v>155000</v>
      </c>
      <c r="H294" s="87">
        <v>24613.88</v>
      </c>
      <c r="I294" s="88">
        <v>25</v>
      </c>
      <c r="J294" s="50">
        <v>4448.5</v>
      </c>
      <c r="K294" s="52">
        <f t="shared" si="49"/>
        <v>11004.999999999998</v>
      </c>
      <c r="L294" s="37">
        <v>953.69</v>
      </c>
      <c r="M294" s="78">
        <v>4712</v>
      </c>
      <c r="N294" s="88">
        <f t="shared" si="47"/>
        <v>10989.5</v>
      </c>
      <c r="O294" s="88"/>
      <c r="P294" s="88">
        <f t="shared" si="48"/>
        <v>9160.5</v>
      </c>
      <c r="Q294" s="88">
        <f t="shared" si="45"/>
        <v>33799.380000000005</v>
      </c>
      <c r="R294" s="88">
        <f t="shared" si="46"/>
        <v>22948.19</v>
      </c>
      <c r="S294" s="88">
        <f t="shared" si="51"/>
        <v>121200.62</v>
      </c>
      <c r="T294" s="89" t="s">
        <v>41</v>
      </c>
    </row>
    <row r="295" spans="1:20" s="27" customFormat="1" x14ac:dyDescent="0.25">
      <c r="A295" s="84">
        <v>289</v>
      </c>
      <c r="B295" s="85" t="s">
        <v>287</v>
      </c>
      <c r="C295" s="85" t="s">
        <v>805</v>
      </c>
      <c r="D295" s="85" t="s">
        <v>283</v>
      </c>
      <c r="E295" s="85" t="s">
        <v>128</v>
      </c>
      <c r="F295" s="86" t="s">
        <v>810</v>
      </c>
      <c r="G295" s="87">
        <v>35000</v>
      </c>
      <c r="H295" s="85">
        <v>0</v>
      </c>
      <c r="I295" s="88">
        <v>25</v>
      </c>
      <c r="J295" s="50">
        <v>1004.5</v>
      </c>
      <c r="K295" s="52">
        <f t="shared" si="49"/>
        <v>2485</v>
      </c>
      <c r="L295" s="37">
        <f t="shared" si="50"/>
        <v>385.00000000000006</v>
      </c>
      <c r="M295" s="78">
        <v>1064</v>
      </c>
      <c r="N295" s="88">
        <f t="shared" si="47"/>
        <v>2481.5</v>
      </c>
      <c r="O295" s="88"/>
      <c r="P295" s="88">
        <f t="shared" si="48"/>
        <v>2068.5</v>
      </c>
      <c r="Q295" s="88">
        <f t="shared" si="45"/>
        <v>2093.5</v>
      </c>
      <c r="R295" s="88">
        <f t="shared" si="46"/>
        <v>5351.5</v>
      </c>
      <c r="S295" s="88">
        <f t="shared" si="51"/>
        <v>32906.5</v>
      </c>
      <c r="T295" s="89" t="s">
        <v>41</v>
      </c>
    </row>
    <row r="296" spans="1:20" s="27" customFormat="1" x14ac:dyDescent="0.25">
      <c r="A296" s="84">
        <v>290</v>
      </c>
      <c r="B296" s="85" t="s">
        <v>1033</v>
      </c>
      <c r="C296" s="85" t="s">
        <v>804</v>
      </c>
      <c r="D296" s="85" t="s">
        <v>283</v>
      </c>
      <c r="E296" s="85" t="s">
        <v>63</v>
      </c>
      <c r="F296" s="86" t="s">
        <v>810</v>
      </c>
      <c r="G296" s="87">
        <v>25000</v>
      </c>
      <c r="H296" s="85">
        <v>0</v>
      </c>
      <c r="I296" s="88">
        <v>25</v>
      </c>
      <c r="J296" s="50">
        <v>717.5</v>
      </c>
      <c r="K296" s="52">
        <f t="shared" si="49"/>
        <v>1774.9999999999998</v>
      </c>
      <c r="L296" s="37">
        <f t="shared" si="50"/>
        <v>275</v>
      </c>
      <c r="M296" s="78">
        <v>760</v>
      </c>
      <c r="N296" s="88">
        <f t="shared" si="47"/>
        <v>1772.5000000000002</v>
      </c>
      <c r="O296" s="88"/>
      <c r="P296" s="88">
        <f t="shared" si="48"/>
        <v>1477.5</v>
      </c>
      <c r="Q296" s="88">
        <f t="shared" si="45"/>
        <v>1502.5</v>
      </c>
      <c r="R296" s="88">
        <f t="shared" si="46"/>
        <v>3822.5</v>
      </c>
      <c r="S296" s="88">
        <f t="shared" si="51"/>
        <v>23497.5</v>
      </c>
      <c r="T296" s="89" t="s">
        <v>41</v>
      </c>
    </row>
    <row r="297" spans="1:20" s="27" customFormat="1" x14ac:dyDescent="0.25">
      <c r="A297" s="84">
        <v>291</v>
      </c>
      <c r="B297" s="85" t="s">
        <v>1031</v>
      </c>
      <c r="C297" s="85" t="s">
        <v>804</v>
      </c>
      <c r="D297" s="85" t="s">
        <v>283</v>
      </c>
      <c r="E297" s="85" t="s">
        <v>103</v>
      </c>
      <c r="F297" s="86" t="s">
        <v>810</v>
      </c>
      <c r="G297" s="87">
        <v>25000</v>
      </c>
      <c r="H297" s="85">
        <v>0</v>
      </c>
      <c r="I297" s="88">
        <v>25</v>
      </c>
      <c r="J297" s="50">
        <v>717.5</v>
      </c>
      <c r="K297" s="52">
        <f t="shared" si="49"/>
        <v>1774.9999999999998</v>
      </c>
      <c r="L297" s="37">
        <f t="shared" si="50"/>
        <v>275</v>
      </c>
      <c r="M297" s="78">
        <v>760</v>
      </c>
      <c r="N297" s="88">
        <f t="shared" si="47"/>
        <v>1772.5000000000002</v>
      </c>
      <c r="O297" s="88"/>
      <c r="P297" s="88">
        <f t="shared" si="48"/>
        <v>1477.5</v>
      </c>
      <c r="Q297" s="88">
        <f t="shared" si="45"/>
        <v>1502.5</v>
      </c>
      <c r="R297" s="88">
        <f t="shared" si="46"/>
        <v>3822.5</v>
      </c>
      <c r="S297" s="88">
        <f t="shared" si="51"/>
        <v>23497.5</v>
      </c>
      <c r="T297" s="89" t="s">
        <v>41</v>
      </c>
    </row>
    <row r="298" spans="1:20" s="27" customFormat="1" x14ac:dyDescent="0.25">
      <c r="A298" s="84">
        <v>292</v>
      </c>
      <c r="B298" s="85" t="s">
        <v>256</v>
      </c>
      <c r="C298" s="85" t="s">
        <v>805</v>
      </c>
      <c r="D298" s="85" t="s">
        <v>1</v>
      </c>
      <c r="E298" s="85" t="s">
        <v>1020</v>
      </c>
      <c r="F298" s="86" t="s">
        <v>811</v>
      </c>
      <c r="G298" s="87">
        <v>130000</v>
      </c>
      <c r="H298" s="50">
        <v>19162.12</v>
      </c>
      <c r="I298" s="88">
        <v>25</v>
      </c>
      <c r="J298" s="50">
        <v>3731</v>
      </c>
      <c r="K298" s="52">
        <f>+G298*7.1%</f>
        <v>9230</v>
      </c>
      <c r="L298" s="37">
        <v>953.69</v>
      </c>
      <c r="M298" s="78">
        <v>3952</v>
      </c>
      <c r="N298" s="88">
        <f t="shared" si="47"/>
        <v>9217</v>
      </c>
      <c r="O298" s="88"/>
      <c r="P298" s="88">
        <f t="shared" si="48"/>
        <v>7683</v>
      </c>
      <c r="Q298" s="88">
        <f t="shared" si="45"/>
        <v>26870.12</v>
      </c>
      <c r="R298" s="88">
        <f t="shared" si="46"/>
        <v>19400.690000000002</v>
      </c>
      <c r="S298" s="88">
        <f t="shared" si="51"/>
        <v>103129.88</v>
      </c>
      <c r="T298" s="89" t="s">
        <v>41</v>
      </c>
    </row>
    <row r="299" spans="1:20" s="27" customFormat="1" x14ac:dyDescent="0.25">
      <c r="A299" s="84">
        <v>293</v>
      </c>
      <c r="B299" s="85" t="s">
        <v>312</v>
      </c>
      <c r="C299" s="85" t="s">
        <v>805</v>
      </c>
      <c r="D299" s="85" t="s">
        <v>1</v>
      </c>
      <c r="E299" s="85" t="s">
        <v>194</v>
      </c>
      <c r="F299" s="86" t="s">
        <v>810</v>
      </c>
      <c r="G299" s="91">
        <v>46000</v>
      </c>
      <c r="H299" s="91">
        <v>1289.46</v>
      </c>
      <c r="I299" s="88">
        <v>25</v>
      </c>
      <c r="J299" s="69">
        <v>1320.2</v>
      </c>
      <c r="K299" s="54">
        <f t="shared" si="49"/>
        <v>3265.9999999999995</v>
      </c>
      <c r="L299" s="37">
        <f t="shared" si="50"/>
        <v>506.00000000000006</v>
      </c>
      <c r="M299" s="80">
        <v>1398.4</v>
      </c>
      <c r="N299" s="93">
        <f t="shared" si="47"/>
        <v>3261.4</v>
      </c>
      <c r="O299" s="93"/>
      <c r="P299" s="93">
        <f t="shared" si="48"/>
        <v>2718.6000000000004</v>
      </c>
      <c r="Q299" s="88">
        <f t="shared" si="45"/>
        <v>4033.06</v>
      </c>
      <c r="R299" s="88">
        <f t="shared" si="46"/>
        <v>7033.4</v>
      </c>
      <c r="S299" s="93">
        <f t="shared" si="51"/>
        <v>41966.94</v>
      </c>
      <c r="T299" s="89" t="s">
        <v>41</v>
      </c>
    </row>
    <row r="300" spans="1:20" s="27" customFormat="1" x14ac:dyDescent="0.25">
      <c r="A300" s="84">
        <v>294</v>
      </c>
      <c r="B300" s="85" t="s">
        <v>308</v>
      </c>
      <c r="C300" s="85" t="s">
        <v>805</v>
      </c>
      <c r="D300" s="85" t="s">
        <v>1</v>
      </c>
      <c r="E300" s="85" t="s">
        <v>328</v>
      </c>
      <c r="F300" s="86" t="s">
        <v>810</v>
      </c>
      <c r="G300" s="91">
        <v>46000</v>
      </c>
      <c r="H300" s="91">
        <v>1289.46</v>
      </c>
      <c r="I300" s="88">
        <v>25</v>
      </c>
      <c r="J300" s="69">
        <v>1320.2</v>
      </c>
      <c r="K300" s="54">
        <f t="shared" si="49"/>
        <v>3265.9999999999995</v>
      </c>
      <c r="L300" s="37">
        <f t="shared" si="50"/>
        <v>506.00000000000006</v>
      </c>
      <c r="M300" s="80">
        <v>1398.4</v>
      </c>
      <c r="N300" s="93">
        <f t="shared" si="47"/>
        <v>3261.4</v>
      </c>
      <c r="O300" s="93"/>
      <c r="P300" s="93">
        <f t="shared" si="48"/>
        <v>2718.6000000000004</v>
      </c>
      <c r="Q300" s="88">
        <f t="shared" si="45"/>
        <v>4033.06</v>
      </c>
      <c r="R300" s="88">
        <f t="shared" si="46"/>
        <v>7033.4</v>
      </c>
      <c r="S300" s="93">
        <f t="shared" si="51"/>
        <v>41966.94</v>
      </c>
      <c r="T300" s="89" t="s">
        <v>41</v>
      </c>
    </row>
    <row r="301" spans="1:20" s="27" customFormat="1" x14ac:dyDescent="0.25">
      <c r="A301" s="84">
        <v>295</v>
      </c>
      <c r="B301" s="85" t="s">
        <v>311</v>
      </c>
      <c r="C301" s="85" t="s">
        <v>804</v>
      </c>
      <c r="D301" s="85" t="s">
        <v>1</v>
      </c>
      <c r="E301" s="85" t="s">
        <v>330</v>
      </c>
      <c r="F301" s="86" t="s">
        <v>810</v>
      </c>
      <c r="G301" s="91">
        <v>32000</v>
      </c>
      <c r="H301" s="92">
        <v>0</v>
      </c>
      <c r="I301" s="88">
        <v>25</v>
      </c>
      <c r="J301" s="69">
        <v>918.4</v>
      </c>
      <c r="K301" s="54">
        <f t="shared" si="49"/>
        <v>2272</v>
      </c>
      <c r="L301" s="37">
        <f t="shared" si="50"/>
        <v>352.00000000000006</v>
      </c>
      <c r="M301" s="80">
        <v>972.8</v>
      </c>
      <c r="N301" s="93">
        <f t="shared" si="47"/>
        <v>2268.8000000000002</v>
      </c>
      <c r="O301" s="93"/>
      <c r="P301" s="93">
        <f t="shared" si="48"/>
        <v>1891.1999999999998</v>
      </c>
      <c r="Q301" s="88">
        <f t="shared" si="45"/>
        <v>1916.1999999999998</v>
      </c>
      <c r="R301" s="88">
        <f t="shared" si="46"/>
        <v>4892.8</v>
      </c>
      <c r="S301" s="93">
        <f t="shared" si="51"/>
        <v>30083.8</v>
      </c>
      <c r="T301" s="89" t="s">
        <v>41</v>
      </c>
    </row>
    <row r="302" spans="1:20" s="27" customFormat="1" x14ac:dyDescent="0.25">
      <c r="A302" s="84">
        <v>296</v>
      </c>
      <c r="B302" s="85" t="s">
        <v>315</v>
      </c>
      <c r="C302" s="85" t="s">
        <v>805</v>
      </c>
      <c r="D302" s="85" t="s">
        <v>1</v>
      </c>
      <c r="E302" s="85" t="s">
        <v>331</v>
      </c>
      <c r="F302" s="86" t="s">
        <v>810</v>
      </c>
      <c r="G302" s="91">
        <v>32000</v>
      </c>
      <c r="H302" s="92">
        <v>0</v>
      </c>
      <c r="I302" s="88">
        <v>25</v>
      </c>
      <c r="J302" s="69">
        <v>918.4</v>
      </c>
      <c r="K302" s="54">
        <f t="shared" si="49"/>
        <v>2272</v>
      </c>
      <c r="L302" s="37">
        <f t="shared" si="50"/>
        <v>352.00000000000006</v>
      </c>
      <c r="M302" s="80">
        <v>972.8</v>
      </c>
      <c r="N302" s="93">
        <f t="shared" si="47"/>
        <v>2268.8000000000002</v>
      </c>
      <c r="O302" s="93"/>
      <c r="P302" s="93">
        <f t="shared" si="48"/>
        <v>1891.1999999999998</v>
      </c>
      <c r="Q302" s="88">
        <f t="shared" si="45"/>
        <v>1916.1999999999998</v>
      </c>
      <c r="R302" s="88">
        <f t="shared" si="46"/>
        <v>4892.8</v>
      </c>
      <c r="S302" s="93">
        <f t="shared" si="51"/>
        <v>30083.8</v>
      </c>
      <c r="T302" s="89" t="s">
        <v>41</v>
      </c>
    </row>
    <row r="303" spans="1:20" s="27" customFormat="1" x14ac:dyDescent="0.25">
      <c r="A303" s="84">
        <v>297</v>
      </c>
      <c r="B303" s="85" t="s">
        <v>316</v>
      </c>
      <c r="C303" s="85" t="s">
        <v>805</v>
      </c>
      <c r="D303" s="85" t="s">
        <v>1</v>
      </c>
      <c r="E303" s="85" t="s">
        <v>332</v>
      </c>
      <c r="F303" s="86" t="s">
        <v>810</v>
      </c>
      <c r="G303" s="91">
        <v>32000</v>
      </c>
      <c r="H303" s="92">
        <v>0</v>
      </c>
      <c r="I303" s="88">
        <v>25</v>
      </c>
      <c r="J303" s="69">
        <v>918.4</v>
      </c>
      <c r="K303" s="54">
        <f t="shared" si="49"/>
        <v>2272</v>
      </c>
      <c r="L303" s="37">
        <f t="shared" si="50"/>
        <v>352.00000000000006</v>
      </c>
      <c r="M303" s="80">
        <v>972.8</v>
      </c>
      <c r="N303" s="93">
        <f t="shared" si="47"/>
        <v>2268.8000000000002</v>
      </c>
      <c r="O303" s="93"/>
      <c r="P303" s="93">
        <f t="shared" si="48"/>
        <v>1891.1999999999998</v>
      </c>
      <c r="Q303" s="88">
        <f t="shared" si="45"/>
        <v>1916.1999999999998</v>
      </c>
      <c r="R303" s="88">
        <f t="shared" si="46"/>
        <v>4892.8</v>
      </c>
      <c r="S303" s="93">
        <f t="shared" si="51"/>
        <v>30083.8</v>
      </c>
      <c r="T303" s="89" t="s">
        <v>41</v>
      </c>
    </row>
    <row r="304" spans="1:20" s="27" customFormat="1" x14ac:dyDescent="0.25">
      <c r="A304" s="84">
        <v>298</v>
      </c>
      <c r="B304" s="85" t="s">
        <v>317</v>
      </c>
      <c r="C304" s="85" t="s">
        <v>805</v>
      </c>
      <c r="D304" s="85" t="s">
        <v>1</v>
      </c>
      <c r="E304" s="85" t="s">
        <v>333</v>
      </c>
      <c r="F304" s="86" t="s">
        <v>810</v>
      </c>
      <c r="G304" s="91">
        <v>35000</v>
      </c>
      <c r="H304" s="92">
        <v>0</v>
      </c>
      <c r="I304" s="88">
        <v>25</v>
      </c>
      <c r="J304" s="69">
        <v>1004.5</v>
      </c>
      <c r="K304" s="54">
        <f t="shared" si="49"/>
        <v>2485</v>
      </c>
      <c r="L304" s="37">
        <f t="shared" si="50"/>
        <v>385.00000000000006</v>
      </c>
      <c r="M304" s="80">
        <v>1064</v>
      </c>
      <c r="N304" s="93">
        <f t="shared" si="47"/>
        <v>2481.5</v>
      </c>
      <c r="O304" s="93"/>
      <c r="P304" s="93">
        <f t="shared" si="48"/>
        <v>2068.5</v>
      </c>
      <c r="Q304" s="88">
        <f t="shared" si="45"/>
        <v>2093.5</v>
      </c>
      <c r="R304" s="88">
        <f t="shared" si="46"/>
        <v>5351.5</v>
      </c>
      <c r="S304" s="93">
        <f t="shared" si="51"/>
        <v>32906.5</v>
      </c>
      <c r="T304" s="89" t="s">
        <v>41</v>
      </c>
    </row>
    <row r="305" spans="1:20" s="27" customFormat="1" x14ac:dyDescent="0.25">
      <c r="A305" s="84">
        <v>299</v>
      </c>
      <c r="B305" s="85" t="s">
        <v>309</v>
      </c>
      <c r="C305" s="85" t="s">
        <v>804</v>
      </c>
      <c r="D305" s="85" t="s">
        <v>1</v>
      </c>
      <c r="E305" s="85" t="s">
        <v>329</v>
      </c>
      <c r="F305" s="86" t="s">
        <v>810</v>
      </c>
      <c r="G305" s="91">
        <v>18000</v>
      </c>
      <c r="H305" s="92">
        <v>0</v>
      </c>
      <c r="I305" s="88">
        <v>25</v>
      </c>
      <c r="J305" s="69">
        <v>516.6</v>
      </c>
      <c r="K305" s="54">
        <f t="shared" si="49"/>
        <v>1277.9999999999998</v>
      </c>
      <c r="L305" s="37">
        <f t="shared" si="50"/>
        <v>198.00000000000003</v>
      </c>
      <c r="M305" s="80">
        <v>547.20000000000005</v>
      </c>
      <c r="N305" s="93">
        <f t="shared" si="47"/>
        <v>1276.2</v>
      </c>
      <c r="O305" s="93"/>
      <c r="P305" s="93">
        <f t="shared" si="48"/>
        <v>1063.8000000000002</v>
      </c>
      <c r="Q305" s="88">
        <f t="shared" si="45"/>
        <v>1088.8000000000002</v>
      </c>
      <c r="R305" s="88">
        <f t="shared" si="46"/>
        <v>2752.2</v>
      </c>
      <c r="S305" s="93">
        <f t="shared" si="51"/>
        <v>16911.2</v>
      </c>
      <c r="T305" s="89" t="s">
        <v>41</v>
      </c>
    </row>
    <row r="306" spans="1:20" s="27" customFormat="1" x14ac:dyDescent="0.25">
      <c r="A306" s="84">
        <v>300</v>
      </c>
      <c r="B306" s="85" t="s">
        <v>321</v>
      </c>
      <c r="C306" s="85" t="s">
        <v>805</v>
      </c>
      <c r="D306" s="85" t="s">
        <v>1</v>
      </c>
      <c r="E306" s="85" t="s">
        <v>326</v>
      </c>
      <c r="F306" s="86" t="s">
        <v>810</v>
      </c>
      <c r="G306" s="91">
        <v>25000</v>
      </c>
      <c r="H306" s="92">
        <v>0</v>
      </c>
      <c r="I306" s="88">
        <v>25</v>
      </c>
      <c r="J306" s="69">
        <v>717.5</v>
      </c>
      <c r="K306" s="54">
        <f t="shared" si="49"/>
        <v>1774.9999999999998</v>
      </c>
      <c r="L306" s="37">
        <f t="shared" si="50"/>
        <v>275</v>
      </c>
      <c r="M306" s="80">
        <v>760</v>
      </c>
      <c r="N306" s="93">
        <f t="shared" si="47"/>
        <v>1772.5000000000002</v>
      </c>
      <c r="O306" s="93"/>
      <c r="P306" s="93">
        <f t="shared" si="48"/>
        <v>1477.5</v>
      </c>
      <c r="Q306" s="88">
        <f t="shared" si="45"/>
        <v>1502.5</v>
      </c>
      <c r="R306" s="88">
        <f t="shared" si="46"/>
        <v>3822.5</v>
      </c>
      <c r="S306" s="93">
        <f t="shared" si="51"/>
        <v>23497.5</v>
      </c>
      <c r="T306" s="89" t="s">
        <v>41</v>
      </c>
    </row>
    <row r="307" spans="1:20" s="27" customFormat="1" x14ac:dyDescent="0.25">
      <c r="A307" s="84">
        <v>301</v>
      </c>
      <c r="B307" s="85" t="s">
        <v>284</v>
      </c>
      <c r="C307" s="85" t="s">
        <v>805</v>
      </c>
      <c r="D307" s="85" t="s">
        <v>1</v>
      </c>
      <c r="E307" s="85" t="s">
        <v>158</v>
      </c>
      <c r="F307" s="86" t="s">
        <v>810</v>
      </c>
      <c r="G307" s="87">
        <v>75000</v>
      </c>
      <c r="H307" s="87">
        <v>6309.38</v>
      </c>
      <c r="I307" s="88">
        <v>25</v>
      </c>
      <c r="J307" s="50">
        <v>2152.5</v>
      </c>
      <c r="K307" s="52">
        <f t="shared" si="49"/>
        <v>5324.9999999999991</v>
      </c>
      <c r="L307" s="37">
        <f t="shared" si="50"/>
        <v>825.00000000000011</v>
      </c>
      <c r="M307" s="78">
        <v>2280</v>
      </c>
      <c r="N307" s="88">
        <f t="shared" si="47"/>
        <v>5317.5</v>
      </c>
      <c r="O307" s="88"/>
      <c r="P307" s="88">
        <f t="shared" si="48"/>
        <v>4432.5</v>
      </c>
      <c r="Q307" s="88">
        <f t="shared" si="45"/>
        <v>10766.880000000001</v>
      </c>
      <c r="R307" s="88">
        <f t="shared" si="46"/>
        <v>11467.5</v>
      </c>
      <c r="S307" s="88">
        <f t="shared" si="51"/>
        <v>64233.119999999995</v>
      </c>
      <c r="T307" s="89" t="s">
        <v>41</v>
      </c>
    </row>
    <row r="308" spans="1:20" s="27" customFormat="1" x14ac:dyDescent="0.25">
      <c r="A308" s="84">
        <v>302</v>
      </c>
      <c r="B308" s="85" t="s">
        <v>867</v>
      </c>
      <c r="C308" s="85" t="s">
        <v>805</v>
      </c>
      <c r="D308" s="85" t="s">
        <v>1</v>
      </c>
      <c r="E308" s="85" t="s">
        <v>35</v>
      </c>
      <c r="F308" s="86" t="s">
        <v>810</v>
      </c>
      <c r="G308" s="91">
        <v>40000</v>
      </c>
      <c r="H308" s="92">
        <v>185.33</v>
      </c>
      <c r="I308" s="88">
        <v>25</v>
      </c>
      <c r="J308" s="69">
        <v>1148</v>
      </c>
      <c r="K308" s="54">
        <f t="shared" si="49"/>
        <v>2839.9999999999995</v>
      </c>
      <c r="L308" s="37">
        <f t="shared" si="50"/>
        <v>440.00000000000006</v>
      </c>
      <c r="M308" s="80">
        <v>1216</v>
      </c>
      <c r="N308" s="93">
        <f t="shared" si="47"/>
        <v>2836</v>
      </c>
      <c r="O308" s="93"/>
      <c r="P308" s="93">
        <f t="shared" si="48"/>
        <v>2364</v>
      </c>
      <c r="Q308" s="88">
        <f t="shared" si="45"/>
        <v>2574.33</v>
      </c>
      <c r="R308" s="88">
        <f t="shared" si="46"/>
        <v>6116</v>
      </c>
      <c r="S308" s="93">
        <f t="shared" si="51"/>
        <v>37425.67</v>
      </c>
      <c r="T308" s="89" t="s">
        <v>41</v>
      </c>
    </row>
    <row r="309" spans="1:20" s="27" customFormat="1" x14ac:dyDescent="0.25">
      <c r="A309" s="84">
        <v>303</v>
      </c>
      <c r="B309" s="85" t="s">
        <v>313</v>
      </c>
      <c r="C309" s="85" t="s">
        <v>804</v>
      </c>
      <c r="D309" s="85" t="s">
        <v>1</v>
      </c>
      <c r="E309" s="85" t="s">
        <v>56</v>
      </c>
      <c r="F309" s="86" t="s">
        <v>810</v>
      </c>
      <c r="G309" s="91">
        <v>45000</v>
      </c>
      <c r="H309" s="50">
        <v>1148.33</v>
      </c>
      <c r="I309" s="88">
        <v>25</v>
      </c>
      <c r="J309" s="69">
        <v>1291.5</v>
      </c>
      <c r="K309" s="54">
        <f t="shared" si="49"/>
        <v>3194.9999999999995</v>
      </c>
      <c r="L309" s="37">
        <f t="shared" si="50"/>
        <v>495.00000000000006</v>
      </c>
      <c r="M309" s="80">
        <v>1368</v>
      </c>
      <c r="N309" s="93">
        <f t="shared" si="47"/>
        <v>3190.5</v>
      </c>
      <c r="O309" s="93"/>
      <c r="P309" s="93">
        <f t="shared" si="48"/>
        <v>2659.5</v>
      </c>
      <c r="Q309" s="88">
        <f t="shared" si="45"/>
        <v>3832.83</v>
      </c>
      <c r="R309" s="88">
        <f t="shared" si="46"/>
        <v>6880.5</v>
      </c>
      <c r="S309" s="93">
        <f t="shared" si="51"/>
        <v>41167.17</v>
      </c>
      <c r="T309" s="89" t="s">
        <v>41</v>
      </c>
    </row>
    <row r="310" spans="1:20" s="27" customFormat="1" x14ac:dyDescent="0.25">
      <c r="A310" s="84">
        <v>304</v>
      </c>
      <c r="B310" s="85" t="s">
        <v>314</v>
      </c>
      <c r="C310" s="85" t="s">
        <v>804</v>
      </c>
      <c r="D310" s="85" t="s">
        <v>1</v>
      </c>
      <c r="E310" s="85" t="s">
        <v>38</v>
      </c>
      <c r="F310" s="86" t="s">
        <v>810</v>
      </c>
      <c r="G310" s="91">
        <v>25000</v>
      </c>
      <c r="H310" s="92">
        <v>0</v>
      </c>
      <c r="I310" s="88">
        <v>25</v>
      </c>
      <c r="J310" s="69">
        <v>717.5</v>
      </c>
      <c r="K310" s="54">
        <f t="shared" si="49"/>
        <v>1774.9999999999998</v>
      </c>
      <c r="L310" s="37">
        <f t="shared" si="50"/>
        <v>275</v>
      </c>
      <c r="M310" s="80">
        <v>760</v>
      </c>
      <c r="N310" s="93">
        <f t="shared" si="47"/>
        <v>1772.5000000000002</v>
      </c>
      <c r="O310" s="93"/>
      <c r="P310" s="93">
        <f t="shared" si="48"/>
        <v>1477.5</v>
      </c>
      <c r="Q310" s="88">
        <f t="shared" si="45"/>
        <v>1502.5</v>
      </c>
      <c r="R310" s="88">
        <f t="shared" si="46"/>
        <v>3822.5</v>
      </c>
      <c r="S310" s="93">
        <f t="shared" si="51"/>
        <v>23497.5</v>
      </c>
      <c r="T310" s="89" t="s">
        <v>41</v>
      </c>
    </row>
    <row r="311" spans="1:20" s="27" customFormat="1" x14ac:dyDescent="0.25">
      <c r="A311" s="84">
        <v>305</v>
      </c>
      <c r="B311" s="85" t="s">
        <v>318</v>
      </c>
      <c r="C311" s="85" t="s">
        <v>805</v>
      </c>
      <c r="D311" s="85" t="s">
        <v>1</v>
      </c>
      <c r="E311" s="85" t="s">
        <v>334</v>
      </c>
      <c r="F311" s="86" t="s">
        <v>810</v>
      </c>
      <c r="G311" s="91">
        <v>20900</v>
      </c>
      <c r="H311" s="92">
        <v>0</v>
      </c>
      <c r="I311" s="88">
        <v>25</v>
      </c>
      <c r="J311" s="69">
        <v>599.83000000000004</v>
      </c>
      <c r="K311" s="54">
        <f t="shared" si="49"/>
        <v>1483.8999999999999</v>
      </c>
      <c r="L311" s="37">
        <f t="shared" si="50"/>
        <v>229.90000000000003</v>
      </c>
      <c r="M311" s="80">
        <v>635.36</v>
      </c>
      <c r="N311" s="93">
        <f t="shared" si="47"/>
        <v>1481.8100000000002</v>
      </c>
      <c r="O311" s="93"/>
      <c r="P311" s="93">
        <f t="shared" si="48"/>
        <v>1235.19</v>
      </c>
      <c r="Q311" s="88">
        <f t="shared" si="45"/>
        <v>1260.19</v>
      </c>
      <c r="R311" s="88">
        <f t="shared" si="46"/>
        <v>3195.61</v>
      </c>
      <c r="S311" s="93">
        <f t="shared" si="51"/>
        <v>19639.810000000001</v>
      </c>
      <c r="T311" s="89" t="s">
        <v>41</v>
      </c>
    </row>
    <row r="312" spans="1:20" s="27" customFormat="1" x14ac:dyDescent="0.25">
      <c r="A312" s="84">
        <v>306</v>
      </c>
      <c r="B312" s="85" t="s">
        <v>319</v>
      </c>
      <c r="C312" s="85" t="s">
        <v>805</v>
      </c>
      <c r="D312" s="85" t="s">
        <v>1</v>
      </c>
      <c r="E312" s="85" t="s">
        <v>335</v>
      </c>
      <c r="F312" s="86" t="s">
        <v>810</v>
      </c>
      <c r="G312" s="91">
        <v>25000</v>
      </c>
      <c r="H312" s="92">
        <v>0</v>
      </c>
      <c r="I312" s="88">
        <v>25</v>
      </c>
      <c r="J312" s="69">
        <v>717.5</v>
      </c>
      <c r="K312" s="54">
        <f t="shared" si="49"/>
        <v>1774.9999999999998</v>
      </c>
      <c r="L312" s="37">
        <f t="shared" si="50"/>
        <v>275</v>
      </c>
      <c r="M312" s="80">
        <v>760</v>
      </c>
      <c r="N312" s="93">
        <f t="shared" si="47"/>
        <v>1772.5000000000002</v>
      </c>
      <c r="O312" s="93"/>
      <c r="P312" s="93">
        <f t="shared" si="48"/>
        <v>1477.5</v>
      </c>
      <c r="Q312" s="88">
        <f t="shared" si="45"/>
        <v>1502.5</v>
      </c>
      <c r="R312" s="88">
        <f t="shared" si="46"/>
        <v>3822.5</v>
      </c>
      <c r="S312" s="93">
        <f t="shared" si="51"/>
        <v>23497.5</v>
      </c>
      <c r="T312" s="89" t="s">
        <v>41</v>
      </c>
    </row>
    <row r="313" spans="1:20" s="27" customFormat="1" x14ac:dyDescent="0.25">
      <c r="A313" s="84">
        <v>307</v>
      </c>
      <c r="B313" s="85" t="s">
        <v>320</v>
      </c>
      <c r="C313" s="85" t="s">
        <v>805</v>
      </c>
      <c r="D313" s="85" t="s">
        <v>1</v>
      </c>
      <c r="E313" s="85" t="s">
        <v>335</v>
      </c>
      <c r="F313" s="86" t="s">
        <v>810</v>
      </c>
      <c r="G313" s="91">
        <v>25000</v>
      </c>
      <c r="H313" s="92">
        <v>0</v>
      </c>
      <c r="I313" s="88">
        <v>25</v>
      </c>
      <c r="J313" s="69">
        <v>717.5</v>
      </c>
      <c r="K313" s="54">
        <f t="shared" si="49"/>
        <v>1774.9999999999998</v>
      </c>
      <c r="L313" s="37">
        <f t="shared" si="50"/>
        <v>275</v>
      </c>
      <c r="M313" s="80">
        <v>760</v>
      </c>
      <c r="N313" s="93">
        <f t="shared" si="47"/>
        <v>1772.5000000000002</v>
      </c>
      <c r="O313" s="93"/>
      <c r="P313" s="93">
        <f t="shared" si="48"/>
        <v>1477.5</v>
      </c>
      <c r="Q313" s="88">
        <f t="shared" si="45"/>
        <v>1502.5</v>
      </c>
      <c r="R313" s="88">
        <f t="shared" si="46"/>
        <v>3822.5</v>
      </c>
      <c r="S313" s="93">
        <f t="shared" si="51"/>
        <v>23497.5</v>
      </c>
      <c r="T313" s="89" t="s">
        <v>41</v>
      </c>
    </row>
    <row r="314" spans="1:20" s="27" customFormat="1" x14ac:dyDescent="0.25">
      <c r="A314" s="84">
        <v>308</v>
      </c>
      <c r="B314" s="85" t="s">
        <v>322</v>
      </c>
      <c r="C314" s="85" t="s">
        <v>805</v>
      </c>
      <c r="D314" s="85" t="s">
        <v>1</v>
      </c>
      <c r="E314" s="85" t="s">
        <v>159</v>
      </c>
      <c r="F314" s="86" t="s">
        <v>810</v>
      </c>
      <c r="G314" s="91">
        <v>24000</v>
      </c>
      <c r="H314" s="92">
        <v>0</v>
      </c>
      <c r="I314" s="88">
        <v>25</v>
      </c>
      <c r="J314" s="69">
        <v>688.8</v>
      </c>
      <c r="K314" s="54">
        <f t="shared" si="49"/>
        <v>1703.9999999999998</v>
      </c>
      <c r="L314" s="37">
        <f t="shared" si="50"/>
        <v>264</v>
      </c>
      <c r="M314" s="80">
        <v>729.6</v>
      </c>
      <c r="N314" s="93">
        <f t="shared" si="47"/>
        <v>1701.6000000000001</v>
      </c>
      <c r="O314" s="93"/>
      <c r="P314" s="93">
        <f t="shared" si="48"/>
        <v>1418.4</v>
      </c>
      <c r="Q314" s="88">
        <f t="shared" si="45"/>
        <v>1443.4</v>
      </c>
      <c r="R314" s="88">
        <f t="shared" si="46"/>
        <v>3669.6</v>
      </c>
      <c r="S314" s="93">
        <f t="shared" si="51"/>
        <v>22556.6</v>
      </c>
      <c r="T314" s="89" t="s">
        <v>41</v>
      </c>
    </row>
    <row r="315" spans="1:20" s="27" customFormat="1" x14ac:dyDescent="0.25">
      <c r="A315" s="84">
        <v>309</v>
      </c>
      <c r="B315" s="85" t="s">
        <v>310</v>
      </c>
      <c r="C315" s="85" t="s">
        <v>805</v>
      </c>
      <c r="D315" s="85" t="s">
        <v>1</v>
      </c>
      <c r="E315" s="85" t="s">
        <v>189</v>
      </c>
      <c r="F315" s="86" t="s">
        <v>808</v>
      </c>
      <c r="G315" s="91">
        <v>24000</v>
      </c>
      <c r="H315" s="92">
        <v>0</v>
      </c>
      <c r="I315" s="88">
        <v>25</v>
      </c>
      <c r="J315" s="69">
        <v>688.8</v>
      </c>
      <c r="K315" s="54">
        <f t="shared" si="49"/>
        <v>1703.9999999999998</v>
      </c>
      <c r="L315" s="37">
        <f t="shared" si="50"/>
        <v>264</v>
      </c>
      <c r="M315" s="80">
        <v>729.6</v>
      </c>
      <c r="N315" s="93">
        <f t="shared" si="47"/>
        <v>1701.6000000000001</v>
      </c>
      <c r="O315" s="93"/>
      <c r="P315" s="93">
        <f t="shared" si="48"/>
        <v>1418.4</v>
      </c>
      <c r="Q315" s="88">
        <f t="shared" si="45"/>
        <v>1443.4</v>
      </c>
      <c r="R315" s="88">
        <f t="shared" si="46"/>
        <v>3669.6</v>
      </c>
      <c r="S315" s="93">
        <f t="shared" si="51"/>
        <v>22556.6</v>
      </c>
      <c r="T315" s="89" t="s">
        <v>41</v>
      </c>
    </row>
    <row r="316" spans="1:20" s="27" customFormat="1" x14ac:dyDescent="0.25">
      <c r="A316" s="84">
        <v>310</v>
      </c>
      <c r="B316" s="85" t="s">
        <v>307</v>
      </c>
      <c r="C316" s="85" t="s">
        <v>804</v>
      </c>
      <c r="D316" s="85" t="s">
        <v>1</v>
      </c>
      <c r="E316" s="85" t="s">
        <v>157</v>
      </c>
      <c r="F316" s="86" t="s">
        <v>808</v>
      </c>
      <c r="G316" s="91">
        <v>16000</v>
      </c>
      <c r="H316" s="92">
        <v>0</v>
      </c>
      <c r="I316" s="88">
        <v>25</v>
      </c>
      <c r="J316" s="69">
        <v>459.2</v>
      </c>
      <c r="K316" s="54">
        <f t="shared" si="49"/>
        <v>1136</v>
      </c>
      <c r="L316" s="37">
        <f t="shared" si="50"/>
        <v>176.00000000000003</v>
      </c>
      <c r="M316" s="80">
        <v>486.4</v>
      </c>
      <c r="N316" s="93">
        <f t="shared" si="47"/>
        <v>1134.4000000000001</v>
      </c>
      <c r="O316" s="93"/>
      <c r="P316" s="93">
        <f t="shared" si="48"/>
        <v>945.59999999999991</v>
      </c>
      <c r="Q316" s="88">
        <f t="shared" si="45"/>
        <v>970.59999999999991</v>
      </c>
      <c r="R316" s="88">
        <f t="shared" si="46"/>
        <v>2446.4</v>
      </c>
      <c r="S316" s="93">
        <f t="shared" si="51"/>
        <v>15029.4</v>
      </c>
      <c r="T316" s="89" t="s">
        <v>41</v>
      </c>
    </row>
    <row r="317" spans="1:20" s="27" customFormat="1" x14ac:dyDescent="0.25">
      <c r="A317" s="84">
        <v>311</v>
      </c>
      <c r="B317" s="85" t="s">
        <v>765</v>
      </c>
      <c r="C317" s="85" t="s">
        <v>805</v>
      </c>
      <c r="D317" s="85" t="s">
        <v>297</v>
      </c>
      <c r="E317" s="85" t="s">
        <v>94</v>
      </c>
      <c r="F317" s="86" t="s">
        <v>808</v>
      </c>
      <c r="G317" s="87">
        <v>24000</v>
      </c>
      <c r="H317" s="85">
        <v>0</v>
      </c>
      <c r="I317" s="88">
        <v>25</v>
      </c>
      <c r="J317" s="50">
        <v>688.8</v>
      </c>
      <c r="K317" s="52">
        <f t="shared" si="49"/>
        <v>1703.9999999999998</v>
      </c>
      <c r="L317" s="37">
        <f t="shared" si="50"/>
        <v>264</v>
      </c>
      <c r="M317" s="78">
        <v>729.6</v>
      </c>
      <c r="N317" s="88">
        <f t="shared" si="47"/>
        <v>1701.6000000000001</v>
      </c>
      <c r="O317" s="88"/>
      <c r="P317" s="88">
        <f t="shared" si="48"/>
        <v>1418.4</v>
      </c>
      <c r="Q317" s="88">
        <f t="shared" si="45"/>
        <v>1443.4</v>
      </c>
      <c r="R317" s="88">
        <f t="shared" si="46"/>
        <v>3669.6</v>
      </c>
      <c r="S317" s="88">
        <f t="shared" si="51"/>
        <v>22556.6</v>
      </c>
      <c r="T317" s="89" t="s">
        <v>41</v>
      </c>
    </row>
    <row r="318" spans="1:20" s="27" customFormat="1" x14ac:dyDescent="0.25">
      <c r="A318" s="84">
        <v>312</v>
      </c>
      <c r="B318" s="85" t="s">
        <v>793</v>
      </c>
      <c r="C318" s="85" t="s">
        <v>804</v>
      </c>
      <c r="D318" s="85" t="s">
        <v>297</v>
      </c>
      <c r="E318" s="85" t="s">
        <v>118</v>
      </c>
      <c r="F318" s="86" t="s">
        <v>810</v>
      </c>
      <c r="G318" s="91">
        <v>25000</v>
      </c>
      <c r="H318" s="92">
        <v>0</v>
      </c>
      <c r="I318" s="88">
        <v>25</v>
      </c>
      <c r="J318" s="69">
        <v>717.5</v>
      </c>
      <c r="K318" s="54">
        <f t="shared" si="49"/>
        <v>1774.9999999999998</v>
      </c>
      <c r="L318" s="37">
        <f t="shared" si="50"/>
        <v>275</v>
      </c>
      <c r="M318" s="80">
        <v>760</v>
      </c>
      <c r="N318" s="93">
        <f t="shared" si="47"/>
        <v>1772.5000000000002</v>
      </c>
      <c r="O318" s="93"/>
      <c r="P318" s="93">
        <f t="shared" si="48"/>
        <v>1477.5</v>
      </c>
      <c r="Q318" s="88">
        <f t="shared" si="45"/>
        <v>1502.5</v>
      </c>
      <c r="R318" s="88">
        <f t="shared" si="46"/>
        <v>3822.5</v>
      </c>
      <c r="S318" s="93">
        <f t="shared" si="51"/>
        <v>23497.5</v>
      </c>
      <c r="T318" s="89" t="s">
        <v>41</v>
      </c>
    </row>
    <row r="319" spans="1:20" s="27" customFormat="1" x14ac:dyDescent="0.25">
      <c r="A319" s="84">
        <v>313</v>
      </c>
      <c r="B319" s="85" t="s">
        <v>893</v>
      </c>
      <c r="C319" s="85" t="s">
        <v>804</v>
      </c>
      <c r="D319" s="85" t="s">
        <v>297</v>
      </c>
      <c r="E319" s="85" t="s">
        <v>103</v>
      </c>
      <c r="F319" s="86" t="s">
        <v>810</v>
      </c>
      <c r="G319" s="91">
        <v>25000</v>
      </c>
      <c r="H319" s="85">
        <v>0</v>
      </c>
      <c r="I319" s="88">
        <v>25</v>
      </c>
      <c r="J319" s="69">
        <v>717.5</v>
      </c>
      <c r="K319" s="54">
        <f t="shared" si="49"/>
        <v>1774.9999999999998</v>
      </c>
      <c r="L319" s="37">
        <f t="shared" si="50"/>
        <v>275</v>
      </c>
      <c r="M319" s="80">
        <v>760</v>
      </c>
      <c r="N319" s="93">
        <f t="shared" si="47"/>
        <v>1772.5000000000002</v>
      </c>
      <c r="O319" s="93"/>
      <c r="P319" s="93">
        <f t="shared" si="48"/>
        <v>1477.5</v>
      </c>
      <c r="Q319" s="88">
        <f t="shared" si="45"/>
        <v>1502.5</v>
      </c>
      <c r="R319" s="88">
        <f t="shared" si="46"/>
        <v>3822.5</v>
      </c>
      <c r="S319" s="93">
        <f t="shared" si="51"/>
        <v>23497.5</v>
      </c>
      <c r="T319" s="89" t="s">
        <v>41</v>
      </c>
    </row>
    <row r="320" spans="1:20" s="27" customFormat="1" x14ac:dyDescent="0.25">
      <c r="A320" s="84">
        <v>314</v>
      </c>
      <c r="B320" s="85" t="s">
        <v>298</v>
      </c>
      <c r="C320" s="85" t="s">
        <v>804</v>
      </c>
      <c r="D320" s="85" t="s">
        <v>297</v>
      </c>
      <c r="E320" s="85" t="s">
        <v>92</v>
      </c>
      <c r="F320" s="86" t="s">
        <v>811</v>
      </c>
      <c r="G320" s="87">
        <v>25000</v>
      </c>
      <c r="H320" s="85">
        <v>0</v>
      </c>
      <c r="I320" s="88">
        <v>25</v>
      </c>
      <c r="J320" s="50">
        <v>717.5</v>
      </c>
      <c r="K320" s="52">
        <f t="shared" si="49"/>
        <v>1774.9999999999998</v>
      </c>
      <c r="L320" s="37">
        <f t="shared" si="50"/>
        <v>275</v>
      </c>
      <c r="M320" s="78">
        <v>760</v>
      </c>
      <c r="N320" s="88">
        <f t="shared" si="47"/>
        <v>1772.5000000000002</v>
      </c>
      <c r="O320" s="88"/>
      <c r="P320" s="88">
        <f t="shared" si="48"/>
        <v>1477.5</v>
      </c>
      <c r="Q320" s="88">
        <f t="shared" si="45"/>
        <v>1502.5</v>
      </c>
      <c r="R320" s="88">
        <f t="shared" si="46"/>
        <v>3822.5</v>
      </c>
      <c r="S320" s="88">
        <f t="shared" si="51"/>
        <v>23497.5</v>
      </c>
      <c r="T320" s="89" t="s">
        <v>41</v>
      </c>
    </row>
    <row r="321" spans="1:20" s="27" customFormat="1" x14ac:dyDescent="0.25">
      <c r="A321" s="84">
        <v>315</v>
      </c>
      <c r="B321" s="85" t="s">
        <v>1098</v>
      </c>
      <c r="C321" s="85" t="s">
        <v>805</v>
      </c>
      <c r="D321" s="85" t="s">
        <v>297</v>
      </c>
      <c r="E321" s="85" t="s">
        <v>63</v>
      </c>
      <c r="F321" s="86" t="s">
        <v>808</v>
      </c>
      <c r="G321" s="87">
        <v>40000</v>
      </c>
      <c r="H321" s="85">
        <v>442.65</v>
      </c>
      <c r="I321" s="88">
        <v>25</v>
      </c>
      <c r="J321" s="50">
        <v>1148</v>
      </c>
      <c r="K321" s="52">
        <f t="shared" si="49"/>
        <v>2839.9999999999995</v>
      </c>
      <c r="L321" s="37">
        <f t="shared" si="50"/>
        <v>440.00000000000006</v>
      </c>
      <c r="M321" s="78">
        <v>1216</v>
      </c>
      <c r="N321" s="88">
        <f t="shared" si="47"/>
        <v>2836</v>
      </c>
      <c r="O321" s="88"/>
      <c r="P321" s="88">
        <f t="shared" si="48"/>
        <v>2364</v>
      </c>
      <c r="Q321" s="88">
        <f t="shared" si="45"/>
        <v>2831.65</v>
      </c>
      <c r="R321" s="88">
        <f t="shared" si="46"/>
        <v>6116</v>
      </c>
      <c r="S321" s="88">
        <f t="shared" si="51"/>
        <v>37168.35</v>
      </c>
      <c r="T321" s="89" t="s">
        <v>41</v>
      </c>
    </row>
    <row r="322" spans="1:20" s="27" customFormat="1" x14ac:dyDescent="0.25">
      <c r="A322" s="84">
        <v>316</v>
      </c>
      <c r="B322" s="85" t="s">
        <v>399</v>
      </c>
      <c r="C322" s="85" t="s">
        <v>804</v>
      </c>
      <c r="D322" s="85" t="s">
        <v>297</v>
      </c>
      <c r="E322" s="85" t="s">
        <v>63</v>
      </c>
      <c r="F322" s="86" t="s">
        <v>810</v>
      </c>
      <c r="G322" s="87">
        <v>25000</v>
      </c>
      <c r="H322" s="85">
        <v>0</v>
      </c>
      <c r="I322" s="88">
        <v>25</v>
      </c>
      <c r="J322" s="50">
        <v>717.5</v>
      </c>
      <c r="K322" s="52">
        <f t="shared" si="49"/>
        <v>1774.9999999999998</v>
      </c>
      <c r="L322" s="37">
        <f t="shared" si="50"/>
        <v>275</v>
      </c>
      <c r="M322" s="78">
        <v>760</v>
      </c>
      <c r="N322" s="88">
        <f t="shared" si="47"/>
        <v>1772.5000000000002</v>
      </c>
      <c r="O322" s="88"/>
      <c r="P322" s="88">
        <f t="shared" si="48"/>
        <v>1477.5</v>
      </c>
      <c r="Q322" s="88">
        <f t="shared" si="45"/>
        <v>1502.5</v>
      </c>
      <c r="R322" s="88">
        <f t="shared" si="46"/>
        <v>3822.5</v>
      </c>
      <c r="S322" s="88">
        <f t="shared" si="51"/>
        <v>23497.5</v>
      </c>
      <c r="T322" s="89" t="s">
        <v>41</v>
      </c>
    </row>
    <row r="323" spans="1:20" s="27" customFormat="1" x14ac:dyDescent="0.25">
      <c r="A323" s="84">
        <v>317</v>
      </c>
      <c r="B323" s="85" t="s">
        <v>782</v>
      </c>
      <c r="C323" s="85" t="s">
        <v>805</v>
      </c>
      <c r="D323" s="85" t="s">
        <v>297</v>
      </c>
      <c r="E323" s="85" t="s">
        <v>154</v>
      </c>
      <c r="F323" s="86" t="s">
        <v>810</v>
      </c>
      <c r="G323" s="87">
        <v>24000</v>
      </c>
      <c r="H323" s="85">
        <v>0</v>
      </c>
      <c r="I323" s="88">
        <v>25</v>
      </c>
      <c r="J323" s="50">
        <v>688.8</v>
      </c>
      <c r="K323" s="52">
        <f t="shared" si="49"/>
        <v>1703.9999999999998</v>
      </c>
      <c r="L323" s="37">
        <f t="shared" si="50"/>
        <v>264</v>
      </c>
      <c r="M323" s="78">
        <v>729.6</v>
      </c>
      <c r="N323" s="88">
        <f t="shared" si="47"/>
        <v>1701.6000000000001</v>
      </c>
      <c r="O323" s="88"/>
      <c r="P323" s="88">
        <f t="shared" si="48"/>
        <v>1418.4</v>
      </c>
      <c r="Q323" s="88">
        <f t="shared" si="45"/>
        <v>1443.4</v>
      </c>
      <c r="R323" s="88">
        <f t="shared" si="46"/>
        <v>3669.6</v>
      </c>
      <c r="S323" s="88">
        <f t="shared" si="51"/>
        <v>22556.6</v>
      </c>
      <c r="T323" s="89" t="s">
        <v>41</v>
      </c>
    </row>
    <row r="324" spans="1:20" s="27" customFormat="1" x14ac:dyDescent="0.25">
      <c r="A324" s="84">
        <v>318</v>
      </c>
      <c r="B324" s="85" t="s">
        <v>301</v>
      </c>
      <c r="C324" s="85" t="s">
        <v>804</v>
      </c>
      <c r="D324" s="85" t="s">
        <v>299</v>
      </c>
      <c r="E324" s="85" t="s">
        <v>85</v>
      </c>
      <c r="F324" s="86" t="s">
        <v>811</v>
      </c>
      <c r="G324" s="87">
        <v>55000</v>
      </c>
      <c r="H324" s="87">
        <v>2559.6799999999998</v>
      </c>
      <c r="I324" s="88">
        <v>25</v>
      </c>
      <c r="J324" s="50">
        <v>1578.5</v>
      </c>
      <c r="K324" s="52">
        <f t="shared" si="49"/>
        <v>3904.9999999999995</v>
      </c>
      <c r="L324" s="37">
        <f t="shared" si="50"/>
        <v>605.00000000000011</v>
      </c>
      <c r="M324" s="78">
        <v>1672</v>
      </c>
      <c r="N324" s="88">
        <f t="shared" si="47"/>
        <v>3899.5000000000005</v>
      </c>
      <c r="O324" s="88"/>
      <c r="P324" s="88">
        <f t="shared" si="48"/>
        <v>3250.5</v>
      </c>
      <c r="Q324" s="88">
        <f t="shared" si="45"/>
        <v>5835.18</v>
      </c>
      <c r="R324" s="88">
        <f t="shared" si="46"/>
        <v>8409.5</v>
      </c>
      <c r="S324" s="88">
        <f t="shared" si="51"/>
        <v>49164.82</v>
      </c>
      <c r="T324" s="89" t="s">
        <v>41</v>
      </c>
    </row>
    <row r="325" spans="1:20" s="27" customFormat="1" x14ac:dyDescent="0.25">
      <c r="A325" s="84">
        <v>319</v>
      </c>
      <c r="B325" s="85" t="s">
        <v>300</v>
      </c>
      <c r="C325" s="85" t="s">
        <v>804</v>
      </c>
      <c r="D325" s="85" t="s">
        <v>299</v>
      </c>
      <c r="E325" s="85" t="s">
        <v>85</v>
      </c>
      <c r="F325" s="86" t="s">
        <v>811</v>
      </c>
      <c r="G325" s="87">
        <v>35000</v>
      </c>
      <c r="H325" s="85">
        <v>0</v>
      </c>
      <c r="I325" s="88">
        <v>25</v>
      </c>
      <c r="J325" s="50">
        <v>1004.5</v>
      </c>
      <c r="K325" s="52">
        <f t="shared" si="49"/>
        <v>2485</v>
      </c>
      <c r="L325" s="37">
        <f t="shared" si="50"/>
        <v>385.00000000000006</v>
      </c>
      <c r="M325" s="78">
        <v>1064</v>
      </c>
      <c r="N325" s="88">
        <f t="shared" si="47"/>
        <v>2481.5</v>
      </c>
      <c r="O325" s="88"/>
      <c r="P325" s="88">
        <f t="shared" si="48"/>
        <v>2068.5</v>
      </c>
      <c r="Q325" s="88">
        <f t="shared" si="45"/>
        <v>2093.5</v>
      </c>
      <c r="R325" s="88">
        <f t="shared" si="46"/>
        <v>5351.5</v>
      </c>
      <c r="S325" s="88">
        <f t="shared" si="51"/>
        <v>32906.5</v>
      </c>
      <c r="T325" s="89" t="s">
        <v>41</v>
      </c>
    </row>
    <row r="326" spans="1:20" s="27" customFormat="1" x14ac:dyDescent="0.25">
      <c r="A326" s="84">
        <v>320</v>
      </c>
      <c r="B326" s="85" t="s">
        <v>302</v>
      </c>
      <c r="C326" s="85" t="s">
        <v>805</v>
      </c>
      <c r="D326" s="85" t="s">
        <v>299</v>
      </c>
      <c r="E326" s="85" t="s">
        <v>35</v>
      </c>
      <c r="F326" s="86" t="s">
        <v>811</v>
      </c>
      <c r="G326" s="87">
        <v>25000</v>
      </c>
      <c r="H326" s="85">
        <v>0</v>
      </c>
      <c r="I326" s="88">
        <v>25</v>
      </c>
      <c r="J326" s="50">
        <v>717.5</v>
      </c>
      <c r="K326" s="52">
        <f t="shared" si="49"/>
        <v>1774.9999999999998</v>
      </c>
      <c r="L326" s="37">
        <f t="shared" si="50"/>
        <v>275</v>
      </c>
      <c r="M326" s="78">
        <v>760</v>
      </c>
      <c r="N326" s="88">
        <f t="shared" si="47"/>
        <v>1772.5000000000002</v>
      </c>
      <c r="O326" s="88"/>
      <c r="P326" s="88">
        <f t="shared" si="48"/>
        <v>1477.5</v>
      </c>
      <c r="Q326" s="88">
        <f t="shared" si="45"/>
        <v>1502.5</v>
      </c>
      <c r="R326" s="88">
        <f t="shared" si="46"/>
        <v>3822.5</v>
      </c>
      <c r="S326" s="88">
        <f t="shared" si="51"/>
        <v>23497.5</v>
      </c>
      <c r="T326" s="89" t="s">
        <v>41</v>
      </c>
    </row>
    <row r="327" spans="1:20" s="27" customFormat="1" x14ac:dyDescent="0.25">
      <c r="A327" s="84">
        <v>321</v>
      </c>
      <c r="B327" s="85" t="s">
        <v>1127</v>
      </c>
      <c r="C327" s="85" t="s">
        <v>804</v>
      </c>
      <c r="D327" s="85" t="s">
        <v>299</v>
      </c>
      <c r="E327" s="85" t="s">
        <v>1072</v>
      </c>
      <c r="F327" s="86" t="s">
        <v>808</v>
      </c>
      <c r="G327" s="87">
        <v>46000</v>
      </c>
      <c r="H327" s="82">
        <v>1289.46</v>
      </c>
      <c r="I327" s="88">
        <v>25</v>
      </c>
      <c r="J327" s="50">
        <v>1320.2</v>
      </c>
      <c r="K327" s="52">
        <f t="shared" si="49"/>
        <v>3265.9999999999995</v>
      </c>
      <c r="L327" s="37">
        <f t="shared" si="50"/>
        <v>506.00000000000006</v>
      </c>
      <c r="M327" s="78">
        <v>1398.4</v>
      </c>
      <c r="N327" s="88">
        <f t="shared" si="47"/>
        <v>3261.4</v>
      </c>
      <c r="O327" s="88"/>
      <c r="P327" s="88">
        <f t="shared" si="48"/>
        <v>2718.6000000000004</v>
      </c>
      <c r="Q327" s="88">
        <f t="shared" ref="Q327:Q390" si="52">+H327+I327+J327+M327+O327</f>
        <v>4033.06</v>
      </c>
      <c r="R327" s="88">
        <f t="shared" ref="R327:R390" si="53">+K327+L327+N327</f>
        <v>7033.4</v>
      </c>
      <c r="S327" s="88">
        <f t="shared" si="51"/>
        <v>41966.94</v>
      </c>
      <c r="T327" s="89" t="s">
        <v>41</v>
      </c>
    </row>
    <row r="328" spans="1:20" s="27" customFormat="1" x14ac:dyDescent="0.25">
      <c r="A328" s="84">
        <v>322</v>
      </c>
      <c r="B328" s="85" t="s">
        <v>305</v>
      </c>
      <c r="C328" s="85" t="s">
        <v>804</v>
      </c>
      <c r="D328" s="85" t="s">
        <v>282</v>
      </c>
      <c r="E328" s="85" t="s">
        <v>158</v>
      </c>
      <c r="F328" s="86" t="s">
        <v>811</v>
      </c>
      <c r="G328" s="87">
        <v>85000</v>
      </c>
      <c r="H328" s="87">
        <v>7719.26</v>
      </c>
      <c r="I328" s="88">
        <v>25</v>
      </c>
      <c r="J328" s="50">
        <v>2439.5</v>
      </c>
      <c r="K328" s="52">
        <f t="shared" si="49"/>
        <v>6034.9999999999991</v>
      </c>
      <c r="L328" s="37">
        <v>953.69</v>
      </c>
      <c r="M328" s="78">
        <v>2584</v>
      </c>
      <c r="N328" s="88">
        <f t="shared" si="47"/>
        <v>6026.5</v>
      </c>
      <c r="O328" s="88"/>
      <c r="P328" s="88">
        <f t="shared" si="48"/>
        <v>5023.5</v>
      </c>
      <c r="Q328" s="88">
        <f t="shared" si="52"/>
        <v>12767.76</v>
      </c>
      <c r="R328" s="88">
        <f t="shared" si="53"/>
        <v>13015.189999999999</v>
      </c>
      <c r="S328" s="88">
        <f t="shared" si="51"/>
        <v>72232.240000000005</v>
      </c>
      <c r="T328" s="89" t="s">
        <v>41</v>
      </c>
    </row>
    <row r="329" spans="1:20" s="27" customFormat="1" x14ac:dyDescent="0.25">
      <c r="A329" s="84">
        <v>323</v>
      </c>
      <c r="B329" s="85" t="s">
        <v>304</v>
      </c>
      <c r="C329" s="85" t="s">
        <v>804</v>
      </c>
      <c r="D329" s="85" t="s">
        <v>282</v>
      </c>
      <c r="E329" s="85" t="s">
        <v>323</v>
      </c>
      <c r="F329" s="86" t="s">
        <v>811</v>
      </c>
      <c r="G329" s="87">
        <v>60000</v>
      </c>
      <c r="H329" s="87">
        <v>3486.68</v>
      </c>
      <c r="I329" s="88">
        <v>25</v>
      </c>
      <c r="J329" s="50">
        <v>1722</v>
      </c>
      <c r="K329" s="52">
        <f t="shared" si="49"/>
        <v>4260</v>
      </c>
      <c r="L329" s="37">
        <f t="shared" si="50"/>
        <v>660.00000000000011</v>
      </c>
      <c r="M329" s="78">
        <v>1824</v>
      </c>
      <c r="N329" s="88">
        <f t="shared" si="47"/>
        <v>4254</v>
      </c>
      <c r="O329" s="88"/>
      <c r="P329" s="88">
        <f t="shared" si="48"/>
        <v>3546</v>
      </c>
      <c r="Q329" s="88">
        <f t="shared" si="52"/>
        <v>7057.68</v>
      </c>
      <c r="R329" s="88">
        <f t="shared" si="53"/>
        <v>9174</v>
      </c>
      <c r="S329" s="88">
        <f t="shared" si="51"/>
        <v>52942.32</v>
      </c>
      <c r="T329" s="89" t="s">
        <v>41</v>
      </c>
    </row>
    <row r="330" spans="1:20" s="27" customFormat="1" x14ac:dyDescent="0.25">
      <c r="A330" s="84">
        <v>324</v>
      </c>
      <c r="B330" s="85" t="s">
        <v>303</v>
      </c>
      <c r="C330" s="85" t="s">
        <v>804</v>
      </c>
      <c r="D330" s="85" t="s">
        <v>282</v>
      </c>
      <c r="E330" s="85" t="s">
        <v>325</v>
      </c>
      <c r="F330" s="86" t="s">
        <v>811</v>
      </c>
      <c r="G330" s="87">
        <v>46000</v>
      </c>
      <c r="H330" s="50">
        <v>1289.46</v>
      </c>
      <c r="I330" s="88">
        <v>25</v>
      </c>
      <c r="J330" s="50">
        <v>1320.2</v>
      </c>
      <c r="K330" s="52">
        <f t="shared" si="49"/>
        <v>3265.9999999999995</v>
      </c>
      <c r="L330" s="37">
        <f t="shared" si="50"/>
        <v>506.00000000000006</v>
      </c>
      <c r="M330" s="78">
        <v>1398.4</v>
      </c>
      <c r="N330" s="88">
        <f t="shared" si="47"/>
        <v>3261.4</v>
      </c>
      <c r="O330" s="88"/>
      <c r="P330" s="88">
        <f t="shared" si="48"/>
        <v>2718.6000000000004</v>
      </c>
      <c r="Q330" s="88">
        <f t="shared" si="52"/>
        <v>4033.06</v>
      </c>
      <c r="R330" s="88">
        <f t="shared" si="53"/>
        <v>7033.4</v>
      </c>
      <c r="S330" s="88">
        <f t="shared" si="51"/>
        <v>41966.94</v>
      </c>
      <c r="T330" s="89" t="s">
        <v>41</v>
      </c>
    </row>
    <row r="331" spans="1:20" s="27" customFormat="1" x14ac:dyDescent="0.25">
      <c r="A331" s="84">
        <v>325</v>
      </c>
      <c r="B331" s="85" t="s">
        <v>1021</v>
      </c>
      <c r="C331" s="85" t="s">
        <v>804</v>
      </c>
      <c r="D331" s="85" t="s">
        <v>282</v>
      </c>
      <c r="E331" s="85" t="s">
        <v>63</v>
      </c>
      <c r="F331" s="86" t="s">
        <v>808</v>
      </c>
      <c r="G331" s="87">
        <v>35000</v>
      </c>
      <c r="H331" s="85">
        <v>0</v>
      </c>
      <c r="I331" s="88">
        <v>25</v>
      </c>
      <c r="J331" s="50">
        <v>1004.5</v>
      </c>
      <c r="K331" s="52">
        <f t="shared" si="49"/>
        <v>2485</v>
      </c>
      <c r="L331" s="37">
        <f t="shared" si="50"/>
        <v>385.00000000000006</v>
      </c>
      <c r="M331" s="78">
        <v>1064</v>
      </c>
      <c r="N331" s="88">
        <f t="shared" si="47"/>
        <v>2481.5</v>
      </c>
      <c r="O331" s="88"/>
      <c r="P331" s="88">
        <f t="shared" si="48"/>
        <v>2068.5</v>
      </c>
      <c r="Q331" s="88">
        <f t="shared" si="52"/>
        <v>2093.5</v>
      </c>
      <c r="R331" s="88">
        <f t="shared" si="53"/>
        <v>5351.5</v>
      </c>
      <c r="S331" s="88">
        <f t="shared" si="51"/>
        <v>32906.5</v>
      </c>
      <c r="T331" s="89" t="s">
        <v>41</v>
      </c>
    </row>
    <row r="332" spans="1:20" s="27" customFormat="1" x14ac:dyDescent="0.25">
      <c r="A332" s="84">
        <v>326</v>
      </c>
      <c r="B332" s="85" t="s">
        <v>1022</v>
      </c>
      <c r="C332" s="85" t="s">
        <v>805</v>
      </c>
      <c r="D332" s="85" t="s">
        <v>282</v>
      </c>
      <c r="E332" s="85" t="s">
        <v>63</v>
      </c>
      <c r="F332" s="86" t="s">
        <v>808</v>
      </c>
      <c r="G332" s="87">
        <v>25000</v>
      </c>
      <c r="H332" s="85">
        <v>0</v>
      </c>
      <c r="I332" s="88">
        <v>25</v>
      </c>
      <c r="J332" s="50">
        <v>717.5</v>
      </c>
      <c r="K332" s="52">
        <f t="shared" si="49"/>
        <v>1774.9999999999998</v>
      </c>
      <c r="L332" s="37">
        <f t="shared" si="50"/>
        <v>275</v>
      </c>
      <c r="M332" s="78">
        <v>760</v>
      </c>
      <c r="N332" s="88">
        <f t="shared" si="47"/>
        <v>1772.5000000000002</v>
      </c>
      <c r="O332" s="88"/>
      <c r="P332" s="88">
        <f t="shared" si="48"/>
        <v>1477.5</v>
      </c>
      <c r="Q332" s="88">
        <f t="shared" si="52"/>
        <v>1502.5</v>
      </c>
      <c r="R332" s="88">
        <f t="shared" si="53"/>
        <v>3822.5</v>
      </c>
      <c r="S332" s="88">
        <f t="shared" si="51"/>
        <v>23497.5</v>
      </c>
      <c r="T332" s="89" t="s">
        <v>41</v>
      </c>
    </row>
    <row r="333" spans="1:20" s="27" customFormat="1" x14ac:dyDescent="0.25">
      <c r="A333" s="84">
        <v>327</v>
      </c>
      <c r="B333" s="85" t="s">
        <v>1023</v>
      </c>
      <c r="C333" s="85" t="s">
        <v>804</v>
      </c>
      <c r="D333" s="85" t="s">
        <v>282</v>
      </c>
      <c r="E333" s="85" t="s">
        <v>63</v>
      </c>
      <c r="F333" s="86" t="s">
        <v>808</v>
      </c>
      <c r="G333" s="87">
        <v>25000</v>
      </c>
      <c r="H333" s="85">
        <v>0</v>
      </c>
      <c r="I333" s="88">
        <v>25</v>
      </c>
      <c r="J333" s="50">
        <v>717.5</v>
      </c>
      <c r="K333" s="52">
        <f t="shared" si="49"/>
        <v>1774.9999999999998</v>
      </c>
      <c r="L333" s="37">
        <f t="shared" si="50"/>
        <v>275</v>
      </c>
      <c r="M333" s="78">
        <v>760</v>
      </c>
      <c r="N333" s="88">
        <f t="shared" si="47"/>
        <v>1772.5000000000002</v>
      </c>
      <c r="O333" s="88"/>
      <c r="P333" s="88">
        <f t="shared" si="48"/>
        <v>1477.5</v>
      </c>
      <c r="Q333" s="88">
        <f t="shared" si="52"/>
        <v>1502.5</v>
      </c>
      <c r="R333" s="88">
        <f t="shared" si="53"/>
        <v>3822.5</v>
      </c>
      <c r="S333" s="88">
        <f t="shared" si="51"/>
        <v>23497.5</v>
      </c>
      <c r="T333" s="89" t="s">
        <v>41</v>
      </c>
    </row>
    <row r="334" spans="1:20" s="27" customFormat="1" x14ac:dyDescent="0.25">
      <c r="A334" s="84">
        <v>328</v>
      </c>
      <c r="B334" s="85" t="s">
        <v>260</v>
      </c>
      <c r="C334" s="85" t="s">
        <v>804</v>
      </c>
      <c r="D334" s="85" t="s">
        <v>258</v>
      </c>
      <c r="E334" s="85" t="s">
        <v>325</v>
      </c>
      <c r="F334" s="86" t="s">
        <v>810</v>
      </c>
      <c r="G334" s="87">
        <v>46000</v>
      </c>
      <c r="H334" s="50">
        <v>1032.1400000000001</v>
      </c>
      <c r="I334" s="88">
        <v>25</v>
      </c>
      <c r="J334" s="50">
        <v>1320.2</v>
      </c>
      <c r="K334" s="52">
        <f t="shared" si="49"/>
        <v>3265.9999999999995</v>
      </c>
      <c r="L334" s="37">
        <f t="shared" si="50"/>
        <v>506.00000000000006</v>
      </c>
      <c r="M334" s="78">
        <v>1398.4</v>
      </c>
      <c r="N334" s="88">
        <f t="shared" si="47"/>
        <v>3261.4</v>
      </c>
      <c r="O334" s="88"/>
      <c r="P334" s="88">
        <f t="shared" si="48"/>
        <v>2718.6000000000004</v>
      </c>
      <c r="Q334" s="88">
        <f t="shared" si="52"/>
        <v>3775.7400000000002</v>
      </c>
      <c r="R334" s="88">
        <f t="shared" si="53"/>
        <v>7033.4</v>
      </c>
      <c r="S334" s="88">
        <f t="shared" si="51"/>
        <v>42224.26</v>
      </c>
      <c r="T334" s="89" t="s">
        <v>41</v>
      </c>
    </row>
    <row r="335" spans="1:20" s="34" customFormat="1" x14ac:dyDescent="0.25">
      <c r="A335" s="84">
        <v>329</v>
      </c>
      <c r="B335" s="85" t="s">
        <v>112</v>
      </c>
      <c r="C335" s="85" t="s">
        <v>804</v>
      </c>
      <c r="D335" s="85" t="s">
        <v>258</v>
      </c>
      <c r="E335" s="85" t="s">
        <v>323</v>
      </c>
      <c r="F335" s="86" t="s">
        <v>810</v>
      </c>
      <c r="G335" s="87">
        <v>25000</v>
      </c>
      <c r="H335" s="85">
        <v>0</v>
      </c>
      <c r="I335" s="88">
        <v>25</v>
      </c>
      <c r="J335" s="50">
        <v>717.5</v>
      </c>
      <c r="K335" s="52">
        <f t="shared" si="49"/>
        <v>1774.9999999999998</v>
      </c>
      <c r="L335" s="37">
        <f t="shared" si="50"/>
        <v>275</v>
      </c>
      <c r="M335" s="78">
        <v>760</v>
      </c>
      <c r="N335" s="88">
        <f t="shared" ref="N335:N398" si="54">+G335*7.09%</f>
        <v>1772.5000000000002</v>
      </c>
      <c r="O335" s="88"/>
      <c r="P335" s="88">
        <f t="shared" si="48"/>
        <v>1477.5</v>
      </c>
      <c r="Q335" s="88">
        <f t="shared" si="52"/>
        <v>1502.5</v>
      </c>
      <c r="R335" s="88">
        <f t="shared" si="53"/>
        <v>3822.5</v>
      </c>
      <c r="S335" s="88">
        <v>14372.87</v>
      </c>
      <c r="T335" s="89" t="s">
        <v>41</v>
      </c>
    </row>
    <row r="336" spans="1:20" s="27" customFormat="1" x14ac:dyDescent="0.25">
      <c r="A336" s="84">
        <v>330</v>
      </c>
      <c r="B336" s="85" t="s">
        <v>851</v>
      </c>
      <c r="C336" s="85" t="s">
        <v>804</v>
      </c>
      <c r="D336" s="85" t="s">
        <v>258</v>
      </c>
      <c r="E336" s="85" t="s">
        <v>852</v>
      </c>
      <c r="F336" s="86" t="s">
        <v>810</v>
      </c>
      <c r="G336" s="87">
        <v>25000</v>
      </c>
      <c r="H336" s="85">
        <v>0</v>
      </c>
      <c r="I336" s="88">
        <v>25</v>
      </c>
      <c r="J336" s="50">
        <v>717.5</v>
      </c>
      <c r="K336" s="52">
        <f t="shared" si="49"/>
        <v>1774.9999999999998</v>
      </c>
      <c r="L336" s="37">
        <f t="shared" si="50"/>
        <v>275</v>
      </c>
      <c r="M336" s="78">
        <v>760</v>
      </c>
      <c r="N336" s="88">
        <f t="shared" si="54"/>
        <v>1772.5000000000002</v>
      </c>
      <c r="O336" s="88"/>
      <c r="P336" s="88">
        <f t="shared" si="48"/>
        <v>1477.5</v>
      </c>
      <c r="Q336" s="88">
        <f t="shared" si="52"/>
        <v>1502.5</v>
      </c>
      <c r="R336" s="88">
        <f t="shared" si="53"/>
        <v>3822.5</v>
      </c>
      <c r="S336" s="88">
        <f t="shared" ref="S336:S399" si="55">+G336-Q336</f>
        <v>23497.5</v>
      </c>
      <c r="T336" s="89" t="s">
        <v>41</v>
      </c>
    </row>
    <row r="337" spans="1:20" s="27" customFormat="1" x14ac:dyDescent="0.25">
      <c r="A337" s="84">
        <v>331</v>
      </c>
      <c r="B337" s="85" t="s">
        <v>261</v>
      </c>
      <c r="C337" s="85" t="s">
        <v>804</v>
      </c>
      <c r="D337" s="85" t="s">
        <v>258</v>
      </c>
      <c r="E337" s="85" t="s">
        <v>323</v>
      </c>
      <c r="F337" s="86" t="s">
        <v>810</v>
      </c>
      <c r="G337" s="87">
        <v>46000</v>
      </c>
      <c r="H337" s="50">
        <v>774.82</v>
      </c>
      <c r="I337" s="88">
        <v>25</v>
      </c>
      <c r="J337" s="50">
        <v>1320.2</v>
      </c>
      <c r="K337" s="52">
        <f t="shared" si="49"/>
        <v>3265.9999999999995</v>
      </c>
      <c r="L337" s="37">
        <f t="shared" si="50"/>
        <v>506.00000000000006</v>
      </c>
      <c r="M337" s="78">
        <v>1398.4</v>
      </c>
      <c r="N337" s="88">
        <f t="shared" si="54"/>
        <v>3261.4</v>
      </c>
      <c r="O337" s="88"/>
      <c r="P337" s="88">
        <f t="shared" si="48"/>
        <v>2718.6000000000004</v>
      </c>
      <c r="Q337" s="88">
        <f t="shared" si="52"/>
        <v>3518.42</v>
      </c>
      <c r="R337" s="88">
        <f t="shared" si="53"/>
        <v>7033.4</v>
      </c>
      <c r="S337" s="88">
        <f t="shared" si="55"/>
        <v>42481.58</v>
      </c>
      <c r="T337" s="89" t="s">
        <v>41</v>
      </c>
    </row>
    <row r="338" spans="1:20" s="27" customFormat="1" x14ac:dyDescent="0.25">
      <c r="A338" s="84">
        <v>332</v>
      </c>
      <c r="B338" s="85" t="s">
        <v>1100</v>
      </c>
      <c r="C338" s="85" t="s">
        <v>804</v>
      </c>
      <c r="D338" s="85" t="s">
        <v>258</v>
      </c>
      <c r="E338" s="85" t="s">
        <v>1072</v>
      </c>
      <c r="F338" s="86" t="s">
        <v>808</v>
      </c>
      <c r="G338" s="87">
        <v>45000</v>
      </c>
      <c r="H338" s="50">
        <v>1148.33</v>
      </c>
      <c r="I338" s="88">
        <v>25</v>
      </c>
      <c r="J338" s="50">
        <v>1291.5</v>
      </c>
      <c r="K338" s="52">
        <f t="shared" si="49"/>
        <v>3194.9999999999995</v>
      </c>
      <c r="L338" s="37">
        <f t="shared" si="50"/>
        <v>495.00000000000006</v>
      </c>
      <c r="M338" s="78">
        <v>1368</v>
      </c>
      <c r="N338" s="88">
        <f t="shared" si="54"/>
        <v>3190.5</v>
      </c>
      <c r="O338" s="88"/>
      <c r="P338" s="88">
        <f t="shared" si="48"/>
        <v>2659.5</v>
      </c>
      <c r="Q338" s="88">
        <f t="shared" si="52"/>
        <v>3832.83</v>
      </c>
      <c r="R338" s="88">
        <f t="shared" si="53"/>
        <v>6880.5</v>
      </c>
      <c r="S338" s="88">
        <f t="shared" si="55"/>
        <v>41167.17</v>
      </c>
      <c r="T338" s="89" t="s">
        <v>41</v>
      </c>
    </row>
    <row r="339" spans="1:20" s="27" customFormat="1" x14ac:dyDescent="0.25">
      <c r="A339" s="84">
        <v>333</v>
      </c>
      <c r="B339" s="85" t="s">
        <v>277</v>
      </c>
      <c r="C339" s="85" t="s">
        <v>804</v>
      </c>
      <c r="D339" s="85" t="s">
        <v>276</v>
      </c>
      <c r="E339" s="85" t="s">
        <v>137</v>
      </c>
      <c r="F339" s="86" t="s">
        <v>811</v>
      </c>
      <c r="G339" s="87">
        <v>46000</v>
      </c>
      <c r="H339" s="87">
        <v>1289.46</v>
      </c>
      <c r="I339" s="88">
        <v>25</v>
      </c>
      <c r="J339" s="50">
        <v>1320.2</v>
      </c>
      <c r="K339" s="52">
        <f t="shared" si="49"/>
        <v>3265.9999999999995</v>
      </c>
      <c r="L339" s="37">
        <f t="shared" si="50"/>
        <v>506.00000000000006</v>
      </c>
      <c r="M339" s="78">
        <v>1398.4</v>
      </c>
      <c r="N339" s="88">
        <f t="shared" si="54"/>
        <v>3261.4</v>
      </c>
      <c r="O339" s="88"/>
      <c r="P339" s="88">
        <f t="shared" ref="P339:P402" si="56">+J339+M339</f>
        <v>2718.6000000000004</v>
      </c>
      <c r="Q339" s="88">
        <f t="shared" si="52"/>
        <v>4033.06</v>
      </c>
      <c r="R339" s="88">
        <f t="shared" si="53"/>
        <v>7033.4</v>
      </c>
      <c r="S339" s="88">
        <f t="shared" si="55"/>
        <v>41966.94</v>
      </c>
      <c r="T339" s="89" t="s">
        <v>41</v>
      </c>
    </row>
    <row r="340" spans="1:20" s="27" customFormat="1" x14ac:dyDescent="0.25">
      <c r="A340" s="84">
        <v>334</v>
      </c>
      <c r="B340" s="85" t="s">
        <v>278</v>
      </c>
      <c r="C340" s="85" t="s">
        <v>805</v>
      </c>
      <c r="D340" s="85" t="s">
        <v>276</v>
      </c>
      <c r="E340" s="85" t="s">
        <v>35</v>
      </c>
      <c r="F340" s="86" t="s">
        <v>811</v>
      </c>
      <c r="G340" s="87">
        <v>25000</v>
      </c>
      <c r="H340" s="85">
        <v>0</v>
      </c>
      <c r="I340" s="88">
        <v>25</v>
      </c>
      <c r="J340" s="50">
        <v>717.5</v>
      </c>
      <c r="K340" s="52">
        <f t="shared" ref="K340:K400" si="57">+G340*7.1%</f>
        <v>1774.9999999999998</v>
      </c>
      <c r="L340" s="37">
        <f t="shared" ref="L340:L400" si="58">+G340*1.1%</f>
        <v>275</v>
      </c>
      <c r="M340" s="78">
        <v>760</v>
      </c>
      <c r="N340" s="88">
        <f t="shared" si="54"/>
        <v>1772.5000000000002</v>
      </c>
      <c r="O340" s="88"/>
      <c r="P340" s="88">
        <f t="shared" si="56"/>
        <v>1477.5</v>
      </c>
      <c r="Q340" s="88">
        <f t="shared" si="52"/>
        <v>1502.5</v>
      </c>
      <c r="R340" s="88">
        <f t="shared" si="53"/>
        <v>3822.5</v>
      </c>
      <c r="S340" s="88">
        <f t="shared" si="55"/>
        <v>23497.5</v>
      </c>
      <c r="T340" s="89" t="s">
        <v>41</v>
      </c>
    </row>
    <row r="341" spans="1:20" s="27" customFormat="1" x14ac:dyDescent="0.25">
      <c r="A341" s="84">
        <v>335</v>
      </c>
      <c r="B341" s="85" t="s">
        <v>279</v>
      </c>
      <c r="C341" s="85" t="s">
        <v>804</v>
      </c>
      <c r="D341" s="85" t="s">
        <v>276</v>
      </c>
      <c r="E341" s="85" t="s">
        <v>325</v>
      </c>
      <c r="F341" s="86" t="s">
        <v>811</v>
      </c>
      <c r="G341" s="87">
        <v>90000</v>
      </c>
      <c r="H341" s="87">
        <v>8895.39</v>
      </c>
      <c r="I341" s="88">
        <v>25</v>
      </c>
      <c r="J341" s="50">
        <v>2583</v>
      </c>
      <c r="K341" s="52">
        <f t="shared" si="57"/>
        <v>6389.9999999999991</v>
      </c>
      <c r="L341" s="37">
        <v>953.69</v>
      </c>
      <c r="M341" s="78">
        <v>2736</v>
      </c>
      <c r="N341" s="88">
        <f t="shared" si="54"/>
        <v>6381</v>
      </c>
      <c r="O341" s="88"/>
      <c r="P341" s="88">
        <f t="shared" si="56"/>
        <v>5319</v>
      </c>
      <c r="Q341" s="88">
        <f t="shared" si="52"/>
        <v>14239.39</v>
      </c>
      <c r="R341" s="88">
        <f t="shared" si="53"/>
        <v>13724.689999999999</v>
      </c>
      <c r="S341" s="88">
        <f t="shared" si="55"/>
        <v>75760.61</v>
      </c>
      <c r="T341" s="89" t="s">
        <v>41</v>
      </c>
    </row>
    <row r="342" spans="1:20" s="27" customFormat="1" x14ac:dyDescent="0.25">
      <c r="A342" s="84">
        <v>336</v>
      </c>
      <c r="B342" s="85" t="s">
        <v>267</v>
      </c>
      <c r="C342" s="85" t="s">
        <v>804</v>
      </c>
      <c r="D342" s="85" t="s">
        <v>266</v>
      </c>
      <c r="E342" s="85" t="s">
        <v>325</v>
      </c>
      <c r="F342" s="86" t="s">
        <v>811</v>
      </c>
      <c r="G342" s="87">
        <v>46000</v>
      </c>
      <c r="H342" s="87">
        <v>1289.46</v>
      </c>
      <c r="I342" s="88">
        <v>25</v>
      </c>
      <c r="J342" s="50">
        <v>1320.2</v>
      </c>
      <c r="K342" s="52">
        <f t="shared" si="57"/>
        <v>3265.9999999999995</v>
      </c>
      <c r="L342" s="37">
        <f t="shared" si="58"/>
        <v>506.00000000000006</v>
      </c>
      <c r="M342" s="78">
        <v>1398.4</v>
      </c>
      <c r="N342" s="88">
        <f t="shared" si="54"/>
        <v>3261.4</v>
      </c>
      <c r="O342" s="88"/>
      <c r="P342" s="88">
        <f t="shared" si="56"/>
        <v>2718.6000000000004</v>
      </c>
      <c r="Q342" s="88">
        <f t="shared" si="52"/>
        <v>4033.06</v>
      </c>
      <c r="R342" s="88">
        <f t="shared" si="53"/>
        <v>7033.4</v>
      </c>
      <c r="S342" s="88">
        <f t="shared" si="55"/>
        <v>41966.94</v>
      </c>
      <c r="T342" s="89" t="s">
        <v>41</v>
      </c>
    </row>
    <row r="343" spans="1:20" s="27" customFormat="1" x14ac:dyDescent="0.25">
      <c r="A343" s="84">
        <v>337</v>
      </c>
      <c r="B343" s="85" t="s">
        <v>1030</v>
      </c>
      <c r="C343" s="85" t="s">
        <v>804</v>
      </c>
      <c r="D343" s="85" t="s">
        <v>266</v>
      </c>
      <c r="E343" s="85" t="s">
        <v>323</v>
      </c>
      <c r="F343" s="86" t="s">
        <v>810</v>
      </c>
      <c r="G343" s="87">
        <v>46000</v>
      </c>
      <c r="H343" s="85">
        <v>774.82</v>
      </c>
      <c r="I343" s="88">
        <v>25</v>
      </c>
      <c r="J343" s="50">
        <v>1320.2</v>
      </c>
      <c r="K343" s="52">
        <f t="shared" si="57"/>
        <v>3265.9999999999995</v>
      </c>
      <c r="L343" s="37">
        <f t="shared" si="58"/>
        <v>506.00000000000006</v>
      </c>
      <c r="M343" s="78">
        <v>1398.4</v>
      </c>
      <c r="N343" s="88">
        <f t="shared" si="54"/>
        <v>3261.4</v>
      </c>
      <c r="O343" s="88"/>
      <c r="P343" s="88">
        <f t="shared" si="56"/>
        <v>2718.6000000000004</v>
      </c>
      <c r="Q343" s="88">
        <f t="shared" si="52"/>
        <v>3518.42</v>
      </c>
      <c r="R343" s="88">
        <f t="shared" si="53"/>
        <v>7033.4</v>
      </c>
      <c r="S343" s="88">
        <f t="shared" si="55"/>
        <v>42481.58</v>
      </c>
      <c r="T343" s="89" t="s">
        <v>41</v>
      </c>
    </row>
    <row r="344" spans="1:20" s="27" customFormat="1" x14ac:dyDescent="0.25">
      <c r="A344" s="84">
        <v>338</v>
      </c>
      <c r="B344" s="85" t="s">
        <v>268</v>
      </c>
      <c r="C344" s="85" t="s">
        <v>804</v>
      </c>
      <c r="D344" s="85" t="s">
        <v>266</v>
      </c>
      <c r="E344" s="85" t="s">
        <v>323</v>
      </c>
      <c r="F344" s="86" t="s">
        <v>811</v>
      </c>
      <c r="G344" s="87">
        <v>46000</v>
      </c>
      <c r="H344" s="50">
        <v>1289.46</v>
      </c>
      <c r="I344" s="88">
        <v>25</v>
      </c>
      <c r="J344" s="50">
        <v>1320.2</v>
      </c>
      <c r="K344" s="52">
        <f t="shared" si="57"/>
        <v>3265.9999999999995</v>
      </c>
      <c r="L344" s="37">
        <f t="shared" si="58"/>
        <v>506.00000000000006</v>
      </c>
      <c r="M344" s="78">
        <v>1398.4</v>
      </c>
      <c r="N344" s="88">
        <f t="shared" si="54"/>
        <v>3261.4</v>
      </c>
      <c r="O344" s="88"/>
      <c r="P344" s="88">
        <f t="shared" si="56"/>
        <v>2718.6000000000004</v>
      </c>
      <c r="Q344" s="88">
        <f t="shared" si="52"/>
        <v>4033.06</v>
      </c>
      <c r="R344" s="88">
        <f t="shared" si="53"/>
        <v>7033.4</v>
      </c>
      <c r="S344" s="88">
        <f t="shared" si="55"/>
        <v>41966.94</v>
      </c>
      <c r="T344" s="89" t="s">
        <v>41</v>
      </c>
    </row>
    <row r="345" spans="1:20" s="27" customFormat="1" x14ac:dyDescent="0.25">
      <c r="A345" s="84">
        <v>339</v>
      </c>
      <c r="B345" s="85" t="s">
        <v>269</v>
      </c>
      <c r="C345" s="85" t="s">
        <v>804</v>
      </c>
      <c r="D345" s="85" t="s">
        <v>266</v>
      </c>
      <c r="E345" s="85" t="s">
        <v>323</v>
      </c>
      <c r="F345" s="86" t="s">
        <v>811</v>
      </c>
      <c r="G345" s="87">
        <v>46000</v>
      </c>
      <c r="H345" s="85">
        <v>774.82</v>
      </c>
      <c r="I345" s="88">
        <v>25</v>
      </c>
      <c r="J345" s="50">
        <v>1320.2</v>
      </c>
      <c r="K345" s="52">
        <f t="shared" si="57"/>
        <v>3265.9999999999995</v>
      </c>
      <c r="L345" s="37">
        <f t="shared" si="58"/>
        <v>506.00000000000006</v>
      </c>
      <c r="M345" s="78">
        <v>1398.4</v>
      </c>
      <c r="N345" s="88">
        <f t="shared" si="54"/>
        <v>3261.4</v>
      </c>
      <c r="O345" s="88"/>
      <c r="P345" s="88">
        <f t="shared" si="56"/>
        <v>2718.6000000000004</v>
      </c>
      <c r="Q345" s="88">
        <f t="shared" si="52"/>
        <v>3518.42</v>
      </c>
      <c r="R345" s="88">
        <f t="shared" si="53"/>
        <v>7033.4</v>
      </c>
      <c r="S345" s="88">
        <f t="shared" si="55"/>
        <v>42481.58</v>
      </c>
      <c r="T345" s="89" t="s">
        <v>41</v>
      </c>
    </row>
    <row r="346" spans="1:20" s="27" customFormat="1" x14ac:dyDescent="0.25">
      <c r="A346" s="84">
        <v>340</v>
      </c>
      <c r="B346" s="85" t="s">
        <v>270</v>
      </c>
      <c r="C346" s="85" t="s">
        <v>804</v>
      </c>
      <c r="D346" s="85" t="s">
        <v>266</v>
      </c>
      <c r="E346" s="85" t="s">
        <v>118</v>
      </c>
      <c r="F346" s="86" t="s">
        <v>810</v>
      </c>
      <c r="G346" s="87">
        <v>25000</v>
      </c>
      <c r="H346" s="85">
        <v>0</v>
      </c>
      <c r="I346" s="88">
        <v>25</v>
      </c>
      <c r="J346" s="50">
        <v>717.5</v>
      </c>
      <c r="K346" s="52">
        <f t="shared" si="57"/>
        <v>1774.9999999999998</v>
      </c>
      <c r="L346" s="37">
        <f t="shared" si="58"/>
        <v>275</v>
      </c>
      <c r="M346" s="78">
        <v>760</v>
      </c>
      <c r="N346" s="88">
        <f t="shared" si="54"/>
        <v>1772.5000000000002</v>
      </c>
      <c r="O346" s="88"/>
      <c r="P346" s="88">
        <f t="shared" si="56"/>
        <v>1477.5</v>
      </c>
      <c r="Q346" s="88">
        <f t="shared" si="52"/>
        <v>1502.5</v>
      </c>
      <c r="R346" s="88">
        <f t="shared" si="53"/>
        <v>3822.5</v>
      </c>
      <c r="S346" s="88">
        <f t="shared" si="55"/>
        <v>23497.5</v>
      </c>
      <c r="T346" s="89" t="s">
        <v>41</v>
      </c>
    </row>
    <row r="347" spans="1:20" s="27" customFormat="1" x14ac:dyDescent="0.25">
      <c r="A347" s="84">
        <v>341</v>
      </c>
      <c r="B347" s="85" t="s">
        <v>271</v>
      </c>
      <c r="C347" s="85" t="s">
        <v>804</v>
      </c>
      <c r="D347" s="85" t="s">
        <v>266</v>
      </c>
      <c r="E347" s="85" t="s">
        <v>118</v>
      </c>
      <c r="F347" s="86" t="s">
        <v>810</v>
      </c>
      <c r="G347" s="87">
        <v>25000</v>
      </c>
      <c r="H347" s="85">
        <v>0</v>
      </c>
      <c r="I347" s="88">
        <v>25</v>
      </c>
      <c r="J347" s="50">
        <v>717.5</v>
      </c>
      <c r="K347" s="52">
        <f t="shared" si="57"/>
        <v>1774.9999999999998</v>
      </c>
      <c r="L347" s="37">
        <f t="shared" si="58"/>
        <v>275</v>
      </c>
      <c r="M347" s="78">
        <v>760</v>
      </c>
      <c r="N347" s="88">
        <f t="shared" si="54"/>
        <v>1772.5000000000002</v>
      </c>
      <c r="O347" s="88"/>
      <c r="P347" s="88">
        <f t="shared" si="56"/>
        <v>1477.5</v>
      </c>
      <c r="Q347" s="88">
        <f t="shared" si="52"/>
        <v>1502.5</v>
      </c>
      <c r="R347" s="88">
        <f t="shared" si="53"/>
        <v>3822.5</v>
      </c>
      <c r="S347" s="88">
        <f t="shared" si="55"/>
        <v>23497.5</v>
      </c>
      <c r="T347" s="89" t="s">
        <v>41</v>
      </c>
    </row>
    <row r="348" spans="1:20" s="27" customFormat="1" x14ac:dyDescent="0.25">
      <c r="A348" s="84">
        <v>342</v>
      </c>
      <c r="B348" s="85" t="s">
        <v>863</v>
      </c>
      <c r="C348" s="85" t="s">
        <v>804</v>
      </c>
      <c r="D348" s="85" t="s">
        <v>266</v>
      </c>
      <c r="E348" s="85" t="s">
        <v>157</v>
      </c>
      <c r="F348" s="86" t="s">
        <v>810</v>
      </c>
      <c r="G348" s="87">
        <v>16000</v>
      </c>
      <c r="H348" s="85">
        <v>0</v>
      </c>
      <c r="I348" s="88">
        <v>25</v>
      </c>
      <c r="J348" s="50">
        <v>459.2</v>
      </c>
      <c r="K348" s="52">
        <f t="shared" si="57"/>
        <v>1136</v>
      </c>
      <c r="L348" s="37">
        <f t="shared" si="58"/>
        <v>176.00000000000003</v>
      </c>
      <c r="M348" s="78">
        <v>486.4</v>
      </c>
      <c r="N348" s="88">
        <f t="shared" si="54"/>
        <v>1134.4000000000001</v>
      </c>
      <c r="O348" s="88"/>
      <c r="P348" s="88">
        <f t="shared" si="56"/>
        <v>945.59999999999991</v>
      </c>
      <c r="Q348" s="88">
        <f t="shared" si="52"/>
        <v>970.59999999999991</v>
      </c>
      <c r="R348" s="88">
        <f t="shared" si="53"/>
        <v>2446.4</v>
      </c>
      <c r="S348" s="88">
        <f t="shared" si="55"/>
        <v>15029.4</v>
      </c>
      <c r="T348" s="89" t="s">
        <v>41</v>
      </c>
    </row>
    <row r="349" spans="1:20" s="27" customFormat="1" x14ac:dyDescent="0.25">
      <c r="A349" s="84">
        <v>343</v>
      </c>
      <c r="B349" s="85" t="s">
        <v>272</v>
      </c>
      <c r="C349" s="85" t="s">
        <v>804</v>
      </c>
      <c r="D349" s="85" t="s">
        <v>266</v>
      </c>
      <c r="E349" s="85" t="s">
        <v>325</v>
      </c>
      <c r="F349" s="86" t="s">
        <v>811</v>
      </c>
      <c r="G349" s="87">
        <v>46000</v>
      </c>
      <c r="H349" s="50">
        <v>1289.46</v>
      </c>
      <c r="I349" s="88">
        <v>25</v>
      </c>
      <c r="J349" s="50">
        <v>1320.2</v>
      </c>
      <c r="K349" s="52">
        <f t="shared" si="57"/>
        <v>3265.9999999999995</v>
      </c>
      <c r="L349" s="37">
        <f t="shared" si="58"/>
        <v>506.00000000000006</v>
      </c>
      <c r="M349" s="78">
        <v>1398.4</v>
      </c>
      <c r="N349" s="88">
        <f t="shared" si="54"/>
        <v>3261.4</v>
      </c>
      <c r="O349" s="88"/>
      <c r="P349" s="88">
        <f t="shared" si="56"/>
        <v>2718.6000000000004</v>
      </c>
      <c r="Q349" s="88">
        <f t="shared" si="52"/>
        <v>4033.06</v>
      </c>
      <c r="R349" s="88">
        <f t="shared" si="53"/>
        <v>7033.4</v>
      </c>
      <c r="S349" s="88">
        <f t="shared" si="55"/>
        <v>41966.94</v>
      </c>
      <c r="T349" s="89" t="s">
        <v>41</v>
      </c>
    </row>
    <row r="350" spans="1:20" s="27" customFormat="1" x14ac:dyDescent="0.25">
      <c r="A350" s="84">
        <v>344</v>
      </c>
      <c r="B350" s="85" t="s">
        <v>273</v>
      </c>
      <c r="C350" s="85" t="s">
        <v>804</v>
      </c>
      <c r="D350" s="85" t="s">
        <v>266</v>
      </c>
      <c r="E350" s="85" t="s">
        <v>118</v>
      </c>
      <c r="F350" s="86" t="s">
        <v>810</v>
      </c>
      <c r="G350" s="87">
        <v>25000</v>
      </c>
      <c r="H350" s="85">
        <v>0</v>
      </c>
      <c r="I350" s="88">
        <v>25</v>
      </c>
      <c r="J350" s="50">
        <v>717.5</v>
      </c>
      <c r="K350" s="52">
        <f t="shared" si="57"/>
        <v>1774.9999999999998</v>
      </c>
      <c r="L350" s="37">
        <f t="shared" si="58"/>
        <v>275</v>
      </c>
      <c r="M350" s="78">
        <v>760</v>
      </c>
      <c r="N350" s="88">
        <f t="shared" si="54"/>
        <v>1772.5000000000002</v>
      </c>
      <c r="O350" s="88"/>
      <c r="P350" s="88">
        <f t="shared" si="56"/>
        <v>1477.5</v>
      </c>
      <c r="Q350" s="88">
        <f t="shared" si="52"/>
        <v>1502.5</v>
      </c>
      <c r="R350" s="88">
        <f t="shared" si="53"/>
        <v>3822.5</v>
      </c>
      <c r="S350" s="88">
        <f t="shared" si="55"/>
        <v>23497.5</v>
      </c>
      <c r="T350" s="89" t="s">
        <v>41</v>
      </c>
    </row>
    <row r="351" spans="1:20" s="27" customFormat="1" x14ac:dyDescent="0.25">
      <c r="A351" s="84">
        <v>345</v>
      </c>
      <c r="B351" s="85" t="s">
        <v>275</v>
      </c>
      <c r="C351" s="85" t="s">
        <v>804</v>
      </c>
      <c r="D351" s="85" t="s">
        <v>274</v>
      </c>
      <c r="E351" s="85" t="s">
        <v>118</v>
      </c>
      <c r="F351" s="86" t="s">
        <v>810</v>
      </c>
      <c r="G351" s="87">
        <v>25000</v>
      </c>
      <c r="H351" s="85">
        <v>0</v>
      </c>
      <c r="I351" s="88">
        <v>25</v>
      </c>
      <c r="J351" s="50">
        <v>717.5</v>
      </c>
      <c r="K351" s="52">
        <f t="shared" si="57"/>
        <v>1774.9999999999998</v>
      </c>
      <c r="L351" s="37">
        <f t="shared" si="58"/>
        <v>275</v>
      </c>
      <c r="M351" s="78">
        <v>760</v>
      </c>
      <c r="N351" s="88">
        <f t="shared" si="54"/>
        <v>1772.5000000000002</v>
      </c>
      <c r="O351" s="88"/>
      <c r="P351" s="88">
        <f t="shared" si="56"/>
        <v>1477.5</v>
      </c>
      <c r="Q351" s="88">
        <f t="shared" si="52"/>
        <v>1502.5</v>
      </c>
      <c r="R351" s="88">
        <f t="shared" si="53"/>
        <v>3822.5</v>
      </c>
      <c r="S351" s="88">
        <f t="shared" si="55"/>
        <v>23497.5</v>
      </c>
      <c r="T351" s="89" t="s">
        <v>41</v>
      </c>
    </row>
    <row r="352" spans="1:20" s="27" customFormat="1" x14ac:dyDescent="0.25">
      <c r="A352" s="84">
        <v>346</v>
      </c>
      <c r="B352" s="85" t="s">
        <v>281</v>
      </c>
      <c r="C352" s="85" t="s">
        <v>805</v>
      </c>
      <c r="D352" s="85" t="s">
        <v>280</v>
      </c>
      <c r="E352" s="85" t="s">
        <v>63</v>
      </c>
      <c r="F352" s="86" t="s">
        <v>810</v>
      </c>
      <c r="G352" s="87">
        <v>25000</v>
      </c>
      <c r="H352" s="85">
        <v>0</v>
      </c>
      <c r="I352" s="88">
        <v>25</v>
      </c>
      <c r="J352" s="50">
        <v>717.5</v>
      </c>
      <c r="K352" s="52">
        <f t="shared" si="57"/>
        <v>1774.9999999999998</v>
      </c>
      <c r="L352" s="37">
        <f t="shared" si="58"/>
        <v>275</v>
      </c>
      <c r="M352" s="78">
        <v>760</v>
      </c>
      <c r="N352" s="88">
        <f t="shared" si="54"/>
        <v>1772.5000000000002</v>
      </c>
      <c r="O352" s="88"/>
      <c r="P352" s="88">
        <f t="shared" si="56"/>
        <v>1477.5</v>
      </c>
      <c r="Q352" s="88">
        <f t="shared" si="52"/>
        <v>1502.5</v>
      </c>
      <c r="R352" s="88">
        <f t="shared" si="53"/>
        <v>3822.5</v>
      </c>
      <c r="S352" s="88">
        <f t="shared" si="55"/>
        <v>23497.5</v>
      </c>
      <c r="T352" s="89" t="s">
        <v>41</v>
      </c>
    </row>
    <row r="353" spans="1:20" s="27" customFormat="1" x14ac:dyDescent="0.25">
      <c r="A353" s="84">
        <v>347</v>
      </c>
      <c r="B353" s="85" t="s">
        <v>337</v>
      </c>
      <c r="C353" s="85" t="s">
        <v>805</v>
      </c>
      <c r="D353" s="85" t="s">
        <v>336</v>
      </c>
      <c r="E353" s="85" t="s">
        <v>63</v>
      </c>
      <c r="F353" s="86" t="s">
        <v>810</v>
      </c>
      <c r="G353" s="87">
        <v>25000</v>
      </c>
      <c r="H353" s="85">
        <v>0</v>
      </c>
      <c r="I353" s="88">
        <v>25</v>
      </c>
      <c r="J353" s="50">
        <v>717.5</v>
      </c>
      <c r="K353" s="52">
        <f t="shared" si="57"/>
        <v>1774.9999999999998</v>
      </c>
      <c r="L353" s="37">
        <f t="shared" si="58"/>
        <v>275</v>
      </c>
      <c r="M353" s="78">
        <v>760</v>
      </c>
      <c r="N353" s="88">
        <f t="shared" si="54"/>
        <v>1772.5000000000002</v>
      </c>
      <c r="O353" s="88"/>
      <c r="P353" s="88">
        <f t="shared" si="56"/>
        <v>1477.5</v>
      </c>
      <c r="Q353" s="88">
        <f t="shared" si="52"/>
        <v>1502.5</v>
      </c>
      <c r="R353" s="88">
        <f t="shared" si="53"/>
        <v>3822.5</v>
      </c>
      <c r="S353" s="88">
        <f t="shared" si="55"/>
        <v>23497.5</v>
      </c>
      <c r="T353" s="89" t="s">
        <v>41</v>
      </c>
    </row>
    <row r="354" spans="1:20" s="27" customFormat="1" x14ac:dyDescent="0.25">
      <c r="A354" s="84">
        <v>348</v>
      </c>
      <c r="B354" s="85" t="s">
        <v>263</v>
      </c>
      <c r="C354" s="85" t="s">
        <v>804</v>
      </c>
      <c r="D354" s="85" t="s">
        <v>262</v>
      </c>
      <c r="E354" s="85" t="s">
        <v>325</v>
      </c>
      <c r="F354" s="86" t="s">
        <v>810</v>
      </c>
      <c r="G354" s="87">
        <v>46000</v>
      </c>
      <c r="H354" s="50">
        <v>1289.46</v>
      </c>
      <c r="I354" s="88">
        <v>25</v>
      </c>
      <c r="J354" s="50">
        <v>1320.2</v>
      </c>
      <c r="K354" s="52">
        <f t="shared" si="57"/>
        <v>3265.9999999999995</v>
      </c>
      <c r="L354" s="37">
        <f t="shared" si="58"/>
        <v>506.00000000000006</v>
      </c>
      <c r="M354" s="78">
        <v>1398.4</v>
      </c>
      <c r="N354" s="88">
        <f t="shared" si="54"/>
        <v>3261.4</v>
      </c>
      <c r="O354" s="88"/>
      <c r="P354" s="88">
        <f t="shared" si="56"/>
        <v>2718.6000000000004</v>
      </c>
      <c r="Q354" s="88">
        <f t="shared" si="52"/>
        <v>4033.06</v>
      </c>
      <c r="R354" s="88">
        <f t="shared" si="53"/>
        <v>7033.4</v>
      </c>
      <c r="S354" s="88">
        <f t="shared" si="55"/>
        <v>41966.94</v>
      </c>
      <c r="T354" s="89" t="s">
        <v>41</v>
      </c>
    </row>
    <row r="355" spans="1:20" s="27" customFormat="1" x14ac:dyDescent="0.25">
      <c r="A355" s="84">
        <v>349</v>
      </c>
      <c r="B355" s="85" t="s">
        <v>849</v>
      </c>
      <c r="C355" s="85" t="s">
        <v>804</v>
      </c>
      <c r="D355" s="85" t="s">
        <v>262</v>
      </c>
      <c r="E355" s="85" t="s">
        <v>850</v>
      </c>
      <c r="F355" s="86" t="s">
        <v>810</v>
      </c>
      <c r="G355" s="87">
        <v>25000</v>
      </c>
      <c r="H355" s="85">
        <v>0</v>
      </c>
      <c r="I355" s="88">
        <v>25</v>
      </c>
      <c r="J355" s="50">
        <v>717.5</v>
      </c>
      <c r="K355" s="52">
        <f t="shared" si="57"/>
        <v>1774.9999999999998</v>
      </c>
      <c r="L355" s="37">
        <f t="shared" si="58"/>
        <v>275</v>
      </c>
      <c r="M355" s="78">
        <v>760</v>
      </c>
      <c r="N355" s="88">
        <f t="shared" si="54"/>
        <v>1772.5000000000002</v>
      </c>
      <c r="O355" s="88"/>
      <c r="P355" s="88">
        <f t="shared" si="56"/>
        <v>1477.5</v>
      </c>
      <c r="Q355" s="88">
        <f t="shared" si="52"/>
        <v>1502.5</v>
      </c>
      <c r="R355" s="88">
        <f t="shared" si="53"/>
        <v>3822.5</v>
      </c>
      <c r="S355" s="88">
        <f t="shared" si="55"/>
        <v>23497.5</v>
      </c>
      <c r="T355" s="89" t="s">
        <v>41</v>
      </c>
    </row>
    <row r="356" spans="1:20" s="27" customFormat="1" x14ac:dyDescent="0.25">
      <c r="A356" s="84">
        <v>350</v>
      </c>
      <c r="B356" s="85" t="s">
        <v>871</v>
      </c>
      <c r="C356" s="85" t="s">
        <v>804</v>
      </c>
      <c r="D356" s="85" t="s">
        <v>872</v>
      </c>
      <c r="E356" s="85" t="s">
        <v>850</v>
      </c>
      <c r="F356" s="86" t="s">
        <v>810</v>
      </c>
      <c r="G356" s="87">
        <v>25000</v>
      </c>
      <c r="H356" s="85">
        <v>0</v>
      </c>
      <c r="I356" s="88">
        <v>25</v>
      </c>
      <c r="J356" s="50">
        <v>717.5</v>
      </c>
      <c r="K356" s="52">
        <f t="shared" si="57"/>
        <v>1774.9999999999998</v>
      </c>
      <c r="L356" s="37">
        <f t="shared" si="58"/>
        <v>275</v>
      </c>
      <c r="M356" s="78">
        <v>760</v>
      </c>
      <c r="N356" s="88">
        <f t="shared" si="54"/>
        <v>1772.5000000000002</v>
      </c>
      <c r="O356" s="88"/>
      <c r="P356" s="88">
        <f t="shared" si="56"/>
        <v>1477.5</v>
      </c>
      <c r="Q356" s="88">
        <f t="shared" si="52"/>
        <v>1502.5</v>
      </c>
      <c r="R356" s="88">
        <f t="shared" si="53"/>
        <v>3822.5</v>
      </c>
      <c r="S356" s="88">
        <f t="shared" si="55"/>
        <v>23497.5</v>
      </c>
      <c r="T356" s="89" t="s">
        <v>41</v>
      </c>
    </row>
    <row r="357" spans="1:20" s="27" customFormat="1" x14ac:dyDescent="0.25">
      <c r="A357" s="84">
        <v>351</v>
      </c>
      <c r="B357" s="85" t="s">
        <v>927</v>
      </c>
      <c r="C357" s="85" t="s">
        <v>805</v>
      </c>
      <c r="D357" s="85" t="s">
        <v>872</v>
      </c>
      <c r="E357" s="85" t="s">
        <v>850</v>
      </c>
      <c r="F357" s="86" t="s">
        <v>810</v>
      </c>
      <c r="G357" s="87">
        <v>25000</v>
      </c>
      <c r="H357" s="85">
        <v>0</v>
      </c>
      <c r="I357" s="88">
        <v>25</v>
      </c>
      <c r="J357" s="50">
        <v>717.5</v>
      </c>
      <c r="K357" s="52">
        <f t="shared" si="57"/>
        <v>1774.9999999999998</v>
      </c>
      <c r="L357" s="37">
        <f t="shared" si="58"/>
        <v>275</v>
      </c>
      <c r="M357" s="78">
        <v>760</v>
      </c>
      <c r="N357" s="88">
        <f t="shared" si="54"/>
        <v>1772.5000000000002</v>
      </c>
      <c r="O357" s="88"/>
      <c r="P357" s="88">
        <f t="shared" si="56"/>
        <v>1477.5</v>
      </c>
      <c r="Q357" s="88">
        <f t="shared" si="52"/>
        <v>1502.5</v>
      </c>
      <c r="R357" s="88">
        <f t="shared" si="53"/>
        <v>3822.5</v>
      </c>
      <c r="S357" s="88">
        <f t="shared" si="55"/>
        <v>23497.5</v>
      </c>
      <c r="T357" s="89" t="s">
        <v>41</v>
      </c>
    </row>
    <row r="358" spans="1:20" s="27" customFormat="1" x14ac:dyDescent="0.25">
      <c r="A358" s="84">
        <v>352</v>
      </c>
      <c r="B358" s="85" t="s">
        <v>931</v>
      </c>
      <c r="C358" s="85" t="s">
        <v>804</v>
      </c>
      <c r="D358" s="85" t="s">
        <v>872</v>
      </c>
      <c r="E358" s="85" t="s">
        <v>157</v>
      </c>
      <c r="F358" s="86" t="s">
        <v>808</v>
      </c>
      <c r="G358" s="87">
        <v>16000</v>
      </c>
      <c r="H358" s="85">
        <v>0</v>
      </c>
      <c r="I358" s="88">
        <v>25</v>
      </c>
      <c r="J358" s="50">
        <v>459.2</v>
      </c>
      <c r="K358" s="52">
        <f t="shared" si="57"/>
        <v>1136</v>
      </c>
      <c r="L358" s="37">
        <f t="shared" si="58"/>
        <v>176.00000000000003</v>
      </c>
      <c r="M358" s="78">
        <v>486.4</v>
      </c>
      <c r="N358" s="88">
        <f t="shared" si="54"/>
        <v>1134.4000000000001</v>
      </c>
      <c r="O358" s="88"/>
      <c r="P358" s="88">
        <f t="shared" si="56"/>
        <v>945.59999999999991</v>
      </c>
      <c r="Q358" s="88">
        <f t="shared" si="52"/>
        <v>970.59999999999991</v>
      </c>
      <c r="R358" s="88">
        <f t="shared" si="53"/>
        <v>2446.4</v>
      </c>
      <c r="S358" s="88">
        <f t="shared" si="55"/>
        <v>15029.4</v>
      </c>
      <c r="T358" s="89" t="s">
        <v>41</v>
      </c>
    </row>
    <row r="359" spans="1:20" s="27" customFormat="1" x14ac:dyDescent="0.25">
      <c r="A359" s="84">
        <v>353</v>
      </c>
      <c r="B359" s="85" t="s">
        <v>265</v>
      </c>
      <c r="C359" s="85" t="s">
        <v>804</v>
      </c>
      <c r="D359" s="85" t="s">
        <v>264</v>
      </c>
      <c r="E359" s="85" t="s">
        <v>63</v>
      </c>
      <c r="F359" s="86" t="s">
        <v>810</v>
      </c>
      <c r="G359" s="87">
        <v>25000</v>
      </c>
      <c r="H359" s="85">
        <v>0</v>
      </c>
      <c r="I359" s="88">
        <v>25</v>
      </c>
      <c r="J359" s="50">
        <v>717.5</v>
      </c>
      <c r="K359" s="52">
        <f t="shared" si="57"/>
        <v>1774.9999999999998</v>
      </c>
      <c r="L359" s="37">
        <f t="shared" si="58"/>
        <v>275</v>
      </c>
      <c r="M359" s="78">
        <v>760</v>
      </c>
      <c r="N359" s="88">
        <f t="shared" si="54"/>
        <v>1772.5000000000002</v>
      </c>
      <c r="O359" s="88"/>
      <c r="P359" s="88">
        <f t="shared" si="56"/>
        <v>1477.5</v>
      </c>
      <c r="Q359" s="88">
        <f t="shared" si="52"/>
        <v>1502.5</v>
      </c>
      <c r="R359" s="88">
        <f t="shared" si="53"/>
        <v>3822.5</v>
      </c>
      <c r="S359" s="88">
        <f t="shared" si="55"/>
        <v>23497.5</v>
      </c>
      <c r="T359" s="89" t="s">
        <v>41</v>
      </c>
    </row>
    <row r="360" spans="1:20" s="27" customFormat="1" x14ac:dyDescent="0.25">
      <c r="A360" s="84">
        <v>354</v>
      </c>
      <c r="B360" s="85" t="s">
        <v>905</v>
      </c>
      <c r="C360" s="85" t="s">
        <v>804</v>
      </c>
      <c r="D360" s="85" t="s">
        <v>904</v>
      </c>
      <c r="E360" s="85" t="s">
        <v>63</v>
      </c>
      <c r="F360" s="86" t="s">
        <v>810</v>
      </c>
      <c r="G360" s="87">
        <v>25000</v>
      </c>
      <c r="H360" s="85">
        <v>0</v>
      </c>
      <c r="I360" s="88">
        <v>25</v>
      </c>
      <c r="J360" s="50">
        <v>717.5</v>
      </c>
      <c r="K360" s="52">
        <f t="shared" si="57"/>
        <v>1774.9999999999998</v>
      </c>
      <c r="L360" s="37">
        <f t="shared" si="58"/>
        <v>275</v>
      </c>
      <c r="M360" s="78">
        <v>760</v>
      </c>
      <c r="N360" s="88">
        <f t="shared" si="54"/>
        <v>1772.5000000000002</v>
      </c>
      <c r="O360" s="88"/>
      <c r="P360" s="88">
        <f t="shared" si="56"/>
        <v>1477.5</v>
      </c>
      <c r="Q360" s="88">
        <f t="shared" si="52"/>
        <v>1502.5</v>
      </c>
      <c r="R360" s="88">
        <f t="shared" si="53"/>
        <v>3822.5</v>
      </c>
      <c r="S360" s="88">
        <f t="shared" si="55"/>
        <v>23497.5</v>
      </c>
      <c r="T360" s="89" t="s">
        <v>41</v>
      </c>
    </row>
    <row r="361" spans="1:20" s="27" customFormat="1" x14ac:dyDescent="0.25">
      <c r="A361" s="84">
        <v>355</v>
      </c>
      <c r="B361" s="85" t="s">
        <v>938</v>
      </c>
      <c r="C361" s="85" t="s">
        <v>805</v>
      </c>
      <c r="D361" s="85" t="s">
        <v>950</v>
      </c>
      <c r="E361" s="85" t="s">
        <v>63</v>
      </c>
      <c r="F361" s="86" t="s">
        <v>808</v>
      </c>
      <c r="G361" s="91">
        <v>25000</v>
      </c>
      <c r="H361" s="92">
        <v>0</v>
      </c>
      <c r="I361" s="88">
        <v>25</v>
      </c>
      <c r="J361" s="69">
        <v>717.5</v>
      </c>
      <c r="K361" s="54">
        <f t="shared" si="57"/>
        <v>1774.9999999999998</v>
      </c>
      <c r="L361" s="37">
        <f t="shared" si="58"/>
        <v>275</v>
      </c>
      <c r="M361" s="80">
        <v>760</v>
      </c>
      <c r="N361" s="93">
        <f t="shared" si="54"/>
        <v>1772.5000000000002</v>
      </c>
      <c r="O361" s="93"/>
      <c r="P361" s="93">
        <f t="shared" si="56"/>
        <v>1477.5</v>
      </c>
      <c r="Q361" s="88">
        <f t="shared" si="52"/>
        <v>1502.5</v>
      </c>
      <c r="R361" s="88">
        <f t="shared" si="53"/>
        <v>3822.5</v>
      </c>
      <c r="S361" s="93">
        <f t="shared" si="55"/>
        <v>23497.5</v>
      </c>
      <c r="T361" s="89" t="s">
        <v>41</v>
      </c>
    </row>
    <row r="362" spans="1:20" s="27" customFormat="1" x14ac:dyDescent="0.25">
      <c r="A362" s="84">
        <v>356</v>
      </c>
      <c r="B362" s="85" t="s">
        <v>961</v>
      </c>
      <c r="C362" s="85" t="s">
        <v>804</v>
      </c>
      <c r="D362" s="85" t="s">
        <v>960</v>
      </c>
      <c r="E362" s="85" t="s">
        <v>103</v>
      </c>
      <c r="F362" s="86" t="s">
        <v>808</v>
      </c>
      <c r="G362" s="91">
        <v>25000</v>
      </c>
      <c r="H362" s="92">
        <v>0</v>
      </c>
      <c r="I362" s="88">
        <v>25</v>
      </c>
      <c r="J362" s="69">
        <v>717.5</v>
      </c>
      <c r="K362" s="54">
        <f t="shared" si="57"/>
        <v>1774.9999999999998</v>
      </c>
      <c r="L362" s="37">
        <f t="shared" si="58"/>
        <v>275</v>
      </c>
      <c r="M362" s="80">
        <v>760</v>
      </c>
      <c r="N362" s="93">
        <f t="shared" si="54"/>
        <v>1772.5000000000002</v>
      </c>
      <c r="O362" s="93"/>
      <c r="P362" s="93">
        <f t="shared" si="56"/>
        <v>1477.5</v>
      </c>
      <c r="Q362" s="88">
        <f t="shared" si="52"/>
        <v>1502.5</v>
      </c>
      <c r="R362" s="88">
        <f t="shared" si="53"/>
        <v>3822.5</v>
      </c>
      <c r="S362" s="93">
        <f t="shared" si="55"/>
        <v>23497.5</v>
      </c>
      <c r="T362" s="89" t="s">
        <v>41</v>
      </c>
    </row>
    <row r="363" spans="1:20" s="27" customFormat="1" x14ac:dyDescent="0.25">
      <c r="A363" s="84">
        <v>357</v>
      </c>
      <c r="B363" s="85" t="s">
        <v>52</v>
      </c>
      <c r="C363" s="85" t="s">
        <v>804</v>
      </c>
      <c r="D363" s="85" t="s">
        <v>127</v>
      </c>
      <c r="E363" s="85" t="s">
        <v>61</v>
      </c>
      <c r="F363" s="86" t="s">
        <v>811</v>
      </c>
      <c r="G363" s="87">
        <v>45000</v>
      </c>
      <c r="H363" s="50">
        <v>1148.33</v>
      </c>
      <c r="I363" s="88">
        <v>25</v>
      </c>
      <c r="J363" s="50">
        <v>1291.5</v>
      </c>
      <c r="K363" s="52">
        <f t="shared" si="57"/>
        <v>3194.9999999999995</v>
      </c>
      <c r="L363" s="37">
        <f t="shared" si="58"/>
        <v>495.00000000000006</v>
      </c>
      <c r="M363" s="78">
        <v>1368</v>
      </c>
      <c r="N363" s="88">
        <f t="shared" si="54"/>
        <v>3190.5</v>
      </c>
      <c r="O363" s="88"/>
      <c r="P363" s="88">
        <f t="shared" si="56"/>
        <v>2659.5</v>
      </c>
      <c r="Q363" s="88">
        <f t="shared" si="52"/>
        <v>3832.83</v>
      </c>
      <c r="R363" s="88">
        <f t="shared" si="53"/>
        <v>6880.5</v>
      </c>
      <c r="S363" s="88">
        <f t="shared" si="55"/>
        <v>41167.17</v>
      </c>
      <c r="T363" s="89" t="s">
        <v>41</v>
      </c>
    </row>
    <row r="364" spans="1:20" s="27" customFormat="1" x14ac:dyDescent="0.25">
      <c r="A364" s="84">
        <v>358</v>
      </c>
      <c r="B364" s="85" t="s">
        <v>751</v>
      </c>
      <c r="C364" s="85" t="s">
        <v>804</v>
      </c>
      <c r="D364" s="85" t="s">
        <v>127</v>
      </c>
      <c r="E364" s="85" t="s">
        <v>92</v>
      </c>
      <c r="F364" s="86" t="s">
        <v>811</v>
      </c>
      <c r="G364" s="87">
        <v>25000</v>
      </c>
      <c r="H364" s="85">
        <v>0</v>
      </c>
      <c r="I364" s="88">
        <v>25</v>
      </c>
      <c r="J364" s="50">
        <v>717.5</v>
      </c>
      <c r="K364" s="52">
        <f t="shared" si="57"/>
        <v>1774.9999999999998</v>
      </c>
      <c r="L364" s="37">
        <f t="shared" si="58"/>
        <v>275</v>
      </c>
      <c r="M364" s="78">
        <v>760</v>
      </c>
      <c r="N364" s="88">
        <f t="shared" si="54"/>
        <v>1772.5000000000002</v>
      </c>
      <c r="O364" s="88"/>
      <c r="P364" s="88">
        <f t="shared" si="56"/>
        <v>1477.5</v>
      </c>
      <c r="Q364" s="88">
        <f t="shared" si="52"/>
        <v>1502.5</v>
      </c>
      <c r="R364" s="88">
        <f t="shared" si="53"/>
        <v>3822.5</v>
      </c>
      <c r="S364" s="88">
        <f t="shared" si="55"/>
        <v>23497.5</v>
      </c>
      <c r="T364" s="89" t="s">
        <v>41</v>
      </c>
    </row>
    <row r="365" spans="1:20" s="27" customFormat="1" x14ac:dyDescent="0.25">
      <c r="A365" s="84">
        <v>359</v>
      </c>
      <c r="B365" s="85" t="s">
        <v>1101</v>
      </c>
      <c r="C365" s="85" t="s">
        <v>804</v>
      </c>
      <c r="D365" s="85" t="s">
        <v>127</v>
      </c>
      <c r="E365" s="85" t="s">
        <v>103</v>
      </c>
      <c r="F365" s="86" t="s">
        <v>810</v>
      </c>
      <c r="G365" s="87">
        <v>35000</v>
      </c>
      <c r="H365" s="85">
        <v>0</v>
      </c>
      <c r="I365" s="88">
        <v>25</v>
      </c>
      <c r="J365" s="50">
        <v>1004.5</v>
      </c>
      <c r="K365" s="52">
        <f>+G365*7.1%</f>
        <v>2485</v>
      </c>
      <c r="L365" s="37">
        <f>+G365*1.1%</f>
        <v>385.00000000000006</v>
      </c>
      <c r="M365" s="78">
        <v>1064</v>
      </c>
      <c r="N365" s="88">
        <f t="shared" si="54"/>
        <v>2481.5</v>
      </c>
      <c r="O365" s="88"/>
      <c r="P365" s="88">
        <f t="shared" si="56"/>
        <v>2068.5</v>
      </c>
      <c r="Q365" s="88">
        <f t="shared" si="52"/>
        <v>2093.5</v>
      </c>
      <c r="R365" s="88">
        <f t="shared" si="53"/>
        <v>5351.5</v>
      </c>
      <c r="S365" s="88">
        <f t="shared" si="55"/>
        <v>32906.5</v>
      </c>
      <c r="T365" s="89" t="s">
        <v>41</v>
      </c>
    </row>
    <row r="366" spans="1:20" s="27" customFormat="1" x14ac:dyDescent="0.25">
      <c r="A366" s="84">
        <v>360</v>
      </c>
      <c r="B366" s="85" t="s">
        <v>1106</v>
      </c>
      <c r="C366" s="85" t="s">
        <v>804</v>
      </c>
      <c r="D366" s="85" t="s">
        <v>127</v>
      </c>
      <c r="E366" s="85" t="s">
        <v>63</v>
      </c>
      <c r="F366" s="86" t="s">
        <v>808</v>
      </c>
      <c r="G366" s="87">
        <v>35000</v>
      </c>
      <c r="H366" s="85">
        <v>0</v>
      </c>
      <c r="I366" s="88">
        <v>25</v>
      </c>
      <c r="J366" s="50">
        <v>1004.5</v>
      </c>
      <c r="K366" s="52">
        <f>+G366*7.1%</f>
        <v>2485</v>
      </c>
      <c r="L366" s="37">
        <f>+G366*1.1%</f>
        <v>385.00000000000006</v>
      </c>
      <c r="M366" s="78">
        <v>1064</v>
      </c>
      <c r="N366" s="88">
        <f t="shared" si="54"/>
        <v>2481.5</v>
      </c>
      <c r="O366" s="88"/>
      <c r="P366" s="88">
        <f t="shared" si="56"/>
        <v>2068.5</v>
      </c>
      <c r="Q366" s="88">
        <f t="shared" si="52"/>
        <v>2093.5</v>
      </c>
      <c r="R366" s="88">
        <f t="shared" si="53"/>
        <v>5351.5</v>
      </c>
      <c r="S366" s="88">
        <f t="shared" si="55"/>
        <v>32906.5</v>
      </c>
      <c r="T366" s="89" t="s">
        <v>41</v>
      </c>
    </row>
    <row r="367" spans="1:20" s="27" customFormat="1" x14ac:dyDescent="0.25">
      <c r="A367" s="84">
        <v>361</v>
      </c>
      <c r="B367" s="85" t="s">
        <v>752</v>
      </c>
      <c r="C367" s="85" t="s">
        <v>804</v>
      </c>
      <c r="D367" s="85" t="s">
        <v>755</v>
      </c>
      <c r="E367" s="85" t="s">
        <v>143</v>
      </c>
      <c r="F367" s="86" t="s">
        <v>811</v>
      </c>
      <c r="G367" s="87">
        <v>50000</v>
      </c>
      <c r="H367" s="87">
        <v>1596.68</v>
      </c>
      <c r="I367" s="88">
        <v>25</v>
      </c>
      <c r="J367" s="50">
        <v>1435</v>
      </c>
      <c r="K367" s="52">
        <f t="shared" si="57"/>
        <v>3549.9999999999995</v>
      </c>
      <c r="L367" s="37">
        <f t="shared" si="58"/>
        <v>550</v>
      </c>
      <c r="M367" s="78">
        <v>1520</v>
      </c>
      <c r="N367" s="88">
        <f t="shared" si="54"/>
        <v>3545.0000000000005</v>
      </c>
      <c r="O367" s="88"/>
      <c r="P367" s="88">
        <f t="shared" si="56"/>
        <v>2955</v>
      </c>
      <c r="Q367" s="88">
        <f t="shared" si="52"/>
        <v>4576.68</v>
      </c>
      <c r="R367" s="88">
        <f t="shared" si="53"/>
        <v>7645</v>
      </c>
      <c r="S367" s="88">
        <f t="shared" si="55"/>
        <v>45423.32</v>
      </c>
      <c r="T367" s="89" t="s">
        <v>41</v>
      </c>
    </row>
    <row r="368" spans="1:20" s="27" customFormat="1" x14ac:dyDescent="0.25">
      <c r="A368" s="84">
        <v>362</v>
      </c>
      <c r="B368" s="85" t="s">
        <v>754</v>
      </c>
      <c r="C368" s="85" t="s">
        <v>804</v>
      </c>
      <c r="D368" s="85" t="s">
        <v>755</v>
      </c>
      <c r="E368" s="85" t="s">
        <v>136</v>
      </c>
      <c r="F368" s="86" t="s">
        <v>811</v>
      </c>
      <c r="G368" s="87">
        <v>61000</v>
      </c>
      <c r="H368" s="50">
        <v>3331.76</v>
      </c>
      <c r="I368" s="88">
        <v>25</v>
      </c>
      <c r="J368" s="50">
        <v>1750.7</v>
      </c>
      <c r="K368" s="52">
        <f t="shared" si="57"/>
        <v>4331</v>
      </c>
      <c r="L368" s="37">
        <f t="shared" si="58"/>
        <v>671.00000000000011</v>
      </c>
      <c r="M368" s="78">
        <v>1854.4</v>
      </c>
      <c r="N368" s="88">
        <f t="shared" si="54"/>
        <v>4324.9000000000005</v>
      </c>
      <c r="O368" s="88"/>
      <c r="P368" s="88">
        <f t="shared" si="56"/>
        <v>3605.1000000000004</v>
      </c>
      <c r="Q368" s="88">
        <f t="shared" si="52"/>
        <v>6961.8600000000006</v>
      </c>
      <c r="R368" s="88">
        <f t="shared" si="53"/>
        <v>9326.9000000000015</v>
      </c>
      <c r="S368" s="88">
        <f t="shared" si="55"/>
        <v>54038.14</v>
      </c>
      <c r="T368" s="89" t="s">
        <v>41</v>
      </c>
    </row>
    <row r="369" spans="1:20" s="27" customFormat="1" x14ac:dyDescent="0.25">
      <c r="A369" s="84">
        <v>363</v>
      </c>
      <c r="B369" s="85" t="s">
        <v>1128</v>
      </c>
      <c r="C369" s="85" t="s">
        <v>804</v>
      </c>
      <c r="D369" s="85" t="s">
        <v>755</v>
      </c>
      <c r="E369" s="85" t="s">
        <v>816</v>
      </c>
      <c r="F369" s="86" t="s">
        <v>810</v>
      </c>
      <c r="G369" s="87">
        <v>35000</v>
      </c>
      <c r="H369" s="85">
        <v>0</v>
      </c>
      <c r="I369" s="88">
        <v>25</v>
      </c>
      <c r="J369" s="50">
        <v>1004.5</v>
      </c>
      <c r="K369" s="52">
        <f t="shared" si="57"/>
        <v>2485</v>
      </c>
      <c r="L369" s="37">
        <f t="shared" si="58"/>
        <v>385.00000000000006</v>
      </c>
      <c r="M369" s="78">
        <v>1064</v>
      </c>
      <c r="N369" s="88">
        <f t="shared" si="54"/>
        <v>2481.5</v>
      </c>
      <c r="O369" s="88"/>
      <c r="P369" s="88">
        <f t="shared" si="56"/>
        <v>2068.5</v>
      </c>
      <c r="Q369" s="88">
        <f t="shared" si="52"/>
        <v>2093.5</v>
      </c>
      <c r="R369" s="88">
        <f t="shared" si="53"/>
        <v>5351.5</v>
      </c>
      <c r="S369" s="88">
        <f t="shared" si="55"/>
        <v>32906.5</v>
      </c>
      <c r="T369" s="89" t="s">
        <v>41</v>
      </c>
    </row>
    <row r="370" spans="1:20" s="27" customFormat="1" x14ac:dyDescent="0.25">
      <c r="A370" s="84">
        <v>364</v>
      </c>
      <c r="B370" s="85" t="s">
        <v>889</v>
      </c>
      <c r="C370" s="85" t="s">
        <v>804</v>
      </c>
      <c r="D370" s="85" t="s">
        <v>755</v>
      </c>
      <c r="E370" s="85" t="s">
        <v>157</v>
      </c>
      <c r="F370" s="86" t="s">
        <v>808</v>
      </c>
      <c r="G370" s="87">
        <v>16000</v>
      </c>
      <c r="H370" s="85">
        <v>0</v>
      </c>
      <c r="I370" s="88">
        <v>25</v>
      </c>
      <c r="J370" s="50">
        <v>459.2</v>
      </c>
      <c r="K370" s="52">
        <f>+G370*7.1%</f>
        <v>1136</v>
      </c>
      <c r="L370" s="37">
        <f>+G370*1.1%</f>
        <v>176.00000000000003</v>
      </c>
      <c r="M370" s="78">
        <v>486.4</v>
      </c>
      <c r="N370" s="88">
        <f t="shared" si="54"/>
        <v>1134.4000000000001</v>
      </c>
      <c r="O370" s="88"/>
      <c r="P370" s="88">
        <f t="shared" si="56"/>
        <v>945.59999999999991</v>
      </c>
      <c r="Q370" s="88">
        <f t="shared" si="52"/>
        <v>970.59999999999991</v>
      </c>
      <c r="R370" s="88">
        <f t="shared" si="53"/>
        <v>2446.4</v>
      </c>
      <c r="S370" s="88">
        <f t="shared" si="55"/>
        <v>15029.4</v>
      </c>
      <c r="T370" s="89" t="s">
        <v>41</v>
      </c>
    </row>
    <row r="371" spans="1:20" s="27" customFormat="1" x14ac:dyDescent="0.25">
      <c r="A371" s="84">
        <v>365</v>
      </c>
      <c r="B371" s="85" t="s">
        <v>339</v>
      </c>
      <c r="C371" s="85" t="s">
        <v>805</v>
      </c>
      <c r="D371" s="85" t="s">
        <v>338</v>
      </c>
      <c r="E371" s="85" t="s">
        <v>324</v>
      </c>
      <c r="F371" s="86" t="s">
        <v>811</v>
      </c>
      <c r="G371" s="87">
        <v>190000</v>
      </c>
      <c r="H371" s="87">
        <v>32846.75</v>
      </c>
      <c r="I371" s="88">
        <v>25</v>
      </c>
      <c r="J371" s="50">
        <v>5453</v>
      </c>
      <c r="K371" s="52">
        <f t="shared" si="57"/>
        <v>13489.999999999998</v>
      </c>
      <c r="L371" s="37">
        <v>953.69</v>
      </c>
      <c r="M371" s="78">
        <v>5776</v>
      </c>
      <c r="N371" s="88">
        <f t="shared" si="54"/>
        <v>13471</v>
      </c>
      <c r="O371" s="88"/>
      <c r="P371" s="88">
        <f t="shared" si="56"/>
        <v>11229</v>
      </c>
      <c r="Q371" s="88">
        <f t="shared" si="52"/>
        <v>44100.75</v>
      </c>
      <c r="R371" s="88">
        <f t="shared" si="53"/>
        <v>27914.69</v>
      </c>
      <c r="S371" s="88">
        <f t="shared" si="55"/>
        <v>145899.25</v>
      </c>
      <c r="T371" s="89" t="s">
        <v>41</v>
      </c>
    </row>
    <row r="372" spans="1:20" s="27" customFormat="1" x14ac:dyDescent="0.25">
      <c r="A372" s="84">
        <v>366</v>
      </c>
      <c r="B372" s="85" t="s">
        <v>341</v>
      </c>
      <c r="C372" s="85" t="s">
        <v>805</v>
      </c>
      <c r="D372" s="85" t="s">
        <v>338</v>
      </c>
      <c r="E372" s="85" t="s">
        <v>740</v>
      </c>
      <c r="F372" s="86" t="s">
        <v>811</v>
      </c>
      <c r="G372" s="87">
        <v>90000</v>
      </c>
      <c r="H372" s="87">
        <v>9753.1200000000008</v>
      </c>
      <c r="I372" s="88">
        <v>25</v>
      </c>
      <c r="J372" s="50">
        <v>2583</v>
      </c>
      <c r="K372" s="52">
        <f t="shared" si="57"/>
        <v>6389.9999999999991</v>
      </c>
      <c r="L372" s="37">
        <v>953.69</v>
      </c>
      <c r="M372" s="78">
        <v>2736</v>
      </c>
      <c r="N372" s="88">
        <f t="shared" si="54"/>
        <v>6381</v>
      </c>
      <c r="O372" s="88"/>
      <c r="P372" s="88">
        <f t="shared" si="56"/>
        <v>5319</v>
      </c>
      <c r="Q372" s="88">
        <f t="shared" si="52"/>
        <v>15097.12</v>
      </c>
      <c r="R372" s="88">
        <f t="shared" si="53"/>
        <v>13724.689999999999</v>
      </c>
      <c r="S372" s="88">
        <f t="shared" si="55"/>
        <v>74902.880000000005</v>
      </c>
      <c r="T372" s="89" t="s">
        <v>41</v>
      </c>
    </row>
    <row r="373" spans="1:20" s="27" customFormat="1" x14ac:dyDescent="0.25">
      <c r="A373" s="84">
        <v>367</v>
      </c>
      <c r="B373" s="85" t="s">
        <v>343</v>
      </c>
      <c r="C373" s="85" t="s">
        <v>805</v>
      </c>
      <c r="D373" s="85" t="s">
        <v>338</v>
      </c>
      <c r="E373" s="85" t="s">
        <v>741</v>
      </c>
      <c r="F373" s="86" t="s">
        <v>811</v>
      </c>
      <c r="G373" s="87">
        <v>55000</v>
      </c>
      <c r="H373" s="50">
        <v>2302.36</v>
      </c>
      <c r="I373" s="88">
        <v>25</v>
      </c>
      <c r="J373" s="50">
        <v>1578.5</v>
      </c>
      <c r="K373" s="52">
        <f t="shared" si="57"/>
        <v>3904.9999999999995</v>
      </c>
      <c r="L373" s="37">
        <f t="shared" si="58"/>
        <v>605.00000000000011</v>
      </c>
      <c r="M373" s="78">
        <v>1672</v>
      </c>
      <c r="N373" s="88">
        <f t="shared" si="54"/>
        <v>3899.5000000000005</v>
      </c>
      <c r="O373" s="88"/>
      <c r="P373" s="88">
        <f t="shared" si="56"/>
        <v>3250.5</v>
      </c>
      <c r="Q373" s="88">
        <f t="shared" si="52"/>
        <v>5577.8600000000006</v>
      </c>
      <c r="R373" s="88">
        <f t="shared" si="53"/>
        <v>8409.5</v>
      </c>
      <c r="S373" s="88">
        <f t="shared" si="55"/>
        <v>49422.14</v>
      </c>
      <c r="T373" s="89" t="s">
        <v>41</v>
      </c>
    </row>
    <row r="374" spans="1:20" s="27" customFormat="1" x14ac:dyDescent="0.25">
      <c r="A374" s="84">
        <v>368</v>
      </c>
      <c r="B374" s="85" t="s">
        <v>587</v>
      </c>
      <c r="C374" s="85" t="s">
        <v>805</v>
      </c>
      <c r="D374" s="85" t="s">
        <v>338</v>
      </c>
      <c r="E374" s="85" t="s">
        <v>125</v>
      </c>
      <c r="F374" s="86" t="s">
        <v>811</v>
      </c>
      <c r="G374" s="91">
        <v>70000</v>
      </c>
      <c r="H374" s="91">
        <v>5025.38</v>
      </c>
      <c r="I374" s="88">
        <v>25</v>
      </c>
      <c r="J374" s="69">
        <v>2009</v>
      </c>
      <c r="K374" s="54">
        <f>+G374*7.1%</f>
        <v>4970</v>
      </c>
      <c r="L374" s="37">
        <f>+G374*1.1%</f>
        <v>770.00000000000011</v>
      </c>
      <c r="M374" s="80">
        <v>2128</v>
      </c>
      <c r="N374" s="93">
        <f t="shared" si="54"/>
        <v>4963</v>
      </c>
      <c r="O374" s="93"/>
      <c r="P374" s="93">
        <f t="shared" si="56"/>
        <v>4137</v>
      </c>
      <c r="Q374" s="88">
        <f t="shared" si="52"/>
        <v>9187.380000000001</v>
      </c>
      <c r="R374" s="88">
        <f t="shared" si="53"/>
        <v>10703</v>
      </c>
      <c r="S374" s="93">
        <f t="shared" si="55"/>
        <v>60812.619999999995</v>
      </c>
      <c r="T374" s="89" t="s">
        <v>41</v>
      </c>
    </row>
    <row r="375" spans="1:20" s="27" customFormat="1" x14ac:dyDescent="0.25">
      <c r="A375" s="84">
        <v>369</v>
      </c>
      <c r="B375" s="85" t="s">
        <v>99</v>
      </c>
      <c r="C375" s="53" t="s">
        <v>804</v>
      </c>
      <c r="D375" s="85" t="s">
        <v>338</v>
      </c>
      <c r="E375" s="85" t="s">
        <v>100</v>
      </c>
      <c r="F375" s="86" t="s">
        <v>811</v>
      </c>
      <c r="G375" s="87">
        <v>50000</v>
      </c>
      <c r="H375" s="87">
        <v>1596.68</v>
      </c>
      <c r="I375" s="88">
        <v>25</v>
      </c>
      <c r="J375" s="50">
        <v>1435</v>
      </c>
      <c r="K375" s="52">
        <f t="shared" si="57"/>
        <v>3549.9999999999995</v>
      </c>
      <c r="L375" s="37">
        <f t="shared" si="58"/>
        <v>550</v>
      </c>
      <c r="M375" s="78">
        <v>1520</v>
      </c>
      <c r="N375" s="88">
        <f t="shared" si="54"/>
        <v>3545.0000000000005</v>
      </c>
      <c r="O375" s="88"/>
      <c r="P375" s="88">
        <f t="shared" si="56"/>
        <v>2955</v>
      </c>
      <c r="Q375" s="88">
        <f t="shared" si="52"/>
        <v>4576.68</v>
      </c>
      <c r="R375" s="88">
        <f t="shared" si="53"/>
        <v>7645</v>
      </c>
      <c r="S375" s="88">
        <f t="shared" si="55"/>
        <v>45423.32</v>
      </c>
      <c r="T375" s="89" t="s">
        <v>41</v>
      </c>
    </row>
    <row r="376" spans="1:20" s="27" customFormat="1" x14ac:dyDescent="0.25">
      <c r="A376" s="84">
        <v>370</v>
      </c>
      <c r="B376" s="85" t="s">
        <v>342</v>
      </c>
      <c r="C376" s="85" t="s">
        <v>804</v>
      </c>
      <c r="D376" s="85" t="s">
        <v>338</v>
      </c>
      <c r="E376" s="85" t="s">
        <v>92</v>
      </c>
      <c r="F376" s="86" t="s">
        <v>810</v>
      </c>
      <c r="G376" s="87">
        <v>45000</v>
      </c>
      <c r="H376" s="50">
        <v>1148.33</v>
      </c>
      <c r="I376" s="88">
        <v>25</v>
      </c>
      <c r="J376" s="50">
        <v>1291.5</v>
      </c>
      <c r="K376" s="52">
        <f t="shared" si="57"/>
        <v>3194.9999999999995</v>
      </c>
      <c r="L376" s="37">
        <f t="shared" si="58"/>
        <v>495.00000000000006</v>
      </c>
      <c r="M376" s="78">
        <v>1368</v>
      </c>
      <c r="N376" s="88">
        <f t="shared" si="54"/>
        <v>3190.5</v>
      </c>
      <c r="O376" s="88"/>
      <c r="P376" s="88">
        <f t="shared" si="56"/>
        <v>2659.5</v>
      </c>
      <c r="Q376" s="88">
        <f t="shared" si="52"/>
        <v>3832.83</v>
      </c>
      <c r="R376" s="88">
        <f t="shared" si="53"/>
        <v>6880.5</v>
      </c>
      <c r="S376" s="88">
        <f t="shared" si="55"/>
        <v>41167.17</v>
      </c>
      <c r="T376" s="89" t="s">
        <v>41</v>
      </c>
    </row>
    <row r="377" spans="1:20" s="27" customFormat="1" x14ac:dyDescent="0.25">
      <c r="A377" s="84">
        <v>371</v>
      </c>
      <c r="B377" s="85" t="s">
        <v>148</v>
      </c>
      <c r="C377" s="85" t="s">
        <v>804</v>
      </c>
      <c r="D377" s="85" t="s">
        <v>338</v>
      </c>
      <c r="E377" s="85" t="s">
        <v>92</v>
      </c>
      <c r="F377" s="86" t="s">
        <v>811</v>
      </c>
      <c r="G377" s="87">
        <v>25000</v>
      </c>
      <c r="H377" s="85">
        <v>0</v>
      </c>
      <c r="I377" s="88">
        <v>25</v>
      </c>
      <c r="J377" s="50">
        <v>717.5</v>
      </c>
      <c r="K377" s="52">
        <f t="shared" si="57"/>
        <v>1774.9999999999998</v>
      </c>
      <c r="L377" s="37">
        <f t="shared" si="58"/>
        <v>275</v>
      </c>
      <c r="M377" s="78">
        <v>760</v>
      </c>
      <c r="N377" s="88">
        <f t="shared" si="54"/>
        <v>1772.5000000000002</v>
      </c>
      <c r="O377" s="88"/>
      <c r="P377" s="88">
        <f t="shared" si="56"/>
        <v>1477.5</v>
      </c>
      <c r="Q377" s="88">
        <f t="shared" si="52"/>
        <v>1502.5</v>
      </c>
      <c r="R377" s="88">
        <f t="shared" si="53"/>
        <v>3822.5</v>
      </c>
      <c r="S377" s="88">
        <f t="shared" si="55"/>
        <v>23497.5</v>
      </c>
      <c r="T377" s="89" t="s">
        <v>41</v>
      </c>
    </row>
    <row r="378" spans="1:20" s="27" customFormat="1" x14ac:dyDescent="0.25">
      <c r="A378" s="84">
        <v>372</v>
      </c>
      <c r="B378" s="85" t="s">
        <v>773</v>
      </c>
      <c r="C378" s="85" t="s">
        <v>805</v>
      </c>
      <c r="D378" s="85" t="s">
        <v>338</v>
      </c>
      <c r="E378" s="85" t="s">
        <v>156</v>
      </c>
      <c r="F378" s="86" t="s">
        <v>810</v>
      </c>
      <c r="G378" s="87">
        <v>25000</v>
      </c>
      <c r="H378" s="85">
        <v>0</v>
      </c>
      <c r="I378" s="88">
        <v>25</v>
      </c>
      <c r="J378" s="50">
        <v>717.5</v>
      </c>
      <c r="K378" s="52">
        <f t="shared" si="57"/>
        <v>1774.9999999999998</v>
      </c>
      <c r="L378" s="37">
        <f t="shared" si="58"/>
        <v>275</v>
      </c>
      <c r="M378" s="78">
        <v>760</v>
      </c>
      <c r="N378" s="88">
        <f t="shared" si="54"/>
        <v>1772.5000000000002</v>
      </c>
      <c r="O378" s="88"/>
      <c r="P378" s="88">
        <f t="shared" si="56"/>
        <v>1477.5</v>
      </c>
      <c r="Q378" s="88">
        <f t="shared" si="52"/>
        <v>1502.5</v>
      </c>
      <c r="R378" s="88">
        <f t="shared" si="53"/>
        <v>3822.5</v>
      </c>
      <c r="S378" s="88">
        <f t="shared" si="55"/>
        <v>23497.5</v>
      </c>
      <c r="T378" s="89" t="s">
        <v>41</v>
      </c>
    </row>
    <row r="379" spans="1:20" s="27" customFormat="1" x14ac:dyDescent="0.25">
      <c r="A379" s="84">
        <v>373</v>
      </c>
      <c r="B379" s="85" t="s">
        <v>340</v>
      </c>
      <c r="C379" s="85" t="s">
        <v>804</v>
      </c>
      <c r="D379" s="85" t="s">
        <v>338</v>
      </c>
      <c r="E379" s="85" t="s">
        <v>35</v>
      </c>
      <c r="F379" s="86" t="s">
        <v>811</v>
      </c>
      <c r="G379" s="87">
        <v>25000</v>
      </c>
      <c r="H379" s="85">
        <v>0</v>
      </c>
      <c r="I379" s="88">
        <v>25</v>
      </c>
      <c r="J379" s="50">
        <v>717.5</v>
      </c>
      <c r="K379" s="52">
        <f t="shared" si="57"/>
        <v>1774.9999999999998</v>
      </c>
      <c r="L379" s="37">
        <f t="shared" si="58"/>
        <v>275</v>
      </c>
      <c r="M379" s="78">
        <v>760</v>
      </c>
      <c r="N379" s="88">
        <f t="shared" si="54"/>
        <v>1772.5000000000002</v>
      </c>
      <c r="O379" s="88"/>
      <c r="P379" s="88">
        <f t="shared" si="56"/>
        <v>1477.5</v>
      </c>
      <c r="Q379" s="88">
        <f t="shared" si="52"/>
        <v>1502.5</v>
      </c>
      <c r="R379" s="88">
        <f t="shared" si="53"/>
        <v>3822.5</v>
      </c>
      <c r="S379" s="88">
        <f t="shared" si="55"/>
        <v>23497.5</v>
      </c>
      <c r="T379" s="89" t="s">
        <v>41</v>
      </c>
    </row>
    <row r="380" spans="1:20" s="27" customFormat="1" x14ac:dyDescent="0.25">
      <c r="A380" s="84">
        <v>374</v>
      </c>
      <c r="B380" s="85" t="s">
        <v>876</v>
      </c>
      <c r="C380" s="85" t="s">
        <v>804</v>
      </c>
      <c r="D380" s="85" t="s">
        <v>338</v>
      </c>
      <c r="E380" s="85" t="s">
        <v>816</v>
      </c>
      <c r="F380" s="86" t="s">
        <v>808</v>
      </c>
      <c r="G380" s="87">
        <v>30000</v>
      </c>
      <c r="H380" s="85">
        <v>0</v>
      </c>
      <c r="I380" s="88">
        <v>25</v>
      </c>
      <c r="J380" s="50">
        <v>861</v>
      </c>
      <c r="K380" s="52">
        <f t="shared" si="57"/>
        <v>2130</v>
      </c>
      <c r="L380" s="37">
        <f t="shared" si="58"/>
        <v>330.00000000000006</v>
      </c>
      <c r="M380" s="78">
        <v>912</v>
      </c>
      <c r="N380" s="88">
        <f t="shared" si="54"/>
        <v>2127</v>
      </c>
      <c r="O380" s="88"/>
      <c r="P380" s="88">
        <f t="shared" si="56"/>
        <v>1773</v>
      </c>
      <c r="Q380" s="88">
        <f t="shared" si="52"/>
        <v>1798</v>
      </c>
      <c r="R380" s="88">
        <f t="shared" si="53"/>
        <v>4587</v>
      </c>
      <c r="S380" s="88">
        <f t="shared" si="55"/>
        <v>28202</v>
      </c>
      <c r="T380" s="89" t="s">
        <v>41</v>
      </c>
    </row>
    <row r="381" spans="1:20" s="27" customFormat="1" x14ac:dyDescent="0.25">
      <c r="A381" s="84">
        <v>375</v>
      </c>
      <c r="B381" s="85" t="s">
        <v>877</v>
      </c>
      <c r="C381" s="85" t="s">
        <v>804</v>
      </c>
      <c r="D381" s="85" t="s">
        <v>338</v>
      </c>
      <c r="E381" s="85" t="s">
        <v>816</v>
      </c>
      <c r="F381" s="86" t="s">
        <v>808</v>
      </c>
      <c r="G381" s="87">
        <v>25000</v>
      </c>
      <c r="H381" s="85">
        <v>0</v>
      </c>
      <c r="I381" s="88">
        <v>25</v>
      </c>
      <c r="J381" s="50">
        <v>717.5</v>
      </c>
      <c r="K381" s="52">
        <f t="shared" si="57"/>
        <v>1774.9999999999998</v>
      </c>
      <c r="L381" s="37">
        <f t="shared" si="58"/>
        <v>275</v>
      </c>
      <c r="M381" s="78">
        <v>760</v>
      </c>
      <c r="N381" s="88">
        <f t="shared" si="54"/>
        <v>1772.5000000000002</v>
      </c>
      <c r="O381" s="88"/>
      <c r="P381" s="88">
        <f t="shared" si="56"/>
        <v>1477.5</v>
      </c>
      <c r="Q381" s="88">
        <f t="shared" si="52"/>
        <v>1502.5</v>
      </c>
      <c r="R381" s="88">
        <f t="shared" si="53"/>
        <v>3822.5</v>
      </c>
      <c r="S381" s="88">
        <f t="shared" si="55"/>
        <v>23497.5</v>
      </c>
      <c r="T381" s="89" t="s">
        <v>41</v>
      </c>
    </row>
    <row r="382" spans="1:20" s="27" customFormat="1" x14ac:dyDescent="0.25">
      <c r="A382" s="84">
        <v>376</v>
      </c>
      <c r="B382" s="85" t="s">
        <v>891</v>
      </c>
      <c r="C382" s="85" t="s">
        <v>804</v>
      </c>
      <c r="D382" s="85" t="s">
        <v>338</v>
      </c>
      <c r="E382" s="85" t="s">
        <v>816</v>
      </c>
      <c r="F382" s="86" t="s">
        <v>808</v>
      </c>
      <c r="G382" s="87">
        <v>25000</v>
      </c>
      <c r="H382" s="85">
        <v>0</v>
      </c>
      <c r="I382" s="88">
        <v>25</v>
      </c>
      <c r="J382" s="50">
        <v>717.5</v>
      </c>
      <c r="K382" s="52">
        <f t="shared" si="57"/>
        <v>1774.9999999999998</v>
      </c>
      <c r="L382" s="37">
        <f t="shared" si="58"/>
        <v>275</v>
      </c>
      <c r="M382" s="78">
        <v>760</v>
      </c>
      <c r="N382" s="88">
        <f t="shared" si="54"/>
        <v>1772.5000000000002</v>
      </c>
      <c r="O382" s="88"/>
      <c r="P382" s="88">
        <f t="shared" si="56"/>
        <v>1477.5</v>
      </c>
      <c r="Q382" s="88">
        <f t="shared" si="52"/>
        <v>1502.5</v>
      </c>
      <c r="R382" s="88">
        <f t="shared" si="53"/>
        <v>3822.5</v>
      </c>
      <c r="S382" s="88">
        <f t="shared" si="55"/>
        <v>23497.5</v>
      </c>
      <c r="T382" s="89" t="s">
        <v>41</v>
      </c>
    </row>
    <row r="383" spans="1:20" s="27" customFormat="1" x14ac:dyDescent="0.25">
      <c r="A383" s="84">
        <v>377</v>
      </c>
      <c r="B383" s="85" t="s">
        <v>344</v>
      </c>
      <c r="C383" s="85" t="s">
        <v>805</v>
      </c>
      <c r="D383" s="85" t="s">
        <v>338</v>
      </c>
      <c r="E383" s="85" t="s">
        <v>63</v>
      </c>
      <c r="F383" s="86" t="s">
        <v>808</v>
      </c>
      <c r="G383" s="87">
        <v>25000</v>
      </c>
      <c r="H383" s="85">
        <v>0</v>
      </c>
      <c r="I383" s="88">
        <v>25</v>
      </c>
      <c r="J383" s="50">
        <v>717.5</v>
      </c>
      <c r="K383" s="52">
        <f t="shared" si="57"/>
        <v>1774.9999999999998</v>
      </c>
      <c r="L383" s="37">
        <f t="shared" si="58"/>
        <v>275</v>
      </c>
      <c r="M383" s="78">
        <v>760</v>
      </c>
      <c r="N383" s="88">
        <f t="shared" si="54"/>
        <v>1772.5000000000002</v>
      </c>
      <c r="O383" s="88"/>
      <c r="P383" s="88">
        <f t="shared" si="56"/>
        <v>1477.5</v>
      </c>
      <c r="Q383" s="88">
        <f t="shared" si="52"/>
        <v>1502.5</v>
      </c>
      <c r="R383" s="88">
        <f t="shared" si="53"/>
        <v>3822.5</v>
      </c>
      <c r="S383" s="88">
        <f t="shared" si="55"/>
        <v>23497.5</v>
      </c>
      <c r="T383" s="89" t="s">
        <v>41</v>
      </c>
    </row>
    <row r="384" spans="1:20" s="27" customFormat="1" x14ac:dyDescent="0.25">
      <c r="A384" s="84">
        <v>378</v>
      </c>
      <c r="B384" s="85" t="s">
        <v>814</v>
      </c>
      <c r="C384" s="85" t="s">
        <v>804</v>
      </c>
      <c r="D384" s="85" t="s">
        <v>338</v>
      </c>
      <c r="E384" s="85" t="s">
        <v>63</v>
      </c>
      <c r="F384" s="86" t="s">
        <v>808</v>
      </c>
      <c r="G384" s="87">
        <v>41000</v>
      </c>
      <c r="H384" s="85">
        <v>326.47000000000003</v>
      </c>
      <c r="I384" s="88">
        <v>25</v>
      </c>
      <c r="J384" s="50">
        <v>1176.7</v>
      </c>
      <c r="K384" s="52">
        <f t="shared" si="57"/>
        <v>2910.9999999999995</v>
      </c>
      <c r="L384" s="37">
        <f t="shared" si="58"/>
        <v>451.00000000000006</v>
      </c>
      <c r="M384" s="78">
        <v>1246.4000000000001</v>
      </c>
      <c r="N384" s="88">
        <f t="shared" si="54"/>
        <v>2906.9</v>
      </c>
      <c r="O384" s="88"/>
      <c r="P384" s="88">
        <f t="shared" si="56"/>
        <v>2423.1000000000004</v>
      </c>
      <c r="Q384" s="88">
        <f t="shared" si="52"/>
        <v>2774.57</v>
      </c>
      <c r="R384" s="88">
        <f t="shared" si="53"/>
        <v>6268.9</v>
      </c>
      <c r="S384" s="88">
        <f t="shared" si="55"/>
        <v>38225.43</v>
      </c>
      <c r="T384" s="89" t="s">
        <v>41</v>
      </c>
    </row>
    <row r="385" spans="1:20" s="27" customFormat="1" x14ac:dyDescent="0.25">
      <c r="A385" s="84">
        <v>379</v>
      </c>
      <c r="B385" s="85" t="s">
        <v>1029</v>
      </c>
      <c r="C385" s="85" t="s">
        <v>805</v>
      </c>
      <c r="D385" s="85" t="s">
        <v>338</v>
      </c>
      <c r="E385" s="85" t="s">
        <v>38</v>
      </c>
      <c r="F385" s="86" t="s">
        <v>808</v>
      </c>
      <c r="G385" s="87">
        <v>25000</v>
      </c>
      <c r="H385" s="85">
        <v>0</v>
      </c>
      <c r="I385" s="88">
        <v>25</v>
      </c>
      <c r="J385" s="50">
        <v>717.5</v>
      </c>
      <c r="K385" s="52">
        <f t="shared" si="57"/>
        <v>1774.9999999999998</v>
      </c>
      <c r="L385" s="37">
        <f t="shared" si="58"/>
        <v>275</v>
      </c>
      <c r="M385" s="78">
        <v>760</v>
      </c>
      <c r="N385" s="88">
        <f t="shared" si="54"/>
        <v>1772.5000000000002</v>
      </c>
      <c r="O385" s="88"/>
      <c r="P385" s="88">
        <f t="shared" si="56"/>
        <v>1477.5</v>
      </c>
      <c r="Q385" s="88">
        <f t="shared" si="52"/>
        <v>1502.5</v>
      </c>
      <c r="R385" s="88">
        <f t="shared" si="53"/>
        <v>3822.5</v>
      </c>
      <c r="S385" s="88">
        <f t="shared" si="55"/>
        <v>23497.5</v>
      </c>
      <c r="T385" s="89" t="s">
        <v>41</v>
      </c>
    </row>
    <row r="386" spans="1:20" s="31" customFormat="1" x14ac:dyDescent="0.25">
      <c r="A386" s="84">
        <v>380</v>
      </c>
      <c r="B386" s="85" t="s">
        <v>115</v>
      </c>
      <c r="C386" s="85" t="s">
        <v>804</v>
      </c>
      <c r="D386" s="85" t="s">
        <v>338</v>
      </c>
      <c r="E386" s="85" t="s">
        <v>1074</v>
      </c>
      <c r="F386" s="86" t="s">
        <v>810</v>
      </c>
      <c r="G386" s="87">
        <v>25000</v>
      </c>
      <c r="H386" s="85">
        <v>0</v>
      </c>
      <c r="I386" s="88">
        <v>25</v>
      </c>
      <c r="J386" s="50">
        <v>717.5</v>
      </c>
      <c r="K386" s="52">
        <f>+G386*7.1%</f>
        <v>1774.9999999999998</v>
      </c>
      <c r="L386" s="37">
        <f>+G386*1.1%</f>
        <v>275</v>
      </c>
      <c r="M386" s="78">
        <v>760</v>
      </c>
      <c r="N386" s="88">
        <f t="shared" si="54"/>
        <v>1772.5000000000002</v>
      </c>
      <c r="O386" s="88"/>
      <c r="P386" s="88">
        <f t="shared" si="56"/>
        <v>1477.5</v>
      </c>
      <c r="Q386" s="88">
        <f t="shared" si="52"/>
        <v>1502.5</v>
      </c>
      <c r="R386" s="88">
        <f t="shared" si="53"/>
        <v>3822.5</v>
      </c>
      <c r="S386" s="88">
        <f t="shared" si="55"/>
        <v>23497.5</v>
      </c>
      <c r="T386" s="89" t="s">
        <v>41</v>
      </c>
    </row>
    <row r="387" spans="1:20" s="27" customFormat="1" x14ac:dyDescent="0.25">
      <c r="A387" s="84">
        <v>381</v>
      </c>
      <c r="B387" s="85" t="s">
        <v>921</v>
      </c>
      <c r="C387" s="85" t="s">
        <v>804</v>
      </c>
      <c r="D387" s="85" t="s">
        <v>338</v>
      </c>
      <c r="E387" s="85" t="s">
        <v>35</v>
      </c>
      <c r="F387" s="86" t="s">
        <v>810</v>
      </c>
      <c r="G387" s="91">
        <v>25000</v>
      </c>
      <c r="H387" s="85">
        <v>0</v>
      </c>
      <c r="I387" s="88">
        <v>25</v>
      </c>
      <c r="J387" s="69">
        <v>717.5</v>
      </c>
      <c r="K387" s="54">
        <f>+G387*7.1%</f>
        <v>1774.9999999999998</v>
      </c>
      <c r="L387" s="37">
        <f>+G387*1.1%</f>
        <v>275</v>
      </c>
      <c r="M387" s="80">
        <v>760</v>
      </c>
      <c r="N387" s="93">
        <f t="shared" si="54"/>
        <v>1772.5000000000002</v>
      </c>
      <c r="O387" s="93"/>
      <c r="P387" s="93">
        <f t="shared" si="56"/>
        <v>1477.5</v>
      </c>
      <c r="Q387" s="88">
        <f t="shared" si="52"/>
        <v>1502.5</v>
      </c>
      <c r="R387" s="88">
        <f t="shared" si="53"/>
        <v>3822.5</v>
      </c>
      <c r="S387" s="93">
        <f t="shared" si="55"/>
        <v>23497.5</v>
      </c>
      <c r="T387" s="89" t="s">
        <v>41</v>
      </c>
    </row>
    <row r="388" spans="1:20" s="27" customFormat="1" x14ac:dyDescent="0.25">
      <c r="A388" s="84">
        <v>382</v>
      </c>
      <c r="B388" s="85" t="s">
        <v>929</v>
      </c>
      <c r="C388" s="85" t="s">
        <v>804</v>
      </c>
      <c r="D388" s="85" t="s">
        <v>338</v>
      </c>
      <c r="E388" s="85" t="s">
        <v>157</v>
      </c>
      <c r="F388" s="86" t="s">
        <v>808</v>
      </c>
      <c r="G388" s="87">
        <v>16000</v>
      </c>
      <c r="H388" s="85">
        <v>0</v>
      </c>
      <c r="I388" s="88">
        <v>25</v>
      </c>
      <c r="J388" s="50">
        <v>459.2</v>
      </c>
      <c r="K388" s="52">
        <f t="shared" si="57"/>
        <v>1136</v>
      </c>
      <c r="L388" s="37">
        <f t="shared" si="58"/>
        <v>176.00000000000003</v>
      </c>
      <c r="M388" s="78">
        <v>486.4</v>
      </c>
      <c r="N388" s="88">
        <f t="shared" si="54"/>
        <v>1134.4000000000001</v>
      </c>
      <c r="O388" s="88"/>
      <c r="P388" s="88">
        <f t="shared" si="56"/>
        <v>945.59999999999991</v>
      </c>
      <c r="Q388" s="88">
        <f t="shared" si="52"/>
        <v>970.59999999999991</v>
      </c>
      <c r="R388" s="88">
        <f t="shared" si="53"/>
        <v>2446.4</v>
      </c>
      <c r="S388" s="88">
        <f t="shared" si="55"/>
        <v>15029.4</v>
      </c>
      <c r="T388" s="89" t="s">
        <v>41</v>
      </c>
    </row>
    <row r="389" spans="1:20" s="27" customFormat="1" x14ac:dyDescent="0.25">
      <c r="A389" s="84">
        <v>383</v>
      </c>
      <c r="B389" s="85" t="s">
        <v>738</v>
      </c>
      <c r="C389" s="85" t="s">
        <v>805</v>
      </c>
      <c r="D389" s="85" t="s">
        <v>702</v>
      </c>
      <c r="E389" s="85" t="s">
        <v>117</v>
      </c>
      <c r="F389" s="86" t="s">
        <v>811</v>
      </c>
      <c r="G389" s="87">
        <v>155000</v>
      </c>
      <c r="H389" s="87">
        <v>24185.01</v>
      </c>
      <c r="I389" s="88">
        <v>25</v>
      </c>
      <c r="J389" s="50">
        <v>4448.5</v>
      </c>
      <c r="K389" s="52">
        <f>+G389*7.1%</f>
        <v>11004.999999999998</v>
      </c>
      <c r="L389" s="37">
        <v>953.69</v>
      </c>
      <c r="M389" s="78">
        <v>4712</v>
      </c>
      <c r="N389" s="88">
        <f t="shared" si="54"/>
        <v>10989.5</v>
      </c>
      <c r="O389" s="88"/>
      <c r="P389" s="88">
        <f t="shared" si="56"/>
        <v>9160.5</v>
      </c>
      <c r="Q389" s="88">
        <f t="shared" si="52"/>
        <v>33370.509999999995</v>
      </c>
      <c r="R389" s="88">
        <f t="shared" si="53"/>
        <v>22948.19</v>
      </c>
      <c r="S389" s="88">
        <f t="shared" si="55"/>
        <v>121629.49</v>
      </c>
      <c r="T389" s="89" t="s">
        <v>41</v>
      </c>
    </row>
    <row r="390" spans="1:20" s="27" customFormat="1" x14ac:dyDescent="0.25">
      <c r="A390" s="84">
        <v>384</v>
      </c>
      <c r="B390" s="85" t="s">
        <v>707</v>
      </c>
      <c r="C390" s="85" t="s">
        <v>805</v>
      </c>
      <c r="D390" s="85" t="s">
        <v>702</v>
      </c>
      <c r="E390" s="85" t="s">
        <v>117</v>
      </c>
      <c r="F390" s="86" t="s">
        <v>811</v>
      </c>
      <c r="G390" s="87">
        <v>155000</v>
      </c>
      <c r="H390" s="87">
        <v>24613.88</v>
      </c>
      <c r="I390" s="88">
        <v>25</v>
      </c>
      <c r="J390" s="50">
        <v>4448.5</v>
      </c>
      <c r="K390" s="52">
        <f>+G390*7.1%</f>
        <v>11004.999999999998</v>
      </c>
      <c r="L390" s="37">
        <v>953.69</v>
      </c>
      <c r="M390" s="78">
        <v>4712</v>
      </c>
      <c r="N390" s="88">
        <f t="shared" si="54"/>
        <v>10989.5</v>
      </c>
      <c r="O390" s="88"/>
      <c r="P390" s="88">
        <f t="shared" si="56"/>
        <v>9160.5</v>
      </c>
      <c r="Q390" s="88">
        <f t="shared" si="52"/>
        <v>33799.380000000005</v>
      </c>
      <c r="R390" s="88">
        <f t="shared" si="53"/>
        <v>22948.19</v>
      </c>
      <c r="S390" s="88">
        <f t="shared" si="55"/>
        <v>121200.62</v>
      </c>
      <c r="T390" s="89" t="s">
        <v>41</v>
      </c>
    </row>
    <row r="391" spans="1:20" s="27" customFormat="1" x14ac:dyDescent="0.25">
      <c r="A391" s="84">
        <v>385</v>
      </c>
      <c r="B391" s="85" t="s">
        <v>705</v>
      </c>
      <c r="C391" s="85" t="s">
        <v>805</v>
      </c>
      <c r="D391" s="85" t="s">
        <v>702</v>
      </c>
      <c r="E391" s="85" t="s">
        <v>742</v>
      </c>
      <c r="F391" s="86" t="s">
        <v>811</v>
      </c>
      <c r="G391" s="87">
        <v>85000</v>
      </c>
      <c r="H391" s="87">
        <v>8576.99</v>
      </c>
      <c r="I391" s="88">
        <v>25</v>
      </c>
      <c r="J391" s="50">
        <v>2439.5</v>
      </c>
      <c r="K391" s="52">
        <f>+G391*7.1%</f>
        <v>6034.9999999999991</v>
      </c>
      <c r="L391" s="37">
        <v>953.69</v>
      </c>
      <c r="M391" s="78">
        <v>2584</v>
      </c>
      <c r="N391" s="88">
        <f t="shared" si="54"/>
        <v>6026.5</v>
      </c>
      <c r="O391" s="88"/>
      <c r="P391" s="88">
        <f t="shared" si="56"/>
        <v>5023.5</v>
      </c>
      <c r="Q391" s="88">
        <f t="shared" ref="Q391:Q454" si="59">+H391+I391+J391+M391+O391</f>
        <v>13625.49</v>
      </c>
      <c r="R391" s="88">
        <f t="shared" ref="R391:R454" si="60">+K391+L391+N391</f>
        <v>13015.189999999999</v>
      </c>
      <c r="S391" s="88">
        <f t="shared" si="55"/>
        <v>71374.509999999995</v>
      </c>
      <c r="T391" s="89" t="s">
        <v>41</v>
      </c>
    </row>
    <row r="392" spans="1:20" s="27" customFormat="1" x14ac:dyDescent="0.25">
      <c r="A392" s="84">
        <v>386</v>
      </c>
      <c r="B392" s="85" t="s">
        <v>706</v>
      </c>
      <c r="C392" s="85" t="s">
        <v>804</v>
      </c>
      <c r="D392" s="85" t="s">
        <v>702</v>
      </c>
      <c r="E392" s="85" t="s">
        <v>742</v>
      </c>
      <c r="F392" s="86" t="s">
        <v>811</v>
      </c>
      <c r="G392" s="87">
        <v>85000</v>
      </c>
      <c r="H392" s="87">
        <v>8576.99</v>
      </c>
      <c r="I392" s="88">
        <v>25</v>
      </c>
      <c r="J392" s="50">
        <v>2439.5</v>
      </c>
      <c r="K392" s="52">
        <f>+G392*7.1%</f>
        <v>6034.9999999999991</v>
      </c>
      <c r="L392" s="37">
        <v>953.69</v>
      </c>
      <c r="M392" s="78">
        <v>2584</v>
      </c>
      <c r="N392" s="88">
        <f t="shared" si="54"/>
        <v>6026.5</v>
      </c>
      <c r="O392" s="88"/>
      <c r="P392" s="88">
        <f t="shared" si="56"/>
        <v>5023.5</v>
      </c>
      <c r="Q392" s="88">
        <f t="shared" si="59"/>
        <v>13625.49</v>
      </c>
      <c r="R392" s="88">
        <f t="shared" si="60"/>
        <v>13015.189999999999</v>
      </c>
      <c r="S392" s="88">
        <f t="shared" si="55"/>
        <v>71374.509999999995</v>
      </c>
      <c r="T392" s="89" t="s">
        <v>41</v>
      </c>
    </row>
    <row r="393" spans="1:20" s="27" customFormat="1" x14ac:dyDescent="0.25">
      <c r="A393" s="84">
        <v>387</v>
      </c>
      <c r="B393" s="85" t="s">
        <v>427</v>
      </c>
      <c r="C393" s="85" t="s">
        <v>805</v>
      </c>
      <c r="D393" s="85" t="s">
        <v>702</v>
      </c>
      <c r="E393" s="85" t="s">
        <v>742</v>
      </c>
      <c r="F393" s="86" t="s">
        <v>811</v>
      </c>
      <c r="G393" s="87">
        <v>125000</v>
      </c>
      <c r="H393" s="87">
        <v>17985.990000000002</v>
      </c>
      <c r="I393" s="88">
        <v>25</v>
      </c>
      <c r="J393" s="50">
        <v>3587.5</v>
      </c>
      <c r="K393" s="52">
        <f>+G393*7.1%</f>
        <v>8875</v>
      </c>
      <c r="L393" s="37">
        <v>953.69</v>
      </c>
      <c r="M393" s="78">
        <v>3800</v>
      </c>
      <c r="N393" s="88">
        <f t="shared" si="54"/>
        <v>8862.5</v>
      </c>
      <c r="O393" s="88"/>
      <c r="P393" s="88">
        <f t="shared" si="56"/>
        <v>7387.5</v>
      </c>
      <c r="Q393" s="88">
        <f t="shared" si="59"/>
        <v>25398.49</v>
      </c>
      <c r="R393" s="88">
        <f t="shared" si="60"/>
        <v>18691.190000000002</v>
      </c>
      <c r="S393" s="88">
        <f t="shared" si="55"/>
        <v>99601.51</v>
      </c>
      <c r="T393" s="89" t="s">
        <v>41</v>
      </c>
    </row>
    <row r="394" spans="1:20" s="27" customFormat="1" x14ac:dyDescent="0.25">
      <c r="A394" s="84">
        <v>388</v>
      </c>
      <c r="B394" s="85" t="s">
        <v>833</v>
      </c>
      <c r="C394" s="85" t="s">
        <v>804</v>
      </c>
      <c r="D394" s="85" t="s">
        <v>702</v>
      </c>
      <c r="E394" s="85" t="s">
        <v>103</v>
      </c>
      <c r="F394" s="86" t="s">
        <v>811</v>
      </c>
      <c r="G394" s="87">
        <v>26250</v>
      </c>
      <c r="H394" s="85">
        <v>0</v>
      </c>
      <c r="I394" s="88">
        <v>25</v>
      </c>
      <c r="J394" s="50">
        <v>753.38</v>
      </c>
      <c r="K394" s="52">
        <f t="shared" si="57"/>
        <v>1863.7499999999998</v>
      </c>
      <c r="L394" s="37">
        <f t="shared" si="58"/>
        <v>288.75000000000006</v>
      </c>
      <c r="M394" s="78">
        <v>798</v>
      </c>
      <c r="N394" s="88">
        <f t="shared" si="54"/>
        <v>1861.1250000000002</v>
      </c>
      <c r="O394" s="88"/>
      <c r="P394" s="88">
        <f t="shared" si="56"/>
        <v>1551.38</v>
      </c>
      <c r="Q394" s="88">
        <f t="shared" si="59"/>
        <v>1576.38</v>
      </c>
      <c r="R394" s="88">
        <f t="shared" si="60"/>
        <v>4013.625</v>
      </c>
      <c r="S394" s="88">
        <f t="shared" si="55"/>
        <v>24673.62</v>
      </c>
      <c r="T394" s="89" t="s">
        <v>41</v>
      </c>
    </row>
    <row r="395" spans="1:20" s="27" customFormat="1" x14ac:dyDescent="0.25">
      <c r="A395" s="84">
        <v>389</v>
      </c>
      <c r="B395" s="85" t="s">
        <v>703</v>
      </c>
      <c r="C395" s="85" t="s">
        <v>804</v>
      </c>
      <c r="D395" s="85" t="s">
        <v>702</v>
      </c>
      <c r="E395" s="85" t="s">
        <v>84</v>
      </c>
      <c r="F395" s="86" t="s">
        <v>811</v>
      </c>
      <c r="G395" s="87">
        <v>55000</v>
      </c>
      <c r="H395" s="87">
        <v>2559.6799999999998</v>
      </c>
      <c r="I395" s="88">
        <v>25</v>
      </c>
      <c r="J395" s="50">
        <v>1578.5</v>
      </c>
      <c r="K395" s="52">
        <f t="shared" si="57"/>
        <v>3904.9999999999995</v>
      </c>
      <c r="L395" s="37">
        <f t="shared" si="58"/>
        <v>605.00000000000011</v>
      </c>
      <c r="M395" s="78">
        <v>1672</v>
      </c>
      <c r="N395" s="88">
        <f t="shared" si="54"/>
        <v>3899.5000000000005</v>
      </c>
      <c r="O395" s="88"/>
      <c r="P395" s="88">
        <f t="shared" si="56"/>
        <v>3250.5</v>
      </c>
      <c r="Q395" s="88">
        <f t="shared" si="59"/>
        <v>5835.18</v>
      </c>
      <c r="R395" s="88">
        <f t="shared" si="60"/>
        <v>8409.5</v>
      </c>
      <c r="S395" s="88">
        <f t="shared" si="55"/>
        <v>49164.82</v>
      </c>
      <c r="T395" s="89" t="s">
        <v>41</v>
      </c>
    </row>
    <row r="396" spans="1:20" s="27" customFormat="1" x14ac:dyDescent="0.25">
      <c r="A396" s="84">
        <v>390</v>
      </c>
      <c r="B396" s="85" t="s">
        <v>846</v>
      </c>
      <c r="C396" s="85" t="s">
        <v>804</v>
      </c>
      <c r="D396" s="85" t="s">
        <v>702</v>
      </c>
      <c r="E396" s="85" t="s">
        <v>847</v>
      </c>
      <c r="F396" s="86" t="s">
        <v>810</v>
      </c>
      <c r="G396" s="87">
        <v>25000</v>
      </c>
      <c r="H396" s="85">
        <v>0</v>
      </c>
      <c r="I396" s="88">
        <v>25</v>
      </c>
      <c r="J396" s="50">
        <v>717.5</v>
      </c>
      <c r="K396" s="52">
        <f t="shared" si="57"/>
        <v>1774.9999999999998</v>
      </c>
      <c r="L396" s="37">
        <f t="shared" si="58"/>
        <v>275</v>
      </c>
      <c r="M396" s="78">
        <v>760</v>
      </c>
      <c r="N396" s="88">
        <f t="shared" si="54"/>
        <v>1772.5000000000002</v>
      </c>
      <c r="O396" s="88"/>
      <c r="P396" s="88">
        <f t="shared" si="56"/>
        <v>1477.5</v>
      </c>
      <c r="Q396" s="88">
        <f t="shared" si="59"/>
        <v>1502.5</v>
      </c>
      <c r="R396" s="88">
        <f t="shared" si="60"/>
        <v>3822.5</v>
      </c>
      <c r="S396" s="88">
        <f t="shared" si="55"/>
        <v>23497.5</v>
      </c>
      <c r="T396" s="89" t="s">
        <v>41</v>
      </c>
    </row>
    <row r="397" spans="1:20" s="27" customFormat="1" x14ac:dyDescent="0.25">
      <c r="A397" s="84">
        <v>391</v>
      </c>
      <c r="B397" s="85" t="s">
        <v>214</v>
      </c>
      <c r="C397" s="85" t="s">
        <v>804</v>
      </c>
      <c r="D397" s="85" t="s">
        <v>702</v>
      </c>
      <c r="E397" s="85" t="s">
        <v>92</v>
      </c>
      <c r="F397" s="86" t="s">
        <v>811</v>
      </c>
      <c r="G397" s="87">
        <v>25000</v>
      </c>
      <c r="H397" s="85">
        <v>0</v>
      </c>
      <c r="I397" s="88">
        <v>25</v>
      </c>
      <c r="J397" s="50">
        <v>717.5</v>
      </c>
      <c r="K397" s="52">
        <f t="shared" si="57"/>
        <v>1774.9999999999998</v>
      </c>
      <c r="L397" s="37">
        <f t="shared" si="58"/>
        <v>275</v>
      </c>
      <c r="M397" s="78">
        <v>760</v>
      </c>
      <c r="N397" s="88">
        <f t="shared" si="54"/>
        <v>1772.5000000000002</v>
      </c>
      <c r="O397" s="88"/>
      <c r="P397" s="88">
        <f t="shared" si="56"/>
        <v>1477.5</v>
      </c>
      <c r="Q397" s="88">
        <f t="shared" si="59"/>
        <v>1502.5</v>
      </c>
      <c r="R397" s="88">
        <f t="shared" si="60"/>
        <v>3822.5</v>
      </c>
      <c r="S397" s="88">
        <f t="shared" si="55"/>
        <v>23497.5</v>
      </c>
      <c r="T397" s="89" t="s">
        <v>41</v>
      </c>
    </row>
    <row r="398" spans="1:20" s="27" customFormat="1" x14ac:dyDescent="0.25">
      <c r="A398" s="84">
        <v>392</v>
      </c>
      <c r="B398" s="85" t="s">
        <v>704</v>
      </c>
      <c r="C398" s="85" t="s">
        <v>804</v>
      </c>
      <c r="D398" s="85" t="s">
        <v>702</v>
      </c>
      <c r="E398" s="85" t="s">
        <v>103</v>
      </c>
      <c r="F398" s="86" t="s">
        <v>811</v>
      </c>
      <c r="G398" s="87">
        <v>30450</v>
      </c>
      <c r="H398" s="85">
        <v>0</v>
      </c>
      <c r="I398" s="88">
        <v>25</v>
      </c>
      <c r="J398" s="50">
        <v>873.92</v>
      </c>
      <c r="K398" s="52">
        <f t="shared" si="57"/>
        <v>2161.9499999999998</v>
      </c>
      <c r="L398" s="37">
        <f t="shared" si="58"/>
        <v>334.95000000000005</v>
      </c>
      <c r="M398" s="78">
        <v>925.68</v>
      </c>
      <c r="N398" s="88">
        <f t="shared" si="54"/>
        <v>2158.9050000000002</v>
      </c>
      <c r="O398" s="88"/>
      <c r="P398" s="88">
        <f t="shared" si="56"/>
        <v>1799.6</v>
      </c>
      <c r="Q398" s="88">
        <f t="shared" si="59"/>
        <v>1824.6</v>
      </c>
      <c r="R398" s="88">
        <f t="shared" si="60"/>
        <v>4655.8050000000003</v>
      </c>
      <c r="S398" s="88">
        <f t="shared" si="55"/>
        <v>28625.4</v>
      </c>
      <c r="T398" s="89" t="s">
        <v>41</v>
      </c>
    </row>
    <row r="399" spans="1:20" s="27" customFormat="1" x14ac:dyDescent="0.25">
      <c r="A399" s="84">
        <v>393</v>
      </c>
      <c r="B399" s="85" t="s">
        <v>346</v>
      </c>
      <c r="C399" s="85" t="s">
        <v>805</v>
      </c>
      <c r="D399" s="85" t="s">
        <v>345</v>
      </c>
      <c r="E399" s="85" t="s">
        <v>137</v>
      </c>
      <c r="F399" s="86" t="s">
        <v>810</v>
      </c>
      <c r="G399" s="87">
        <v>41000</v>
      </c>
      <c r="H399" s="85">
        <v>583.79</v>
      </c>
      <c r="I399" s="88">
        <v>25</v>
      </c>
      <c r="J399" s="50">
        <v>1176.7</v>
      </c>
      <c r="K399" s="52">
        <f t="shared" si="57"/>
        <v>2910.9999999999995</v>
      </c>
      <c r="L399" s="37">
        <f t="shared" si="58"/>
        <v>451.00000000000006</v>
      </c>
      <c r="M399" s="78">
        <v>1246.4000000000001</v>
      </c>
      <c r="N399" s="88">
        <f t="shared" ref="N399:N462" si="61">+G399*7.09%</f>
        <v>2906.9</v>
      </c>
      <c r="O399" s="88"/>
      <c r="P399" s="88">
        <f t="shared" si="56"/>
        <v>2423.1000000000004</v>
      </c>
      <c r="Q399" s="88">
        <f t="shared" si="59"/>
        <v>3031.8900000000003</v>
      </c>
      <c r="R399" s="88">
        <f t="shared" si="60"/>
        <v>6268.9</v>
      </c>
      <c r="S399" s="88">
        <f t="shared" si="55"/>
        <v>37968.11</v>
      </c>
      <c r="T399" s="89" t="s">
        <v>41</v>
      </c>
    </row>
    <row r="400" spans="1:20" s="27" customFormat="1" x14ac:dyDescent="0.25">
      <c r="A400" s="84">
        <v>394</v>
      </c>
      <c r="B400" s="85" t="s">
        <v>347</v>
      </c>
      <c r="C400" s="85" t="s">
        <v>805</v>
      </c>
      <c r="D400" s="85" t="s">
        <v>345</v>
      </c>
      <c r="E400" s="85" t="s">
        <v>102</v>
      </c>
      <c r="F400" s="86" t="s">
        <v>811</v>
      </c>
      <c r="G400" s="87">
        <v>42000</v>
      </c>
      <c r="H400" s="85">
        <v>724.92</v>
      </c>
      <c r="I400" s="88">
        <v>25</v>
      </c>
      <c r="J400" s="50">
        <v>1205.4000000000001</v>
      </c>
      <c r="K400" s="52">
        <f t="shared" si="57"/>
        <v>2981.9999999999995</v>
      </c>
      <c r="L400" s="37">
        <f t="shared" si="58"/>
        <v>462.00000000000006</v>
      </c>
      <c r="M400" s="78">
        <v>1276.8</v>
      </c>
      <c r="N400" s="88">
        <f t="shared" si="61"/>
        <v>2977.8</v>
      </c>
      <c r="O400" s="88"/>
      <c r="P400" s="88">
        <f t="shared" si="56"/>
        <v>2482.1999999999998</v>
      </c>
      <c r="Q400" s="88">
        <f t="shared" si="59"/>
        <v>3232.12</v>
      </c>
      <c r="R400" s="88">
        <f t="shared" si="60"/>
        <v>6421.7999999999993</v>
      </c>
      <c r="S400" s="88">
        <f t="shared" ref="S400:S463" si="62">+G400-Q400</f>
        <v>38767.879999999997</v>
      </c>
      <c r="T400" s="89" t="s">
        <v>41</v>
      </c>
    </row>
    <row r="401" spans="1:20" s="27" customFormat="1" x14ac:dyDescent="0.25">
      <c r="A401" s="84">
        <v>395</v>
      </c>
      <c r="B401" s="85" t="s">
        <v>356</v>
      </c>
      <c r="C401" s="85" t="s">
        <v>805</v>
      </c>
      <c r="D401" s="85" t="s">
        <v>348</v>
      </c>
      <c r="E401" s="85" t="s">
        <v>84</v>
      </c>
      <c r="F401" s="86" t="s">
        <v>811</v>
      </c>
      <c r="G401" s="87">
        <v>50000</v>
      </c>
      <c r="H401" s="50">
        <v>1854</v>
      </c>
      <c r="I401" s="88">
        <v>25</v>
      </c>
      <c r="J401" s="50">
        <v>1435</v>
      </c>
      <c r="K401" s="52">
        <f t="shared" ref="K401:K467" si="63">+G401*7.1%</f>
        <v>3549.9999999999995</v>
      </c>
      <c r="L401" s="37">
        <f t="shared" ref="L401:L467" si="64">+G401*1.1%</f>
        <v>550</v>
      </c>
      <c r="M401" s="78">
        <v>1520</v>
      </c>
      <c r="N401" s="88">
        <f t="shared" si="61"/>
        <v>3545.0000000000005</v>
      </c>
      <c r="O401" s="88"/>
      <c r="P401" s="88">
        <f t="shared" si="56"/>
        <v>2955</v>
      </c>
      <c r="Q401" s="88">
        <f t="shared" si="59"/>
        <v>4834</v>
      </c>
      <c r="R401" s="88">
        <f t="shared" si="60"/>
        <v>7645</v>
      </c>
      <c r="S401" s="88">
        <f t="shared" si="62"/>
        <v>45166</v>
      </c>
      <c r="T401" s="89" t="s">
        <v>41</v>
      </c>
    </row>
    <row r="402" spans="1:20" s="27" customFormat="1" x14ac:dyDescent="0.25">
      <c r="A402" s="84">
        <v>396</v>
      </c>
      <c r="B402" s="85" t="s">
        <v>353</v>
      </c>
      <c r="C402" s="85" t="s">
        <v>805</v>
      </c>
      <c r="D402" s="85" t="s">
        <v>348</v>
      </c>
      <c r="E402" s="85" t="s">
        <v>143</v>
      </c>
      <c r="F402" s="86" t="s">
        <v>811</v>
      </c>
      <c r="G402" s="87">
        <v>45000</v>
      </c>
      <c r="H402" s="50">
        <v>1148.33</v>
      </c>
      <c r="I402" s="88">
        <v>25</v>
      </c>
      <c r="J402" s="50">
        <v>1291.5</v>
      </c>
      <c r="K402" s="52">
        <f t="shared" si="63"/>
        <v>3194.9999999999995</v>
      </c>
      <c r="L402" s="37">
        <f t="shared" si="64"/>
        <v>495.00000000000006</v>
      </c>
      <c r="M402" s="78">
        <v>1368</v>
      </c>
      <c r="N402" s="88">
        <f t="shared" si="61"/>
        <v>3190.5</v>
      </c>
      <c r="O402" s="88"/>
      <c r="P402" s="88">
        <f t="shared" si="56"/>
        <v>2659.5</v>
      </c>
      <c r="Q402" s="88">
        <f t="shared" si="59"/>
        <v>3832.83</v>
      </c>
      <c r="R402" s="88">
        <f t="shared" si="60"/>
        <v>6880.5</v>
      </c>
      <c r="S402" s="88">
        <f t="shared" si="62"/>
        <v>41167.17</v>
      </c>
      <c r="T402" s="89" t="s">
        <v>41</v>
      </c>
    </row>
    <row r="403" spans="1:20" s="27" customFormat="1" x14ac:dyDescent="0.25">
      <c r="A403" s="84">
        <v>397</v>
      </c>
      <c r="B403" s="85" t="s">
        <v>355</v>
      </c>
      <c r="C403" s="85" t="s">
        <v>804</v>
      </c>
      <c r="D403" s="85" t="s">
        <v>348</v>
      </c>
      <c r="E403" s="85" t="s">
        <v>143</v>
      </c>
      <c r="F403" s="86" t="s">
        <v>811</v>
      </c>
      <c r="G403" s="87">
        <v>45000</v>
      </c>
      <c r="H403" s="85">
        <v>891.01</v>
      </c>
      <c r="I403" s="88">
        <v>25</v>
      </c>
      <c r="J403" s="50">
        <v>1291.5</v>
      </c>
      <c r="K403" s="52">
        <f t="shared" si="63"/>
        <v>3194.9999999999995</v>
      </c>
      <c r="L403" s="37">
        <f t="shared" si="64"/>
        <v>495.00000000000006</v>
      </c>
      <c r="M403" s="78">
        <v>1368</v>
      </c>
      <c r="N403" s="88">
        <f t="shared" si="61"/>
        <v>3190.5</v>
      </c>
      <c r="O403" s="88"/>
      <c r="P403" s="88">
        <f t="shared" ref="P403:P466" si="65">+J403+M403</f>
        <v>2659.5</v>
      </c>
      <c r="Q403" s="88">
        <f t="shared" si="59"/>
        <v>3575.51</v>
      </c>
      <c r="R403" s="88">
        <f t="shared" si="60"/>
        <v>6880.5</v>
      </c>
      <c r="S403" s="88">
        <f t="shared" si="62"/>
        <v>41424.49</v>
      </c>
      <c r="T403" s="89" t="s">
        <v>41</v>
      </c>
    </row>
    <row r="404" spans="1:20" s="27" customFormat="1" x14ac:dyDescent="0.25">
      <c r="A404" s="84">
        <v>398</v>
      </c>
      <c r="B404" s="85" t="s">
        <v>357</v>
      </c>
      <c r="C404" s="85" t="s">
        <v>804</v>
      </c>
      <c r="D404" s="85" t="s">
        <v>348</v>
      </c>
      <c r="E404" s="85" t="s">
        <v>143</v>
      </c>
      <c r="F404" s="86" t="s">
        <v>811</v>
      </c>
      <c r="G404" s="87">
        <v>45000</v>
      </c>
      <c r="H404" s="50">
        <v>1148.33</v>
      </c>
      <c r="I404" s="88">
        <v>25</v>
      </c>
      <c r="J404" s="50">
        <v>1291.5</v>
      </c>
      <c r="K404" s="52">
        <f t="shared" si="63"/>
        <v>3194.9999999999995</v>
      </c>
      <c r="L404" s="37">
        <f t="shared" si="64"/>
        <v>495.00000000000006</v>
      </c>
      <c r="M404" s="78">
        <v>1368</v>
      </c>
      <c r="N404" s="88">
        <f t="shared" si="61"/>
        <v>3190.5</v>
      </c>
      <c r="O404" s="88"/>
      <c r="P404" s="88">
        <f t="shared" si="65"/>
        <v>2659.5</v>
      </c>
      <c r="Q404" s="88">
        <f t="shared" si="59"/>
        <v>3832.83</v>
      </c>
      <c r="R404" s="88">
        <f t="shared" si="60"/>
        <v>6880.5</v>
      </c>
      <c r="S404" s="88">
        <f t="shared" si="62"/>
        <v>41167.17</v>
      </c>
      <c r="T404" s="89" t="s">
        <v>41</v>
      </c>
    </row>
    <row r="405" spans="1:20" s="27" customFormat="1" x14ac:dyDescent="0.25">
      <c r="A405" s="84">
        <v>399</v>
      </c>
      <c r="B405" s="85" t="s">
        <v>358</v>
      </c>
      <c r="C405" s="85" t="s">
        <v>805</v>
      </c>
      <c r="D405" s="85" t="s">
        <v>348</v>
      </c>
      <c r="E405" s="85" t="s">
        <v>143</v>
      </c>
      <c r="F405" s="86" t="s">
        <v>811</v>
      </c>
      <c r="G405" s="87">
        <v>45000</v>
      </c>
      <c r="H405" s="85">
        <v>891.01</v>
      </c>
      <c r="I405" s="88">
        <v>25</v>
      </c>
      <c r="J405" s="50">
        <v>1291.5</v>
      </c>
      <c r="K405" s="52">
        <f t="shared" si="63"/>
        <v>3194.9999999999995</v>
      </c>
      <c r="L405" s="37">
        <f t="shared" si="64"/>
        <v>495.00000000000006</v>
      </c>
      <c r="M405" s="78">
        <v>1368</v>
      </c>
      <c r="N405" s="88">
        <f t="shared" si="61"/>
        <v>3190.5</v>
      </c>
      <c r="O405" s="88"/>
      <c r="P405" s="88">
        <f t="shared" si="65"/>
        <v>2659.5</v>
      </c>
      <c r="Q405" s="88">
        <f t="shared" si="59"/>
        <v>3575.51</v>
      </c>
      <c r="R405" s="88">
        <f t="shared" si="60"/>
        <v>6880.5</v>
      </c>
      <c r="S405" s="88">
        <f t="shared" si="62"/>
        <v>41424.49</v>
      </c>
      <c r="T405" s="89" t="s">
        <v>41</v>
      </c>
    </row>
    <row r="406" spans="1:20" s="27" customFormat="1" x14ac:dyDescent="0.25">
      <c r="A406" s="84">
        <v>400</v>
      </c>
      <c r="B406" s="85" t="s">
        <v>359</v>
      </c>
      <c r="C406" s="85" t="s">
        <v>804</v>
      </c>
      <c r="D406" s="85" t="s">
        <v>348</v>
      </c>
      <c r="E406" s="85" t="s">
        <v>143</v>
      </c>
      <c r="F406" s="86" t="s">
        <v>811</v>
      </c>
      <c r="G406" s="87">
        <v>45000</v>
      </c>
      <c r="H406" s="50">
        <v>1148.33</v>
      </c>
      <c r="I406" s="88">
        <v>25</v>
      </c>
      <c r="J406" s="50">
        <v>1291.5</v>
      </c>
      <c r="K406" s="52">
        <f t="shared" si="63"/>
        <v>3194.9999999999995</v>
      </c>
      <c r="L406" s="37">
        <f t="shared" si="64"/>
        <v>495.00000000000006</v>
      </c>
      <c r="M406" s="78">
        <v>1368</v>
      </c>
      <c r="N406" s="88">
        <f t="shared" si="61"/>
        <v>3190.5</v>
      </c>
      <c r="O406" s="88"/>
      <c r="P406" s="88">
        <f t="shared" si="65"/>
        <v>2659.5</v>
      </c>
      <c r="Q406" s="88">
        <f t="shared" si="59"/>
        <v>3832.83</v>
      </c>
      <c r="R406" s="88">
        <f t="shared" si="60"/>
        <v>6880.5</v>
      </c>
      <c r="S406" s="88">
        <f t="shared" si="62"/>
        <v>41167.17</v>
      </c>
      <c r="T406" s="89" t="s">
        <v>41</v>
      </c>
    </row>
    <row r="407" spans="1:20" s="27" customFormat="1" x14ac:dyDescent="0.25">
      <c r="A407" s="84">
        <v>401</v>
      </c>
      <c r="B407" s="85" t="s">
        <v>360</v>
      </c>
      <c r="C407" s="85" t="s">
        <v>805</v>
      </c>
      <c r="D407" s="85" t="s">
        <v>348</v>
      </c>
      <c r="E407" s="85" t="s">
        <v>143</v>
      </c>
      <c r="F407" s="86" t="s">
        <v>811</v>
      </c>
      <c r="G407" s="87">
        <v>45000</v>
      </c>
      <c r="H407" s="85">
        <v>891.01</v>
      </c>
      <c r="I407" s="88">
        <v>25</v>
      </c>
      <c r="J407" s="50">
        <v>1291.5</v>
      </c>
      <c r="K407" s="52">
        <f t="shared" si="63"/>
        <v>3194.9999999999995</v>
      </c>
      <c r="L407" s="37">
        <f t="shared" si="64"/>
        <v>495.00000000000006</v>
      </c>
      <c r="M407" s="78">
        <v>1368</v>
      </c>
      <c r="N407" s="88">
        <f t="shared" si="61"/>
        <v>3190.5</v>
      </c>
      <c r="O407" s="88"/>
      <c r="P407" s="88">
        <f t="shared" si="65"/>
        <v>2659.5</v>
      </c>
      <c r="Q407" s="88">
        <f t="shared" si="59"/>
        <v>3575.51</v>
      </c>
      <c r="R407" s="88">
        <f t="shared" si="60"/>
        <v>6880.5</v>
      </c>
      <c r="S407" s="88">
        <f t="shared" si="62"/>
        <v>41424.49</v>
      </c>
      <c r="T407" s="89" t="s">
        <v>41</v>
      </c>
    </row>
    <row r="408" spans="1:20" s="27" customFormat="1" x14ac:dyDescent="0.25">
      <c r="A408" s="84">
        <v>402</v>
      </c>
      <c r="B408" s="85" t="s">
        <v>364</v>
      </c>
      <c r="C408" s="85" t="s">
        <v>805</v>
      </c>
      <c r="D408" s="85" t="s">
        <v>348</v>
      </c>
      <c r="E408" s="85" t="s">
        <v>102</v>
      </c>
      <c r="F408" s="86" t="s">
        <v>810</v>
      </c>
      <c r="G408" s="87">
        <v>42000</v>
      </c>
      <c r="H408" s="85">
        <v>724.92</v>
      </c>
      <c r="I408" s="88">
        <v>25</v>
      </c>
      <c r="J408" s="50">
        <v>1205.4000000000001</v>
      </c>
      <c r="K408" s="52">
        <f t="shared" si="63"/>
        <v>2981.9999999999995</v>
      </c>
      <c r="L408" s="37">
        <f t="shared" si="64"/>
        <v>462.00000000000006</v>
      </c>
      <c r="M408" s="78">
        <v>1276.8</v>
      </c>
      <c r="N408" s="88">
        <f t="shared" si="61"/>
        <v>2977.8</v>
      </c>
      <c r="O408" s="88"/>
      <c r="P408" s="88">
        <f t="shared" si="65"/>
        <v>2482.1999999999998</v>
      </c>
      <c r="Q408" s="88">
        <f t="shared" si="59"/>
        <v>3232.12</v>
      </c>
      <c r="R408" s="88">
        <f t="shared" si="60"/>
        <v>6421.7999999999993</v>
      </c>
      <c r="S408" s="88">
        <f t="shared" si="62"/>
        <v>38767.879999999997</v>
      </c>
      <c r="T408" s="89" t="s">
        <v>41</v>
      </c>
    </row>
    <row r="409" spans="1:20" s="27" customFormat="1" x14ac:dyDescent="0.25">
      <c r="A409" s="84">
        <v>403</v>
      </c>
      <c r="B409" s="85" t="s">
        <v>349</v>
      </c>
      <c r="C409" s="85" t="s">
        <v>804</v>
      </c>
      <c r="D409" s="85" t="s">
        <v>348</v>
      </c>
      <c r="E409" s="85" t="s">
        <v>85</v>
      </c>
      <c r="F409" s="86" t="s">
        <v>811</v>
      </c>
      <c r="G409" s="87">
        <v>35000</v>
      </c>
      <c r="H409" s="85">
        <v>0</v>
      </c>
      <c r="I409" s="88">
        <v>25</v>
      </c>
      <c r="J409" s="50">
        <v>1004.5</v>
      </c>
      <c r="K409" s="52">
        <f t="shared" si="63"/>
        <v>2485</v>
      </c>
      <c r="L409" s="37">
        <f t="shared" si="64"/>
        <v>385.00000000000006</v>
      </c>
      <c r="M409" s="78">
        <v>1064</v>
      </c>
      <c r="N409" s="88">
        <f t="shared" si="61"/>
        <v>2481.5</v>
      </c>
      <c r="O409" s="88"/>
      <c r="P409" s="88">
        <f t="shared" si="65"/>
        <v>2068.5</v>
      </c>
      <c r="Q409" s="88">
        <f t="shared" si="59"/>
        <v>2093.5</v>
      </c>
      <c r="R409" s="88">
        <f t="shared" si="60"/>
        <v>5351.5</v>
      </c>
      <c r="S409" s="88">
        <f t="shared" si="62"/>
        <v>32906.5</v>
      </c>
      <c r="T409" s="89" t="s">
        <v>41</v>
      </c>
    </row>
    <row r="410" spans="1:20" s="27" customFormat="1" x14ac:dyDescent="0.25">
      <c r="A410" s="84">
        <v>404</v>
      </c>
      <c r="B410" s="85" t="s">
        <v>350</v>
      </c>
      <c r="C410" s="85" t="s">
        <v>804</v>
      </c>
      <c r="D410" s="85" t="s">
        <v>348</v>
      </c>
      <c r="E410" s="85" t="s">
        <v>85</v>
      </c>
      <c r="F410" s="86" t="s">
        <v>811</v>
      </c>
      <c r="G410" s="87">
        <v>25000</v>
      </c>
      <c r="H410" s="85">
        <v>0</v>
      </c>
      <c r="I410" s="88">
        <v>25</v>
      </c>
      <c r="J410" s="50">
        <v>717.5</v>
      </c>
      <c r="K410" s="52">
        <f t="shared" si="63"/>
        <v>1774.9999999999998</v>
      </c>
      <c r="L410" s="37">
        <f t="shared" si="64"/>
        <v>275</v>
      </c>
      <c r="M410" s="78">
        <v>760</v>
      </c>
      <c r="N410" s="88">
        <f t="shared" si="61"/>
        <v>1772.5000000000002</v>
      </c>
      <c r="O410" s="88"/>
      <c r="P410" s="88">
        <f t="shared" si="65"/>
        <v>1477.5</v>
      </c>
      <c r="Q410" s="88">
        <f t="shared" si="59"/>
        <v>1502.5</v>
      </c>
      <c r="R410" s="88">
        <f t="shared" si="60"/>
        <v>3822.5</v>
      </c>
      <c r="S410" s="88">
        <f t="shared" si="62"/>
        <v>23497.5</v>
      </c>
      <c r="T410" s="89" t="s">
        <v>41</v>
      </c>
    </row>
    <row r="411" spans="1:20" s="27" customFormat="1" x14ac:dyDescent="0.25">
      <c r="A411" s="84">
        <v>405</v>
      </c>
      <c r="B411" s="85" t="s">
        <v>362</v>
      </c>
      <c r="C411" s="85" t="s">
        <v>805</v>
      </c>
      <c r="D411" s="85" t="s">
        <v>348</v>
      </c>
      <c r="E411" s="85" t="s">
        <v>35</v>
      </c>
      <c r="F411" s="86" t="s">
        <v>810</v>
      </c>
      <c r="G411" s="87">
        <v>25000</v>
      </c>
      <c r="H411" s="85">
        <v>0</v>
      </c>
      <c r="I411" s="88">
        <v>25</v>
      </c>
      <c r="J411" s="50">
        <v>717.5</v>
      </c>
      <c r="K411" s="52">
        <f t="shared" si="63"/>
        <v>1774.9999999999998</v>
      </c>
      <c r="L411" s="37">
        <f t="shared" si="64"/>
        <v>275</v>
      </c>
      <c r="M411" s="78">
        <v>760</v>
      </c>
      <c r="N411" s="88">
        <f t="shared" si="61"/>
        <v>1772.5000000000002</v>
      </c>
      <c r="O411" s="88"/>
      <c r="P411" s="88">
        <f t="shared" si="65"/>
        <v>1477.5</v>
      </c>
      <c r="Q411" s="88">
        <f t="shared" si="59"/>
        <v>1502.5</v>
      </c>
      <c r="R411" s="88">
        <f t="shared" si="60"/>
        <v>3822.5</v>
      </c>
      <c r="S411" s="88">
        <f t="shared" si="62"/>
        <v>23497.5</v>
      </c>
      <c r="T411" s="89" t="s">
        <v>41</v>
      </c>
    </row>
    <row r="412" spans="1:20" s="27" customFormat="1" x14ac:dyDescent="0.25">
      <c r="A412" s="84">
        <v>406</v>
      </c>
      <c r="B412" s="85" t="s">
        <v>351</v>
      </c>
      <c r="C412" s="85" t="s">
        <v>805</v>
      </c>
      <c r="D412" s="85" t="s">
        <v>348</v>
      </c>
      <c r="E412" s="85" t="s">
        <v>59</v>
      </c>
      <c r="F412" s="86" t="s">
        <v>811</v>
      </c>
      <c r="G412" s="87">
        <v>18000</v>
      </c>
      <c r="H412" s="85">
        <v>0</v>
      </c>
      <c r="I412" s="88">
        <v>25</v>
      </c>
      <c r="J412" s="50">
        <v>516.6</v>
      </c>
      <c r="K412" s="52">
        <f t="shared" si="63"/>
        <v>1277.9999999999998</v>
      </c>
      <c r="L412" s="37">
        <f t="shared" si="64"/>
        <v>198.00000000000003</v>
      </c>
      <c r="M412" s="78">
        <v>547.20000000000005</v>
      </c>
      <c r="N412" s="88">
        <f t="shared" si="61"/>
        <v>1276.2</v>
      </c>
      <c r="O412" s="88"/>
      <c r="P412" s="88">
        <f t="shared" si="65"/>
        <v>1063.8000000000002</v>
      </c>
      <c r="Q412" s="88">
        <f t="shared" si="59"/>
        <v>1088.8000000000002</v>
      </c>
      <c r="R412" s="88">
        <f t="shared" si="60"/>
        <v>2752.2</v>
      </c>
      <c r="S412" s="88">
        <f t="shared" si="62"/>
        <v>16911.2</v>
      </c>
      <c r="T412" s="89" t="s">
        <v>41</v>
      </c>
    </row>
    <row r="413" spans="1:20" s="27" customFormat="1" x14ac:dyDescent="0.25">
      <c r="A413" s="84">
        <v>407</v>
      </c>
      <c r="B413" s="85" t="s">
        <v>710</v>
      </c>
      <c r="C413" s="85" t="s">
        <v>805</v>
      </c>
      <c r="D413" s="85" t="s">
        <v>708</v>
      </c>
      <c r="E413" s="85" t="s">
        <v>117</v>
      </c>
      <c r="F413" s="86" t="s">
        <v>811</v>
      </c>
      <c r="G413" s="87">
        <v>155000</v>
      </c>
      <c r="H413" s="87">
        <v>23756.15</v>
      </c>
      <c r="I413" s="88">
        <v>25</v>
      </c>
      <c r="J413" s="50">
        <v>4448.5</v>
      </c>
      <c r="K413" s="52">
        <f>+G413*7.1%</f>
        <v>11004.999999999998</v>
      </c>
      <c r="L413" s="37">
        <v>953.69</v>
      </c>
      <c r="M413" s="78">
        <v>4712</v>
      </c>
      <c r="N413" s="88">
        <f t="shared" si="61"/>
        <v>10989.5</v>
      </c>
      <c r="O413" s="88"/>
      <c r="P413" s="88">
        <f t="shared" si="65"/>
        <v>9160.5</v>
      </c>
      <c r="Q413" s="88">
        <f t="shared" si="59"/>
        <v>32941.65</v>
      </c>
      <c r="R413" s="88">
        <f t="shared" si="60"/>
        <v>22948.19</v>
      </c>
      <c r="S413" s="88">
        <f t="shared" si="62"/>
        <v>122058.35</v>
      </c>
      <c r="T413" s="89" t="s">
        <v>41</v>
      </c>
    </row>
    <row r="414" spans="1:20" s="27" customFormat="1" x14ac:dyDescent="0.25">
      <c r="A414" s="84">
        <v>408</v>
      </c>
      <c r="B414" s="85" t="s">
        <v>709</v>
      </c>
      <c r="C414" s="85" t="s">
        <v>804</v>
      </c>
      <c r="D414" s="85" t="s">
        <v>708</v>
      </c>
      <c r="E414" s="85" t="s">
        <v>35</v>
      </c>
      <c r="F414" s="86" t="s">
        <v>810</v>
      </c>
      <c r="G414" s="87">
        <v>37000</v>
      </c>
      <c r="H414" s="85">
        <v>19.25</v>
      </c>
      <c r="I414" s="88">
        <v>25</v>
      </c>
      <c r="J414" s="50">
        <v>1061.9000000000001</v>
      </c>
      <c r="K414" s="52">
        <f t="shared" si="63"/>
        <v>2626.9999999999995</v>
      </c>
      <c r="L414" s="37">
        <f t="shared" si="64"/>
        <v>407.00000000000006</v>
      </c>
      <c r="M414" s="78">
        <v>1124.8</v>
      </c>
      <c r="N414" s="88">
        <f t="shared" si="61"/>
        <v>2623.3</v>
      </c>
      <c r="O414" s="88"/>
      <c r="P414" s="88">
        <f t="shared" si="65"/>
        <v>2186.6999999999998</v>
      </c>
      <c r="Q414" s="88">
        <f t="shared" si="59"/>
        <v>2230.9499999999998</v>
      </c>
      <c r="R414" s="88">
        <f t="shared" si="60"/>
        <v>5657.2999999999993</v>
      </c>
      <c r="S414" s="88">
        <f t="shared" si="62"/>
        <v>34769.050000000003</v>
      </c>
      <c r="T414" s="89" t="s">
        <v>41</v>
      </c>
    </row>
    <row r="415" spans="1:20" s="27" customFormat="1" x14ac:dyDescent="0.25">
      <c r="A415" s="84">
        <v>409</v>
      </c>
      <c r="B415" s="85" t="s">
        <v>352</v>
      </c>
      <c r="C415" s="85" t="s">
        <v>805</v>
      </c>
      <c r="D415" s="85" t="s">
        <v>708</v>
      </c>
      <c r="E415" s="85" t="s">
        <v>777</v>
      </c>
      <c r="F415" s="86" t="s">
        <v>811</v>
      </c>
      <c r="G415" s="87">
        <v>41000</v>
      </c>
      <c r="H415" s="85">
        <v>326.47000000000003</v>
      </c>
      <c r="I415" s="88">
        <v>25</v>
      </c>
      <c r="J415" s="50">
        <v>1176.7</v>
      </c>
      <c r="K415" s="52">
        <f t="shared" si="63"/>
        <v>2910.9999999999995</v>
      </c>
      <c r="L415" s="37">
        <f t="shared" si="64"/>
        <v>451.00000000000006</v>
      </c>
      <c r="M415" s="78">
        <v>1246.4000000000001</v>
      </c>
      <c r="N415" s="88">
        <f t="shared" si="61"/>
        <v>2906.9</v>
      </c>
      <c r="O415" s="88"/>
      <c r="P415" s="88">
        <f t="shared" si="65"/>
        <v>2423.1000000000004</v>
      </c>
      <c r="Q415" s="88">
        <f t="shared" si="59"/>
        <v>2774.57</v>
      </c>
      <c r="R415" s="88">
        <f t="shared" si="60"/>
        <v>6268.9</v>
      </c>
      <c r="S415" s="88">
        <f t="shared" si="62"/>
        <v>38225.43</v>
      </c>
      <c r="T415" s="89" t="s">
        <v>41</v>
      </c>
    </row>
    <row r="416" spans="1:20" s="27" customFormat="1" x14ac:dyDescent="0.25">
      <c r="A416" s="84">
        <v>410</v>
      </c>
      <c r="B416" s="85" t="s">
        <v>354</v>
      </c>
      <c r="C416" s="85" t="s">
        <v>805</v>
      </c>
      <c r="D416" s="85" t="s">
        <v>708</v>
      </c>
      <c r="E416" s="85" t="s">
        <v>777</v>
      </c>
      <c r="F416" s="86" t="s">
        <v>811</v>
      </c>
      <c r="G416" s="87">
        <v>41000</v>
      </c>
      <c r="H416" s="85">
        <v>583.79</v>
      </c>
      <c r="I416" s="88">
        <v>25</v>
      </c>
      <c r="J416" s="50">
        <v>1176.7</v>
      </c>
      <c r="K416" s="52">
        <f t="shared" si="63"/>
        <v>2910.9999999999995</v>
      </c>
      <c r="L416" s="37">
        <f t="shared" si="64"/>
        <v>451.00000000000006</v>
      </c>
      <c r="M416" s="78">
        <v>1246.4000000000001</v>
      </c>
      <c r="N416" s="88">
        <f t="shared" si="61"/>
        <v>2906.9</v>
      </c>
      <c r="O416" s="88"/>
      <c r="P416" s="88">
        <f t="shared" si="65"/>
        <v>2423.1000000000004</v>
      </c>
      <c r="Q416" s="88">
        <f t="shared" si="59"/>
        <v>3031.8900000000003</v>
      </c>
      <c r="R416" s="88">
        <f t="shared" si="60"/>
        <v>6268.9</v>
      </c>
      <c r="S416" s="88">
        <f t="shared" si="62"/>
        <v>37968.11</v>
      </c>
      <c r="T416" s="89" t="s">
        <v>41</v>
      </c>
    </row>
    <row r="417" spans="1:20" s="27" customFormat="1" x14ac:dyDescent="0.25">
      <c r="A417" s="84">
        <v>411</v>
      </c>
      <c r="B417" s="85" t="s">
        <v>361</v>
      </c>
      <c r="C417" s="85" t="s">
        <v>804</v>
      </c>
      <c r="D417" s="85" t="s">
        <v>708</v>
      </c>
      <c r="E417" s="85" t="s">
        <v>777</v>
      </c>
      <c r="F417" s="86" t="s">
        <v>811</v>
      </c>
      <c r="G417" s="87">
        <v>41000</v>
      </c>
      <c r="H417" s="85">
        <v>583.79</v>
      </c>
      <c r="I417" s="88">
        <v>25</v>
      </c>
      <c r="J417" s="50">
        <v>1176.7</v>
      </c>
      <c r="K417" s="52">
        <f t="shared" si="63"/>
        <v>2910.9999999999995</v>
      </c>
      <c r="L417" s="37">
        <f t="shared" si="64"/>
        <v>451.00000000000006</v>
      </c>
      <c r="M417" s="78">
        <v>1246.4000000000001</v>
      </c>
      <c r="N417" s="88">
        <f t="shared" si="61"/>
        <v>2906.9</v>
      </c>
      <c r="O417" s="88"/>
      <c r="P417" s="88">
        <f t="shared" si="65"/>
        <v>2423.1000000000004</v>
      </c>
      <c r="Q417" s="88">
        <f t="shared" si="59"/>
        <v>3031.8900000000003</v>
      </c>
      <c r="R417" s="88">
        <f t="shared" si="60"/>
        <v>6268.9</v>
      </c>
      <c r="S417" s="88">
        <f t="shared" si="62"/>
        <v>37968.11</v>
      </c>
      <c r="T417" s="89" t="s">
        <v>41</v>
      </c>
    </row>
    <row r="418" spans="1:20" s="27" customFormat="1" x14ac:dyDescent="0.25">
      <c r="A418" s="84">
        <v>412</v>
      </c>
      <c r="B418" s="85" t="s">
        <v>363</v>
      </c>
      <c r="C418" s="85" t="s">
        <v>804</v>
      </c>
      <c r="D418" s="85" t="s">
        <v>708</v>
      </c>
      <c r="E418" s="85" t="s">
        <v>777</v>
      </c>
      <c r="F418" s="86" t="s">
        <v>811</v>
      </c>
      <c r="G418" s="87">
        <v>41000</v>
      </c>
      <c r="H418" s="85">
        <v>583.79</v>
      </c>
      <c r="I418" s="88">
        <v>25</v>
      </c>
      <c r="J418" s="50">
        <v>1176.7</v>
      </c>
      <c r="K418" s="52">
        <f t="shared" si="63"/>
        <v>2910.9999999999995</v>
      </c>
      <c r="L418" s="37">
        <f t="shared" si="64"/>
        <v>451.00000000000006</v>
      </c>
      <c r="M418" s="78">
        <v>1246.4000000000001</v>
      </c>
      <c r="N418" s="88">
        <f t="shared" si="61"/>
        <v>2906.9</v>
      </c>
      <c r="O418" s="88"/>
      <c r="P418" s="88">
        <f t="shared" si="65"/>
        <v>2423.1000000000004</v>
      </c>
      <c r="Q418" s="88">
        <f t="shared" si="59"/>
        <v>3031.8900000000003</v>
      </c>
      <c r="R418" s="88">
        <f t="shared" si="60"/>
        <v>6268.9</v>
      </c>
      <c r="S418" s="88">
        <f t="shared" si="62"/>
        <v>37968.11</v>
      </c>
      <c r="T418" s="89" t="s">
        <v>41</v>
      </c>
    </row>
    <row r="419" spans="1:20" s="27" customFormat="1" x14ac:dyDescent="0.25">
      <c r="A419" s="84">
        <v>413</v>
      </c>
      <c r="B419" s="85" t="s">
        <v>799</v>
      </c>
      <c r="C419" s="85" t="s">
        <v>805</v>
      </c>
      <c r="D419" s="85" t="s">
        <v>708</v>
      </c>
      <c r="E419" s="85" t="s">
        <v>777</v>
      </c>
      <c r="F419" s="86" t="s">
        <v>811</v>
      </c>
      <c r="G419" s="87">
        <v>41000</v>
      </c>
      <c r="H419" s="85">
        <v>583.79</v>
      </c>
      <c r="I419" s="88">
        <v>25</v>
      </c>
      <c r="J419" s="50">
        <v>1176.7</v>
      </c>
      <c r="K419" s="52">
        <f t="shared" si="63"/>
        <v>2910.9999999999995</v>
      </c>
      <c r="L419" s="37">
        <f t="shared" si="64"/>
        <v>451.00000000000006</v>
      </c>
      <c r="M419" s="78">
        <v>1246.4000000000001</v>
      </c>
      <c r="N419" s="88">
        <f t="shared" si="61"/>
        <v>2906.9</v>
      </c>
      <c r="O419" s="88"/>
      <c r="P419" s="88">
        <f t="shared" si="65"/>
        <v>2423.1000000000004</v>
      </c>
      <c r="Q419" s="88">
        <f t="shared" si="59"/>
        <v>3031.8900000000003</v>
      </c>
      <c r="R419" s="88">
        <f t="shared" si="60"/>
        <v>6268.9</v>
      </c>
      <c r="S419" s="88">
        <f t="shared" si="62"/>
        <v>37968.11</v>
      </c>
      <c r="T419" s="89" t="s">
        <v>41</v>
      </c>
    </row>
    <row r="420" spans="1:20" s="27" customFormat="1" x14ac:dyDescent="0.25">
      <c r="A420" s="84">
        <v>414</v>
      </c>
      <c r="B420" s="85" t="s">
        <v>369</v>
      </c>
      <c r="C420" s="85" t="s">
        <v>805</v>
      </c>
      <c r="D420" s="85" t="s">
        <v>365</v>
      </c>
      <c r="E420" s="85" t="s">
        <v>102</v>
      </c>
      <c r="F420" s="86" t="s">
        <v>810</v>
      </c>
      <c r="G420" s="87">
        <v>42000</v>
      </c>
      <c r="H420" s="85">
        <v>724.92</v>
      </c>
      <c r="I420" s="88">
        <v>25</v>
      </c>
      <c r="J420" s="50">
        <v>1205.4000000000001</v>
      </c>
      <c r="K420" s="52">
        <f t="shared" si="63"/>
        <v>2981.9999999999995</v>
      </c>
      <c r="L420" s="37">
        <f t="shared" si="64"/>
        <v>462.00000000000006</v>
      </c>
      <c r="M420" s="78">
        <v>1276.8</v>
      </c>
      <c r="N420" s="88">
        <f t="shared" si="61"/>
        <v>2977.8</v>
      </c>
      <c r="O420" s="88"/>
      <c r="P420" s="88">
        <f t="shared" si="65"/>
        <v>2482.1999999999998</v>
      </c>
      <c r="Q420" s="88">
        <f t="shared" si="59"/>
        <v>3232.12</v>
      </c>
      <c r="R420" s="88">
        <f t="shared" si="60"/>
        <v>6421.7999999999993</v>
      </c>
      <c r="S420" s="88">
        <f t="shared" si="62"/>
        <v>38767.879999999997</v>
      </c>
      <c r="T420" s="89" t="s">
        <v>41</v>
      </c>
    </row>
    <row r="421" spans="1:20" s="27" customFormat="1" x14ac:dyDescent="0.25">
      <c r="A421" s="84">
        <v>415</v>
      </c>
      <c r="B421" s="85" t="s">
        <v>366</v>
      </c>
      <c r="C421" s="85" t="s">
        <v>805</v>
      </c>
      <c r="D421" s="85" t="s">
        <v>365</v>
      </c>
      <c r="E421" s="85" t="s">
        <v>35</v>
      </c>
      <c r="F421" s="86" t="s">
        <v>811</v>
      </c>
      <c r="G421" s="87">
        <v>29400</v>
      </c>
      <c r="H421" s="85">
        <v>0</v>
      </c>
      <c r="I421" s="88">
        <v>25</v>
      </c>
      <c r="J421" s="50">
        <v>843.78</v>
      </c>
      <c r="K421" s="52">
        <f t="shared" si="63"/>
        <v>2087.3999999999996</v>
      </c>
      <c r="L421" s="37">
        <f t="shared" si="64"/>
        <v>323.40000000000003</v>
      </c>
      <c r="M421" s="78">
        <v>893.76</v>
      </c>
      <c r="N421" s="88">
        <f t="shared" si="61"/>
        <v>2084.46</v>
      </c>
      <c r="O421" s="88"/>
      <c r="P421" s="88">
        <f t="shared" si="65"/>
        <v>1737.54</v>
      </c>
      <c r="Q421" s="88">
        <f t="shared" si="59"/>
        <v>1762.54</v>
      </c>
      <c r="R421" s="88">
        <f t="shared" si="60"/>
        <v>4495.26</v>
      </c>
      <c r="S421" s="88">
        <f t="shared" si="62"/>
        <v>27637.46</v>
      </c>
      <c r="T421" s="89" t="s">
        <v>41</v>
      </c>
    </row>
    <row r="422" spans="1:20" s="27" customFormat="1" x14ac:dyDescent="0.25">
      <c r="A422" s="84">
        <v>416</v>
      </c>
      <c r="B422" s="85" t="s">
        <v>367</v>
      </c>
      <c r="C422" s="85" t="s">
        <v>805</v>
      </c>
      <c r="D422" s="85" t="s">
        <v>365</v>
      </c>
      <c r="E422" s="85" t="s">
        <v>35</v>
      </c>
      <c r="F422" s="86" t="s">
        <v>811</v>
      </c>
      <c r="G422" s="87">
        <v>25000</v>
      </c>
      <c r="H422" s="85">
        <v>0</v>
      </c>
      <c r="I422" s="88">
        <v>25</v>
      </c>
      <c r="J422" s="50">
        <v>717.5</v>
      </c>
      <c r="K422" s="52">
        <f t="shared" si="63"/>
        <v>1774.9999999999998</v>
      </c>
      <c r="L422" s="37">
        <f t="shared" si="64"/>
        <v>275</v>
      </c>
      <c r="M422" s="78">
        <v>760</v>
      </c>
      <c r="N422" s="88">
        <f t="shared" si="61"/>
        <v>1772.5000000000002</v>
      </c>
      <c r="O422" s="88"/>
      <c r="P422" s="88">
        <f t="shared" si="65"/>
        <v>1477.5</v>
      </c>
      <c r="Q422" s="88">
        <f t="shared" si="59"/>
        <v>1502.5</v>
      </c>
      <c r="R422" s="88">
        <f t="shared" si="60"/>
        <v>3822.5</v>
      </c>
      <c r="S422" s="88">
        <f t="shared" si="62"/>
        <v>23497.5</v>
      </c>
      <c r="T422" s="89" t="s">
        <v>41</v>
      </c>
    </row>
    <row r="423" spans="1:20" s="27" customFormat="1" x14ac:dyDescent="0.25">
      <c r="A423" s="84">
        <v>417</v>
      </c>
      <c r="B423" s="85" t="s">
        <v>368</v>
      </c>
      <c r="C423" s="85" t="s">
        <v>804</v>
      </c>
      <c r="D423" s="85" t="s">
        <v>365</v>
      </c>
      <c r="E423" s="85" t="s">
        <v>35</v>
      </c>
      <c r="F423" s="86" t="s">
        <v>811</v>
      </c>
      <c r="G423" s="87">
        <v>25000</v>
      </c>
      <c r="H423" s="85">
        <v>0</v>
      </c>
      <c r="I423" s="88">
        <v>25</v>
      </c>
      <c r="J423" s="50">
        <v>717.5</v>
      </c>
      <c r="K423" s="52">
        <f t="shared" si="63"/>
        <v>1774.9999999999998</v>
      </c>
      <c r="L423" s="37">
        <f t="shared" si="64"/>
        <v>275</v>
      </c>
      <c r="M423" s="78">
        <v>760</v>
      </c>
      <c r="N423" s="88">
        <f t="shared" si="61"/>
        <v>1772.5000000000002</v>
      </c>
      <c r="O423" s="88"/>
      <c r="P423" s="88">
        <f t="shared" si="65"/>
        <v>1477.5</v>
      </c>
      <c r="Q423" s="88">
        <f t="shared" si="59"/>
        <v>1502.5</v>
      </c>
      <c r="R423" s="88">
        <f t="shared" si="60"/>
        <v>3822.5</v>
      </c>
      <c r="S423" s="88">
        <f t="shared" si="62"/>
        <v>23497.5</v>
      </c>
      <c r="T423" s="89" t="s">
        <v>41</v>
      </c>
    </row>
    <row r="424" spans="1:20" s="27" customFormat="1" x14ac:dyDescent="0.25">
      <c r="A424" s="84">
        <v>418</v>
      </c>
      <c r="B424" s="85" t="s">
        <v>371</v>
      </c>
      <c r="C424" s="85" t="s">
        <v>804</v>
      </c>
      <c r="D424" s="85" t="s">
        <v>365</v>
      </c>
      <c r="E424" s="85" t="s">
        <v>63</v>
      </c>
      <c r="F424" s="86" t="s">
        <v>810</v>
      </c>
      <c r="G424" s="87">
        <v>25000</v>
      </c>
      <c r="H424" s="85">
        <v>0</v>
      </c>
      <c r="I424" s="88">
        <v>25</v>
      </c>
      <c r="J424" s="50">
        <v>717.5</v>
      </c>
      <c r="K424" s="52">
        <f t="shared" si="63"/>
        <v>1774.9999999999998</v>
      </c>
      <c r="L424" s="37">
        <f t="shared" si="64"/>
        <v>275</v>
      </c>
      <c r="M424" s="78">
        <v>760</v>
      </c>
      <c r="N424" s="88">
        <f t="shared" si="61"/>
        <v>1772.5000000000002</v>
      </c>
      <c r="O424" s="88"/>
      <c r="P424" s="88">
        <f t="shared" si="65"/>
        <v>1477.5</v>
      </c>
      <c r="Q424" s="88">
        <f t="shared" si="59"/>
        <v>1502.5</v>
      </c>
      <c r="R424" s="88">
        <f t="shared" si="60"/>
        <v>3822.5</v>
      </c>
      <c r="S424" s="88">
        <f t="shared" si="62"/>
        <v>23497.5</v>
      </c>
      <c r="T424" s="89" t="s">
        <v>41</v>
      </c>
    </row>
    <row r="425" spans="1:20" s="27" customFormat="1" x14ac:dyDescent="0.25">
      <c r="A425" s="84">
        <v>419</v>
      </c>
      <c r="B425" s="85" t="s">
        <v>114</v>
      </c>
      <c r="C425" s="85" t="s">
        <v>804</v>
      </c>
      <c r="D425" s="85" t="s">
        <v>365</v>
      </c>
      <c r="E425" s="85" t="s">
        <v>116</v>
      </c>
      <c r="F425" s="86" t="s">
        <v>810</v>
      </c>
      <c r="G425" s="87">
        <v>25000</v>
      </c>
      <c r="H425" s="85">
        <v>0</v>
      </c>
      <c r="I425" s="88">
        <v>25</v>
      </c>
      <c r="J425" s="50">
        <v>717.5</v>
      </c>
      <c r="K425" s="52">
        <f t="shared" si="63"/>
        <v>1774.9999999999998</v>
      </c>
      <c r="L425" s="37">
        <f t="shared" si="64"/>
        <v>275</v>
      </c>
      <c r="M425" s="78">
        <v>760</v>
      </c>
      <c r="N425" s="88">
        <f t="shared" si="61"/>
        <v>1772.5000000000002</v>
      </c>
      <c r="O425" s="88"/>
      <c r="P425" s="88">
        <f t="shared" si="65"/>
        <v>1477.5</v>
      </c>
      <c r="Q425" s="88">
        <f t="shared" si="59"/>
        <v>1502.5</v>
      </c>
      <c r="R425" s="88">
        <f t="shared" si="60"/>
        <v>3822.5</v>
      </c>
      <c r="S425" s="88">
        <f t="shared" si="62"/>
        <v>23497.5</v>
      </c>
      <c r="T425" s="89" t="s">
        <v>41</v>
      </c>
    </row>
    <row r="426" spans="1:20" s="27" customFormat="1" x14ac:dyDescent="0.25">
      <c r="A426" s="84">
        <v>420</v>
      </c>
      <c r="B426" s="85" t="s">
        <v>543</v>
      </c>
      <c r="C426" s="85" t="s">
        <v>805</v>
      </c>
      <c r="D426" s="85" t="s">
        <v>437</v>
      </c>
      <c r="E426" s="85" t="s">
        <v>742</v>
      </c>
      <c r="F426" s="86" t="s">
        <v>811</v>
      </c>
      <c r="G426" s="87">
        <v>85000</v>
      </c>
      <c r="H426" s="87">
        <v>8576.99</v>
      </c>
      <c r="I426" s="88">
        <v>25</v>
      </c>
      <c r="J426" s="50">
        <v>2439.5</v>
      </c>
      <c r="K426" s="52">
        <f t="shared" si="63"/>
        <v>6034.9999999999991</v>
      </c>
      <c r="L426" s="37">
        <v>953.69</v>
      </c>
      <c r="M426" s="78">
        <v>2584</v>
      </c>
      <c r="N426" s="88">
        <f t="shared" si="61"/>
        <v>6026.5</v>
      </c>
      <c r="O426" s="88"/>
      <c r="P426" s="88">
        <f t="shared" si="65"/>
        <v>5023.5</v>
      </c>
      <c r="Q426" s="88">
        <f t="shared" si="59"/>
        <v>13625.49</v>
      </c>
      <c r="R426" s="88">
        <f t="shared" si="60"/>
        <v>13015.189999999999</v>
      </c>
      <c r="S426" s="88">
        <f t="shared" si="62"/>
        <v>71374.509999999995</v>
      </c>
      <c r="T426" s="89" t="s">
        <v>41</v>
      </c>
    </row>
    <row r="427" spans="1:20" s="27" customFormat="1" x14ac:dyDescent="0.25">
      <c r="A427" s="84">
        <v>421</v>
      </c>
      <c r="B427" s="85" t="s">
        <v>443</v>
      </c>
      <c r="C427" s="85" t="s">
        <v>805</v>
      </c>
      <c r="D427" s="85" t="s">
        <v>437</v>
      </c>
      <c r="E427" s="85" t="s">
        <v>745</v>
      </c>
      <c r="F427" s="86" t="s">
        <v>811</v>
      </c>
      <c r="G427" s="87">
        <v>75000</v>
      </c>
      <c r="H427" s="87">
        <v>6309.38</v>
      </c>
      <c r="I427" s="88">
        <v>25</v>
      </c>
      <c r="J427" s="50">
        <v>2152.5</v>
      </c>
      <c r="K427" s="52">
        <f t="shared" si="63"/>
        <v>5324.9999999999991</v>
      </c>
      <c r="L427" s="37">
        <f t="shared" si="64"/>
        <v>825.00000000000011</v>
      </c>
      <c r="M427" s="78">
        <v>2280</v>
      </c>
      <c r="N427" s="88">
        <f t="shared" si="61"/>
        <v>5317.5</v>
      </c>
      <c r="O427" s="88"/>
      <c r="P427" s="88">
        <f t="shared" si="65"/>
        <v>4432.5</v>
      </c>
      <c r="Q427" s="88">
        <f t="shared" si="59"/>
        <v>10766.880000000001</v>
      </c>
      <c r="R427" s="88">
        <f t="shared" si="60"/>
        <v>11467.5</v>
      </c>
      <c r="S427" s="88">
        <f t="shared" si="62"/>
        <v>64233.119999999995</v>
      </c>
      <c r="T427" s="89" t="s">
        <v>41</v>
      </c>
    </row>
    <row r="428" spans="1:20" s="27" customFormat="1" x14ac:dyDescent="0.25">
      <c r="A428" s="84">
        <v>422</v>
      </c>
      <c r="B428" s="85" t="s">
        <v>446</v>
      </c>
      <c r="C428" s="85" t="s">
        <v>804</v>
      </c>
      <c r="D428" s="85" t="s">
        <v>437</v>
      </c>
      <c r="E428" s="85" t="s">
        <v>745</v>
      </c>
      <c r="F428" s="86" t="s">
        <v>811</v>
      </c>
      <c r="G428" s="87">
        <v>75000</v>
      </c>
      <c r="H428" s="87">
        <v>5623.19</v>
      </c>
      <c r="I428" s="88">
        <v>25</v>
      </c>
      <c r="J428" s="50">
        <v>2152.5</v>
      </c>
      <c r="K428" s="52">
        <f t="shared" si="63"/>
        <v>5324.9999999999991</v>
      </c>
      <c r="L428" s="37">
        <f t="shared" si="64"/>
        <v>825.00000000000011</v>
      </c>
      <c r="M428" s="78">
        <v>2280</v>
      </c>
      <c r="N428" s="88">
        <f t="shared" si="61"/>
        <v>5317.5</v>
      </c>
      <c r="O428" s="88"/>
      <c r="P428" s="88">
        <f t="shared" si="65"/>
        <v>4432.5</v>
      </c>
      <c r="Q428" s="88">
        <f t="shared" si="59"/>
        <v>10080.689999999999</v>
      </c>
      <c r="R428" s="88">
        <f t="shared" si="60"/>
        <v>11467.5</v>
      </c>
      <c r="S428" s="88">
        <f t="shared" si="62"/>
        <v>64919.31</v>
      </c>
      <c r="T428" s="89" t="s">
        <v>41</v>
      </c>
    </row>
    <row r="429" spans="1:20" s="27" customFormat="1" x14ac:dyDescent="0.25">
      <c r="A429" s="84">
        <v>423</v>
      </c>
      <c r="B429" s="85" t="s">
        <v>459</v>
      </c>
      <c r="C429" s="85" t="s">
        <v>804</v>
      </c>
      <c r="D429" s="85" t="s">
        <v>437</v>
      </c>
      <c r="E429" s="85" t="s">
        <v>745</v>
      </c>
      <c r="F429" s="86" t="s">
        <v>811</v>
      </c>
      <c r="G429" s="87">
        <v>75000</v>
      </c>
      <c r="H429" s="87">
        <v>6309.38</v>
      </c>
      <c r="I429" s="88">
        <v>25</v>
      </c>
      <c r="J429" s="50">
        <v>2152.5</v>
      </c>
      <c r="K429" s="52">
        <f>+G429*7.1%</f>
        <v>5324.9999999999991</v>
      </c>
      <c r="L429" s="37">
        <f>+G429*1.1%</f>
        <v>825.00000000000011</v>
      </c>
      <c r="M429" s="78">
        <v>2280</v>
      </c>
      <c r="N429" s="88">
        <f t="shared" si="61"/>
        <v>5317.5</v>
      </c>
      <c r="O429" s="88"/>
      <c r="P429" s="88">
        <f t="shared" si="65"/>
        <v>4432.5</v>
      </c>
      <c r="Q429" s="88">
        <f t="shared" si="59"/>
        <v>10766.880000000001</v>
      </c>
      <c r="R429" s="88">
        <f t="shared" si="60"/>
        <v>11467.5</v>
      </c>
      <c r="S429" s="88">
        <f t="shared" si="62"/>
        <v>64233.119999999995</v>
      </c>
      <c r="T429" s="89" t="s">
        <v>41</v>
      </c>
    </row>
    <row r="430" spans="1:20" s="27" customFormat="1" x14ac:dyDescent="0.25">
      <c r="A430" s="84">
        <v>424</v>
      </c>
      <c r="B430" s="85" t="s">
        <v>407</v>
      </c>
      <c r="C430" s="85" t="s">
        <v>804</v>
      </c>
      <c r="D430" s="85" t="s">
        <v>437</v>
      </c>
      <c r="E430" s="85" t="s">
        <v>125</v>
      </c>
      <c r="F430" s="86" t="s">
        <v>811</v>
      </c>
      <c r="G430" s="87">
        <v>70000</v>
      </c>
      <c r="H430" s="87">
        <v>4682.29</v>
      </c>
      <c r="I430" s="88">
        <v>25</v>
      </c>
      <c r="J430" s="50">
        <v>2009</v>
      </c>
      <c r="K430" s="52">
        <f t="shared" si="63"/>
        <v>4970</v>
      </c>
      <c r="L430" s="37">
        <f t="shared" si="64"/>
        <v>770.00000000000011</v>
      </c>
      <c r="M430" s="78">
        <v>2128</v>
      </c>
      <c r="N430" s="88">
        <f t="shared" si="61"/>
        <v>4963</v>
      </c>
      <c r="O430" s="88"/>
      <c r="P430" s="88">
        <f t="shared" si="65"/>
        <v>4137</v>
      </c>
      <c r="Q430" s="88">
        <f t="shared" si="59"/>
        <v>8844.2900000000009</v>
      </c>
      <c r="R430" s="88">
        <f t="shared" si="60"/>
        <v>10703</v>
      </c>
      <c r="S430" s="88">
        <f t="shared" si="62"/>
        <v>61155.71</v>
      </c>
      <c r="T430" s="89" t="s">
        <v>41</v>
      </c>
    </row>
    <row r="431" spans="1:20" s="27" customFormat="1" x14ac:dyDescent="0.25">
      <c r="A431" s="84">
        <v>425</v>
      </c>
      <c r="B431" s="85" t="s">
        <v>438</v>
      </c>
      <c r="C431" s="85" t="s">
        <v>804</v>
      </c>
      <c r="D431" s="85" t="s">
        <v>437</v>
      </c>
      <c r="E431" s="85" t="s">
        <v>125</v>
      </c>
      <c r="F431" s="86" t="s">
        <v>810</v>
      </c>
      <c r="G431" s="87">
        <v>85000</v>
      </c>
      <c r="H431" s="87">
        <v>8148.13</v>
      </c>
      <c r="I431" s="88">
        <v>25</v>
      </c>
      <c r="J431" s="50">
        <v>2439.5</v>
      </c>
      <c r="K431" s="52">
        <f t="shared" si="63"/>
        <v>6034.9999999999991</v>
      </c>
      <c r="L431" s="37">
        <v>953.69</v>
      </c>
      <c r="M431" s="78">
        <v>2584</v>
      </c>
      <c r="N431" s="88">
        <f t="shared" si="61"/>
        <v>6026.5</v>
      </c>
      <c r="O431" s="88"/>
      <c r="P431" s="88">
        <f t="shared" si="65"/>
        <v>5023.5</v>
      </c>
      <c r="Q431" s="88">
        <f t="shared" si="59"/>
        <v>13196.630000000001</v>
      </c>
      <c r="R431" s="88">
        <f t="shared" si="60"/>
        <v>13015.189999999999</v>
      </c>
      <c r="S431" s="88">
        <f t="shared" si="62"/>
        <v>71803.37</v>
      </c>
      <c r="T431" s="89" t="s">
        <v>41</v>
      </c>
    </row>
    <row r="432" spans="1:20" s="27" customFormat="1" x14ac:dyDescent="0.25">
      <c r="A432" s="84">
        <v>426</v>
      </c>
      <c r="B432" s="85" t="s">
        <v>439</v>
      </c>
      <c r="C432" s="85" t="s">
        <v>805</v>
      </c>
      <c r="D432" s="85" t="s">
        <v>437</v>
      </c>
      <c r="E432" s="85" t="s">
        <v>125</v>
      </c>
      <c r="F432" s="86" t="s">
        <v>811</v>
      </c>
      <c r="G432" s="87">
        <v>70000</v>
      </c>
      <c r="H432" s="87">
        <v>5368.48</v>
      </c>
      <c r="I432" s="88">
        <v>25</v>
      </c>
      <c r="J432" s="50">
        <v>2009</v>
      </c>
      <c r="K432" s="52">
        <f t="shared" si="63"/>
        <v>4970</v>
      </c>
      <c r="L432" s="37">
        <f t="shared" si="64"/>
        <v>770.00000000000011</v>
      </c>
      <c r="M432" s="78">
        <v>2128</v>
      </c>
      <c r="N432" s="88">
        <f t="shared" si="61"/>
        <v>4963</v>
      </c>
      <c r="O432" s="88"/>
      <c r="P432" s="88">
        <f t="shared" si="65"/>
        <v>4137</v>
      </c>
      <c r="Q432" s="88">
        <f t="shared" si="59"/>
        <v>9530.48</v>
      </c>
      <c r="R432" s="88">
        <f t="shared" si="60"/>
        <v>10703</v>
      </c>
      <c r="S432" s="88">
        <f t="shared" si="62"/>
        <v>60469.520000000004</v>
      </c>
      <c r="T432" s="89" t="s">
        <v>41</v>
      </c>
    </row>
    <row r="433" spans="1:20" s="27" customFormat="1" x14ac:dyDescent="0.25">
      <c r="A433" s="84">
        <v>427</v>
      </c>
      <c r="B433" s="85" t="s">
        <v>440</v>
      </c>
      <c r="C433" s="85" t="s">
        <v>804</v>
      </c>
      <c r="D433" s="85" t="s">
        <v>437</v>
      </c>
      <c r="E433" s="85" t="s">
        <v>125</v>
      </c>
      <c r="F433" s="86" t="s">
        <v>811</v>
      </c>
      <c r="G433" s="87">
        <v>70000</v>
      </c>
      <c r="H433" s="87">
        <v>5368.48</v>
      </c>
      <c r="I433" s="88">
        <v>25</v>
      </c>
      <c r="J433" s="50">
        <v>2009</v>
      </c>
      <c r="K433" s="52">
        <f t="shared" si="63"/>
        <v>4970</v>
      </c>
      <c r="L433" s="37">
        <f t="shared" si="64"/>
        <v>770.00000000000011</v>
      </c>
      <c r="M433" s="78">
        <v>2128</v>
      </c>
      <c r="N433" s="88">
        <f t="shared" si="61"/>
        <v>4963</v>
      </c>
      <c r="O433" s="88"/>
      <c r="P433" s="88">
        <f t="shared" si="65"/>
        <v>4137</v>
      </c>
      <c r="Q433" s="88">
        <f t="shared" si="59"/>
        <v>9530.48</v>
      </c>
      <c r="R433" s="88">
        <f t="shared" si="60"/>
        <v>10703</v>
      </c>
      <c r="S433" s="88">
        <f t="shared" si="62"/>
        <v>60469.520000000004</v>
      </c>
      <c r="T433" s="89" t="s">
        <v>41</v>
      </c>
    </row>
    <row r="434" spans="1:20" s="27" customFormat="1" x14ac:dyDescent="0.25">
      <c r="A434" s="84">
        <v>428</v>
      </c>
      <c r="B434" s="85" t="s">
        <v>472</v>
      </c>
      <c r="C434" s="85" t="s">
        <v>805</v>
      </c>
      <c r="D434" s="85" t="s">
        <v>437</v>
      </c>
      <c r="E434" s="85" t="s">
        <v>125</v>
      </c>
      <c r="F434" s="86" t="s">
        <v>811</v>
      </c>
      <c r="G434" s="91">
        <v>70000</v>
      </c>
      <c r="H434" s="91">
        <v>5025.38</v>
      </c>
      <c r="I434" s="88">
        <v>25</v>
      </c>
      <c r="J434" s="69">
        <v>2009</v>
      </c>
      <c r="K434" s="54">
        <f t="shared" si="63"/>
        <v>4970</v>
      </c>
      <c r="L434" s="37">
        <f t="shared" si="64"/>
        <v>770.00000000000011</v>
      </c>
      <c r="M434" s="80">
        <v>2128</v>
      </c>
      <c r="N434" s="93">
        <f t="shared" si="61"/>
        <v>4963</v>
      </c>
      <c r="O434" s="93"/>
      <c r="P434" s="93">
        <f t="shared" si="65"/>
        <v>4137</v>
      </c>
      <c r="Q434" s="88">
        <f t="shared" si="59"/>
        <v>9187.380000000001</v>
      </c>
      <c r="R434" s="88">
        <f t="shared" si="60"/>
        <v>10703</v>
      </c>
      <c r="S434" s="93">
        <f t="shared" si="62"/>
        <v>60812.619999999995</v>
      </c>
      <c r="T434" s="89" t="s">
        <v>41</v>
      </c>
    </row>
    <row r="435" spans="1:20" s="27" customFormat="1" x14ac:dyDescent="0.25">
      <c r="A435" s="84">
        <v>429</v>
      </c>
      <c r="B435" s="85" t="s">
        <v>689</v>
      </c>
      <c r="C435" s="85" t="s">
        <v>804</v>
      </c>
      <c r="D435" s="85" t="s">
        <v>437</v>
      </c>
      <c r="E435" s="85" t="s">
        <v>125</v>
      </c>
      <c r="F435" s="86" t="s">
        <v>811</v>
      </c>
      <c r="G435" s="91">
        <v>70000</v>
      </c>
      <c r="H435" s="91">
        <v>5025.38</v>
      </c>
      <c r="I435" s="88">
        <v>25</v>
      </c>
      <c r="J435" s="69">
        <v>2009</v>
      </c>
      <c r="K435" s="54">
        <f t="shared" si="63"/>
        <v>4970</v>
      </c>
      <c r="L435" s="37">
        <f t="shared" si="64"/>
        <v>770.00000000000011</v>
      </c>
      <c r="M435" s="80">
        <v>2128</v>
      </c>
      <c r="N435" s="93">
        <f t="shared" si="61"/>
        <v>4963</v>
      </c>
      <c r="O435" s="93"/>
      <c r="P435" s="93">
        <f t="shared" si="65"/>
        <v>4137</v>
      </c>
      <c r="Q435" s="88">
        <f t="shared" si="59"/>
        <v>9187.380000000001</v>
      </c>
      <c r="R435" s="88">
        <f t="shared" si="60"/>
        <v>10703</v>
      </c>
      <c r="S435" s="93">
        <f t="shared" si="62"/>
        <v>60812.619999999995</v>
      </c>
      <c r="T435" s="89" t="s">
        <v>41</v>
      </c>
    </row>
    <row r="436" spans="1:20" s="27" customFormat="1" x14ac:dyDescent="0.25">
      <c r="A436" s="84">
        <v>430</v>
      </c>
      <c r="B436" s="85" t="s">
        <v>441</v>
      </c>
      <c r="C436" s="85" t="s">
        <v>805</v>
      </c>
      <c r="D436" s="85" t="s">
        <v>437</v>
      </c>
      <c r="E436" s="85" t="s">
        <v>125</v>
      </c>
      <c r="F436" s="86" t="s">
        <v>811</v>
      </c>
      <c r="G436" s="87">
        <v>70000</v>
      </c>
      <c r="H436" s="87">
        <v>5368.48</v>
      </c>
      <c r="I436" s="88">
        <v>25</v>
      </c>
      <c r="J436" s="50">
        <v>2009</v>
      </c>
      <c r="K436" s="52">
        <f t="shared" si="63"/>
        <v>4970</v>
      </c>
      <c r="L436" s="37">
        <f t="shared" si="64"/>
        <v>770.00000000000011</v>
      </c>
      <c r="M436" s="78">
        <v>2128</v>
      </c>
      <c r="N436" s="88">
        <f t="shared" si="61"/>
        <v>4963</v>
      </c>
      <c r="O436" s="88"/>
      <c r="P436" s="88">
        <f t="shared" si="65"/>
        <v>4137</v>
      </c>
      <c r="Q436" s="88">
        <f t="shared" si="59"/>
        <v>9530.48</v>
      </c>
      <c r="R436" s="88">
        <f t="shared" si="60"/>
        <v>10703</v>
      </c>
      <c r="S436" s="88">
        <f t="shared" si="62"/>
        <v>60469.520000000004</v>
      </c>
      <c r="T436" s="89" t="s">
        <v>41</v>
      </c>
    </row>
    <row r="437" spans="1:20" s="27" customFormat="1" x14ac:dyDescent="0.25">
      <c r="A437" s="84">
        <v>431</v>
      </c>
      <c r="B437" s="85" t="s">
        <v>442</v>
      </c>
      <c r="C437" s="85" t="s">
        <v>804</v>
      </c>
      <c r="D437" s="85" t="s">
        <v>437</v>
      </c>
      <c r="E437" s="85" t="s">
        <v>125</v>
      </c>
      <c r="F437" s="86" t="s">
        <v>811</v>
      </c>
      <c r="G437" s="87">
        <v>70000</v>
      </c>
      <c r="H437" s="87">
        <v>5368.48</v>
      </c>
      <c r="I437" s="88">
        <v>25</v>
      </c>
      <c r="J437" s="50">
        <v>2009</v>
      </c>
      <c r="K437" s="52">
        <f t="shared" si="63"/>
        <v>4970</v>
      </c>
      <c r="L437" s="37">
        <f t="shared" si="64"/>
        <v>770.00000000000011</v>
      </c>
      <c r="M437" s="78">
        <v>2128</v>
      </c>
      <c r="N437" s="88">
        <f t="shared" si="61"/>
        <v>4963</v>
      </c>
      <c r="O437" s="88"/>
      <c r="P437" s="88">
        <f t="shared" si="65"/>
        <v>4137</v>
      </c>
      <c r="Q437" s="88">
        <f t="shared" si="59"/>
        <v>9530.48</v>
      </c>
      <c r="R437" s="88">
        <f t="shared" si="60"/>
        <v>10703</v>
      </c>
      <c r="S437" s="88">
        <f t="shared" si="62"/>
        <v>60469.520000000004</v>
      </c>
      <c r="T437" s="89" t="s">
        <v>41</v>
      </c>
    </row>
    <row r="438" spans="1:20" s="27" customFormat="1" x14ac:dyDescent="0.25">
      <c r="A438" s="84">
        <v>432</v>
      </c>
      <c r="B438" s="85" t="s">
        <v>444</v>
      </c>
      <c r="C438" s="85" t="s">
        <v>804</v>
      </c>
      <c r="D438" s="85" t="s">
        <v>437</v>
      </c>
      <c r="E438" s="85" t="s">
        <v>125</v>
      </c>
      <c r="F438" s="86" t="s">
        <v>811</v>
      </c>
      <c r="G438" s="87">
        <v>70000</v>
      </c>
      <c r="H438" s="87">
        <v>5368.48</v>
      </c>
      <c r="I438" s="88">
        <v>25</v>
      </c>
      <c r="J438" s="50">
        <v>2009</v>
      </c>
      <c r="K438" s="52">
        <f t="shared" si="63"/>
        <v>4970</v>
      </c>
      <c r="L438" s="37">
        <f t="shared" si="64"/>
        <v>770.00000000000011</v>
      </c>
      <c r="M438" s="78">
        <v>2128</v>
      </c>
      <c r="N438" s="88">
        <f t="shared" si="61"/>
        <v>4963</v>
      </c>
      <c r="O438" s="88"/>
      <c r="P438" s="88">
        <f t="shared" si="65"/>
        <v>4137</v>
      </c>
      <c r="Q438" s="88">
        <f t="shared" si="59"/>
        <v>9530.48</v>
      </c>
      <c r="R438" s="88">
        <f t="shared" si="60"/>
        <v>10703</v>
      </c>
      <c r="S438" s="88">
        <f t="shared" si="62"/>
        <v>60469.520000000004</v>
      </c>
      <c r="T438" s="89" t="s">
        <v>41</v>
      </c>
    </row>
    <row r="439" spans="1:20" s="27" customFormat="1" x14ac:dyDescent="0.25">
      <c r="A439" s="84">
        <v>433</v>
      </c>
      <c r="B439" s="85" t="s">
        <v>445</v>
      </c>
      <c r="C439" s="85" t="s">
        <v>805</v>
      </c>
      <c r="D439" s="85" t="s">
        <v>437</v>
      </c>
      <c r="E439" s="85" t="s">
        <v>125</v>
      </c>
      <c r="F439" s="86" t="s">
        <v>811</v>
      </c>
      <c r="G439" s="87">
        <v>70000</v>
      </c>
      <c r="H439" s="87">
        <v>5368.48</v>
      </c>
      <c r="I439" s="88">
        <v>25</v>
      </c>
      <c r="J439" s="50">
        <v>2009</v>
      </c>
      <c r="K439" s="52">
        <f t="shared" si="63"/>
        <v>4970</v>
      </c>
      <c r="L439" s="37">
        <f t="shared" si="64"/>
        <v>770.00000000000011</v>
      </c>
      <c r="M439" s="78">
        <v>2128</v>
      </c>
      <c r="N439" s="88">
        <f t="shared" si="61"/>
        <v>4963</v>
      </c>
      <c r="O439" s="88"/>
      <c r="P439" s="88">
        <f t="shared" si="65"/>
        <v>4137</v>
      </c>
      <c r="Q439" s="88">
        <f t="shared" si="59"/>
        <v>9530.48</v>
      </c>
      <c r="R439" s="88">
        <f t="shared" si="60"/>
        <v>10703</v>
      </c>
      <c r="S439" s="88">
        <f t="shared" si="62"/>
        <v>60469.520000000004</v>
      </c>
      <c r="T439" s="89" t="s">
        <v>41</v>
      </c>
    </row>
    <row r="440" spans="1:20" s="27" customFormat="1" x14ac:dyDescent="0.25">
      <c r="A440" s="84">
        <v>434</v>
      </c>
      <c r="B440" s="85" t="s">
        <v>447</v>
      </c>
      <c r="C440" s="85" t="s">
        <v>804</v>
      </c>
      <c r="D440" s="85" t="s">
        <v>437</v>
      </c>
      <c r="E440" s="85" t="s">
        <v>125</v>
      </c>
      <c r="F440" s="86" t="s">
        <v>811</v>
      </c>
      <c r="G440" s="87">
        <v>70000</v>
      </c>
      <c r="H440" s="87">
        <v>4682.29</v>
      </c>
      <c r="I440" s="88">
        <v>25</v>
      </c>
      <c r="J440" s="50">
        <v>2009</v>
      </c>
      <c r="K440" s="52">
        <f t="shared" si="63"/>
        <v>4970</v>
      </c>
      <c r="L440" s="37">
        <f t="shared" si="64"/>
        <v>770.00000000000011</v>
      </c>
      <c r="M440" s="78">
        <v>2128</v>
      </c>
      <c r="N440" s="88">
        <f t="shared" si="61"/>
        <v>4963</v>
      </c>
      <c r="O440" s="88"/>
      <c r="P440" s="88">
        <f t="shared" si="65"/>
        <v>4137</v>
      </c>
      <c r="Q440" s="88">
        <f t="shared" si="59"/>
        <v>8844.2900000000009</v>
      </c>
      <c r="R440" s="88">
        <f t="shared" si="60"/>
        <v>10703</v>
      </c>
      <c r="S440" s="88">
        <f t="shared" si="62"/>
        <v>61155.71</v>
      </c>
      <c r="T440" s="89" t="s">
        <v>41</v>
      </c>
    </row>
    <row r="441" spans="1:20" s="27" customFormat="1" x14ac:dyDescent="0.25">
      <c r="A441" s="84">
        <v>435</v>
      </c>
      <c r="B441" s="85" t="s">
        <v>448</v>
      </c>
      <c r="C441" s="85" t="s">
        <v>804</v>
      </c>
      <c r="D441" s="85" t="s">
        <v>437</v>
      </c>
      <c r="E441" s="85" t="s">
        <v>125</v>
      </c>
      <c r="F441" s="86" t="s">
        <v>811</v>
      </c>
      <c r="G441" s="87">
        <v>70000</v>
      </c>
      <c r="H441" s="87">
        <v>5025.38</v>
      </c>
      <c r="I441" s="88">
        <v>25</v>
      </c>
      <c r="J441" s="50">
        <v>2009</v>
      </c>
      <c r="K441" s="52">
        <f t="shared" si="63"/>
        <v>4970</v>
      </c>
      <c r="L441" s="37">
        <f t="shared" si="64"/>
        <v>770.00000000000011</v>
      </c>
      <c r="M441" s="78">
        <v>2128</v>
      </c>
      <c r="N441" s="88">
        <f t="shared" si="61"/>
        <v>4963</v>
      </c>
      <c r="O441" s="88"/>
      <c r="P441" s="88">
        <f t="shared" si="65"/>
        <v>4137</v>
      </c>
      <c r="Q441" s="88">
        <f t="shared" si="59"/>
        <v>9187.380000000001</v>
      </c>
      <c r="R441" s="88">
        <f t="shared" si="60"/>
        <v>10703</v>
      </c>
      <c r="S441" s="88">
        <f t="shared" si="62"/>
        <v>60812.619999999995</v>
      </c>
      <c r="T441" s="89" t="s">
        <v>41</v>
      </c>
    </row>
    <row r="442" spans="1:20" s="27" customFormat="1" x14ac:dyDescent="0.25">
      <c r="A442" s="84">
        <v>436</v>
      </c>
      <c r="B442" s="85" t="s">
        <v>449</v>
      </c>
      <c r="C442" s="85" t="s">
        <v>804</v>
      </c>
      <c r="D442" s="85" t="s">
        <v>437</v>
      </c>
      <c r="E442" s="85" t="s">
        <v>125</v>
      </c>
      <c r="F442" s="86" t="s">
        <v>811</v>
      </c>
      <c r="G442" s="87">
        <v>70000</v>
      </c>
      <c r="H442" s="87">
        <v>5368.48</v>
      </c>
      <c r="I442" s="88">
        <v>25</v>
      </c>
      <c r="J442" s="50">
        <v>2009</v>
      </c>
      <c r="K442" s="52">
        <f t="shared" si="63"/>
        <v>4970</v>
      </c>
      <c r="L442" s="37">
        <f t="shared" si="64"/>
        <v>770.00000000000011</v>
      </c>
      <c r="M442" s="78">
        <v>2128</v>
      </c>
      <c r="N442" s="88">
        <f t="shared" si="61"/>
        <v>4963</v>
      </c>
      <c r="O442" s="88"/>
      <c r="P442" s="88">
        <f t="shared" si="65"/>
        <v>4137</v>
      </c>
      <c r="Q442" s="88">
        <f t="shared" si="59"/>
        <v>9530.48</v>
      </c>
      <c r="R442" s="88">
        <f t="shared" si="60"/>
        <v>10703</v>
      </c>
      <c r="S442" s="88">
        <f t="shared" si="62"/>
        <v>60469.520000000004</v>
      </c>
      <c r="T442" s="89" t="s">
        <v>41</v>
      </c>
    </row>
    <row r="443" spans="1:20" s="27" customFormat="1" x14ac:dyDescent="0.25">
      <c r="A443" s="84">
        <v>437</v>
      </c>
      <c r="B443" s="85" t="s">
        <v>450</v>
      </c>
      <c r="C443" s="85" t="s">
        <v>805</v>
      </c>
      <c r="D443" s="85" t="s">
        <v>437</v>
      </c>
      <c r="E443" s="85" t="s">
        <v>125</v>
      </c>
      <c r="F443" s="86" t="s">
        <v>811</v>
      </c>
      <c r="G443" s="87">
        <v>70000</v>
      </c>
      <c r="H443" s="87">
        <v>5368.48</v>
      </c>
      <c r="I443" s="88">
        <v>25</v>
      </c>
      <c r="J443" s="50">
        <v>2009</v>
      </c>
      <c r="K443" s="52">
        <f t="shared" si="63"/>
        <v>4970</v>
      </c>
      <c r="L443" s="37">
        <f t="shared" si="64"/>
        <v>770.00000000000011</v>
      </c>
      <c r="M443" s="78">
        <v>2128</v>
      </c>
      <c r="N443" s="88">
        <f t="shared" si="61"/>
        <v>4963</v>
      </c>
      <c r="O443" s="88"/>
      <c r="P443" s="88">
        <f t="shared" si="65"/>
        <v>4137</v>
      </c>
      <c r="Q443" s="88">
        <f t="shared" si="59"/>
        <v>9530.48</v>
      </c>
      <c r="R443" s="88">
        <f t="shared" si="60"/>
        <v>10703</v>
      </c>
      <c r="S443" s="88">
        <f t="shared" si="62"/>
        <v>60469.520000000004</v>
      </c>
      <c r="T443" s="89" t="s">
        <v>41</v>
      </c>
    </row>
    <row r="444" spans="1:20" s="27" customFormat="1" x14ac:dyDescent="0.25">
      <c r="A444" s="84">
        <v>438</v>
      </c>
      <c r="B444" s="85" t="s">
        <v>395</v>
      </c>
      <c r="C444" s="85" t="s">
        <v>804</v>
      </c>
      <c r="D444" s="85" t="s">
        <v>437</v>
      </c>
      <c r="E444" s="85" t="s">
        <v>125</v>
      </c>
      <c r="F444" s="86" t="s">
        <v>811</v>
      </c>
      <c r="G444" s="87">
        <v>70000</v>
      </c>
      <c r="H444" s="87">
        <v>5025.38</v>
      </c>
      <c r="I444" s="88">
        <v>25</v>
      </c>
      <c r="J444" s="50">
        <v>2009</v>
      </c>
      <c r="K444" s="52">
        <f t="shared" si="63"/>
        <v>4970</v>
      </c>
      <c r="L444" s="37">
        <f t="shared" si="64"/>
        <v>770.00000000000011</v>
      </c>
      <c r="M444" s="78">
        <v>2128</v>
      </c>
      <c r="N444" s="88">
        <f t="shared" si="61"/>
        <v>4963</v>
      </c>
      <c r="O444" s="88"/>
      <c r="P444" s="88">
        <f t="shared" si="65"/>
        <v>4137</v>
      </c>
      <c r="Q444" s="88">
        <f t="shared" si="59"/>
        <v>9187.380000000001</v>
      </c>
      <c r="R444" s="88">
        <f t="shared" si="60"/>
        <v>10703</v>
      </c>
      <c r="S444" s="88">
        <f t="shared" si="62"/>
        <v>60812.619999999995</v>
      </c>
      <c r="T444" s="89" t="s">
        <v>41</v>
      </c>
    </row>
    <row r="445" spans="1:20" s="27" customFormat="1" x14ac:dyDescent="0.25">
      <c r="A445" s="84">
        <v>439</v>
      </c>
      <c r="B445" s="85" t="s">
        <v>452</v>
      </c>
      <c r="C445" s="85" t="s">
        <v>804</v>
      </c>
      <c r="D445" s="85" t="s">
        <v>437</v>
      </c>
      <c r="E445" s="85" t="s">
        <v>125</v>
      </c>
      <c r="F445" s="86" t="s">
        <v>811</v>
      </c>
      <c r="G445" s="87">
        <v>70000</v>
      </c>
      <c r="H445" s="87">
        <v>5368.48</v>
      </c>
      <c r="I445" s="88">
        <v>25</v>
      </c>
      <c r="J445" s="50">
        <v>2009</v>
      </c>
      <c r="K445" s="52">
        <f t="shared" si="63"/>
        <v>4970</v>
      </c>
      <c r="L445" s="37">
        <f t="shared" si="64"/>
        <v>770.00000000000011</v>
      </c>
      <c r="M445" s="78">
        <v>2128</v>
      </c>
      <c r="N445" s="88">
        <f t="shared" si="61"/>
        <v>4963</v>
      </c>
      <c r="O445" s="88"/>
      <c r="P445" s="88">
        <f t="shared" si="65"/>
        <v>4137</v>
      </c>
      <c r="Q445" s="88">
        <f t="shared" si="59"/>
        <v>9530.48</v>
      </c>
      <c r="R445" s="88">
        <f t="shared" si="60"/>
        <v>10703</v>
      </c>
      <c r="S445" s="88">
        <f t="shared" si="62"/>
        <v>60469.520000000004</v>
      </c>
      <c r="T445" s="89" t="s">
        <v>41</v>
      </c>
    </row>
    <row r="446" spans="1:20" s="27" customFormat="1" x14ac:dyDescent="0.25">
      <c r="A446" s="84">
        <v>440</v>
      </c>
      <c r="B446" s="85" t="s">
        <v>453</v>
      </c>
      <c r="C446" s="85" t="s">
        <v>804</v>
      </c>
      <c r="D446" s="85" t="s">
        <v>437</v>
      </c>
      <c r="E446" s="85" t="s">
        <v>125</v>
      </c>
      <c r="F446" s="86" t="s">
        <v>811</v>
      </c>
      <c r="G446" s="87">
        <v>70000</v>
      </c>
      <c r="H446" s="87">
        <v>5368.48</v>
      </c>
      <c r="I446" s="88">
        <v>25</v>
      </c>
      <c r="J446" s="50">
        <v>2009</v>
      </c>
      <c r="K446" s="52">
        <f t="shared" si="63"/>
        <v>4970</v>
      </c>
      <c r="L446" s="37">
        <f t="shared" si="64"/>
        <v>770.00000000000011</v>
      </c>
      <c r="M446" s="78">
        <v>2128</v>
      </c>
      <c r="N446" s="88">
        <f t="shared" si="61"/>
        <v>4963</v>
      </c>
      <c r="O446" s="88"/>
      <c r="P446" s="88">
        <f t="shared" si="65"/>
        <v>4137</v>
      </c>
      <c r="Q446" s="88">
        <f t="shared" si="59"/>
        <v>9530.48</v>
      </c>
      <c r="R446" s="88">
        <f t="shared" si="60"/>
        <v>10703</v>
      </c>
      <c r="S446" s="88">
        <f t="shared" si="62"/>
        <v>60469.520000000004</v>
      </c>
      <c r="T446" s="89" t="s">
        <v>41</v>
      </c>
    </row>
    <row r="447" spans="1:20" s="27" customFormat="1" x14ac:dyDescent="0.25">
      <c r="A447" s="84">
        <v>441</v>
      </c>
      <c r="B447" s="85" t="s">
        <v>455</v>
      </c>
      <c r="C447" s="85" t="s">
        <v>804</v>
      </c>
      <c r="D447" s="85" t="s">
        <v>437</v>
      </c>
      <c r="E447" s="85" t="s">
        <v>125</v>
      </c>
      <c r="F447" s="86" t="s">
        <v>811</v>
      </c>
      <c r="G447" s="87">
        <v>70000</v>
      </c>
      <c r="H447" s="87">
        <v>5368.48</v>
      </c>
      <c r="I447" s="88">
        <v>25</v>
      </c>
      <c r="J447" s="50">
        <v>2009</v>
      </c>
      <c r="K447" s="52">
        <f t="shared" si="63"/>
        <v>4970</v>
      </c>
      <c r="L447" s="37">
        <f t="shared" si="64"/>
        <v>770.00000000000011</v>
      </c>
      <c r="M447" s="78">
        <v>2128</v>
      </c>
      <c r="N447" s="88">
        <f t="shared" si="61"/>
        <v>4963</v>
      </c>
      <c r="O447" s="88"/>
      <c r="P447" s="88">
        <f t="shared" si="65"/>
        <v>4137</v>
      </c>
      <c r="Q447" s="88">
        <f t="shared" si="59"/>
        <v>9530.48</v>
      </c>
      <c r="R447" s="88">
        <f t="shared" si="60"/>
        <v>10703</v>
      </c>
      <c r="S447" s="88">
        <f t="shared" si="62"/>
        <v>60469.520000000004</v>
      </c>
      <c r="T447" s="89" t="s">
        <v>41</v>
      </c>
    </row>
    <row r="448" spans="1:20" s="27" customFormat="1" x14ac:dyDescent="0.25">
      <c r="A448" s="84">
        <v>442</v>
      </c>
      <c r="B448" s="85" t="s">
        <v>461</v>
      </c>
      <c r="C448" s="85" t="s">
        <v>804</v>
      </c>
      <c r="D448" s="85" t="s">
        <v>437</v>
      </c>
      <c r="E448" s="85" t="s">
        <v>125</v>
      </c>
      <c r="F448" s="86" t="s">
        <v>811</v>
      </c>
      <c r="G448" s="87">
        <v>70000</v>
      </c>
      <c r="H448" s="87">
        <v>5368.48</v>
      </c>
      <c r="I448" s="88">
        <v>25</v>
      </c>
      <c r="J448" s="50">
        <v>2009</v>
      </c>
      <c r="K448" s="52">
        <f t="shared" ref="K448:K460" si="66">+G448*7.1%</f>
        <v>4970</v>
      </c>
      <c r="L448" s="37">
        <f t="shared" ref="L448:L460" si="67">+G448*1.1%</f>
        <v>770.00000000000011</v>
      </c>
      <c r="M448" s="78">
        <v>2128</v>
      </c>
      <c r="N448" s="88">
        <f t="shared" si="61"/>
        <v>4963</v>
      </c>
      <c r="O448" s="88"/>
      <c r="P448" s="88">
        <f t="shared" si="65"/>
        <v>4137</v>
      </c>
      <c r="Q448" s="88">
        <f t="shared" si="59"/>
        <v>9530.48</v>
      </c>
      <c r="R448" s="88">
        <f t="shared" si="60"/>
        <v>10703</v>
      </c>
      <c r="S448" s="88">
        <f t="shared" si="62"/>
        <v>60469.520000000004</v>
      </c>
      <c r="T448" s="89" t="s">
        <v>41</v>
      </c>
    </row>
    <row r="449" spans="1:20" s="27" customFormat="1" x14ac:dyDescent="0.25">
      <c r="A449" s="84">
        <v>443</v>
      </c>
      <c r="B449" s="85" t="s">
        <v>463</v>
      </c>
      <c r="C449" s="85" t="s">
        <v>804</v>
      </c>
      <c r="D449" s="85" t="s">
        <v>437</v>
      </c>
      <c r="E449" s="85" t="s">
        <v>125</v>
      </c>
      <c r="F449" s="86" t="s">
        <v>811</v>
      </c>
      <c r="G449" s="87">
        <v>70000</v>
      </c>
      <c r="H449" s="87">
        <v>5368.48</v>
      </c>
      <c r="I449" s="88">
        <v>25</v>
      </c>
      <c r="J449" s="50">
        <v>2009</v>
      </c>
      <c r="K449" s="52">
        <f t="shared" si="66"/>
        <v>4970</v>
      </c>
      <c r="L449" s="37">
        <f t="shared" si="67"/>
        <v>770.00000000000011</v>
      </c>
      <c r="M449" s="78">
        <v>2128</v>
      </c>
      <c r="N449" s="88">
        <f t="shared" si="61"/>
        <v>4963</v>
      </c>
      <c r="O449" s="88"/>
      <c r="P449" s="88">
        <f t="shared" si="65"/>
        <v>4137</v>
      </c>
      <c r="Q449" s="88">
        <f t="shared" si="59"/>
        <v>9530.48</v>
      </c>
      <c r="R449" s="88">
        <f t="shared" si="60"/>
        <v>10703</v>
      </c>
      <c r="S449" s="88">
        <f t="shared" si="62"/>
        <v>60469.520000000004</v>
      </c>
      <c r="T449" s="89" t="s">
        <v>41</v>
      </c>
    </row>
    <row r="450" spans="1:20" s="27" customFormat="1" x14ac:dyDescent="0.25">
      <c r="A450" s="84">
        <v>444</v>
      </c>
      <c r="B450" s="85" t="s">
        <v>464</v>
      </c>
      <c r="C450" s="85" t="s">
        <v>804</v>
      </c>
      <c r="D450" s="85" t="s">
        <v>437</v>
      </c>
      <c r="E450" s="85" t="s">
        <v>125</v>
      </c>
      <c r="F450" s="86" t="s">
        <v>811</v>
      </c>
      <c r="G450" s="87">
        <v>70000</v>
      </c>
      <c r="H450" s="87">
        <v>5368.48</v>
      </c>
      <c r="I450" s="88">
        <v>25</v>
      </c>
      <c r="J450" s="50">
        <v>2009</v>
      </c>
      <c r="K450" s="52">
        <f t="shared" si="66"/>
        <v>4970</v>
      </c>
      <c r="L450" s="37">
        <f t="shared" si="67"/>
        <v>770.00000000000011</v>
      </c>
      <c r="M450" s="78">
        <v>2128</v>
      </c>
      <c r="N450" s="88">
        <f t="shared" si="61"/>
        <v>4963</v>
      </c>
      <c r="O450" s="88"/>
      <c r="P450" s="88">
        <f t="shared" si="65"/>
        <v>4137</v>
      </c>
      <c r="Q450" s="88">
        <f t="shared" si="59"/>
        <v>9530.48</v>
      </c>
      <c r="R450" s="88">
        <f t="shared" si="60"/>
        <v>10703</v>
      </c>
      <c r="S450" s="88">
        <f t="shared" si="62"/>
        <v>60469.520000000004</v>
      </c>
      <c r="T450" s="89" t="s">
        <v>41</v>
      </c>
    </row>
    <row r="451" spans="1:20" s="27" customFormat="1" x14ac:dyDescent="0.25">
      <c r="A451" s="84">
        <v>445</v>
      </c>
      <c r="B451" s="85" t="s">
        <v>465</v>
      </c>
      <c r="C451" s="85" t="s">
        <v>805</v>
      </c>
      <c r="D451" s="85" t="s">
        <v>437</v>
      </c>
      <c r="E451" s="85" t="s">
        <v>125</v>
      </c>
      <c r="F451" s="86" t="s">
        <v>810</v>
      </c>
      <c r="G451" s="87">
        <v>70000</v>
      </c>
      <c r="H451" s="87">
        <v>5368.48</v>
      </c>
      <c r="I451" s="88">
        <v>25</v>
      </c>
      <c r="J451" s="50">
        <v>2009</v>
      </c>
      <c r="K451" s="52">
        <f t="shared" si="66"/>
        <v>4970</v>
      </c>
      <c r="L451" s="37">
        <f t="shared" si="67"/>
        <v>770.00000000000011</v>
      </c>
      <c r="M451" s="78">
        <v>2128</v>
      </c>
      <c r="N451" s="88">
        <f t="shared" si="61"/>
        <v>4963</v>
      </c>
      <c r="O451" s="88"/>
      <c r="P451" s="88">
        <f t="shared" si="65"/>
        <v>4137</v>
      </c>
      <c r="Q451" s="88">
        <f t="shared" si="59"/>
        <v>9530.48</v>
      </c>
      <c r="R451" s="88">
        <f t="shared" si="60"/>
        <v>10703</v>
      </c>
      <c r="S451" s="88">
        <f t="shared" si="62"/>
        <v>60469.520000000004</v>
      </c>
      <c r="T451" s="89" t="s">
        <v>41</v>
      </c>
    </row>
    <row r="452" spans="1:20" s="27" customFormat="1" x14ac:dyDescent="0.25">
      <c r="A452" s="84">
        <v>446</v>
      </c>
      <c r="B452" s="85" t="s">
        <v>467</v>
      </c>
      <c r="C452" s="85" t="s">
        <v>804</v>
      </c>
      <c r="D452" s="85" t="s">
        <v>437</v>
      </c>
      <c r="E452" s="85" t="s">
        <v>125</v>
      </c>
      <c r="F452" s="86" t="s">
        <v>811</v>
      </c>
      <c r="G452" s="87">
        <v>70000</v>
      </c>
      <c r="H452" s="87">
        <v>4339.2</v>
      </c>
      <c r="I452" s="88">
        <v>25</v>
      </c>
      <c r="J452" s="50">
        <v>2009</v>
      </c>
      <c r="K452" s="52">
        <f t="shared" si="66"/>
        <v>4970</v>
      </c>
      <c r="L452" s="37">
        <f t="shared" si="67"/>
        <v>770.00000000000011</v>
      </c>
      <c r="M452" s="78">
        <v>2128</v>
      </c>
      <c r="N452" s="88">
        <f t="shared" si="61"/>
        <v>4963</v>
      </c>
      <c r="O452" s="88"/>
      <c r="P452" s="88">
        <f t="shared" si="65"/>
        <v>4137</v>
      </c>
      <c r="Q452" s="88">
        <f t="shared" si="59"/>
        <v>8501.2000000000007</v>
      </c>
      <c r="R452" s="88">
        <f t="shared" si="60"/>
        <v>10703</v>
      </c>
      <c r="S452" s="88">
        <f t="shared" si="62"/>
        <v>61498.8</v>
      </c>
      <c r="T452" s="89" t="s">
        <v>41</v>
      </c>
    </row>
    <row r="453" spans="1:20" s="27" customFormat="1" x14ac:dyDescent="0.25">
      <c r="A453" s="84">
        <v>447</v>
      </c>
      <c r="B453" s="85" t="s">
        <v>468</v>
      </c>
      <c r="C453" s="85" t="s">
        <v>804</v>
      </c>
      <c r="D453" s="85" t="s">
        <v>437</v>
      </c>
      <c r="E453" s="85" t="s">
        <v>125</v>
      </c>
      <c r="F453" s="86" t="s">
        <v>811</v>
      </c>
      <c r="G453" s="87">
        <v>70000</v>
      </c>
      <c r="H453" s="87">
        <v>5368.48</v>
      </c>
      <c r="I453" s="88">
        <v>25</v>
      </c>
      <c r="J453" s="50">
        <v>2009</v>
      </c>
      <c r="K453" s="52">
        <f t="shared" si="66"/>
        <v>4970</v>
      </c>
      <c r="L453" s="37">
        <f t="shared" si="67"/>
        <v>770.00000000000011</v>
      </c>
      <c r="M453" s="78">
        <v>2128</v>
      </c>
      <c r="N453" s="88">
        <f t="shared" si="61"/>
        <v>4963</v>
      </c>
      <c r="O453" s="88"/>
      <c r="P453" s="88">
        <f t="shared" si="65"/>
        <v>4137</v>
      </c>
      <c r="Q453" s="88">
        <f t="shared" si="59"/>
        <v>9530.48</v>
      </c>
      <c r="R453" s="88">
        <f t="shared" si="60"/>
        <v>10703</v>
      </c>
      <c r="S453" s="88">
        <f t="shared" si="62"/>
        <v>60469.520000000004</v>
      </c>
      <c r="T453" s="89" t="s">
        <v>41</v>
      </c>
    </row>
    <row r="454" spans="1:20" s="27" customFormat="1" x14ac:dyDescent="0.25">
      <c r="A454" s="84">
        <v>448</v>
      </c>
      <c r="B454" s="85" t="s">
        <v>469</v>
      </c>
      <c r="C454" s="85" t="s">
        <v>804</v>
      </c>
      <c r="D454" s="85" t="s">
        <v>437</v>
      </c>
      <c r="E454" s="85" t="s">
        <v>125</v>
      </c>
      <c r="F454" s="86" t="s">
        <v>811</v>
      </c>
      <c r="G454" s="87">
        <v>70000</v>
      </c>
      <c r="H454" s="87">
        <v>5025.38</v>
      </c>
      <c r="I454" s="88">
        <v>25</v>
      </c>
      <c r="J454" s="50">
        <v>2009</v>
      </c>
      <c r="K454" s="52">
        <f t="shared" si="66"/>
        <v>4970</v>
      </c>
      <c r="L454" s="37">
        <f t="shared" si="67"/>
        <v>770.00000000000011</v>
      </c>
      <c r="M454" s="78">
        <v>2128</v>
      </c>
      <c r="N454" s="88">
        <f t="shared" si="61"/>
        <v>4963</v>
      </c>
      <c r="O454" s="88"/>
      <c r="P454" s="88">
        <f t="shared" si="65"/>
        <v>4137</v>
      </c>
      <c r="Q454" s="88">
        <f t="shared" si="59"/>
        <v>9187.380000000001</v>
      </c>
      <c r="R454" s="88">
        <f t="shared" si="60"/>
        <v>10703</v>
      </c>
      <c r="S454" s="88">
        <f t="shared" si="62"/>
        <v>60812.619999999995</v>
      </c>
      <c r="T454" s="89" t="s">
        <v>41</v>
      </c>
    </row>
    <row r="455" spans="1:20" s="27" customFormat="1" x14ac:dyDescent="0.25">
      <c r="A455" s="84">
        <v>449</v>
      </c>
      <c r="B455" s="85" t="s">
        <v>470</v>
      </c>
      <c r="C455" s="85" t="s">
        <v>804</v>
      </c>
      <c r="D455" s="85" t="s">
        <v>437</v>
      </c>
      <c r="E455" s="85" t="s">
        <v>125</v>
      </c>
      <c r="F455" s="86" t="s">
        <v>811</v>
      </c>
      <c r="G455" s="87">
        <v>70000</v>
      </c>
      <c r="H455" s="87">
        <v>5368.48</v>
      </c>
      <c r="I455" s="88">
        <v>25</v>
      </c>
      <c r="J455" s="50">
        <v>2009</v>
      </c>
      <c r="K455" s="52">
        <f t="shared" si="66"/>
        <v>4970</v>
      </c>
      <c r="L455" s="37">
        <f t="shared" si="67"/>
        <v>770.00000000000011</v>
      </c>
      <c r="M455" s="78">
        <v>2128</v>
      </c>
      <c r="N455" s="88">
        <f t="shared" si="61"/>
        <v>4963</v>
      </c>
      <c r="O455" s="88"/>
      <c r="P455" s="88">
        <f t="shared" si="65"/>
        <v>4137</v>
      </c>
      <c r="Q455" s="88">
        <f t="shared" ref="Q455:Q518" si="68">+H455+I455+J455+M455+O455</f>
        <v>9530.48</v>
      </c>
      <c r="R455" s="88">
        <f t="shared" ref="R455:R518" si="69">+K455+L455+N455</f>
        <v>10703</v>
      </c>
      <c r="S455" s="88">
        <f t="shared" si="62"/>
        <v>60469.520000000004</v>
      </c>
      <c r="T455" s="89" t="s">
        <v>41</v>
      </c>
    </row>
    <row r="456" spans="1:20" s="27" customFormat="1" x14ac:dyDescent="0.25">
      <c r="A456" s="84">
        <v>450</v>
      </c>
      <c r="B456" s="85" t="s">
        <v>589</v>
      </c>
      <c r="C456" s="85" t="s">
        <v>805</v>
      </c>
      <c r="D456" s="85" t="s">
        <v>437</v>
      </c>
      <c r="E456" s="85" t="s">
        <v>125</v>
      </c>
      <c r="F456" s="86" t="s">
        <v>811</v>
      </c>
      <c r="G456" s="91">
        <v>70000</v>
      </c>
      <c r="H456" s="91">
        <v>5025.38</v>
      </c>
      <c r="I456" s="88">
        <v>25</v>
      </c>
      <c r="J456" s="69">
        <v>2009</v>
      </c>
      <c r="K456" s="54">
        <f t="shared" si="66"/>
        <v>4970</v>
      </c>
      <c r="L456" s="37">
        <f t="shared" si="67"/>
        <v>770.00000000000011</v>
      </c>
      <c r="M456" s="80">
        <v>2128</v>
      </c>
      <c r="N456" s="93">
        <f t="shared" si="61"/>
        <v>4963</v>
      </c>
      <c r="O456" s="93"/>
      <c r="P456" s="93">
        <f t="shared" si="65"/>
        <v>4137</v>
      </c>
      <c r="Q456" s="88">
        <f t="shared" si="68"/>
        <v>9187.380000000001</v>
      </c>
      <c r="R456" s="88">
        <f t="shared" si="69"/>
        <v>10703</v>
      </c>
      <c r="S456" s="93">
        <f t="shared" si="62"/>
        <v>60812.619999999995</v>
      </c>
      <c r="T456" s="89" t="s">
        <v>41</v>
      </c>
    </row>
    <row r="457" spans="1:20" s="27" customFormat="1" x14ac:dyDescent="0.25">
      <c r="A457" s="84">
        <v>451</v>
      </c>
      <c r="B457" s="85" t="s">
        <v>471</v>
      </c>
      <c r="C457" s="85" t="s">
        <v>804</v>
      </c>
      <c r="D457" s="85" t="s">
        <v>437</v>
      </c>
      <c r="E457" s="85" t="s">
        <v>125</v>
      </c>
      <c r="F457" s="86" t="s">
        <v>811</v>
      </c>
      <c r="G457" s="87">
        <v>70000</v>
      </c>
      <c r="H457" s="87">
        <v>5368.48</v>
      </c>
      <c r="I457" s="88">
        <v>25</v>
      </c>
      <c r="J457" s="50">
        <v>2009</v>
      </c>
      <c r="K457" s="52">
        <f t="shared" si="66"/>
        <v>4970</v>
      </c>
      <c r="L457" s="37">
        <f t="shared" si="67"/>
        <v>770.00000000000011</v>
      </c>
      <c r="M457" s="78">
        <v>2128</v>
      </c>
      <c r="N457" s="88">
        <f t="shared" si="61"/>
        <v>4963</v>
      </c>
      <c r="O457" s="88"/>
      <c r="P457" s="88">
        <f t="shared" si="65"/>
        <v>4137</v>
      </c>
      <c r="Q457" s="88">
        <f t="shared" si="68"/>
        <v>9530.48</v>
      </c>
      <c r="R457" s="88">
        <f t="shared" si="69"/>
        <v>10703</v>
      </c>
      <c r="S457" s="88">
        <f t="shared" si="62"/>
        <v>60469.520000000004</v>
      </c>
      <c r="T457" s="89" t="s">
        <v>41</v>
      </c>
    </row>
    <row r="458" spans="1:20" s="27" customFormat="1" x14ac:dyDescent="0.25">
      <c r="A458" s="84">
        <v>452</v>
      </c>
      <c r="B458" s="85" t="s">
        <v>883</v>
      </c>
      <c r="C458" s="85" t="s">
        <v>804</v>
      </c>
      <c r="D458" s="85" t="s">
        <v>437</v>
      </c>
      <c r="E458" s="85" t="s">
        <v>125</v>
      </c>
      <c r="F458" s="86" t="s">
        <v>811</v>
      </c>
      <c r="G458" s="87">
        <v>70000</v>
      </c>
      <c r="H458" s="87">
        <v>5368.48</v>
      </c>
      <c r="I458" s="88">
        <v>25</v>
      </c>
      <c r="J458" s="50">
        <v>2009</v>
      </c>
      <c r="K458" s="52">
        <f t="shared" si="66"/>
        <v>4970</v>
      </c>
      <c r="L458" s="37">
        <f t="shared" si="67"/>
        <v>770.00000000000011</v>
      </c>
      <c r="M458" s="78">
        <v>2128</v>
      </c>
      <c r="N458" s="88">
        <f t="shared" si="61"/>
        <v>4963</v>
      </c>
      <c r="O458" s="88"/>
      <c r="P458" s="88">
        <f t="shared" si="65"/>
        <v>4137</v>
      </c>
      <c r="Q458" s="88">
        <f t="shared" si="68"/>
        <v>9530.48</v>
      </c>
      <c r="R458" s="88">
        <f t="shared" si="69"/>
        <v>10703</v>
      </c>
      <c r="S458" s="88">
        <f t="shared" si="62"/>
        <v>60469.520000000004</v>
      </c>
      <c r="T458" s="89" t="s">
        <v>41</v>
      </c>
    </row>
    <row r="459" spans="1:20" s="27" customFormat="1" x14ac:dyDescent="0.25">
      <c r="A459" s="84">
        <v>453</v>
      </c>
      <c r="B459" s="85" t="s">
        <v>454</v>
      </c>
      <c r="C459" s="85" t="s">
        <v>805</v>
      </c>
      <c r="D459" s="85" t="s">
        <v>437</v>
      </c>
      <c r="E459" s="85" t="s">
        <v>125</v>
      </c>
      <c r="F459" s="86" t="s">
        <v>811</v>
      </c>
      <c r="G459" s="87">
        <v>70000</v>
      </c>
      <c r="H459" s="87">
        <v>5368.48</v>
      </c>
      <c r="I459" s="88">
        <v>25</v>
      </c>
      <c r="J459" s="50">
        <v>2009</v>
      </c>
      <c r="K459" s="52">
        <f t="shared" si="66"/>
        <v>4970</v>
      </c>
      <c r="L459" s="37">
        <f t="shared" si="67"/>
        <v>770.00000000000011</v>
      </c>
      <c r="M459" s="78">
        <v>2128</v>
      </c>
      <c r="N459" s="88">
        <f t="shared" si="61"/>
        <v>4963</v>
      </c>
      <c r="O459" s="88"/>
      <c r="P459" s="88">
        <f t="shared" si="65"/>
        <v>4137</v>
      </c>
      <c r="Q459" s="88">
        <f t="shared" si="68"/>
        <v>9530.48</v>
      </c>
      <c r="R459" s="88">
        <f t="shared" si="69"/>
        <v>10703</v>
      </c>
      <c r="S459" s="88">
        <f t="shared" si="62"/>
        <v>60469.520000000004</v>
      </c>
      <c r="T459" s="89" t="s">
        <v>41</v>
      </c>
    </row>
    <row r="460" spans="1:20" s="27" customFormat="1" x14ac:dyDescent="0.25">
      <c r="A460" s="84">
        <v>454</v>
      </c>
      <c r="B460" s="85" t="s">
        <v>462</v>
      </c>
      <c r="C460" s="85" t="s">
        <v>804</v>
      </c>
      <c r="D460" s="85" t="s">
        <v>437</v>
      </c>
      <c r="E460" s="85" t="s">
        <v>92</v>
      </c>
      <c r="F460" s="86" t="s">
        <v>811</v>
      </c>
      <c r="G460" s="87">
        <v>25000</v>
      </c>
      <c r="H460" s="85">
        <v>0</v>
      </c>
      <c r="I460" s="88">
        <v>25</v>
      </c>
      <c r="J460" s="50">
        <v>717.5</v>
      </c>
      <c r="K460" s="52">
        <f t="shared" si="66"/>
        <v>1774.9999999999998</v>
      </c>
      <c r="L460" s="37">
        <f t="shared" si="67"/>
        <v>275</v>
      </c>
      <c r="M460" s="78">
        <v>760</v>
      </c>
      <c r="N460" s="88">
        <f t="shared" si="61"/>
        <v>1772.5000000000002</v>
      </c>
      <c r="O460" s="88"/>
      <c r="P460" s="88">
        <f t="shared" si="65"/>
        <v>1477.5</v>
      </c>
      <c r="Q460" s="88">
        <f t="shared" si="68"/>
        <v>1502.5</v>
      </c>
      <c r="R460" s="88">
        <f t="shared" si="69"/>
        <v>3822.5</v>
      </c>
      <c r="S460" s="88">
        <f t="shared" si="62"/>
        <v>23497.5</v>
      </c>
      <c r="T460" s="89" t="s">
        <v>41</v>
      </c>
    </row>
    <row r="461" spans="1:20" s="27" customFormat="1" x14ac:dyDescent="0.25">
      <c r="A461" s="84">
        <v>455</v>
      </c>
      <c r="B461" s="85" t="s">
        <v>456</v>
      </c>
      <c r="C461" s="85" t="s">
        <v>804</v>
      </c>
      <c r="D461" s="85" t="s">
        <v>437</v>
      </c>
      <c r="E461" s="85" t="s">
        <v>35</v>
      </c>
      <c r="F461" s="86" t="s">
        <v>811</v>
      </c>
      <c r="G461" s="87">
        <v>25000</v>
      </c>
      <c r="H461" s="85">
        <v>0</v>
      </c>
      <c r="I461" s="88">
        <v>25</v>
      </c>
      <c r="J461" s="50">
        <v>717.5</v>
      </c>
      <c r="K461" s="52">
        <f t="shared" si="63"/>
        <v>1774.9999999999998</v>
      </c>
      <c r="L461" s="37">
        <f t="shared" si="64"/>
        <v>275</v>
      </c>
      <c r="M461" s="78">
        <v>760</v>
      </c>
      <c r="N461" s="88">
        <f t="shared" si="61"/>
        <v>1772.5000000000002</v>
      </c>
      <c r="O461" s="88"/>
      <c r="P461" s="88">
        <f t="shared" si="65"/>
        <v>1477.5</v>
      </c>
      <c r="Q461" s="88">
        <f t="shared" si="68"/>
        <v>1502.5</v>
      </c>
      <c r="R461" s="88">
        <f t="shared" si="69"/>
        <v>3822.5</v>
      </c>
      <c r="S461" s="88">
        <f t="shared" si="62"/>
        <v>23497.5</v>
      </c>
      <c r="T461" s="89" t="s">
        <v>41</v>
      </c>
    </row>
    <row r="462" spans="1:20" s="27" customFormat="1" x14ac:dyDescent="0.25">
      <c r="A462" s="84">
        <v>456</v>
      </c>
      <c r="B462" s="85" t="s">
        <v>460</v>
      </c>
      <c r="C462" s="85" t="s">
        <v>805</v>
      </c>
      <c r="D462" s="85" t="s">
        <v>437</v>
      </c>
      <c r="E462" s="85" t="s">
        <v>35</v>
      </c>
      <c r="F462" s="86" t="s">
        <v>810</v>
      </c>
      <c r="G462" s="87">
        <v>25000</v>
      </c>
      <c r="H462" s="85">
        <v>0</v>
      </c>
      <c r="I462" s="88">
        <v>25</v>
      </c>
      <c r="J462" s="50">
        <v>717.5</v>
      </c>
      <c r="K462" s="52">
        <f>+G462*7.1%</f>
        <v>1774.9999999999998</v>
      </c>
      <c r="L462" s="37">
        <f>+G462*1.1%</f>
        <v>275</v>
      </c>
      <c r="M462" s="78">
        <v>760</v>
      </c>
      <c r="N462" s="88">
        <f t="shared" si="61"/>
        <v>1772.5000000000002</v>
      </c>
      <c r="O462" s="88"/>
      <c r="P462" s="88">
        <f t="shared" si="65"/>
        <v>1477.5</v>
      </c>
      <c r="Q462" s="88">
        <f t="shared" si="68"/>
        <v>1502.5</v>
      </c>
      <c r="R462" s="88">
        <f t="shared" si="69"/>
        <v>3822.5</v>
      </c>
      <c r="S462" s="88">
        <f t="shared" si="62"/>
        <v>23497.5</v>
      </c>
      <c r="T462" s="89" t="s">
        <v>41</v>
      </c>
    </row>
    <row r="463" spans="1:20" s="27" customFormat="1" x14ac:dyDescent="0.25">
      <c r="A463" s="84">
        <v>457</v>
      </c>
      <c r="B463" s="85" t="s">
        <v>1034</v>
      </c>
      <c r="C463" s="85" t="s">
        <v>804</v>
      </c>
      <c r="D463" s="85" t="s">
        <v>437</v>
      </c>
      <c r="E463" s="85" t="s">
        <v>35</v>
      </c>
      <c r="F463" s="86" t="s">
        <v>810</v>
      </c>
      <c r="G463" s="87">
        <v>25000</v>
      </c>
      <c r="H463" s="85">
        <v>0</v>
      </c>
      <c r="I463" s="88">
        <v>25</v>
      </c>
      <c r="J463" s="50">
        <v>717.5</v>
      </c>
      <c r="K463" s="52">
        <f>+G463*7.1%</f>
        <v>1774.9999999999998</v>
      </c>
      <c r="L463" s="37">
        <f>+G463*1.1%</f>
        <v>275</v>
      </c>
      <c r="M463" s="78">
        <v>760</v>
      </c>
      <c r="N463" s="88">
        <f t="shared" ref="N463:N526" si="70">+G463*7.09%</f>
        <v>1772.5000000000002</v>
      </c>
      <c r="O463" s="88"/>
      <c r="P463" s="88">
        <f t="shared" si="65"/>
        <v>1477.5</v>
      </c>
      <c r="Q463" s="88">
        <f t="shared" si="68"/>
        <v>1502.5</v>
      </c>
      <c r="R463" s="88">
        <f t="shared" si="69"/>
        <v>3822.5</v>
      </c>
      <c r="S463" s="88">
        <f t="shared" si="62"/>
        <v>23497.5</v>
      </c>
      <c r="T463" s="89" t="s">
        <v>41</v>
      </c>
    </row>
    <row r="464" spans="1:20" s="27" customFormat="1" x14ac:dyDescent="0.25">
      <c r="A464" s="84">
        <v>458</v>
      </c>
      <c r="B464" s="85" t="s">
        <v>1035</v>
      </c>
      <c r="C464" s="85" t="s">
        <v>804</v>
      </c>
      <c r="D464" s="85" t="s">
        <v>437</v>
      </c>
      <c r="E464" s="85" t="s">
        <v>63</v>
      </c>
      <c r="F464" s="86" t="s">
        <v>810</v>
      </c>
      <c r="G464" s="87">
        <v>35000</v>
      </c>
      <c r="H464" s="85">
        <v>0</v>
      </c>
      <c r="I464" s="88">
        <v>25</v>
      </c>
      <c r="J464" s="50">
        <v>1004.5</v>
      </c>
      <c r="K464" s="52">
        <f>+G464*7.1%</f>
        <v>2485</v>
      </c>
      <c r="L464" s="37">
        <f>+G464*1.1%</f>
        <v>385.00000000000006</v>
      </c>
      <c r="M464" s="78">
        <v>1064</v>
      </c>
      <c r="N464" s="88">
        <f t="shared" si="70"/>
        <v>2481.5</v>
      </c>
      <c r="O464" s="88"/>
      <c r="P464" s="88">
        <f t="shared" si="65"/>
        <v>2068.5</v>
      </c>
      <c r="Q464" s="88">
        <f t="shared" si="68"/>
        <v>2093.5</v>
      </c>
      <c r="R464" s="88">
        <f t="shared" si="69"/>
        <v>5351.5</v>
      </c>
      <c r="S464" s="88">
        <f t="shared" ref="S464:S527" si="71">+G464-Q464</f>
        <v>32906.5</v>
      </c>
      <c r="T464" s="89" t="s">
        <v>41</v>
      </c>
    </row>
    <row r="465" spans="1:20" s="27" customFormat="1" x14ac:dyDescent="0.25">
      <c r="A465" s="84">
        <v>459</v>
      </c>
      <c r="B465" s="85" t="s">
        <v>457</v>
      </c>
      <c r="C465" s="85" t="s">
        <v>804</v>
      </c>
      <c r="D465" s="85" t="s">
        <v>437</v>
      </c>
      <c r="E465" s="85" t="s">
        <v>57</v>
      </c>
      <c r="F465" s="86" t="s">
        <v>811</v>
      </c>
      <c r="G465" s="87">
        <v>25000</v>
      </c>
      <c r="H465" s="85">
        <v>0</v>
      </c>
      <c r="I465" s="88">
        <v>25</v>
      </c>
      <c r="J465" s="50">
        <v>717.5</v>
      </c>
      <c r="K465" s="52">
        <f t="shared" si="63"/>
        <v>1774.9999999999998</v>
      </c>
      <c r="L465" s="37">
        <f t="shared" si="64"/>
        <v>275</v>
      </c>
      <c r="M465" s="78">
        <v>760</v>
      </c>
      <c r="N465" s="88">
        <f t="shared" si="70"/>
        <v>1772.5000000000002</v>
      </c>
      <c r="O465" s="88"/>
      <c r="P465" s="88">
        <f t="shared" si="65"/>
        <v>1477.5</v>
      </c>
      <c r="Q465" s="88">
        <f t="shared" si="68"/>
        <v>1502.5</v>
      </c>
      <c r="R465" s="88">
        <f t="shared" si="69"/>
        <v>3822.5</v>
      </c>
      <c r="S465" s="88">
        <f t="shared" si="71"/>
        <v>23497.5</v>
      </c>
      <c r="T465" s="89" t="s">
        <v>41</v>
      </c>
    </row>
    <row r="466" spans="1:20" s="27" customFormat="1" x14ac:dyDescent="0.25">
      <c r="A466" s="84">
        <v>460</v>
      </c>
      <c r="B466" s="85" t="s">
        <v>458</v>
      </c>
      <c r="C466" s="85" t="s">
        <v>804</v>
      </c>
      <c r="D466" s="85" t="s">
        <v>437</v>
      </c>
      <c r="E466" s="85" t="s">
        <v>57</v>
      </c>
      <c r="F466" s="86" t="s">
        <v>811</v>
      </c>
      <c r="G466" s="87">
        <v>25000</v>
      </c>
      <c r="H466" s="85">
        <v>0</v>
      </c>
      <c r="I466" s="88">
        <v>25</v>
      </c>
      <c r="J466" s="50">
        <v>717.5</v>
      </c>
      <c r="K466" s="52">
        <f t="shared" si="63"/>
        <v>1774.9999999999998</v>
      </c>
      <c r="L466" s="37">
        <f t="shared" si="64"/>
        <v>275</v>
      </c>
      <c r="M466" s="78">
        <v>760</v>
      </c>
      <c r="N466" s="88">
        <f t="shared" si="70"/>
        <v>1772.5000000000002</v>
      </c>
      <c r="O466" s="88"/>
      <c r="P466" s="88">
        <f t="shared" si="65"/>
        <v>1477.5</v>
      </c>
      <c r="Q466" s="88">
        <f t="shared" si="68"/>
        <v>1502.5</v>
      </c>
      <c r="R466" s="88">
        <f t="shared" si="69"/>
        <v>3822.5</v>
      </c>
      <c r="S466" s="88">
        <f t="shared" si="71"/>
        <v>23497.5</v>
      </c>
      <c r="T466" s="89" t="s">
        <v>41</v>
      </c>
    </row>
    <row r="467" spans="1:20" s="27" customFormat="1" x14ac:dyDescent="0.25">
      <c r="A467" s="84">
        <v>461</v>
      </c>
      <c r="B467" s="85" t="s">
        <v>864</v>
      </c>
      <c r="C467" s="85" t="s">
        <v>804</v>
      </c>
      <c r="D467" s="85" t="s">
        <v>437</v>
      </c>
      <c r="E467" s="85" t="s">
        <v>865</v>
      </c>
      <c r="F467" s="86" t="s">
        <v>811</v>
      </c>
      <c r="G467" s="87">
        <v>25000</v>
      </c>
      <c r="H467" s="85">
        <v>0</v>
      </c>
      <c r="I467" s="88">
        <v>25</v>
      </c>
      <c r="J467" s="50">
        <v>717.5</v>
      </c>
      <c r="K467" s="52">
        <f t="shared" si="63"/>
        <v>1774.9999999999998</v>
      </c>
      <c r="L467" s="37">
        <f t="shared" si="64"/>
        <v>275</v>
      </c>
      <c r="M467" s="78">
        <v>760</v>
      </c>
      <c r="N467" s="88">
        <f t="shared" si="70"/>
        <v>1772.5000000000002</v>
      </c>
      <c r="O467" s="88"/>
      <c r="P467" s="88">
        <f t="shared" ref="P467:P530" si="72">+J467+M467</f>
        <v>1477.5</v>
      </c>
      <c r="Q467" s="88">
        <f t="shared" si="68"/>
        <v>1502.5</v>
      </c>
      <c r="R467" s="88">
        <f t="shared" si="69"/>
        <v>3822.5</v>
      </c>
      <c r="S467" s="88">
        <f t="shared" si="71"/>
        <v>23497.5</v>
      </c>
      <c r="T467" s="89" t="s">
        <v>41</v>
      </c>
    </row>
    <row r="468" spans="1:20" s="27" customFormat="1" x14ac:dyDescent="0.25">
      <c r="A468" s="84">
        <v>462</v>
      </c>
      <c r="B468" s="85" t="s">
        <v>466</v>
      </c>
      <c r="C468" s="85" t="s">
        <v>804</v>
      </c>
      <c r="D468" s="85" t="s">
        <v>212</v>
      </c>
      <c r="E468" s="85" t="s">
        <v>742</v>
      </c>
      <c r="F468" s="86" t="s">
        <v>811</v>
      </c>
      <c r="G468" s="87">
        <v>85000</v>
      </c>
      <c r="H468" s="87">
        <v>6861.53</v>
      </c>
      <c r="I468" s="88">
        <v>25</v>
      </c>
      <c r="J468" s="50">
        <v>2439.5</v>
      </c>
      <c r="K468" s="52">
        <f t="shared" ref="K468:K519" si="73">+G468*7.1%</f>
        <v>6034.9999999999991</v>
      </c>
      <c r="L468" s="37">
        <v>953.69</v>
      </c>
      <c r="M468" s="78">
        <v>2584</v>
      </c>
      <c r="N468" s="88">
        <f t="shared" si="70"/>
        <v>6026.5</v>
      </c>
      <c r="O468" s="88"/>
      <c r="P468" s="88">
        <f t="shared" si="72"/>
        <v>5023.5</v>
      </c>
      <c r="Q468" s="88">
        <f t="shared" si="68"/>
        <v>11910.029999999999</v>
      </c>
      <c r="R468" s="88">
        <f t="shared" si="69"/>
        <v>13015.189999999999</v>
      </c>
      <c r="S468" s="88">
        <f t="shared" si="71"/>
        <v>73089.97</v>
      </c>
      <c r="T468" s="89" t="s">
        <v>41</v>
      </c>
    </row>
    <row r="469" spans="1:20" s="27" customFormat="1" x14ac:dyDescent="0.25">
      <c r="A469" s="84">
        <v>463</v>
      </c>
      <c r="B469" s="85" t="s">
        <v>636</v>
      </c>
      <c r="C469" s="85" t="s">
        <v>804</v>
      </c>
      <c r="D469" s="85" t="s">
        <v>212</v>
      </c>
      <c r="E469" s="85" t="s">
        <v>745</v>
      </c>
      <c r="F469" s="86" t="s">
        <v>811</v>
      </c>
      <c r="G469" s="87">
        <v>75000</v>
      </c>
      <c r="H469" s="87">
        <v>5623.19</v>
      </c>
      <c r="I469" s="88">
        <v>25</v>
      </c>
      <c r="J469" s="50">
        <v>2152.5</v>
      </c>
      <c r="K469" s="52">
        <f t="shared" si="73"/>
        <v>5324.9999999999991</v>
      </c>
      <c r="L469" s="37">
        <f t="shared" ref="L469:L519" si="74">+G469*1.1%</f>
        <v>825.00000000000011</v>
      </c>
      <c r="M469" s="78">
        <v>2280</v>
      </c>
      <c r="N469" s="88">
        <f t="shared" si="70"/>
        <v>5317.5</v>
      </c>
      <c r="O469" s="88"/>
      <c r="P469" s="88">
        <f t="shared" si="72"/>
        <v>4432.5</v>
      </c>
      <c r="Q469" s="88">
        <f t="shared" si="68"/>
        <v>10080.689999999999</v>
      </c>
      <c r="R469" s="88">
        <f t="shared" si="69"/>
        <v>11467.5</v>
      </c>
      <c r="S469" s="88">
        <f t="shared" si="71"/>
        <v>64919.31</v>
      </c>
      <c r="T469" s="89" t="s">
        <v>41</v>
      </c>
    </row>
    <row r="470" spans="1:20" s="27" customFormat="1" x14ac:dyDescent="0.25">
      <c r="A470" s="84">
        <v>464</v>
      </c>
      <c r="B470" s="85" t="s">
        <v>634</v>
      </c>
      <c r="C470" s="85" t="s">
        <v>804</v>
      </c>
      <c r="D470" s="85" t="s">
        <v>212</v>
      </c>
      <c r="E470" s="85" t="s">
        <v>125</v>
      </c>
      <c r="F470" s="86" t="s">
        <v>811</v>
      </c>
      <c r="G470" s="87">
        <v>70000</v>
      </c>
      <c r="H470" s="87">
        <v>5368.48</v>
      </c>
      <c r="I470" s="88">
        <v>25</v>
      </c>
      <c r="J470" s="50">
        <v>2009</v>
      </c>
      <c r="K470" s="52">
        <f t="shared" si="73"/>
        <v>4970</v>
      </c>
      <c r="L470" s="37">
        <f t="shared" si="74"/>
        <v>770.00000000000011</v>
      </c>
      <c r="M470" s="78">
        <v>2128</v>
      </c>
      <c r="N470" s="88">
        <f t="shared" si="70"/>
        <v>4963</v>
      </c>
      <c r="O470" s="88"/>
      <c r="P470" s="88">
        <f t="shared" si="72"/>
        <v>4137</v>
      </c>
      <c r="Q470" s="88">
        <f t="shared" si="68"/>
        <v>9530.48</v>
      </c>
      <c r="R470" s="88">
        <f t="shared" si="69"/>
        <v>10703</v>
      </c>
      <c r="S470" s="88">
        <f t="shared" si="71"/>
        <v>60469.520000000004</v>
      </c>
      <c r="T470" s="89" t="s">
        <v>41</v>
      </c>
    </row>
    <row r="471" spans="1:20" s="27" customFormat="1" x14ac:dyDescent="0.25">
      <c r="A471" s="84">
        <v>465</v>
      </c>
      <c r="B471" s="85" t="s">
        <v>635</v>
      </c>
      <c r="C471" s="85" t="s">
        <v>804</v>
      </c>
      <c r="D471" s="85" t="s">
        <v>212</v>
      </c>
      <c r="E471" s="85" t="s">
        <v>125</v>
      </c>
      <c r="F471" s="86" t="s">
        <v>811</v>
      </c>
      <c r="G471" s="87">
        <v>70000</v>
      </c>
      <c r="H471" s="87">
        <v>5368.48</v>
      </c>
      <c r="I471" s="88">
        <v>25</v>
      </c>
      <c r="J471" s="50">
        <v>2009</v>
      </c>
      <c r="K471" s="52">
        <f t="shared" si="73"/>
        <v>4970</v>
      </c>
      <c r="L471" s="37">
        <f t="shared" si="74"/>
        <v>770.00000000000011</v>
      </c>
      <c r="M471" s="78">
        <v>2128</v>
      </c>
      <c r="N471" s="88">
        <f t="shared" si="70"/>
        <v>4963</v>
      </c>
      <c r="O471" s="88"/>
      <c r="P471" s="88">
        <f t="shared" si="72"/>
        <v>4137</v>
      </c>
      <c r="Q471" s="88">
        <f t="shared" si="68"/>
        <v>9530.48</v>
      </c>
      <c r="R471" s="88">
        <f t="shared" si="69"/>
        <v>10703</v>
      </c>
      <c r="S471" s="88">
        <f t="shared" si="71"/>
        <v>60469.520000000004</v>
      </c>
      <c r="T471" s="89" t="s">
        <v>41</v>
      </c>
    </row>
    <row r="472" spans="1:20" s="27" customFormat="1" x14ac:dyDescent="0.25">
      <c r="A472" s="84">
        <v>466</v>
      </c>
      <c r="B472" s="85" t="s">
        <v>637</v>
      </c>
      <c r="C472" s="85" t="s">
        <v>805</v>
      </c>
      <c r="D472" s="85" t="s">
        <v>212</v>
      </c>
      <c r="E472" s="85" t="s">
        <v>125</v>
      </c>
      <c r="F472" s="86" t="s">
        <v>811</v>
      </c>
      <c r="G472" s="87">
        <v>70000</v>
      </c>
      <c r="H472" s="87">
        <v>5368.48</v>
      </c>
      <c r="I472" s="88">
        <v>25</v>
      </c>
      <c r="J472" s="50">
        <v>2009</v>
      </c>
      <c r="K472" s="52">
        <f t="shared" si="73"/>
        <v>4970</v>
      </c>
      <c r="L472" s="37">
        <f t="shared" si="74"/>
        <v>770.00000000000011</v>
      </c>
      <c r="M472" s="78">
        <v>2128</v>
      </c>
      <c r="N472" s="88">
        <f t="shared" si="70"/>
        <v>4963</v>
      </c>
      <c r="O472" s="88"/>
      <c r="P472" s="88">
        <f t="shared" si="72"/>
        <v>4137</v>
      </c>
      <c r="Q472" s="88">
        <f t="shared" si="68"/>
        <v>9530.48</v>
      </c>
      <c r="R472" s="88">
        <f t="shared" si="69"/>
        <v>10703</v>
      </c>
      <c r="S472" s="88">
        <f t="shared" si="71"/>
        <v>60469.520000000004</v>
      </c>
      <c r="T472" s="89" t="s">
        <v>41</v>
      </c>
    </row>
    <row r="473" spans="1:20" s="27" customFormat="1" x14ac:dyDescent="0.25">
      <c r="A473" s="84">
        <v>467</v>
      </c>
      <c r="B473" s="85" t="s">
        <v>639</v>
      </c>
      <c r="C473" s="85" t="s">
        <v>804</v>
      </c>
      <c r="D473" s="85" t="s">
        <v>212</v>
      </c>
      <c r="E473" s="85" t="s">
        <v>125</v>
      </c>
      <c r="F473" s="86" t="s">
        <v>811</v>
      </c>
      <c r="G473" s="87">
        <v>70000</v>
      </c>
      <c r="H473" s="87">
        <v>5368.48</v>
      </c>
      <c r="I473" s="88">
        <v>25</v>
      </c>
      <c r="J473" s="50">
        <v>2009</v>
      </c>
      <c r="K473" s="52">
        <f t="shared" si="73"/>
        <v>4970</v>
      </c>
      <c r="L473" s="37">
        <f t="shared" si="74"/>
        <v>770.00000000000011</v>
      </c>
      <c r="M473" s="78">
        <v>2128</v>
      </c>
      <c r="N473" s="88">
        <f t="shared" si="70"/>
        <v>4963</v>
      </c>
      <c r="O473" s="88"/>
      <c r="P473" s="88">
        <f t="shared" si="72"/>
        <v>4137</v>
      </c>
      <c r="Q473" s="88">
        <f t="shared" si="68"/>
        <v>9530.48</v>
      </c>
      <c r="R473" s="88">
        <f t="shared" si="69"/>
        <v>10703</v>
      </c>
      <c r="S473" s="88">
        <f t="shared" si="71"/>
        <v>60469.520000000004</v>
      </c>
      <c r="T473" s="89" t="s">
        <v>41</v>
      </c>
    </row>
    <row r="474" spans="1:20" s="27" customFormat="1" x14ac:dyDescent="0.25">
      <c r="A474" s="84">
        <v>468</v>
      </c>
      <c r="B474" s="85" t="s">
        <v>640</v>
      </c>
      <c r="C474" s="85" t="s">
        <v>804</v>
      </c>
      <c r="D474" s="85" t="s">
        <v>212</v>
      </c>
      <c r="E474" s="85" t="s">
        <v>125</v>
      </c>
      <c r="F474" s="86" t="s">
        <v>811</v>
      </c>
      <c r="G474" s="87">
        <v>70000</v>
      </c>
      <c r="H474" s="87">
        <v>5368.48</v>
      </c>
      <c r="I474" s="88">
        <v>25</v>
      </c>
      <c r="J474" s="50">
        <v>2009</v>
      </c>
      <c r="K474" s="52">
        <f t="shared" si="73"/>
        <v>4970</v>
      </c>
      <c r="L474" s="37">
        <f t="shared" si="74"/>
        <v>770.00000000000011</v>
      </c>
      <c r="M474" s="78">
        <v>2128</v>
      </c>
      <c r="N474" s="88">
        <f t="shared" si="70"/>
        <v>4963</v>
      </c>
      <c r="O474" s="88"/>
      <c r="P474" s="88">
        <f t="shared" si="72"/>
        <v>4137</v>
      </c>
      <c r="Q474" s="88">
        <f t="shared" si="68"/>
        <v>9530.48</v>
      </c>
      <c r="R474" s="88">
        <f t="shared" si="69"/>
        <v>10703</v>
      </c>
      <c r="S474" s="88">
        <f t="shared" si="71"/>
        <v>60469.520000000004</v>
      </c>
      <c r="T474" s="89" t="s">
        <v>41</v>
      </c>
    </row>
    <row r="475" spans="1:20" s="27" customFormat="1" x14ac:dyDescent="0.25">
      <c r="A475" s="84">
        <v>469</v>
      </c>
      <c r="B475" s="85" t="s">
        <v>641</v>
      </c>
      <c r="C475" s="85" t="s">
        <v>804</v>
      </c>
      <c r="D475" s="85" t="s">
        <v>212</v>
      </c>
      <c r="E475" s="85" t="s">
        <v>125</v>
      </c>
      <c r="F475" s="86" t="s">
        <v>811</v>
      </c>
      <c r="G475" s="87">
        <v>70000</v>
      </c>
      <c r="H475" s="87">
        <v>5368.48</v>
      </c>
      <c r="I475" s="88">
        <v>25</v>
      </c>
      <c r="J475" s="50">
        <v>2009</v>
      </c>
      <c r="K475" s="52">
        <f t="shared" si="73"/>
        <v>4970</v>
      </c>
      <c r="L475" s="37">
        <f t="shared" si="74"/>
        <v>770.00000000000011</v>
      </c>
      <c r="M475" s="78">
        <v>2128</v>
      </c>
      <c r="N475" s="88">
        <f t="shared" si="70"/>
        <v>4963</v>
      </c>
      <c r="O475" s="88"/>
      <c r="P475" s="88">
        <f t="shared" si="72"/>
        <v>4137</v>
      </c>
      <c r="Q475" s="88">
        <f t="shared" si="68"/>
        <v>9530.48</v>
      </c>
      <c r="R475" s="88">
        <f t="shared" si="69"/>
        <v>10703</v>
      </c>
      <c r="S475" s="88">
        <f t="shared" si="71"/>
        <v>60469.520000000004</v>
      </c>
      <c r="T475" s="89" t="s">
        <v>41</v>
      </c>
    </row>
    <row r="476" spans="1:20" s="27" customFormat="1" x14ac:dyDescent="0.25">
      <c r="A476" s="84">
        <v>470</v>
      </c>
      <c r="B476" s="85" t="s">
        <v>642</v>
      </c>
      <c r="C476" s="85" t="s">
        <v>805</v>
      </c>
      <c r="D476" s="85" t="s">
        <v>212</v>
      </c>
      <c r="E476" s="85" t="s">
        <v>125</v>
      </c>
      <c r="F476" s="86" t="s">
        <v>811</v>
      </c>
      <c r="G476" s="87">
        <v>70000</v>
      </c>
      <c r="H476" s="87">
        <v>5368.48</v>
      </c>
      <c r="I476" s="88">
        <v>25</v>
      </c>
      <c r="J476" s="50">
        <v>2009</v>
      </c>
      <c r="K476" s="52">
        <f t="shared" si="73"/>
        <v>4970</v>
      </c>
      <c r="L476" s="37">
        <f t="shared" si="74"/>
        <v>770.00000000000011</v>
      </c>
      <c r="M476" s="78">
        <v>2128</v>
      </c>
      <c r="N476" s="88">
        <f t="shared" si="70"/>
        <v>4963</v>
      </c>
      <c r="O476" s="88"/>
      <c r="P476" s="88">
        <f t="shared" si="72"/>
        <v>4137</v>
      </c>
      <c r="Q476" s="88">
        <f t="shared" si="68"/>
        <v>9530.48</v>
      </c>
      <c r="R476" s="88">
        <f t="shared" si="69"/>
        <v>10703</v>
      </c>
      <c r="S476" s="88">
        <f t="shared" si="71"/>
        <v>60469.520000000004</v>
      </c>
      <c r="T476" s="89" t="s">
        <v>41</v>
      </c>
    </row>
    <row r="477" spans="1:20" s="27" customFormat="1" x14ac:dyDescent="0.25">
      <c r="A477" s="84">
        <v>471</v>
      </c>
      <c r="B477" s="85" t="s">
        <v>626</v>
      </c>
      <c r="C477" s="85" t="s">
        <v>805</v>
      </c>
      <c r="D477" s="85" t="s">
        <v>212</v>
      </c>
      <c r="E477" s="85" t="s">
        <v>125</v>
      </c>
      <c r="F477" s="86" t="s">
        <v>811</v>
      </c>
      <c r="G477" s="91">
        <v>70000</v>
      </c>
      <c r="H477" s="91">
        <v>5368.48</v>
      </c>
      <c r="I477" s="88">
        <v>25</v>
      </c>
      <c r="J477" s="69">
        <v>2009</v>
      </c>
      <c r="K477" s="54">
        <f t="shared" si="73"/>
        <v>4970</v>
      </c>
      <c r="L477" s="37">
        <f t="shared" si="74"/>
        <v>770.00000000000011</v>
      </c>
      <c r="M477" s="80">
        <v>2128</v>
      </c>
      <c r="N477" s="88">
        <f t="shared" si="70"/>
        <v>4963</v>
      </c>
      <c r="O477" s="88"/>
      <c r="P477" s="88">
        <f t="shared" si="72"/>
        <v>4137</v>
      </c>
      <c r="Q477" s="88">
        <f t="shared" si="68"/>
        <v>9530.48</v>
      </c>
      <c r="R477" s="88">
        <f t="shared" si="69"/>
        <v>10703</v>
      </c>
      <c r="S477" s="88">
        <f t="shared" si="71"/>
        <v>60469.520000000004</v>
      </c>
      <c r="T477" s="89" t="s">
        <v>41</v>
      </c>
    </row>
    <row r="478" spans="1:20" s="27" customFormat="1" x14ac:dyDescent="0.25">
      <c r="A478" s="84">
        <v>472</v>
      </c>
      <c r="B478" s="85" t="s">
        <v>662</v>
      </c>
      <c r="C478" s="85" t="s">
        <v>805</v>
      </c>
      <c r="D478" s="85" t="s">
        <v>212</v>
      </c>
      <c r="E478" s="85" t="s">
        <v>745</v>
      </c>
      <c r="F478" s="86" t="s">
        <v>811</v>
      </c>
      <c r="G478" s="87">
        <v>75000</v>
      </c>
      <c r="H478" s="87">
        <v>5966.28</v>
      </c>
      <c r="I478" s="88">
        <v>25</v>
      </c>
      <c r="J478" s="50">
        <v>2152.5</v>
      </c>
      <c r="K478" s="52">
        <f t="shared" si="73"/>
        <v>5324.9999999999991</v>
      </c>
      <c r="L478" s="37">
        <f t="shared" si="74"/>
        <v>825.00000000000011</v>
      </c>
      <c r="M478" s="78">
        <v>2280</v>
      </c>
      <c r="N478" s="88">
        <f t="shared" si="70"/>
        <v>5317.5</v>
      </c>
      <c r="O478" s="88"/>
      <c r="P478" s="88">
        <f t="shared" si="72"/>
        <v>4432.5</v>
      </c>
      <c r="Q478" s="88">
        <f t="shared" si="68"/>
        <v>10423.779999999999</v>
      </c>
      <c r="R478" s="88">
        <f t="shared" si="69"/>
        <v>11467.5</v>
      </c>
      <c r="S478" s="88">
        <f t="shared" si="71"/>
        <v>64576.22</v>
      </c>
      <c r="T478" s="89" t="s">
        <v>41</v>
      </c>
    </row>
    <row r="479" spans="1:20" s="27" customFormat="1" x14ac:dyDescent="0.25">
      <c r="A479" s="84">
        <v>473</v>
      </c>
      <c r="B479" s="85" t="s">
        <v>644</v>
      </c>
      <c r="C479" s="85" t="s">
        <v>804</v>
      </c>
      <c r="D479" s="85" t="s">
        <v>212</v>
      </c>
      <c r="E479" s="85" t="s">
        <v>125</v>
      </c>
      <c r="F479" s="86" t="s">
        <v>811</v>
      </c>
      <c r="G479" s="87">
        <v>70000</v>
      </c>
      <c r="H479" s="87">
        <v>5368.48</v>
      </c>
      <c r="I479" s="88">
        <v>25</v>
      </c>
      <c r="J479" s="50">
        <v>2009</v>
      </c>
      <c r="K479" s="52">
        <f t="shared" si="73"/>
        <v>4970</v>
      </c>
      <c r="L479" s="37">
        <f t="shared" si="74"/>
        <v>770.00000000000011</v>
      </c>
      <c r="M479" s="78">
        <v>2128</v>
      </c>
      <c r="N479" s="88">
        <f t="shared" si="70"/>
        <v>4963</v>
      </c>
      <c r="O479" s="88"/>
      <c r="P479" s="88">
        <f t="shared" si="72"/>
        <v>4137</v>
      </c>
      <c r="Q479" s="88">
        <f t="shared" si="68"/>
        <v>9530.48</v>
      </c>
      <c r="R479" s="88">
        <f t="shared" si="69"/>
        <v>10703</v>
      </c>
      <c r="S479" s="88">
        <f t="shared" si="71"/>
        <v>60469.520000000004</v>
      </c>
      <c r="T479" s="89" t="s">
        <v>41</v>
      </c>
    </row>
    <row r="480" spans="1:20" s="27" customFormat="1" x14ac:dyDescent="0.25">
      <c r="A480" s="84">
        <v>474</v>
      </c>
      <c r="B480" s="85" t="s">
        <v>645</v>
      </c>
      <c r="C480" s="85" t="s">
        <v>805</v>
      </c>
      <c r="D480" s="85" t="s">
        <v>212</v>
      </c>
      <c r="E480" s="85" t="s">
        <v>125</v>
      </c>
      <c r="F480" s="86" t="s">
        <v>811</v>
      </c>
      <c r="G480" s="87">
        <v>70000</v>
      </c>
      <c r="H480" s="87">
        <v>5368.48</v>
      </c>
      <c r="I480" s="88">
        <v>25</v>
      </c>
      <c r="J480" s="50">
        <v>2009</v>
      </c>
      <c r="K480" s="52">
        <f t="shared" si="73"/>
        <v>4970</v>
      </c>
      <c r="L480" s="37">
        <f t="shared" si="74"/>
        <v>770.00000000000011</v>
      </c>
      <c r="M480" s="78">
        <v>2128</v>
      </c>
      <c r="N480" s="88">
        <f t="shared" si="70"/>
        <v>4963</v>
      </c>
      <c r="O480" s="88"/>
      <c r="P480" s="88">
        <f t="shared" si="72"/>
        <v>4137</v>
      </c>
      <c r="Q480" s="88">
        <f t="shared" si="68"/>
        <v>9530.48</v>
      </c>
      <c r="R480" s="88">
        <f t="shared" si="69"/>
        <v>10703</v>
      </c>
      <c r="S480" s="88">
        <f t="shared" si="71"/>
        <v>60469.520000000004</v>
      </c>
      <c r="T480" s="89" t="s">
        <v>41</v>
      </c>
    </row>
    <row r="481" spans="1:20" s="27" customFormat="1" x14ac:dyDescent="0.25">
      <c r="A481" s="84">
        <v>475</v>
      </c>
      <c r="B481" s="85" t="s">
        <v>653</v>
      </c>
      <c r="C481" s="85" t="s">
        <v>804</v>
      </c>
      <c r="D481" s="85" t="s">
        <v>212</v>
      </c>
      <c r="E481" s="85" t="s">
        <v>125</v>
      </c>
      <c r="F481" s="86" t="s">
        <v>811</v>
      </c>
      <c r="G481" s="87">
        <v>70000</v>
      </c>
      <c r="H481" s="87">
        <v>5368.48</v>
      </c>
      <c r="I481" s="88">
        <v>25</v>
      </c>
      <c r="J481" s="50">
        <v>2009</v>
      </c>
      <c r="K481" s="52">
        <f t="shared" si="73"/>
        <v>4970</v>
      </c>
      <c r="L481" s="37">
        <f t="shared" si="74"/>
        <v>770.00000000000011</v>
      </c>
      <c r="M481" s="78">
        <v>2128</v>
      </c>
      <c r="N481" s="88">
        <f t="shared" si="70"/>
        <v>4963</v>
      </c>
      <c r="O481" s="88"/>
      <c r="P481" s="88">
        <f t="shared" si="72"/>
        <v>4137</v>
      </c>
      <c r="Q481" s="88">
        <f t="shared" si="68"/>
        <v>9530.48</v>
      </c>
      <c r="R481" s="88">
        <f t="shared" si="69"/>
        <v>10703</v>
      </c>
      <c r="S481" s="88">
        <f t="shared" si="71"/>
        <v>60469.520000000004</v>
      </c>
      <c r="T481" s="89" t="s">
        <v>41</v>
      </c>
    </row>
    <row r="482" spans="1:20" s="27" customFormat="1" x14ac:dyDescent="0.25">
      <c r="A482" s="84">
        <v>476</v>
      </c>
      <c r="B482" s="85" t="s">
        <v>663</v>
      </c>
      <c r="C482" s="85" t="s">
        <v>805</v>
      </c>
      <c r="D482" s="85" t="s">
        <v>212</v>
      </c>
      <c r="E482" s="85" t="s">
        <v>125</v>
      </c>
      <c r="F482" s="86" t="s">
        <v>811</v>
      </c>
      <c r="G482" s="87">
        <v>70000</v>
      </c>
      <c r="H482" s="87">
        <v>5368.48</v>
      </c>
      <c r="I482" s="88">
        <v>25</v>
      </c>
      <c r="J482" s="50">
        <v>2009</v>
      </c>
      <c r="K482" s="52">
        <f t="shared" si="73"/>
        <v>4970</v>
      </c>
      <c r="L482" s="37">
        <f t="shared" si="74"/>
        <v>770.00000000000011</v>
      </c>
      <c r="M482" s="78">
        <v>2128</v>
      </c>
      <c r="N482" s="88">
        <f t="shared" si="70"/>
        <v>4963</v>
      </c>
      <c r="O482" s="88"/>
      <c r="P482" s="88">
        <f t="shared" si="72"/>
        <v>4137</v>
      </c>
      <c r="Q482" s="88">
        <f t="shared" si="68"/>
        <v>9530.48</v>
      </c>
      <c r="R482" s="88">
        <f t="shared" si="69"/>
        <v>10703</v>
      </c>
      <c r="S482" s="88">
        <f t="shared" si="71"/>
        <v>60469.520000000004</v>
      </c>
      <c r="T482" s="89" t="s">
        <v>41</v>
      </c>
    </row>
    <row r="483" spans="1:20" s="27" customFormat="1" x14ac:dyDescent="0.25">
      <c r="A483" s="84">
        <v>477</v>
      </c>
      <c r="B483" s="85" t="s">
        <v>657</v>
      </c>
      <c r="C483" s="85" t="s">
        <v>804</v>
      </c>
      <c r="D483" s="85" t="s">
        <v>212</v>
      </c>
      <c r="E483" s="85" t="s">
        <v>84</v>
      </c>
      <c r="F483" s="86" t="s">
        <v>811</v>
      </c>
      <c r="G483" s="87">
        <v>50000</v>
      </c>
      <c r="H483" s="50">
        <v>1854</v>
      </c>
      <c r="I483" s="88">
        <v>25</v>
      </c>
      <c r="J483" s="50">
        <v>1435</v>
      </c>
      <c r="K483" s="52">
        <f t="shared" si="73"/>
        <v>3549.9999999999995</v>
      </c>
      <c r="L483" s="37">
        <f t="shared" si="74"/>
        <v>550</v>
      </c>
      <c r="M483" s="78">
        <v>1520</v>
      </c>
      <c r="N483" s="88">
        <f t="shared" si="70"/>
        <v>3545.0000000000005</v>
      </c>
      <c r="O483" s="88"/>
      <c r="P483" s="88">
        <f t="shared" si="72"/>
        <v>2955</v>
      </c>
      <c r="Q483" s="88">
        <f t="shared" si="68"/>
        <v>4834</v>
      </c>
      <c r="R483" s="88">
        <f t="shared" si="69"/>
        <v>7645</v>
      </c>
      <c r="S483" s="88">
        <f t="shared" si="71"/>
        <v>45166</v>
      </c>
      <c r="T483" s="89" t="s">
        <v>41</v>
      </c>
    </row>
    <row r="484" spans="1:20" s="27" customFormat="1" x14ac:dyDescent="0.25">
      <c r="A484" s="84">
        <v>478</v>
      </c>
      <c r="B484" s="85" t="s">
        <v>656</v>
      </c>
      <c r="C484" s="85" t="s">
        <v>804</v>
      </c>
      <c r="D484" s="85" t="s">
        <v>212</v>
      </c>
      <c r="E484" s="85" t="s">
        <v>143</v>
      </c>
      <c r="F484" s="86" t="s">
        <v>811</v>
      </c>
      <c r="G484" s="87">
        <v>45000</v>
      </c>
      <c r="H484" s="50">
        <v>1148.33</v>
      </c>
      <c r="I484" s="88">
        <v>25</v>
      </c>
      <c r="J484" s="50">
        <v>1291.5</v>
      </c>
      <c r="K484" s="52">
        <f t="shared" si="73"/>
        <v>3194.9999999999995</v>
      </c>
      <c r="L484" s="37">
        <f t="shared" si="74"/>
        <v>495.00000000000006</v>
      </c>
      <c r="M484" s="78">
        <v>1368</v>
      </c>
      <c r="N484" s="88">
        <f t="shared" si="70"/>
        <v>3190.5</v>
      </c>
      <c r="O484" s="88"/>
      <c r="P484" s="88">
        <f t="shared" si="72"/>
        <v>2659.5</v>
      </c>
      <c r="Q484" s="88">
        <f t="shared" si="68"/>
        <v>3832.83</v>
      </c>
      <c r="R484" s="88">
        <f t="shared" si="69"/>
        <v>6880.5</v>
      </c>
      <c r="S484" s="88">
        <f t="shared" si="71"/>
        <v>41167.17</v>
      </c>
      <c r="T484" s="89" t="s">
        <v>41</v>
      </c>
    </row>
    <row r="485" spans="1:20" s="27" customFormat="1" x14ac:dyDescent="0.25">
      <c r="A485" s="84">
        <v>479</v>
      </c>
      <c r="B485" s="85" t="s">
        <v>658</v>
      </c>
      <c r="C485" s="85" t="s">
        <v>805</v>
      </c>
      <c r="D485" s="85" t="s">
        <v>212</v>
      </c>
      <c r="E485" s="85" t="s">
        <v>143</v>
      </c>
      <c r="F485" s="86" t="s">
        <v>811</v>
      </c>
      <c r="G485" s="87">
        <v>45000</v>
      </c>
      <c r="H485" s="50">
        <v>1148.33</v>
      </c>
      <c r="I485" s="88">
        <v>25</v>
      </c>
      <c r="J485" s="50">
        <v>1291.5</v>
      </c>
      <c r="K485" s="52">
        <f t="shared" si="73"/>
        <v>3194.9999999999995</v>
      </c>
      <c r="L485" s="37">
        <f t="shared" si="74"/>
        <v>495.00000000000006</v>
      </c>
      <c r="M485" s="78">
        <v>1368</v>
      </c>
      <c r="N485" s="88">
        <f t="shared" si="70"/>
        <v>3190.5</v>
      </c>
      <c r="O485" s="88"/>
      <c r="P485" s="88">
        <f t="shared" si="72"/>
        <v>2659.5</v>
      </c>
      <c r="Q485" s="88">
        <f t="shared" si="68"/>
        <v>3832.83</v>
      </c>
      <c r="R485" s="88">
        <f t="shared" si="69"/>
        <v>6880.5</v>
      </c>
      <c r="S485" s="88">
        <f t="shared" si="71"/>
        <v>41167.17</v>
      </c>
      <c r="T485" s="89" t="s">
        <v>41</v>
      </c>
    </row>
    <row r="486" spans="1:20" s="27" customFormat="1" x14ac:dyDescent="0.25">
      <c r="A486" s="84">
        <v>480</v>
      </c>
      <c r="B486" s="85" t="s">
        <v>659</v>
      </c>
      <c r="C486" s="85" t="s">
        <v>804</v>
      </c>
      <c r="D486" s="85" t="s">
        <v>212</v>
      </c>
      <c r="E486" s="85" t="s">
        <v>143</v>
      </c>
      <c r="F486" s="86" t="s">
        <v>811</v>
      </c>
      <c r="G486" s="87">
        <v>45000</v>
      </c>
      <c r="H486" s="50">
        <v>1148.33</v>
      </c>
      <c r="I486" s="88">
        <v>25</v>
      </c>
      <c r="J486" s="50">
        <v>1291.5</v>
      </c>
      <c r="K486" s="52">
        <f t="shared" si="73"/>
        <v>3194.9999999999995</v>
      </c>
      <c r="L486" s="37">
        <f t="shared" si="74"/>
        <v>495.00000000000006</v>
      </c>
      <c r="M486" s="78">
        <v>1368</v>
      </c>
      <c r="N486" s="88">
        <f t="shared" si="70"/>
        <v>3190.5</v>
      </c>
      <c r="O486" s="88"/>
      <c r="P486" s="88">
        <f t="shared" si="72"/>
        <v>2659.5</v>
      </c>
      <c r="Q486" s="88">
        <f t="shared" si="68"/>
        <v>3832.83</v>
      </c>
      <c r="R486" s="88">
        <f t="shared" si="69"/>
        <v>6880.5</v>
      </c>
      <c r="S486" s="88">
        <f t="shared" si="71"/>
        <v>41167.17</v>
      </c>
      <c r="T486" s="89" t="s">
        <v>41</v>
      </c>
    </row>
    <row r="487" spans="1:20" s="27" customFormat="1" x14ac:dyDescent="0.25">
      <c r="A487" s="84">
        <v>481</v>
      </c>
      <c r="B487" s="85" t="s">
        <v>660</v>
      </c>
      <c r="C487" s="85" t="s">
        <v>804</v>
      </c>
      <c r="D487" s="85" t="s">
        <v>212</v>
      </c>
      <c r="E487" s="85" t="s">
        <v>143</v>
      </c>
      <c r="F487" s="86" t="s">
        <v>811</v>
      </c>
      <c r="G487" s="87">
        <v>45000</v>
      </c>
      <c r="H487" s="50">
        <v>1148.33</v>
      </c>
      <c r="I487" s="88">
        <v>25</v>
      </c>
      <c r="J487" s="50">
        <v>1291.5</v>
      </c>
      <c r="K487" s="52">
        <f t="shared" si="73"/>
        <v>3194.9999999999995</v>
      </c>
      <c r="L487" s="37">
        <f t="shared" si="74"/>
        <v>495.00000000000006</v>
      </c>
      <c r="M487" s="78">
        <v>1368</v>
      </c>
      <c r="N487" s="88">
        <f t="shared" si="70"/>
        <v>3190.5</v>
      </c>
      <c r="O487" s="88"/>
      <c r="P487" s="88">
        <f t="shared" si="72"/>
        <v>2659.5</v>
      </c>
      <c r="Q487" s="88">
        <f t="shared" si="68"/>
        <v>3832.83</v>
      </c>
      <c r="R487" s="88">
        <f t="shared" si="69"/>
        <v>6880.5</v>
      </c>
      <c r="S487" s="88">
        <f t="shared" si="71"/>
        <v>41167.17</v>
      </c>
      <c r="T487" s="89" t="s">
        <v>41</v>
      </c>
    </row>
    <row r="488" spans="1:20" s="27" customFormat="1" x14ac:dyDescent="0.25">
      <c r="A488" s="84">
        <v>482</v>
      </c>
      <c r="B488" s="85" t="s">
        <v>712</v>
      </c>
      <c r="C488" s="85" t="s">
        <v>804</v>
      </c>
      <c r="D488" s="85" t="s">
        <v>212</v>
      </c>
      <c r="E488" s="85" t="s">
        <v>746</v>
      </c>
      <c r="F488" s="86" t="s">
        <v>811</v>
      </c>
      <c r="G488" s="87">
        <v>42000</v>
      </c>
      <c r="H488" s="85">
        <v>724.92</v>
      </c>
      <c r="I488" s="88">
        <v>25</v>
      </c>
      <c r="J488" s="50">
        <v>1205.4000000000001</v>
      </c>
      <c r="K488" s="52">
        <f t="shared" si="73"/>
        <v>2981.9999999999995</v>
      </c>
      <c r="L488" s="37">
        <f t="shared" si="74"/>
        <v>462.00000000000006</v>
      </c>
      <c r="M488" s="78">
        <v>1276.8</v>
      </c>
      <c r="N488" s="88">
        <f t="shared" si="70"/>
        <v>2977.8</v>
      </c>
      <c r="O488" s="88"/>
      <c r="P488" s="88">
        <f t="shared" si="72"/>
        <v>2482.1999999999998</v>
      </c>
      <c r="Q488" s="88">
        <f t="shared" si="68"/>
        <v>3232.12</v>
      </c>
      <c r="R488" s="88">
        <f t="shared" si="69"/>
        <v>6421.7999999999993</v>
      </c>
      <c r="S488" s="88">
        <f t="shared" si="71"/>
        <v>38767.879999999997</v>
      </c>
      <c r="T488" s="89" t="s">
        <v>41</v>
      </c>
    </row>
    <row r="489" spans="1:20" s="27" customFormat="1" x14ac:dyDescent="0.25">
      <c r="A489" s="84">
        <v>483</v>
      </c>
      <c r="B489" s="85" t="s">
        <v>652</v>
      </c>
      <c r="C489" s="85" t="s">
        <v>804</v>
      </c>
      <c r="D489" s="85" t="s">
        <v>212</v>
      </c>
      <c r="E489" s="85" t="s">
        <v>102</v>
      </c>
      <c r="F489" s="86" t="s">
        <v>811</v>
      </c>
      <c r="G489" s="87">
        <v>46000</v>
      </c>
      <c r="H489" s="50">
        <v>1289.46</v>
      </c>
      <c r="I489" s="88">
        <v>25</v>
      </c>
      <c r="J489" s="50">
        <v>1320.2</v>
      </c>
      <c r="K489" s="52">
        <f>+G489*7.1%</f>
        <v>3265.9999999999995</v>
      </c>
      <c r="L489" s="37">
        <f>+G489*1.1%</f>
        <v>506.00000000000006</v>
      </c>
      <c r="M489" s="78">
        <v>1398.4</v>
      </c>
      <c r="N489" s="88">
        <f t="shared" si="70"/>
        <v>3261.4</v>
      </c>
      <c r="O489" s="88"/>
      <c r="P489" s="88">
        <f t="shared" si="72"/>
        <v>2718.6000000000004</v>
      </c>
      <c r="Q489" s="88">
        <f t="shared" si="68"/>
        <v>4033.06</v>
      </c>
      <c r="R489" s="88">
        <f t="shared" si="69"/>
        <v>7033.4</v>
      </c>
      <c r="S489" s="88">
        <f t="shared" si="71"/>
        <v>41966.94</v>
      </c>
      <c r="T489" s="89" t="s">
        <v>41</v>
      </c>
    </row>
    <row r="490" spans="1:20" s="27" customFormat="1" x14ac:dyDescent="0.25">
      <c r="A490" s="84">
        <v>484</v>
      </c>
      <c r="B490" s="85" t="s">
        <v>647</v>
      </c>
      <c r="C490" s="85" t="s">
        <v>804</v>
      </c>
      <c r="D490" s="85" t="s">
        <v>212</v>
      </c>
      <c r="E490" s="85" t="s">
        <v>92</v>
      </c>
      <c r="F490" s="86" t="s">
        <v>811</v>
      </c>
      <c r="G490" s="87">
        <v>25000</v>
      </c>
      <c r="H490" s="85">
        <v>0</v>
      </c>
      <c r="I490" s="88">
        <v>25</v>
      </c>
      <c r="J490" s="50">
        <v>717.5</v>
      </c>
      <c r="K490" s="52">
        <f t="shared" si="73"/>
        <v>1774.9999999999998</v>
      </c>
      <c r="L490" s="37">
        <f t="shared" si="74"/>
        <v>275</v>
      </c>
      <c r="M490" s="78">
        <v>760</v>
      </c>
      <c r="N490" s="88">
        <f t="shared" si="70"/>
        <v>1772.5000000000002</v>
      </c>
      <c r="O490" s="88"/>
      <c r="P490" s="88">
        <f t="shared" si="72"/>
        <v>1477.5</v>
      </c>
      <c r="Q490" s="88">
        <f t="shared" si="68"/>
        <v>1502.5</v>
      </c>
      <c r="R490" s="88">
        <f t="shared" si="69"/>
        <v>3822.5</v>
      </c>
      <c r="S490" s="88">
        <f t="shared" si="71"/>
        <v>23497.5</v>
      </c>
      <c r="T490" s="89" t="s">
        <v>41</v>
      </c>
    </row>
    <row r="491" spans="1:20" s="27" customFormat="1" x14ac:dyDescent="0.25">
      <c r="A491" s="84">
        <v>485</v>
      </c>
      <c r="B491" s="85" t="s">
        <v>650</v>
      </c>
      <c r="C491" s="85" t="s">
        <v>804</v>
      </c>
      <c r="D491" s="85" t="s">
        <v>212</v>
      </c>
      <c r="E491" s="85" t="s">
        <v>92</v>
      </c>
      <c r="F491" s="86" t="s">
        <v>811</v>
      </c>
      <c r="G491" s="87">
        <v>30975</v>
      </c>
      <c r="H491" s="85">
        <v>0</v>
      </c>
      <c r="I491" s="88">
        <v>25</v>
      </c>
      <c r="J491" s="50">
        <v>888.98</v>
      </c>
      <c r="K491" s="52">
        <f t="shared" si="73"/>
        <v>2199.2249999999999</v>
      </c>
      <c r="L491" s="37">
        <f t="shared" si="74"/>
        <v>340.72500000000002</v>
      </c>
      <c r="M491" s="78">
        <v>941.64</v>
      </c>
      <c r="N491" s="88">
        <f t="shared" si="70"/>
        <v>2196.1275000000001</v>
      </c>
      <c r="O491" s="88"/>
      <c r="P491" s="88">
        <f t="shared" si="72"/>
        <v>1830.62</v>
      </c>
      <c r="Q491" s="88">
        <f t="shared" si="68"/>
        <v>1855.62</v>
      </c>
      <c r="R491" s="88">
        <f t="shared" si="69"/>
        <v>4736.0774999999994</v>
      </c>
      <c r="S491" s="88">
        <f t="shared" si="71"/>
        <v>29119.38</v>
      </c>
      <c r="T491" s="89" t="s">
        <v>41</v>
      </c>
    </row>
    <row r="492" spans="1:20" s="27" customFormat="1" x14ac:dyDescent="0.25">
      <c r="A492" s="84">
        <v>486</v>
      </c>
      <c r="B492" s="85" t="s">
        <v>646</v>
      </c>
      <c r="C492" s="85" t="s">
        <v>804</v>
      </c>
      <c r="D492" s="85" t="s">
        <v>212</v>
      </c>
      <c r="E492" s="85" t="s">
        <v>744</v>
      </c>
      <c r="F492" s="86" t="s">
        <v>811</v>
      </c>
      <c r="G492" s="87">
        <v>25000</v>
      </c>
      <c r="H492" s="85">
        <v>0</v>
      </c>
      <c r="I492" s="88">
        <v>25</v>
      </c>
      <c r="J492" s="50">
        <v>717.5</v>
      </c>
      <c r="K492" s="52">
        <f t="shared" si="73"/>
        <v>1774.9999999999998</v>
      </c>
      <c r="L492" s="37">
        <f t="shared" si="74"/>
        <v>275</v>
      </c>
      <c r="M492" s="78">
        <v>760</v>
      </c>
      <c r="N492" s="88">
        <f t="shared" si="70"/>
        <v>1772.5000000000002</v>
      </c>
      <c r="O492" s="88"/>
      <c r="P492" s="88">
        <f t="shared" si="72"/>
        <v>1477.5</v>
      </c>
      <c r="Q492" s="88">
        <f t="shared" si="68"/>
        <v>1502.5</v>
      </c>
      <c r="R492" s="88">
        <f t="shared" si="69"/>
        <v>3822.5</v>
      </c>
      <c r="S492" s="88">
        <f t="shared" si="71"/>
        <v>23497.5</v>
      </c>
      <c r="T492" s="89" t="s">
        <v>41</v>
      </c>
    </row>
    <row r="493" spans="1:20" s="27" customFormat="1" x14ac:dyDescent="0.25">
      <c r="A493" s="84">
        <v>487</v>
      </c>
      <c r="B493" s="85" t="s">
        <v>648</v>
      </c>
      <c r="C493" s="85" t="s">
        <v>804</v>
      </c>
      <c r="D493" s="85" t="s">
        <v>212</v>
      </c>
      <c r="E493" s="85" t="s">
        <v>35</v>
      </c>
      <c r="F493" s="86" t="s">
        <v>811</v>
      </c>
      <c r="G493" s="87">
        <v>25200</v>
      </c>
      <c r="H493" s="85">
        <v>0</v>
      </c>
      <c r="I493" s="88">
        <v>25</v>
      </c>
      <c r="J493" s="50">
        <v>723.24</v>
      </c>
      <c r="K493" s="52">
        <f t="shared" si="73"/>
        <v>1789.1999999999998</v>
      </c>
      <c r="L493" s="37">
        <f t="shared" si="74"/>
        <v>277.20000000000005</v>
      </c>
      <c r="M493" s="78">
        <v>766.08</v>
      </c>
      <c r="N493" s="88">
        <f t="shared" si="70"/>
        <v>1786.68</v>
      </c>
      <c r="O493" s="88"/>
      <c r="P493" s="88">
        <f t="shared" si="72"/>
        <v>1489.3200000000002</v>
      </c>
      <c r="Q493" s="88">
        <f t="shared" si="68"/>
        <v>1514.3200000000002</v>
      </c>
      <c r="R493" s="88">
        <f t="shared" si="69"/>
        <v>3853.08</v>
      </c>
      <c r="S493" s="88">
        <f t="shared" si="71"/>
        <v>23685.68</v>
      </c>
      <c r="T493" s="89" t="s">
        <v>41</v>
      </c>
    </row>
    <row r="494" spans="1:20" s="27" customFormat="1" x14ac:dyDescent="0.25">
      <c r="A494" s="84">
        <v>488</v>
      </c>
      <c r="B494" s="85" t="s">
        <v>649</v>
      </c>
      <c r="C494" s="85" t="s">
        <v>804</v>
      </c>
      <c r="D494" s="85" t="s">
        <v>212</v>
      </c>
      <c r="E494" s="85" t="s">
        <v>35</v>
      </c>
      <c r="F494" s="86" t="s">
        <v>811</v>
      </c>
      <c r="G494" s="87">
        <v>25000</v>
      </c>
      <c r="H494" s="85">
        <v>0</v>
      </c>
      <c r="I494" s="88">
        <v>25</v>
      </c>
      <c r="J494" s="50">
        <v>717.5</v>
      </c>
      <c r="K494" s="52">
        <f t="shared" si="73"/>
        <v>1774.9999999999998</v>
      </c>
      <c r="L494" s="37">
        <f t="shared" si="74"/>
        <v>275</v>
      </c>
      <c r="M494" s="78">
        <v>760</v>
      </c>
      <c r="N494" s="88">
        <f t="shared" si="70"/>
        <v>1772.5000000000002</v>
      </c>
      <c r="O494" s="88"/>
      <c r="P494" s="88">
        <f t="shared" si="72"/>
        <v>1477.5</v>
      </c>
      <c r="Q494" s="88">
        <f t="shared" si="68"/>
        <v>1502.5</v>
      </c>
      <c r="R494" s="88">
        <f t="shared" si="69"/>
        <v>3822.5</v>
      </c>
      <c r="S494" s="88">
        <f t="shared" si="71"/>
        <v>23497.5</v>
      </c>
      <c r="T494" s="89" t="s">
        <v>41</v>
      </c>
    </row>
    <row r="495" spans="1:20" s="27" customFormat="1" x14ac:dyDescent="0.25">
      <c r="A495" s="84">
        <v>489</v>
      </c>
      <c r="B495" s="85" t="s">
        <v>651</v>
      </c>
      <c r="C495" s="85" t="s">
        <v>804</v>
      </c>
      <c r="D495" s="85" t="s">
        <v>212</v>
      </c>
      <c r="E495" s="85" t="s">
        <v>35</v>
      </c>
      <c r="F495" s="86" t="s">
        <v>811</v>
      </c>
      <c r="G495" s="87">
        <v>25000</v>
      </c>
      <c r="H495" s="85">
        <v>0</v>
      </c>
      <c r="I495" s="88">
        <v>25</v>
      </c>
      <c r="J495" s="50">
        <v>717.5</v>
      </c>
      <c r="K495" s="52">
        <f t="shared" si="73"/>
        <v>1774.9999999999998</v>
      </c>
      <c r="L495" s="37">
        <f t="shared" si="74"/>
        <v>275</v>
      </c>
      <c r="M495" s="78">
        <v>760</v>
      </c>
      <c r="N495" s="88">
        <f t="shared" si="70"/>
        <v>1772.5000000000002</v>
      </c>
      <c r="O495" s="88"/>
      <c r="P495" s="88">
        <f t="shared" si="72"/>
        <v>1477.5</v>
      </c>
      <c r="Q495" s="88">
        <f t="shared" si="68"/>
        <v>1502.5</v>
      </c>
      <c r="R495" s="88">
        <f t="shared" si="69"/>
        <v>3822.5</v>
      </c>
      <c r="S495" s="88">
        <f t="shared" si="71"/>
        <v>23497.5</v>
      </c>
      <c r="T495" s="89" t="s">
        <v>41</v>
      </c>
    </row>
    <row r="496" spans="1:20" s="27" customFormat="1" x14ac:dyDescent="0.25">
      <c r="A496" s="84">
        <v>490</v>
      </c>
      <c r="B496" s="85" t="s">
        <v>654</v>
      </c>
      <c r="C496" s="85" t="s">
        <v>805</v>
      </c>
      <c r="D496" s="85" t="s">
        <v>212</v>
      </c>
      <c r="E496" s="85" t="s">
        <v>35</v>
      </c>
      <c r="F496" s="86" t="s">
        <v>811</v>
      </c>
      <c r="G496" s="87">
        <v>25000</v>
      </c>
      <c r="H496" s="85">
        <v>0</v>
      </c>
      <c r="I496" s="88">
        <v>25</v>
      </c>
      <c r="J496" s="50">
        <v>717.5</v>
      </c>
      <c r="K496" s="52">
        <f t="shared" si="73"/>
        <v>1774.9999999999998</v>
      </c>
      <c r="L496" s="37">
        <f t="shared" si="74"/>
        <v>275</v>
      </c>
      <c r="M496" s="78">
        <v>760</v>
      </c>
      <c r="N496" s="88">
        <f t="shared" si="70"/>
        <v>1772.5000000000002</v>
      </c>
      <c r="O496" s="88"/>
      <c r="P496" s="88">
        <f t="shared" si="72"/>
        <v>1477.5</v>
      </c>
      <c r="Q496" s="88">
        <f t="shared" si="68"/>
        <v>1502.5</v>
      </c>
      <c r="R496" s="88">
        <f t="shared" si="69"/>
        <v>3822.5</v>
      </c>
      <c r="S496" s="88">
        <f t="shared" si="71"/>
        <v>23497.5</v>
      </c>
      <c r="T496" s="89" t="s">
        <v>41</v>
      </c>
    </row>
    <row r="497" spans="1:20" s="27" customFormat="1" x14ac:dyDescent="0.25">
      <c r="A497" s="84">
        <v>491</v>
      </c>
      <c r="B497" s="85" t="s">
        <v>661</v>
      </c>
      <c r="C497" s="85" t="s">
        <v>804</v>
      </c>
      <c r="D497" s="85" t="s">
        <v>212</v>
      </c>
      <c r="E497" s="85" t="s">
        <v>35</v>
      </c>
      <c r="F497" s="86" t="s">
        <v>811</v>
      </c>
      <c r="G497" s="87">
        <v>45000</v>
      </c>
      <c r="H497" s="50">
        <v>1148.33</v>
      </c>
      <c r="I497" s="88">
        <v>25</v>
      </c>
      <c r="J497" s="50">
        <v>1291.5</v>
      </c>
      <c r="K497" s="52">
        <f t="shared" si="73"/>
        <v>3194.9999999999995</v>
      </c>
      <c r="L497" s="37">
        <f t="shared" si="74"/>
        <v>495.00000000000006</v>
      </c>
      <c r="M497" s="78">
        <v>1368</v>
      </c>
      <c r="N497" s="88">
        <f t="shared" si="70"/>
        <v>3190.5</v>
      </c>
      <c r="O497" s="88"/>
      <c r="P497" s="88">
        <f t="shared" si="72"/>
        <v>2659.5</v>
      </c>
      <c r="Q497" s="88">
        <f t="shared" si="68"/>
        <v>3832.83</v>
      </c>
      <c r="R497" s="88">
        <f t="shared" si="69"/>
        <v>6880.5</v>
      </c>
      <c r="S497" s="88">
        <f t="shared" si="71"/>
        <v>41167.17</v>
      </c>
      <c r="T497" s="89" t="s">
        <v>41</v>
      </c>
    </row>
    <row r="498" spans="1:20" s="27" customFormat="1" x14ac:dyDescent="0.25">
      <c r="A498" s="84">
        <v>492</v>
      </c>
      <c r="B498" s="85" t="s">
        <v>665</v>
      </c>
      <c r="C498" s="85" t="s">
        <v>804</v>
      </c>
      <c r="D498" s="85" t="s">
        <v>212</v>
      </c>
      <c r="E498" s="85" t="s">
        <v>63</v>
      </c>
      <c r="F498" s="86" t="s">
        <v>810</v>
      </c>
      <c r="G498" s="87">
        <v>25000</v>
      </c>
      <c r="H498" s="85">
        <v>0</v>
      </c>
      <c r="I498" s="88">
        <v>25</v>
      </c>
      <c r="J498" s="50">
        <v>717.5</v>
      </c>
      <c r="K498" s="52">
        <f t="shared" si="73"/>
        <v>1774.9999999999998</v>
      </c>
      <c r="L498" s="37">
        <f t="shared" si="74"/>
        <v>275</v>
      </c>
      <c r="M498" s="78">
        <v>760</v>
      </c>
      <c r="N498" s="88">
        <f t="shared" si="70"/>
        <v>1772.5000000000002</v>
      </c>
      <c r="O498" s="88"/>
      <c r="P498" s="88">
        <f t="shared" si="72"/>
        <v>1477.5</v>
      </c>
      <c r="Q498" s="88">
        <f t="shared" si="68"/>
        <v>1502.5</v>
      </c>
      <c r="R498" s="88">
        <f t="shared" si="69"/>
        <v>3822.5</v>
      </c>
      <c r="S498" s="88">
        <f t="shared" si="71"/>
        <v>23497.5</v>
      </c>
      <c r="T498" s="89" t="s">
        <v>41</v>
      </c>
    </row>
    <row r="499" spans="1:20" s="27" customFormat="1" x14ac:dyDescent="0.25">
      <c r="A499" s="84">
        <v>493</v>
      </c>
      <c r="B499" s="85" t="s">
        <v>666</v>
      </c>
      <c r="C499" s="85" t="s">
        <v>804</v>
      </c>
      <c r="D499" s="85" t="s">
        <v>212</v>
      </c>
      <c r="E499" s="85" t="s">
        <v>63</v>
      </c>
      <c r="F499" s="86" t="s">
        <v>810</v>
      </c>
      <c r="G499" s="87">
        <v>25000</v>
      </c>
      <c r="H499" s="85">
        <v>0</v>
      </c>
      <c r="I499" s="88">
        <v>25</v>
      </c>
      <c r="J499" s="50">
        <v>717.5</v>
      </c>
      <c r="K499" s="52">
        <f t="shared" si="73"/>
        <v>1774.9999999999998</v>
      </c>
      <c r="L499" s="37">
        <f t="shared" si="74"/>
        <v>275</v>
      </c>
      <c r="M499" s="78">
        <v>760</v>
      </c>
      <c r="N499" s="88">
        <f t="shared" si="70"/>
        <v>1772.5000000000002</v>
      </c>
      <c r="O499" s="88"/>
      <c r="P499" s="88">
        <f t="shared" si="72"/>
        <v>1477.5</v>
      </c>
      <c r="Q499" s="88">
        <f t="shared" si="68"/>
        <v>1502.5</v>
      </c>
      <c r="R499" s="88">
        <f t="shared" si="69"/>
        <v>3822.5</v>
      </c>
      <c r="S499" s="88">
        <f t="shared" si="71"/>
        <v>23497.5</v>
      </c>
      <c r="T499" s="89" t="s">
        <v>41</v>
      </c>
    </row>
    <row r="500" spans="1:20" s="27" customFormat="1" x14ac:dyDescent="0.25">
      <c r="A500" s="84">
        <v>494</v>
      </c>
      <c r="B500" s="85" t="s">
        <v>768</v>
      </c>
      <c r="C500" s="85" t="s">
        <v>804</v>
      </c>
      <c r="D500" s="85" t="s">
        <v>212</v>
      </c>
      <c r="E500" s="85" t="s">
        <v>63</v>
      </c>
      <c r="F500" s="86" t="s">
        <v>810</v>
      </c>
      <c r="G500" s="87">
        <v>25000</v>
      </c>
      <c r="H500" s="85">
        <v>0</v>
      </c>
      <c r="I500" s="88">
        <v>25</v>
      </c>
      <c r="J500" s="50">
        <v>717.5</v>
      </c>
      <c r="K500" s="52">
        <f t="shared" si="73"/>
        <v>1774.9999999999998</v>
      </c>
      <c r="L500" s="37">
        <f t="shared" si="74"/>
        <v>275</v>
      </c>
      <c r="M500" s="78">
        <v>760</v>
      </c>
      <c r="N500" s="88">
        <f t="shared" si="70"/>
        <v>1772.5000000000002</v>
      </c>
      <c r="O500" s="88"/>
      <c r="P500" s="88">
        <f t="shared" si="72"/>
        <v>1477.5</v>
      </c>
      <c r="Q500" s="88">
        <f t="shared" si="68"/>
        <v>1502.5</v>
      </c>
      <c r="R500" s="88">
        <f t="shared" si="69"/>
        <v>3822.5</v>
      </c>
      <c r="S500" s="88">
        <f t="shared" si="71"/>
        <v>23497.5</v>
      </c>
      <c r="T500" s="89" t="s">
        <v>41</v>
      </c>
    </row>
    <row r="501" spans="1:20" s="27" customFormat="1" x14ac:dyDescent="0.25">
      <c r="A501" s="84">
        <v>495</v>
      </c>
      <c r="B501" s="85" t="s">
        <v>655</v>
      </c>
      <c r="C501" s="85" t="s">
        <v>804</v>
      </c>
      <c r="D501" s="85" t="s">
        <v>212</v>
      </c>
      <c r="E501" s="85" t="s">
        <v>58</v>
      </c>
      <c r="F501" s="86" t="s">
        <v>810</v>
      </c>
      <c r="G501" s="87">
        <v>25000</v>
      </c>
      <c r="H501" s="85">
        <v>0</v>
      </c>
      <c r="I501" s="88">
        <v>25</v>
      </c>
      <c r="J501" s="50">
        <v>717.5</v>
      </c>
      <c r="K501" s="52">
        <f t="shared" si="73"/>
        <v>1774.9999999999998</v>
      </c>
      <c r="L501" s="37">
        <f t="shared" si="74"/>
        <v>275</v>
      </c>
      <c r="M501" s="78">
        <v>760</v>
      </c>
      <c r="N501" s="88">
        <f t="shared" si="70"/>
        <v>1772.5000000000002</v>
      </c>
      <c r="O501" s="88"/>
      <c r="P501" s="88">
        <f t="shared" si="72"/>
        <v>1477.5</v>
      </c>
      <c r="Q501" s="88">
        <f t="shared" si="68"/>
        <v>1502.5</v>
      </c>
      <c r="R501" s="88">
        <f t="shared" si="69"/>
        <v>3822.5</v>
      </c>
      <c r="S501" s="88">
        <f t="shared" si="71"/>
        <v>23497.5</v>
      </c>
      <c r="T501" s="89" t="s">
        <v>41</v>
      </c>
    </row>
    <row r="502" spans="1:20" s="27" customFormat="1" x14ac:dyDescent="0.25">
      <c r="A502" s="84">
        <v>496</v>
      </c>
      <c r="B502" s="85" t="s">
        <v>664</v>
      </c>
      <c r="C502" s="85" t="s">
        <v>805</v>
      </c>
      <c r="D502" s="85" t="s">
        <v>212</v>
      </c>
      <c r="E502" s="85" t="s">
        <v>39</v>
      </c>
      <c r="F502" s="86" t="s">
        <v>811</v>
      </c>
      <c r="G502" s="87">
        <v>24000</v>
      </c>
      <c r="H502" s="85">
        <v>0</v>
      </c>
      <c r="I502" s="88">
        <v>25</v>
      </c>
      <c r="J502" s="50">
        <v>688.8</v>
      </c>
      <c r="K502" s="52">
        <f t="shared" si="73"/>
        <v>1703.9999999999998</v>
      </c>
      <c r="L502" s="37">
        <f t="shared" si="74"/>
        <v>264</v>
      </c>
      <c r="M502" s="78">
        <v>729.6</v>
      </c>
      <c r="N502" s="88">
        <f t="shared" si="70"/>
        <v>1701.6000000000001</v>
      </c>
      <c r="O502" s="88"/>
      <c r="P502" s="88">
        <f t="shared" si="72"/>
        <v>1418.4</v>
      </c>
      <c r="Q502" s="88">
        <f t="shared" si="68"/>
        <v>1443.4</v>
      </c>
      <c r="R502" s="88">
        <f t="shared" si="69"/>
        <v>3669.6</v>
      </c>
      <c r="S502" s="88">
        <f t="shared" si="71"/>
        <v>22556.6</v>
      </c>
      <c r="T502" s="89" t="s">
        <v>41</v>
      </c>
    </row>
    <row r="503" spans="1:20" s="27" customFormat="1" x14ac:dyDescent="0.25">
      <c r="A503" s="84">
        <v>497</v>
      </c>
      <c r="B503" s="85" t="s">
        <v>771</v>
      </c>
      <c r="C503" s="85" t="s">
        <v>804</v>
      </c>
      <c r="D503" s="85" t="s">
        <v>212</v>
      </c>
      <c r="E503" s="85" t="s">
        <v>64</v>
      </c>
      <c r="F503" s="86" t="s">
        <v>808</v>
      </c>
      <c r="G503" s="87">
        <v>18000</v>
      </c>
      <c r="H503" s="85">
        <v>0</v>
      </c>
      <c r="I503" s="88">
        <v>25</v>
      </c>
      <c r="J503" s="50">
        <v>516.6</v>
      </c>
      <c r="K503" s="52">
        <f t="shared" si="73"/>
        <v>1277.9999999999998</v>
      </c>
      <c r="L503" s="37">
        <f t="shared" si="74"/>
        <v>198.00000000000003</v>
      </c>
      <c r="M503" s="78">
        <v>547.20000000000005</v>
      </c>
      <c r="N503" s="88">
        <f t="shared" si="70"/>
        <v>1276.2</v>
      </c>
      <c r="O503" s="88"/>
      <c r="P503" s="88">
        <f t="shared" si="72"/>
        <v>1063.8000000000002</v>
      </c>
      <c r="Q503" s="88">
        <f t="shared" si="68"/>
        <v>1088.8000000000002</v>
      </c>
      <c r="R503" s="88">
        <f t="shared" si="69"/>
        <v>2752.2</v>
      </c>
      <c r="S503" s="88">
        <f t="shared" si="71"/>
        <v>16911.2</v>
      </c>
      <c r="T503" s="89" t="s">
        <v>41</v>
      </c>
    </row>
    <row r="504" spans="1:20" s="27" customFormat="1" x14ac:dyDescent="0.25">
      <c r="A504" s="84">
        <v>498</v>
      </c>
      <c r="B504" s="85" t="s">
        <v>844</v>
      </c>
      <c r="C504" s="85" t="s">
        <v>804</v>
      </c>
      <c r="D504" s="85" t="s">
        <v>212</v>
      </c>
      <c r="E504" s="85" t="s">
        <v>63</v>
      </c>
      <c r="F504" s="86" t="s">
        <v>808</v>
      </c>
      <c r="G504" s="87">
        <v>25000</v>
      </c>
      <c r="H504" s="85">
        <v>0</v>
      </c>
      <c r="I504" s="88">
        <v>25</v>
      </c>
      <c r="J504" s="50">
        <v>717.5</v>
      </c>
      <c r="K504" s="52">
        <f t="shared" si="73"/>
        <v>1774.9999999999998</v>
      </c>
      <c r="L504" s="37">
        <f t="shared" si="74"/>
        <v>275</v>
      </c>
      <c r="M504" s="78">
        <v>760</v>
      </c>
      <c r="N504" s="88">
        <f t="shared" si="70"/>
        <v>1772.5000000000002</v>
      </c>
      <c r="O504" s="88"/>
      <c r="P504" s="88">
        <f t="shared" si="72"/>
        <v>1477.5</v>
      </c>
      <c r="Q504" s="88">
        <f t="shared" si="68"/>
        <v>1502.5</v>
      </c>
      <c r="R504" s="88">
        <f t="shared" si="69"/>
        <v>3822.5</v>
      </c>
      <c r="S504" s="88">
        <f t="shared" si="71"/>
        <v>23497.5</v>
      </c>
      <c r="T504" s="89" t="s">
        <v>41</v>
      </c>
    </row>
    <row r="505" spans="1:20" s="27" customFormat="1" x14ac:dyDescent="0.25">
      <c r="A505" s="84">
        <v>499</v>
      </c>
      <c r="B505" s="85" t="s">
        <v>845</v>
      </c>
      <c r="C505" s="85" t="s">
        <v>804</v>
      </c>
      <c r="D505" s="85" t="s">
        <v>212</v>
      </c>
      <c r="E505" s="85" t="s">
        <v>157</v>
      </c>
      <c r="F505" s="86" t="s">
        <v>808</v>
      </c>
      <c r="G505" s="87">
        <v>16000</v>
      </c>
      <c r="H505" s="85">
        <v>0</v>
      </c>
      <c r="I505" s="88">
        <v>25</v>
      </c>
      <c r="J505" s="50">
        <v>459.2</v>
      </c>
      <c r="K505" s="52">
        <f t="shared" si="73"/>
        <v>1136</v>
      </c>
      <c r="L505" s="37">
        <f t="shared" si="74"/>
        <v>176.00000000000003</v>
      </c>
      <c r="M505" s="78">
        <v>486.4</v>
      </c>
      <c r="N505" s="88">
        <f t="shared" si="70"/>
        <v>1134.4000000000001</v>
      </c>
      <c r="O505" s="88"/>
      <c r="P505" s="88">
        <f t="shared" si="72"/>
        <v>945.59999999999991</v>
      </c>
      <c r="Q505" s="88">
        <f t="shared" si="68"/>
        <v>970.59999999999991</v>
      </c>
      <c r="R505" s="88">
        <f t="shared" si="69"/>
        <v>2446.4</v>
      </c>
      <c r="S505" s="88">
        <f t="shared" si="71"/>
        <v>15029.4</v>
      </c>
      <c r="T505" s="89" t="s">
        <v>41</v>
      </c>
    </row>
    <row r="506" spans="1:20" s="27" customFormat="1" x14ac:dyDescent="0.25">
      <c r="A506" s="84">
        <v>500</v>
      </c>
      <c r="B506" s="85" t="s">
        <v>869</v>
      </c>
      <c r="C506" s="85" t="s">
        <v>804</v>
      </c>
      <c r="D506" s="85" t="s">
        <v>212</v>
      </c>
      <c r="E506" s="85" t="s">
        <v>63</v>
      </c>
      <c r="F506" s="86" t="s">
        <v>808</v>
      </c>
      <c r="G506" s="87">
        <v>25000</v>
      </c>
      <c r="H506" s="85">
        <v>0</v>
      </c>
      <c r="I506" s="88">
        <v>25</v>
      </c>
      <c r="J506" s="50">
        <v>717.5</v>
      </c>
      <c r="K506" s="52">
        <f t="shared" si="73"/>
        <v>1774.9999999999998</v>
      </c>
      <c r="L506" s="37">
        <f t="shared" si="74"/>
        <v>275</v>
      </c>
      <c r="M506" s="78">
        <v>760</v>
      </c>
      <c r="N506" s="88">
        <f t="shared" si="70"/>
        <v>1772.5000000000002</v>
      </c>
      <c r="O506" s="88"/>
      <c r="P506" s="88">
        <f t="shared" si="72"/>
        <v>1477.5</v>
      </c>
      <c r="Q506" s="88">
        <f t="shared" si="68"/>
        <v>1502.5</v>
      </c>
      <c r="R506" s="88">
        <f t="shared" si="69"/>
        <v>3822.5</v>
      </c>
      <c r="S506" s="88">
        <f t="shared" si="71"/>
        <v>23497.5</v>
      </c>
      <c r="T506" s="89" t="s">
        <v>41</v>
      </c>
    </row>
    <row r="507" spans="1:20" s="27" customFormat="1" x14ac:dyDescent="0.25">
      <c r="A507" s="84">
        <v>501</v>
      </c>
      <c r="B507" s="85" t="s">
        <v>895</v>
      </c>
      <c r="C507" s="85" t="s">
        <v>804</v>
      </c>
      <c r="D507" s="85" t="s">
        <v>212</v>
      </c>
      <c r="E507" s="85" t="s">
        <v>63</v>
      </c>
      <c r="F507" s="86" t="s">
        <v>808</v>
      </c>
      <c r="G507" s="87">
        <v>25000</v>
      </c>
      <c r="H507" s="85">
        <v>0</v>
      </c>
      <c r="I507" s="88">
        <v>25</v>
      </c>
      <c r="J507" s="50">
        <v>717.5</v>
      </c>
      <c r="K507" s="52">
        <f t="shared" si="73"/>
        <v>1774.9999999999998</v>
      </c>
      <c r="L507" s="37">
        <f t="shared" si="74"/>
        <v>275</v>
      </c>
      <c r="M507" s="78">
        <v>760</v>
      </c>
      <c r="N507" s="88">
        <f t="shared" si="70"/>
        <v>1772.5000000000002</v>
      </c>
      <c r="O507" s="88"/>
      <c r="P507" s="88">
        <f t="shared" si="72"/>
        <v>1477.5</v>
      </c>
      <c r="Q507" s="88">
        <f t="shared" si="68"/>
        <v>1502.5</v>
      </c>
      <c r="R507" s="88">
        <f t="shared" si="69"/>
        <v>3822.5</v>
      </c>
      <c r="S507" s="88">
        <f t="shared" si="71"/>
        <v>23497.5</v>
      </c>
      <c r="T507" s="89" t="s">
        <v>41</v>
      </c>
    </row>
    <row r="508" spans="1:20" s="27" customFormat="1" x14ac:dyDescent="0.25">
      <c r="A508" s="84">
        <v>502</v>
      </c>
      <c r="B508" s="85" t="s">
        <v>1104</v>
      </c>
      <c r="C508" s="85" t="s">
        <v>804</v>
      </c>
      <c r="D508" s="85" t="s">
        <v>212</v>
      </c>
      <c r="E508" s="85" t="s">
        <v>63</v>
      </c>
      <c r="F508" s="86" t="s">
        <v>808</v>
      </c>
      <c r="G508" s="87">
        <v>35000</v>
      </c>
      <c r="H508" s="85">
        <v>0</v>
      </c>
      <c r="I508" s="88">
        <v>25</v>
      </c>
      <c r="J508" s="50">
        <v>1004.5</v>
      </c>
      <c r="K508" s="52">
        <f t="shared" si="73"/>
        <v>2485</v>
      </c>
      <c r="L508" s="37">
        <f t="shared" si="74"/>
        <v>385.00000000000006</v>
      </c>
      <c r="M508" s="78">
        <v>1064</v>
      </c>
      <c r="N508" s="88">
        <f t="shared" si="70"/>
        <v>2481.5</v>
      </c>
      <c r="O508" s="88"/>
      <c r="P508" s="88">
        <f t="shared" si="72"/>
        <v>2068.5</v>
      </c>
      <c r="Q508" s="88">
        <f t="shared" si="68"/>
        <v>2093.5</v>
      </c>
      <c r="R508" s="88">
        <f t="shared" si="69"/>
        <v>5351.5</v>
      </c>
      <c r="S508" s="88">
        <f t="shared" si="71"/>
        <v>32906.5</v>
      </c>
      <c r="T508" s="89" t="s">
        <v>41</v>
      </c>
    </row>
    <row r="509" spans="1:20" s="27" customFormat="1" x14ac:dyDescent="0.25">
      <c r="A509" s="84">
        <v>503</v>
      </c>
      <c r="B509" s="85" t="s">
        <v>806</v>
      </c>
      <c r="C509" s="85" t="s">
        <v>804</v>
      </c>
      <c r="D509" s="85" t="s">
        <v>212</v>
      </c>
      <c r="E509" s="85" t="s">
        <v>157</v>
      </c>
      <c r="F509" s="86" t="s">
        <v>808</v>
      </c>
      <c r="G509" s="87">
        <v>16000</v>
      </c>
      <c r="H509" s="85">
        <v>0</v>
      </c>
      <c r="I509" s="88">
        <v>25</v>
      </c>
      <c r="J509" s="50">
        <v>459.2</v>
      </c>
      <c r="K509" s="52">
        <f t="shared" si="73"/>
        <v>1136</v>
      </c>
      <c r="L509" s="37">
        <f t="shared" si="74"/>
        <v>176.00000000000003</v>
      </c>
      <c r="M509" s="78">
        <v>486.4</v>
      </c>
      <c r="N509" s="88">
        <f t="shared" si="70"/>
        <v>1134.4000000000001</v>
      </c>
      <c r="O509" s="88"/>
      <c r="P509" s="88">
        <f t="shared" si="72"/>
        <v>945.59999999999991</v>
      </c>
      <c r="Q509" s="88">
        <f t="shared" si="68"/>
        <v>970.59999999999991</v>
      </c>
      <c r="R509" s="88">
        <f t="shared" si="69"/>
        <v>2446.4</v>
      </c>
      <c r="S509" s="88">
        <f t="shared" si="71"/>
        <v>15029.4</v>
      </c>
      <c r="T509" s="89" t="s">
        <v>41</v>
      </c>
    </row>
    <row r="510" spans="1:20" s="27" customFormat="1" x14ac:dyDescent="0.25">
      <c r="A510" s="84">
        <v>504</v>
      </c>
      <c r="B510" s="85" t="s">
        <v>1105</v>
      </c>
      <c r="C510" s="85" t="s">
        <v>804</v>
      </c>
      <c r="D510" s="85" t="s">
        <v>212</v>
      </c>
      <c r="E510" s="85" t="s">
        <v>157</v>
      </c>
      <c r="F510" s="86" t="s">
        <v>808</v>
      </c>
      <c r="G510" s="87">
        <v>20000</v>
      </c>
      <c r="H510" s="85">
        <v>0</v>
      </c>
      <c r="I510" s="88">
        <v>25</v>
      </c>
      <c r="J510" s="50">
        <v>574</v>
      </c>
      <c r="K510" s="52">
        <f t="shared" si="73"/>
        <v>1419.9999999999998</v>
      </c>
      <c r="L510" s="37">
        <f t="shared" si="74"/>
        <v>220.00000000000003</v>
      </c>
      <c r="M510" s="78">
        <v>608</v>
      </c>
      <c r="N510" s="88">
        <f t="shared" si="70"/>
        <v>1418</v>
      </c>
      <c r="O510" s="88"/>
      <c r="P510" s="88">
        <f t="shared" si="72"/>
        <v>1182</v>
      </c>
      <c r="Q510" s="88">
        <f t="shared" si="68"/>
        <v>1207</v>
      </c>
      <c r="R510" s="88">
        <f t="shared" si="69"/>
        <v>3058</v>
      </c>
      <c r="S510" s="88">
        <f t="shared" si="71"/>
        <v>18793</v>
      </c>
      <c r="T510" s="89" t="s">
        <v>41</v>
      </c>
    </row>
    <row r="511" spans="1:20" s="32" customFormat="1" x14ac:dyDescent="0.25">
      <c r="A511" s="84">
        <v>505</v>
      </c>
      <c r="B511" s="85" t="s">
        <v>680</v>
      </c>
      <c r="C511" s="85" t="s">
        <v>804</v>
      </c>
      <c r="D511" s="85" t="s">
        <v>667</v>
      </c>
      <c r="E511" s="85" t="s">
        <v>832</v>
      </c>
      <c r="F511" s="86" t="s">
        <v>811</v>
      </c>
      <c r="G511" s="91">
        <v>85000</v>
      </c>
      <c r="H511" s="91">
        <v>8148.13</v>
      </c>
      <c r="I511" s="88">
        <v>25</v>
      </c>
      <c r="J511" s="69">
        <v>2439.5</v>
      </c>
      <c r="K511" s="54">
        <f t="shared" si="73"/>
        <v>6034.9999999999991</v>
      </c>
      <c r="L511" s="37">
        <v>953.69</v>
      </c>
      <c r="M511" s="81">
        <v>2584</v>
      </c>
      <c r="N511" s="96">
        <f t="shared" si="70"/>
        <v>6026.5</v>
      </c>
      <c r="O511" s="96"/>
      <c r="P511" s="96">
        <f t="shared" si="72"/>
        <v>5023.5</v>
      </c>
      <c r="Q511" s="88">
        <f t="shared" si="68"/>
        <v>13196.630000000001</v>
      </c>
      <c r="R511" s="88">
        <f t="shared" si="69"/>
        <v>13015.189999999999</v>
      </c>
      <c r="S511" s="96">
        <f t="shared" si="71"/>
        <v>71803.37</v>
      </c>
      <c r="T511" s="89" t="s">
        <v>41</v>
      </c>
    </row>
    <row r="512" spans="1:20" s="27" customFormat="1" x14ac:dyDescent="0.25">
      <c r="A512" s="84">
        <v>506</v>
      </c>
      <c r="B512" s="85" t="s">
        <v>598</v>
      </c>
      <c r="C512" s="85" t="s">
        <v>804</v>
      </c>
      <c r="D512" s="85" t="s">
        <v>667</v>
      </c>
      <c r="E512" s="85" t="s">
        <v>742</v>
      </c>
      <c r="F512" s="86" t="s">
        <v>811</v>
      </c>
      <c r="G512" s="91">
        <v>85000</v>
      </c>
      <c r="H512" s="91">
        <v>8576.99</v>
      </c>
      <c r="I512" s="88">
        <v>25</v>
      </c>
      <c r="J512" s="69">
        <v>2439.5</v>
      </c>
      <c r="K512" s="54">
        <f t="shared" si="73"/>
        <v>6034.9999999999991</v>
      </c>
      <c r="L512" s="37">
        <v>953.69</v>
      </c>
      <c r="M512" s="80">
        <v>2584</v>
      </c>
      <c r="N512" s="93">
        <f t="shared" si="70"/>
        <v>6026.5</v>
      </c>
      <c r="O512" s="93"/>
      <c r="P512" s="93">
        <f t="shared" si="72"/>
        <v>5023.5</v>
      </c>
      <c r="Q512" s="88">
        <f t="shared" si="68"/>
        <v>13625.49</v>
      </c>
      <c r="R512" s="88">
        <f t="shared" si="69"/>
        <v>13015.189999999999</v>
      </c>
      <c r="S512" s="93">
        <f t="shared" si="71"/>
        <v>71374.509999999995</v>
      </c>
      <c r="T512" s="89" t="s">
        <v>41</v>
      </c>
    </row>
    <row r="513" spans="1:20" s="27" customFormat="1" x14ac:dyDescent="0.25">
      <c r="A513" s="84">
        <v>507</v>
      </c>
      <c r="B513" s="85" t="s">
        <v>987</v>
      </c>
      <c r="C513" s="85" t="s">
        <v>805</v>
      </c>
      <c r="D513" s="85" t="s">
        <v>667</v>
      </c>
      <c r="E513" s="85" t="s">
        <v>745</v>
      </c>
      <c r="F513" s="86" t="s">
        <v>811</v>
      </c>
      <c r="G513" s="91">
        <v>75000</v>
      </c>
      <c r="H513" s="91">
        <v>6309.38</v>
      </c>
      <c r="I513" s="88">
        <v>25</v>
      </c>
      <c r="J513" s="69">
        <v>2152.5</v>
      </c>
      <c r="K513" s="54">
        <f t="shared" si="73"/>
        <v>5324.9999999999991</v>
      </c>
      <c r="L513" s="37">
        <f t="shared" si="74"/>
        <v>825.00000000000011</v>
      </c>
      <c r="M513" s="80">
        <v>2280</v>
      </c>
      <c r="N513" s="93">
        <f t="shared" si="70"/>
        <v>5317.5</v>
      </c>
      <c r="O513" s="93"/>
      <c r="P513" s="93">
        <f t="shared" si="72"/>
        <v>4432.5</v>
      </c>
      <c r="Q513" s="88">
        <f t="shared" si="68"/>
        <v>10766.880000000001</v>
      </c>
      <c r="R513" s="88">
        <f t="shared" si="69"/>
        <v>11467.5</v>
      </c>
      <c r="S513" s="93">
        <f t="shared" si="71"/>
        <v>64233.119999999995</v>
      </c>
      <c r="T513" s="89" t="s">
        <v>41</v>
      </c>
    </row>
    <row r="514" spans="1:20" s="27" customFormat="1" x14ac:dyDescent="0.25">
      <c r="A514" s="84">
        <v>508</v>
      </c>
      <c r="B514" s="85" t="s">
        <v>674</v>
      </c>
      <c r="C514" s="85" t="s">
        <v>804</v>
      </c>
      <c r="D514" s="85" t="s">
        <v>667</v>
      </c>
      <c r="E514" s="85" t="s">
        <v>745</v>
      </c>
      <c r="F514" s="86" t="s">
        <v>811</v>
      </c>
      <c r="G514" s="91">
        <v>75000</v>
      </c>
      <c r="H514" s="91">
        <v>6309.38</v>
      </c>
      <c r="I514" s="88">
        <v>25</v>
      </c>
      <c r="J514" s="69">
        <v>2152.5</v>
      </c>
      <c r="K514" s="54">
        <f t="shared" si="73"/>
        <v>5324.9999999999991</v>
      </c>
      <c r="L514" s="37">
        <f t="shared" si="74"/>
        <v>825.00000000000011</v>
      </c>
      <c r="M514" s="80">
        <v>2280</v>
      </c>
      <c r="N514" s="93">
        <f t="shared" si="70"/>
        <v>5317.5</v>
      </c>
      <c r="O514" s="93"/>
      <c r="P514" s="93">
        <f t="shared" si="72"/>
        <v>4432.5</v>
      </c>
      <c r="Q514" s="88">
        <f t="shared" si="68"/>
        <v>10766.880000000001</v>
      </c>
      <c r="R514" s="88">
        <f t="shared" si="69"/>
        <v>11467.5</v>
      </c>
      <c r="S514" s="93">
        <f t="shared" si="71"/>
        <v>64233.119999999995</v>
      </c>
      <c r="T514" s="89" t="s">
        <v>41</v>
      </c>
    </row>
    <row r="515" spans="1:20" s="27" customFormat="1" x14ac:dyDescent="0.25">
      <c r="A515" s="84">
        <v>509</v>
      </c>
      <c r="B515" s="85" t="s">
        <v>693</v>
      </c>
      <c r="C515" s="85" t="s">
        <v>804</v>
      </c>
      <c r="D515" s="85" t="s">
        <v>667</v>
      </c>
      <c r="E515" s="85" t="s">
        <v>745</v>
      </c>
      <c r="F515" s="86" t="s">
        <v>811</v>
      </c>
      <c r="G515" s="91">
        <v>75000</v>
      </c>
      <c r="H515" s="91">
        <v>5966.28</v>
      </c>
      <c r="I515" s="88">
        <v>25</v>
      </c>
      <c r="J515" s="69">
        <v>2152.5</v>
      </c>
      <c r="K515" s="54">
        <f t="shared" si="73"/>
        <v>5324.9999999999991</v>
      </c>
      <c r="L515" s="37">
        <f t="shared" si="74"/>
        <v>825.00000000000011</v>
      </c>
      <c r="M515" s="80">
        <v>2280</v>
      </c>
      <c r="N515" s="93">
        <f t="shared" si="70"/>
        <v>5317.5</v>
      </c>
      <c r="O515" s="93"/>
      <c r="P515" s="93">
        <f t="shared" si="72"/>
        <v>4432.5</v>
      </c>
      <c r="Q515" s="88">
        <f t="shared" si="68"/>
        <v>10423.779999999999</v>
      </c>
      <c r="R515" s="88">
        <f t="shared" si="69"/>
        <v>11467.5</v>
      </c>
      <c r="S515" s="93">
        <f t="shared" si="71"/>
        <v>64576.22</v>
      </c>
      <c r="T515" s="89" t="s">
        <v>41</v>
      </c>
    </row>
    <row r="516" spans="1:20" s="27" customFormat="1" x14ac:dyDescent="0.25">
      <c r="A516" s="84">
        <v>510</v>
      </c>
      <c r="B516" s="85" t="s">
        <v>638</v>
      </c>
      <c r="C516" s="85" t="s">
        <v>804</v>
      </c>
      <c r="D516" s="85" t="s">
        <v>667</v>
      </c>
      <c r="E516" s="85" t="s">
        <v>125</v>
      </c>
      <c r="F516" s="86" t="s">
        <v>811</v>
      </c>
      <c r="G516" s="87">
        <v>70000</v>
      </c>
      <c r="H516" s="87">
        <v>5368.48</v>
      </c>
      <c r="I516" s="88">
        <v>25</v>
      </c>
      <c r="J516" s="50">
        <v>2009</v>
      </c>
      <c r="K516" s="52">
        <f>+G516*7.1%</f>
        <v>4970</v>
      </c>
      <c r="L516" s="37">
        <f>+G516*1.1%</f>
        <v>770.00000000000011</v>
      </c>
      <c r="M516" s="78">
        <v>2128</v>
      </c>
      <c r="N516" s="88">
        <f t="shared" si="70"/>
        <v>4963</v>
      </c>
      <c r="O516" s="88"/>
      <c r="P516" s="88">
        <f t="shared" si="72"/>
        <v>4137</v>
      </c>
      <c r="Q516" s="88">
        <f t="shared" si="68"/>
        <v>9530.48</v>
      </c>
      <c r="R516" s="88">
        <f t="shared" si="69"/>
        <v>10703</v>
      </c>
      <c r="S516" s="88">
        <f t="shared" si="71"/>
        <v>60469.520000000004</v>
      </c>
      <c r="T516" s="89" t="s">
        <v>41</v>
      </c>
    </row>
    <row r="517" spans="1:20" s="27" customFormat="1" x14ac:dyDescent="0.25">
      <c r="A517" s="84">
        <v>511</v>
      </c>
      <c r="B517" s="85" t="s">
        <v>673</v>
      </c>
      <c r="C517" s="85" t="s">
        <v>804</v>
      </c>
      <c r="D517" s="85" t="s">
        <v>667</v>
      </c>
      <c r="E517" s="85" t="s">
        <v>125</v>
      </c>
      <c r="F517" s="86" t="s">
        <v>811</v>
      </c>
      <c r="G517" s="91">
        <v>70000</v>
      </c>
      <c r="H517" s="91">
        <v>5368.48</v>
      </c>
      <c r="I517" s="88">
        <v>25</v>
      </c>
      <c r="J517" s="69">
        <v>2009</v>
      </c>
      <c r="K517" s="54">
        <f t="shared" si="73"/>
        <v>4970</v>
      </c>
      <c r="L517" s="37">
        <f t="shared" si="74"/>
        <v>770.00000000000011</v>
      </c>
      <c r="M517" s="80">
        <v>2128</v>
      </c>
      <c r="N517" s="93">
        <f t="shared" si="70"/>
        <v>4963</v>
      </c>
      <c r="O517" s="93"/>
      <c r="P517" s="93">
        <f t="shared" si="72"/>
        <v>4137</v>
      </c>
      <c r="Q517" s="88">
        <f t="shared" si="68"/>
        <v>9530.48</v>
      </c>
      <c r="R517" s="88">
        <f t="shared" si="69"/>
        <v>10703</v>
      </c>
      <c r="S517" s="93">
        <f t="shared" si="71"/>
        <v>60469.520000000004</v>
      </c>
      <c r="T517" s="89" t="s">
        <v>41</v>
      </c>
    </row>
    <row r="518" spans="1:20" s="27" customFormat="1" x14ac:dyDescent="0.25">
      <c r="A518" s="84">
        <v>512</v>
      </c>
      <c r="B518" s="85" t="s">
        <v>692</v>
      </c>
      <c r="C518" s="85" t="s">
        <v>805</v>
      </c>
      <c r="D518" s="85" t="s">
        <v>667</v>
      </c>
      <c r="E518" s="85" t="s">
        <v>125</v>
      </c>
      <c r="F518" s="86" t="s">
        <v>811</v>
      </c>
      <c r="G518" s="91">
        <v>70000</v>
      </c>
      <c r="H518" s="91">
        <v>5025.38</v>
      </c>
      <c r="I518" s="88">
        <v>25</v>
      </c>
      <c r="J518" s="69">
        <v>2009</v>
      </c>
      <c r="K518" s="54">
        <f t="shared" si="73"/>
        <v>4970</v>
      </c>
      <c r="L518" s="37">
        <f t="shared" si="74"/>
        <v>770.00000000000011</v>
      </c>
      <c r="M518" s="80">
        <v>2128</v>
      </c>
      <c r="N518" s="93">
        <f t="shared" si="70"/>
        <v>4963</v>
      </c>
      <c r="O518" s="93"/>
      <c r="P518" s="93">
        <f t="shared" si="72"/>
        <v>4137</v>
      </c>
      <c r="Q518" s="88">
        <f t="shared" si="68"/>
        <v>9187.380000000001</v>
      </c>
      <c r="R518" s="88">
        <f t="shared" si="69"/>
        <v>10703</v>
      </c>
      <c r="S518" s="93">
        <f t="shared" si="71"/>
        <v>60812.619999999995</v>
      </c>
      <c r="T518" s="89" t="s">
        <v>41</v>
      </c>
    </row>
    <row r="519" spans="1:20" s="27" customFormat="1" x14ac:dyDescent="0.25">
      <c r="A519" s="84">
        <v>513</v>
      </c>
      <c r="B519" s="85" t="s">
        <v>694</v>
      </c>
      <c r="C519" s="85" t="s">
        <v>804</v>
      </c>
      <c r="D519" s="85" t="s">
        <v>667</v>
      </c>
      <c r="E519" s="85" t="s">
        <v>125</v>
      </c>
      <c r="F519" s="86" t="s">
        <v>811</v>
      </c>
      <c r="G519" s="91">
        <v>70000</v>
      </c>
      <c r="H519" s="91">
        <v>5025.38</v>
      </c>
      <c r="I519" s="88">
        <v>25</v>
      </c>
      <c r="J519" s="69">
        <v>2009</v>
      </c>
      <c r="K519" s="54">
        <f t="shared" si="73"/>
        <v>4970</v>
      </c>
      <c r="L519" s="37">
        <f t="shared" si="74"/>
        <v>770.00000000000011</v>
      </c>
      <c r="M519" s="80">
        <v>2128</v>
      </c>
      <c r="N519" s="93">
        <f t="shared" si="70"/>
        <v>4963</v>
      </c>
      <c r="O519" s="93"/>
      <c r="P519" s="93">
        <f t="shared" si="72"/>
        <v>4137</v>
      </c>
      <c r="Q519" s="88">
        <f t="shared" ref="Q519:Q582" si="75">+H519+I519+J519+M519+O519</f>
        <v>9187.380000000001</v>
      </c>
      <c r="R519" s="88">
        <f t="shared" ref="R519:R582" si="76">+K519+L519+N519</f>
        <v>10703</v>
      </c>
      <c r="S519" s="93">
        <f t="shared" si="71"/>
        <v>60812.619999999995</v>
      </c>
      <c r="T519" s="89" t="s">
        <v>41</v>
      </c>
    </row>
    <row r="520" spans="1:20" s="27" customFormat="1" x14ac:dyDescent="0.25">
      <c r="A520" s="84">
        <v>514</v>
      </c>
      <c r="B520" s="85" t="s">
        <v>681</v>
      </c>
      <c r="C520" s="85" t="s">
        <v>804</v>
      </c>
      <c r="D520" s="85" t="s">
        <v>667</v>
      </c>
      <c r="E520" s="85" t="s">
        <v>125</v>
      </c>
      <c r="F520" s="86" t="s">
        <v>811</v>
      </c>
      <c r="G520" s="91">
        <v>70000</v>
      </c>
      <c r="H520" s="91">
        <v>5368.48</v>
      </c>
      <c r="I520" s="88">
        <v>25</v>
      </c>
      <c r="J520" s="69">
        <v>2009</v>
      </c>
      <c r="K520" s="54">
        <f t="shared" ref="K520:K578" si="77">+G520*7.1%</f>
        <v>4970</v>
      </c>
      <c r="L520" s="37">
        <f t="shared" ref="L520:L578" si="78">+G520*1.1%</f>
        <v>770.00000000000011</v>
      </c>
      <c r="M520" s="80">
        <v>2128</v>
      </c>
      <c r="N520" s="93">
        <f t="shared" si="70"/>
        <v>4963</v>
      </c>
      <c r="O520" s="93"/>
      <c r="P520" s="93">
        <f t="shared" si="72"/>
        <v>4137</v>
      </c>
      <c r="Q520" s="88">
        <f t="shared" si="75"/>
        <v>9530.48</v>
      </c>
      <c r="R520" s="88">
        <f t="shared" si="76"/>
        <v>10703</v>
      </c>
      <c r="S520" s="93">
        <f t="shared" si="71"/>
        <v>60469.520000000004</v>
      </c>
      <c r="T520" s="89" t="s">
        <v>41</v>
      </c>
    </row>
    <row r="521" spans="1:20" s="27" customFormat="1" x14ac:dyDescent="0.25">
      <c r="A521" s="84">
        <v>515</v>
      </c>
      <c r="B521" s="85" t="s">
        <v>685</v>
      </c>
      <c r="C521" s="85" t="s">
        <v>805</v>
      </c>
      <c r="D521" s="85" t="s">
        <v>667</v>
      </c>
      <c r="E521" s="85" t="s">
        <v>125</v>
      </c>
      <c r="F521" s="86" t="s">
        <v>811</v>
      </c>
      <c r="G521" s="91">
        <v>70000</v>
      </c>
      <c r="H521" s="91">
        <v>5368.48</v>
      </c>
      <c r="I521" s="88">
        <v>25</v>
      </c>
      <c r="J521" s="69">
        <v>2009</v>
      </c>
      <c r="K521" s="54">
        <f t="shared" si="77"/>
        <v>4970</v>
      </c>
      <c r="L521" s="37">
        <f t="shared" si="78"/>
        <v>770.00000000000011</v>
      </c>
      <c r="M521" s="80">
        <v>2128</v>
      </c>
      <c r="N521" s="93">
        <f t="shared" si="70"/>
        <v>4963</v>
      </c>
      <c r="O521" s="93"/>
      <c r="P521" s="93">
        <f t="shared" si="72"/>
        <v>4137</v>
      </c>
      <c r="Q521" s="88">
        <f t="shared" si="75"/>
        <v>9530.48</v>
      </c>
      <c r="R521" s="88">
        <f t="shared" si="76"/>
        <v>10703</v>
      </c>
      <c r="S521" s="93">
        <f t="shared" si="71"/>
        <v>60469.520000000004</v>
      </c>
      <c r="T521" s="89" t="s">
        <v>41</v>
      </c>
    </row>
    <row r="522" spans="1:20" s="27" customFormat="1" x14ac:dyDescent="0.25">
      <c r="A522" s="84">
        <v>516</v>
      </c>
      <c r="B522" s="85" t="s">
        <v>687</v>
      </c>
      <c r="C522" s="85" t="s">
        <v>805</v>
      </c>
      <c r="D522" s="85" t="s">
        <v>667</v>
      </c>
      <c r="E522" s="85" t="s">
        <v>125</v>
      </c>
      <c r="F522" s="86" t="s">
        <v>811</v>
      </c>
      <c r="G522" s="91">
        <v>70000</v>
      </c>
      <c r="H522" s="91">
        <v>5368.48</v>
      </c>
      <c r="I522" s="88">
        <v>25</v>
      </c>
      <c r="J522" s="69">
        <v>2009</v>
      </c>
      <c r="K522" s="54">
        <f t="shared" si="77"/>
        <v>4970</v>
      </c>
      <c r="L522" s="37">
        <f t="shared" si="78"/>
        <v>770.00000000000011</v>
      </c>
      <c r="M522" s="80">
        <v>2128</v>
      </c>
      <c r="N522" s="93">
        <f t="shared" si="70"/>
        <v>4963</v>
      </c>
      <c r="O522" s="93"/>
      <c r="P522" s="93">
        <f t="shared" si="72"/>
        <v>4137</v>
      </c>
      <c r="Q522" s="88">
        <f t="shared" si="75"/>
        <v>9530.48</v>
      </c>
      <c r="R522" s="88">
        <f t="shared" si="76"/>
        <v>10703</v>
      </c>
      <c r="S522" s="93">
        <f t="shared" si="71"/>
        <v>60469.520000000004</v>
      </c>
      <c r="T522" s="89" t="s">
        <v>41</v>
      </c>
    </row>
    <row r="523" spans="1:20" s="27" customFormat="1" x14ac:dyDescent="0.25">
      <c r="A523" s="84">
        <v>517</v>
      </c>
      <c r="B523" s="85" t="s">
        <v>603</v>
      </c>
      <c r="C523" s="85" t="s">
        <v>804</v>
      </c>
      <c r="D523" s="85" t="s">
        <v>667</v>
      </c>
      <c r="E523" s="85" t="s">
        <v>125</v>
      </c>
      <c r="F523" s="86" t="s">
        <v>811</v>
      </c>
      <c r="G523" s="91">
        <v>70000</v>
      </c>
      <c r="H523" s="91">
        <v>5368.48</v>
      </c>
      <c r="I523" s="88">
        <v>25</v>
      </c>
      <c r="J523" s="69">
        <v>2009</v>
      </c>
      <c r="K523" s="54">
        <f t="shared" si="77"/>
        <v>4970</v>
      </c>
      <c r="L523" s="37">
        <f t="shared" si="78"/>
        <v>770.00000000000011</v>
      </c>
      <c r="M523" s="80">
        <v>2128</v>
      </c>
      <c r="N523" s="93">
        <f t="shared" si="70"/>
        <v>4963</v>
      </c>
      <c r="O523" s="93"/>
      <c r="P523" s="93">
        <f t="shared" si="72"/>
        <v>4137</v>
      </c>
      <c r="Q523" s="88">
        <f t="shared" si="75"/>
        <v>9530.48</v>
      </c>
      <c r="R523" s="88">
        <f t="shared" si="76"/>
        <v>10703</v>
      </c>
      <c r="S523" s="93">
        <f t="shared" si="71"/>
        <v>60469.520000000004</v>
      </c>
      <c r="T523" s="89" t="s">
        <v>41</v>
      </c>
    </row>
    <row r="524" spans="1:20" s="27" customFormat="1" x14ac:dyDescent="0.25">
      <c r="A524" s="84">
        <v>518</v>
      </c>
      <c r="B524" s="85" t="s">
        <v>688</v>
      </c>
      <c r="C524" s="85" t="s">
        <v>804</v>
      </c>
      <c r="D524" s="85" t="s">
        <v>667</v>
      </c>
      <c r="E524" s="85" t="s">
        <v>125</v>
      </c>
      <c r="F524" s="86" t="s">
        <v>811</v>
      </c>
      <c r="G524" s="91">
        <v>70000</v>
      </c>
      <c r="H524" s="91">
        <v>5025.38</v>
      </c>
      <c r="I524" s="88">
        <v>25</v>
      </c>
      <c r="J524" s="69">
        <v>2009</v>
      </c>
      <c r="K524" s="54">
        <f t="shared" si="77"/>
        <v>4970</v>
      </c>
      <c r="L524" s="37">
        <f t="shared" si="78"/>
        <v>770.00000000000011</v>
      </c>
      <c r="M524" s="80">
        <v>2128</v>
      </c>
      <c r="N524" s="93">
        <f t="shared" si="70"/>
        <v>4963</v>
      </c>
      <c r="O524" s="93"/>
      <c r="P524" s="93">
        <f t="shared" si="72"/>
        <v>4137</v>
      </c>
      <c r="Q524" s="88">
        <f t="shared" si="75"/>
        <v>9187.380000000001</v>
      </c>
      <c r="R524" s="88">
        <f t="shared" si="76"/>
        <v>10703</v>
      </c>
      <c r="S524" s="93">
        <f t="shared" si="71"/>
        <v>60812.619999999995</v>
      </c>
      <c r="T524" s="89" t="s">
        <v>41</v>
      </c>
    </row>
    <row r="525" spans="1:20" s="27" customFormat="1" x14ac:dyDescent="0.25">
      <c r="A525" s="84">
        <v>519</v>
      </c>
      <c r="B525" s="85" t="s">
        <v>690</v>
      </c>
      <c r="C525" s="85" t="s">
        <v>804</v>
      </c>
      <c r="D525" s="85" t="s">
        <v>667</v>
      </c>
      <c r="E525" s="85" t="s">
        <v>125</v>
      </c>
      <c r="F525" s="86" t="s">
        <v>811</v>
      </c>
      <c r="G525" s="91">
        <v>70000</v>
      </c>
      <c r="H525" s="91">
        <v>5025.38</v>
      </c>
      <c r="I525" s="88">
        <v>25</v>
      </c>
      <c r="J525" s="69">
        <v>2009</v>
      </c>
      <c r="K525" s="54">
        <f t="shared" si="77"/>
        <v>4970</v>
      </c>
      <c r="L525" s="37">
        <f t="shared" si="78"/>
        <v>770.00000000000011</v>
      </c>
      <c r="M525" s="80">
        <v>2128</v>
      </c>
      <c r="N525" s="93">
        <f t="shared" si="70"/>
        <v>4963</v>
      </c>
      <c r="O525" s="93"/>
      <c r="P525" s="93">
        <f t="shared" si="72"/>
        <v>4137</v>
      </c>
      <c r="Q525" s="88">
        <f t="shared" si="75"/>
        <v>9187.380000000001</v>
      </c>
      <c r="R525" s="88">
        <f t="shared" si="76"/>
        <v>10703</v>
      </c>
      <c r="S525" s="93">
        <f t="shared" si="71"/>
        <v>60812.619999999995</v>
      </c>
      <c r="T525" s="89" t="s">
        <v>41</v>
      </c>
    </row>
    <row r="526" spans="1:20" s="27" customFormat="1" x14ac:dyDescent="0.25">
      <c r="A526" s="84">
        <v>520</v>
      </c>
      <c r="B526" s="85" t="s">
        <v>378</v>
      </c>
      <c r="C526" s="85" t="s">
        <v>805</v>
      </c>
      <c r="D526" s="85" t="s">
        <v>667</v>
      </c>
      <c r="E526" s="85" t="s">
        <v>125</v>
      </c>
      <c r="F526" s="86" t="s">
        <v>811</v>
      </c>
      <c r="G526" s="87">
        <v>70000</v>
      </c>
      <c r="H526" s="87">
        <v>5368.48</v>
      </c>
      <c r="I526" s="88">
        <v>25</v>
      </c>
      <c r="J526" s="50">
        <v>2009</v>
      </c>
      <c r="K526" s="52">
        <f t="shared" si="77"/>
        <v>4970</v>
      </c>
      <c r="L526" s="37">
        <f t="shared" si="78"/>
        <v>770.00000000000011</v>
      </c>
      <c r="M526" s="78">
        <v>2128</v>
      </c>
      <c r="N526" s="88">
        <f t="shared" si="70"/>
        <v>4963</v>
      </c>
      <c r="O526" s="88"/>
      <c r="P526" s="88">
        <f t="shared" si="72"/>
        <v>4137</v>
      </c>
      <c r="Q526" s="88">
        <f t="shared" si="75"/>
        <v>9530.48</v>
      </c>
      <c r="R526" s="88">
        <f t="shared" si="76"/>
        <v>10703</v>
      </c>
      <c r="S526" s="88">
        <f t="shared" si="71"/>
        <v>60469.520000000004</v>
      </c>
      <c r="T526" s="89" t="s">
        <v>41</v>
      </c>
    </row>
    <row r="527" spans="1:20" s="27" customFormat="1" x14ac:dyDescent="0.25">
      <c r="A527" s="84">
        <v>521</v>
      </c>
      <c r="B527" s="85" t="s">
        <v>676</v>
      </c>
      <c r="C527" s="85" t="s">
        <v>805</v>
      </c>
      <c r="D527" s="85" t="s">
        <v>667</v>
      </c>
      <c r="E527" s="85" t="s">
        <v>143</v>
      </c>
      <c r="F527" s="86" t="s">
        <v>811</v>
      </c>
      <c r="G527" s="91">
        <v>45000</v>
      </c>
      <c r="H527" s="69">
        <v>1148.33</v>
      </c>
      <c r="I527" s="88">
        <v>25</v>
      </c>
      <c r="J527" s="69">
        <v>1291.5</v>
      </c>
      <c r="K527" s="54">
        <f t="shared" si="77"/>
        <v>3194.9999999999995</v>
      </c>
      <c r="L527" s="37">
        <f t="shared" si="78"/>
        <v>495.00000000000006</v>
      </c>
      <c r="M527" s="80">
        <v>1368</v>
      </c>
      <c r="N527" s="93">
        <f t="shared" ref="N527:N590" si="79">+G527*7.09%</f>
        <v>3190.5</v>
      </c>
      <c r="O527" s="93"/>
      <c r="P527" s="93">
        <f t="shared" si="72"/>
        <v>2659.5</v>
      </c>
      <c r="Q527" s="88">
        <f t="shared" si="75"/>
        <v>3832.83</v>
      </c>
      <c r="R527" s="88">
        <f t="shared" si="76"/>
        <v>6880.5</v>
      </c>
      <c r="S527" s="93">
        <f t="shared" si="71"/>
        <v>41167.17</v>
      </c>
      <c r="T527" s="89" t="s">
        <v>41</v>
      </c>
    </row>
    <row r="528" spans="1:20" s="27" customFormat="1" x14ac:dyDescent="0.25">
      <c r="A528" s="84">
        <v>522</v>
      </c>
      <c r="B528" s="85" t="s">
        <v>691</v>
      </c>
      <c r="C528" s="85" t="s">
        <v>805</v>
      </c>
      <c r="D528" s="85" t="s">
        <v>667</v>
      </c>
      <c r="E528" s="85" t="s">
        <v>143</v>
      </c>
      <c r="F528" s="86" t="s">
        <v>811</v>
      </c>
      <c r="G528" s="91">
        <v>45000</v>
      </c>
      <c r="H528" s="69">
        <v>1148.33</v>
      </c>
      <c r="I528" s="88">
        <v>25</v>
      </c>
      <c r="J528" s="69">
        <v>1291.5</v>
      </c>
      <c r="K528" s="54">
        <f t="shared" si="77"/>
        <v>3194.9999999999995</v>
      </c>
      <c r="L528" s="37">
        <f t="shared" si="78"/>
        <v>495.00000000000006</v>
      </c>
      <c r="M528" s="80">
        <v>1368</v>
      </c>
      <c r="N528" s="93">
        <f t="shared" si="79"/>
        <v>3190.5</v>
      </c>
      <c r="O528" s="93"/>
      <c r="P528" s="93">
        <f t="shared" si="72"/>
        <v>2659.5</v>
      </c>
      <c r="Q528" s="88">
        <f t="shared" si="75"/>
        <v>3832.83</v>
      </c>
      <c r="R528" s="88">
        <f t="shared" si="76"/>
        <v>6880.5</v>
      </c>
      <c r="S528" s="93">
        <f t="shared" ref="S528:S591" si="80">+G528-Q528</f>
        <v>41167.17</v>
      </c>
      <c r="T528" s="89" t="s">
        <v>41</v>
      </c>
    </row>
    <row r="529" spans="1:20" s="27" customFormat="1" x14ac:dyDescent="0.25">
      <c r="A529" s="84">
        <v>523</v>
      </c>
      <c r="B529" s="85" t="s">
        <v>669</v>
      </c>
      <c r="C529" s="85" t="s">
        <v>805</v>
      </c>
      <c r="D529" s="85" t="s">
        <v>667</v>
      </c>
      <c r="E529" s="85" t="s">
        <v>777</v>
      </c>
      <c r="F529" s="86" t="s">
        <v>811</v>
      </c>
      <c r="G529" s="91">
        <v>41000</v>
      </c>
      <c r="H529" s="92">
        <v>583.79</v>
      </c>
      <c r="I529" s="88">
        <v>25</v>
      </c>
      <c r="J529" s="69">
        <v>1176.7</v>
      </c>
      <c r="K529" s="54">
        <f t="shared" si="77"/>
        <v>2910.9999999999995</v>
      </c>
      <c r="L529" s="37">
        <f t="shared" si="78"/>
        <v>451.00000000000006</v>
      </c>
      <c r="M529" s="80">
        <v>1246.4000000000001</v>
      </c>
      <c r="N529" s="93">
        <f t="shared" si="79"/>
        <v>2906.9</v>
      </c>
      <c r="O529" s="93"/>
      <c r="P529" s="93">
        <f t="shared" si="72"/>
        <v>2423.1000000000004</v>
      </c>
      <c r="Q529" s="88">
        <f t="shared" si="75"/>
        <v>3031.8900000000003</v>
      </c>
      <c r="R529" s="88">
        <f t="shared" si="76"/>
        <v>6268.9</v>
      </c>
      <c r="S529" s="93">
        <f t="shared" si="80"/>
        <v>37968.11</v>
      </c>
      <c r="T529" s="89" t="s">
        <v>41</v>
      </c>
    </row>
    <row r="530" spans="1:20" s="27" customFormat="1" x14ac:dyDescent="0.25">
      <c r="A530" s="84">
        <v>524</v>
      </c>
      <c r="B530" s="85" t="s">
        <v>678</v>
      </c>
      <c r="C530" s="85" t="s">
        <v>805</v>
      </c>
      <c r="D530" s="85" t="s">
        <v>667</v>
      </c>
      <c r="E530" s="85" t="s">
        <v>102</v>
      </c>
      <c r="F530" s="86" t="s">
        <v>810</v>
      </c>
      <c r="G530" s="91">
        <v>42000</v>
      </c>
      <c r="H530" s="91">
        <v>467.6</v>
      </c>
      <c r="I530" s="88">
        <v>25</v>
      </c>
      <c r="J530" s="69">
        <v>1205.4000000000001</v>
      </c>
      <c r="K530" s="54">
        <f t="shared" si="77"/>
        <v>2981.9999999999995</v>
      </c>
      <c r="L530" s="37">
        <f t="shared" si="78"/>
        <v>462.00000000000006</v>
      </c>
      <c r="M530" s="80">
        <v>1276.8</v>
      </c>
      <c r="N530" s="93">
        <f t="shared" si="79"/>
        <v>2977.8</v>
      </c>
      <c r="O530" s="93"/>
      <c r="P530" s="93">
        <f t="shared" si="72"/>
        <v>2482.1999999999998</v>
      </c>
      <c r="Q530" s="88">
        <f t="shared" si="75"/>
        <v>2974.8</v>
      </c>
      <c r="R530" s="88">
        <f t="shared" si="76"/>
        <v>6421.7999999999993</v>
      </c>
      <c r="S530" s="93">
        <f t="shared" si="80"/>
        <v>39025.199999999997</v>
      </c>
      <c r="T530" s="89" t="s">
        <v>41</v>
      </c>
    </row>
    <row r="531" spans="1:20" s="27" customFormat="1" x14ac:dyDescent="0.25">
      <c r="A531" s="84">
        <v>525</v>
      </c>
      <c r="B531" s="85" t="s">
        <v>668</v>
      </c>
      <c r="C531" s="85" t="s">
        <v>804</v>
      </c>
      <c r="D531" s="85" t="s">
        <v>667</v>
      </c>
      <c r="E531" s="85" t="s">
        <v>92</v>
      </c>
      <c r="F531" s="86" t="s">
        <v>811</v>
      </c>
      <c r="G531" s="91">
        <v>25000</v>
      </c>
      <c r="H531" s="92">
        <v>0</v>
      </c>
      <c r="I531" s="88">
        <v>25</v>
      </c>
      <c r="J531" s="69">
        <v>717.5</v>
      </c>
      <c r="K531" s="54">
        <f t="shared" si="77"/>
        <v>1774.9999999999998</v>
      </c>
      <c r="L531" s="37">
        <f t="shared" si="78"/>
        <v>275</v>
      </c>
      <c r="M531" s="80">
        <v>760</v>
      </c>
      <c r="N531" s="93">
        <f t="shared" si="79"/>
        <v>1772.5000000000002</v>
      </c>
      <c r="O531" s="93"/>
      <c r="P531" s="93">
        <f t="shared" ref="P531:P594" si="81">+J531+M531</f>
        <v>1477.5</v>
      </c>
      <c r="Q531" s="88">
        <f t="shared" si="75"/>
        <v>1502.5</v>
      </c>
      <c r="R531" s="88">
        <f t="shared" si="76"/>
        <v>3822.5</v>
      </c>
      <c r="S531" s="93">
        <f t="shared" si="80"/>
        <v>23497.5</v>
      </c>
      <c r="T531" s="89" t="s">
        <v>41</v>
      </c>
    </row>
    <row r="532" spans="1:20" s="27" customFormat="1" x14ac:dyDescent="0.25">
      <c r="A532" s="84">
        <v>526</v>
      </c>
      <c r="B532" s="85" t="s">
        <v>1143</v>
      </c>
      <c r="C532" s="85" t="s">
        <v>804</v>
      </c>
      <c r="D532" s="85" t="s">
        <v>667</v>
      </c>
      <c r="E532" s="85" t="s">
        <v>103</v>
      </c>
      <c r="F532" s="86" t="s">
        <v>811</v>
      </c>
      <c r="G532" s="91">
        <v>25000</v>
      </c>
      <c r="H532" s="92">
        <v>0</v>
      </c>
      <c r="I532" s="88">
        <v>25</v>
      </c>
      <c r="J532" s="69">
        <v>717.5</v>
      </c>
      <c r="K532" s="54">
        <f t="shared" si="77"/>
        <v>1774.9999999999998</v>
      </c>
      <c r="L532" s="37">
        <f t="shared" si="78"/>
        <v>275</v>
      </c>
      <c r="M532" s="80">
        <v>760</v>
      </c>
      <c r="N532" s="93">
        <f t="shared" si="79"/>
        <v>1772.5000000000002</v>
      </c>
      <c r="O532" s="93"/>
      <c r="P532" s="93">
        <f t="shared" si="81"/>
        <v>1477.5</v>
      </c>
      <c r="Q532" s="88">
        <f t="shared" si="75"/>
        <v>1502.5</v>
      </c>
      <c r="R532" s="88">
        <f t="shared" si="76"/>
        <v>3822.5</v>
      </c>
      <c r="S532" s="93">
        <f t="shared" si="80"/>
        <v>23497.5</v>
      </c>
      <c r="T532" s="89" t="s">
        <v>41</v>
      </c>
    </row>
    <row r="533" spans="1:20" s="27" customFormat="1" x14ac:dyDescent="0.25">
      <c r="A533" s="84">
        <v>527</v>
      </c>
      <c r="B533" s="85" t="s">
        <v>670</v>
      </c>
      <c r="C533" s="85" t="s">
        <v>804</v>
      </c>
      <c r="D533" s="85" t="s">
        <v>667</v>
      </c>
      <c r="E533" s="85" t="s">
        <v>35</v>
      </c>
      <c r="F533" s="86" t="s">
        <v>811</v>
      </c>
      <c r="G533" s="91">
        <v>25000</v>
      </c>
      <c r="H533" s="92">
        <v>0</v>
      </c>
      <c r="I533" s="88">
        <v>25</v>
      </c>
      <c r="J533" s="69">
        <v>717.5</v>
      </c>
      <c r="K533" s="54">
        <f t="shared" si="77"/>
        <v>1774.9999999999998</v>
      </c>
      <c r="L533" s="37">
        <f t="shared" si="78"/>
        <v>275</v>
      </c>
      <c r="M533" s="80">
        <v>760</v>
      </c>
      <c r="N533" s="93">
        <f t="shared" si="79"/>
        <v>1772.5000000000002</v>
      </c>
      <c r="O533" s="93"/>
      <c r="P533" s="93">
        <f t="shared" si="81"/>
        <v>1477.5</v>
      </c>
      <c r="Q533" s="88">
        <f t="shared" si="75"/>
        <v>1502.5</v>
      </c>
      <c r="R533" s="88">
        <f t="shared" si="76"/>
        <v>3822.5</v>
      </c>
      <c r="S533" s="93">
        <f t="shared" si="80"/>
        <v>23497.5</v>
      </c>
      <c r="T533" s="89" t="s">
        <v>41</v>
      </c>
    </row>
    <row r="534" spans="1:20" s="27" customFormat="1" x14ac:dyDescent="0.25">
      <c r="A534" s="84">
        <v>528</v>
      </c>
      <c r="B534" s="85" t="s">
        <v>672</v>
      </c>
      <c r="C534" s="85" t="s">
        <v>804</v>
      </c>
      <c r="D534" s="85" t="s">
        <v>667</v>
      </c>
      <c r="E534" s="85" t="s">
        <v>35</v>
      </c>
      <c r="F534" s="86" t="s">
        <v>811</v>
      </c>
      <c r="G534" s="91">
        <v>25000</v>
      </c>
      <c r="H534" s="92">
        <v>0</v>
      </c>
      <c r="I534" s="88">
        <v>25</v>
      </c>
      <c r="J534" s="69">
        <v>717.5</v>
      </c>
      <c r="K534" s="54">
        <f t="shared" si="77"/>
        <v>1774.9999999999998</v>
      </c>
      <c r="L534" s="37">
        <f t="shared" si="78"/>
        <v>275</v>
      </c>
      <c r="M534" s="80">
        <v>760</v>
      </c>
      <c r="N534" s="93">
        <f t="shared" si="79"/>
        <v>1772.5000000000002</v>
      </c>
      <c r="O534" s="93"/>
      <c r="P534" s="93">
        <f t="shared" si="81"/>
        <v>1477.5</v>
      </c>
      <c r="Q534" s="88">
        <f t="shared" si="75"/>
        <v>1502.5</v>
      </c>
      <c r="R534" s="88">
        <f t="shared" si="76"/>
        <v>3822.5</v>
      </c>
      <c r="S534" s="93">
        <f t="shared" si="80"/>
        <v>23497.5</v>
      </c>
      <c r="T534" s="89" t="s">
        <v>41</v>
      </c>
    </row>
    <row r="535" spans="1:20" s="27" customFormat="1" x14ac:dyDescent="0.25">
      <c r="A535" s="84">
        <v>529</v>
      </c>
      <c r="B535" s="85" t="s">
        <v>677</v>
      </c>
      <c r="C535" s="85" t="s">
        <v>805</v>
      </c>
      <c r="D535" s="85" t="s">
        <v>667</v>
      </c>
      <c r="E535" s="85" t="s">
        <v>35</v>
      </c>
      <c r="F535" s="86" t="s">
        <v>811</v>
      </c>
      <c r="G535" s="91">
        <v>25000</v>
      </c>
      <c r="H535" s="92">
        <v>0</v>
      </c>
      <c r="I535" s="88">
        <v>25</v>
      </c>
      <c r="J535" s="69">
        <v>717.5</v>
      </c>
      <c r="K535" s="54">
        <f t="shared" si="77"/>
        <v>1774.9999999999998</v>
      </c>
      <c r="L535" s="37">
        <f t="shared" si="78"/>
        <v>275</v>
      </c>
      <c r="M535" s="80">
        <v>760</v>
      </c>
      <c r="N535" s="93">
        <f t="shared" si="79"/>
        <v>1772.5000000000002</v>
      </c>
      <c r="O535" s="93"/>
      <c r="P535" s="93">
        <f t="shared" si="81"/>
        <v>1477.5</v>
      </c>
      <c r="Q535" s="88">
        <f t="shared" si="75"/>
        <v>1502.5</v>
      </c>
      <c r="R535" s="88">
        <f t="shared" si="76"/>
        <v>3822.5</v>
      </c>
      <c r="S535" s="93">
        <f t="shared" si="80"/>
        <v>23497.5</v>
      </c>
      <c r="T535" s="89" t="s">
        <v>41</v>
      </c>
    </row>
    <row r="536" spans="1:20" s="27" customFormat="1" x14ac:dyDescent="0.25">
      <c r="A536" s="84">
        <v>530</v>
      </c>
      <c r="B536" s="85" t="s">
        <v>683</v>
      </c>
      <c r="C536" s="85" t="s">
        <v>804</v>
      </c>
      <c r="D536" s="85" t="s">
        <v>667</v>
      </c>
      <c r="E536" s="85" t="s">
        <v>63</v>
      </c>
      <c r="F536" s="86" t="s">
        <v>810</v>
      </c>
      <c r="G536" s="91">
        <v>25000</v>
      </c>
      <c r="H536" s="92">
        <v>0</v>
      </c>
      <c r="I536" s="88">
        <v>25</v>
      </c>
      <c r="J536" s="69">
        <v>717.5</v>
      </c>
      <c r="K536" s="54">
        <f t="shared" si="77"/>
        <v>1774.9999999999998</v>
      </c>
      <c r="L536" s="37">
        <f t="shared" si="78"/>
        <v>275</v>
      </c>
      <c r="M536" s="80">
        <v>760</v>
      </c>
      <c r="N536" s="93">
        <f t="shared" si="79"/>
        <v>1772.5000000000002</v>
      </c>
      <c r="O536" s="93"/>
      <c r="P536" s="93">
        <f t="shared" si="81"/>
        <v>1477.5</v>
      </c>
      <c r="Q536" s="88">
        <f t="shared" si="75"/>
        <v>1502.5</v>
      </c>
      <c r="R536" s="88">
        <f t="shared" si="76"/>
        <v>3822.5</v>
      </c>
      <c r="S536" s="93">
        <f t="shared" si="80"/>
        <v>23497.5</v>
      </c>
      <c r="T536" s="89" t="s">
        <v>41</v>
      </c>
    </row>
    <row r="537" spans="1:20" s="27" customFormat="1" x14ac:dyDescent="0.25">
      <c r="A537" s="84">
        <v>531</v>
      </c>
      <c r="B537" s="85" t="s">
        <v>671</v>
      </c>
      <c r="C537" s="85" t="s">
        <v>804</v>
      </c>
      <c r="D537" s="85" t="s">
        <v>667</v>
      </c>
      <c r="E537" s="85" t="s">
        <v>60</v>
      </c>
      <c r="F537" s="86" t="s">
        <v>811</v>
      </c>
      <c r="G537" s="91">
        <v>25000</v>
      </c>
      <c r="H537" s="92">
        <v>0</v>
      </c>
      <c r="I537" s="88">
        <v>25</v>
      </c>
      <c r="J537" s="69">
        <v>717.5</v>
      </c>
      <c r="K537" s="54">
        <f t="shared" si="77"/>
        <v>1774.9999999999998</v>
      </c>
      <c r="L537" s="37">
        <f t="shared" si="78"/>
        <v>275</v>
      </c>
      <c r="M537" s="80">
        <v>760</v>
      </c>
      <c r="N537" s="93">
        <f t="shared" si="79"/>
        <v>1772.5000000000002</v>
      </c>
      <c r="O537" s="93"/>
      <c r="P537" s="93">
        <f t="shared" si="81"/>
        <v>1477.5</v>
      </c>
      <c r="Q537" s="88">
        <f t="shared" si="75"/>
        <v>1502.5</v>
      </c>
      <c r="R537" s="88">
        <f t="shared" si="76"/>
        <v>3822.5</v>
      </c>
      <c r="S537" s="93">
        <f t="shared" si="80"/>
        <v>23497.5</v>
      </c>
      <c r="T537" s="89" t="s">
        <v>41</v>
      </c>
    </row>
    <row r="538" spans="1:20" s="27" customFormat="1" x14ac:dyDescent="0.25">
      <c r="A538" s="84">
        <v>532</v>
      </c>
      <c r="B538" s="85" t="s">
        <v>679</v>
      </c>
      <c r="C538" s="85" t="s">
        <v>804</v>
      </c>
      <c r="D538" s="85" t="s">
        <v>667</v>
      </c>
      <c r="E538" s="85" t="s">
        <v>57</v>
      </c>
      <c r="F538" s="86" t="s">
        <v>811</v>
      </c>
      <c r="G538" s="91">
        <v>25000</v>
      </c>
      <c r="H538" s="92">
        <v>0</v>
      </c>
      <c r="I538" s="88">
        <v>25</v>
      </c>
      <c r="J538" s="69">
        <v>717.5</v>
      </c>
      <c r="K538" s="54">
        <f t="shared" si="77"/>
        <v>1774.9999999999998</v>
      </c>
      <c r="L538" s="37">
        <f t="shared" si="78"/>
        <v>275</v>
      </c>
      <c r="M538" s="80">
        <v>760</v>
      </c>
      <c r="N538" s="93">
        <f t="shared" si="79"/>
        <v>1772.5000000000002</v>
      </c>
      <c r="O538" s="93"/>
      <c r="P538" s="93">
        <f t="shared" si="81"/>
        <v>1477.5</v>
      </c>
      <c r="Q538" s="88">
        <f t="shared" si="75"/>
        <v>1502.5</v>
      </c>
      <c r="R538" s="88">
        <f t="shared" si="76"/>
        <v>3822.5</v>
      </c>
      <c r="S538" s="93">
        <f t="shared" si="80"/>
        <v>23497.5</v>
      </c>
      <c r="T538" s="89" t="s">
        <v>41</v>
      </c>
    </row>
    <row r="539" spans="1:20" s="27" customFormat="1" x14ac:dyDescent="0.25">
      <c r="A539" s="84">
        <v>533</v>
      </c>
      <c r="B539" s="85" t="s">
        <v>675</v>
      </c>
      <c r="C539" s="85" t="s">
        <v>804</v>
      </c>
      <c r="D539" s="85" t="s">
        <v>667</v>
      </c>
      <c r="E539" s="85" t="s">
        <v>118</v>
      </c>
      <c r="F539" s="86" t="s">
        <v>811</v>
      </c>
      <c r="G539" s="91">
        <v>25000</v>
      </c>
      <c r="H539" s="92">
        <v>0</v>
      </c>
      <c r="I539" s="88">
        <v>25</v>
      </c>
      <c r="J539" s="69">
        <v>717.5</v>
      </c>
      <c r="K539" s="54">
        <f t="shared" si="77"/>
        <v>1774.9999999999998</v>
      </c>
      <c r="L539" s="37">
        <f t="shared" si="78"/>
        <v>275</v>
      </c>
      <c r="M539" s="80">
        <v>760</v>
      </c>
      <c r="N539" s="93">
        <f t="shared" si="79"/>
        <v>1772.5000000000002</v>
      </c>
      <c r="O539" s="93"/>
      <c r="P539" s="93">
        <f t="shared" si="81"/>
        <v>1477.5</v>
      </c>
      <c r="Q539" s="88">
        <f t="shared" si="75"/>
        <v>1502.5</v>
      </c>
      <c r="R539" s="88">
        <f t="shared" si="76"/>
        <v>3822.5</v>
      </c>
      <c r="S539" s="93">
        <f t="shared" si="80"/>
        <v>23497.5</v>
      </c>
      <c r="T539" s="89" t="s">
        <v>41</v>
      </c>
    </row>
    <row r="540" spans="1:20" s="27" customFormat="1" x14ac:dyDescent="0.25">
      <c r="A540" s="84">
        <v>534</v>
      </c>
      <c r="B540" s="85" t="s">
        <v>886</v>
      </c>
      <c r="C540" s="85" t="s">
        <v>805</v>
      </c>
      <c r="D540" s="85" t="s">
        <v>667</v>
      </c>
      <c r="E540" s="85" t="s">
        <v>125</v>
      </c>
      <c r="F540" s="86" t="s">
        <v>811</v>
      </c>
      <c r="G540" s="91">
        <v>50500</v>
      </c>
      <c r="H540" s="69">
        <v>1924.57</v>
      </c>
      <c r="I540" s="88">
        <v>25</v>
      </c>
      <c r="J540" s="69">
        <v>1449.35</v>
      </c>
      <c r="K540" s="54">
        <f t="shared" si="77"/>
        <v>3585.4999999999995</v>
      </c>
      <c r="L540" s="37">
        <f t="shared" si="78"/>
        <v>555.5</v>
      </c>
      <c r="M540" s="80">
        <v>1535.2</v>
      </c>
      <c r="N540" s="93">
        <f t="shared" si="79"/>
        <v>3580.4500000000003</v>
      </c>
      <c r="O540" s="93"/>
      <c r="P540" s="93">
        <f t="shared" si="81"/>
        <v>2984.55</v>
      </c>
      <c r="Q540" s="88">
        <f t="shared" si="75"/>
        <v>4934.12</v>
      </c>
      <c r="R540" s="88">
        <f t="shared" si="76"/>
        <v>7721.4500000000007</v>
      </c>
      <c r="S540" s="93">
        <f t="shared" si="80"/>
        <v>45565.88</v>
      </c>
      <c r="T540" s="89" t="s">
        <v>41</v>
      </c>
    </row>
    <row r="541" spans="1:20" s="27" customFormat="1" x14ac:dyDescent="0.25">
      <c r="A541" s="84">
        <v>535</v>
      </c>
      <c r="B541" s="85" t="s">
        <v>682</v>
      </c>
      <c r="C541" s="85" t="s">
        <v>804</v>
      </c>
      <c r="D541" s="85" t="s">
        <v>667</v>
      </c>
      <c r="E541" s="85" t="s">
        <v>157</v>
      </c>
      <c r="F541" s="86" t="s">
        <v>808</v>
      </c>
      <c r="G541" s="91">
        <v>16000</v>
      </c>
      <c r="H541" s="92">
        <v>0</v>
      </c>
      <c r="I541" s="88">
        <v>25</v>
      </c>
      <c r="J541" s="69">
        <v>459.2</v>
      </c>
      <c r="K541" s="54">
        <f t="shared" si="77"/>
        <v>1136</v>
      </c>
      <c r="L541" s="37">
        <f t="shared" si="78"/>
        <v>176.00000000000003</v>
      </c>
      <c r="M541" s="80">
        <v>486.4</v>
      </c>
      <c r="N541" s="93">
        <f t="shared" si="79"/>
        <v>1134.4000000000001</v>
      </c>
      <c r="O541" s="93"/>
      <c r="P541" s="93">
        <f t="shared" si="81"/>
        <v>945.59999999999991</v>
      </c>
      <c r="Q541" s="88">
        <f t="shared" si="75"/>
        <v>970.59999999999991</v>
      </c>
      <c r="R541" s="88">
        <f t="shared" si="76"/>
        <v>2446.4</v>
      </c>
      <c r="S541" s="93">
        <f t="shared" si="80"/>
        <v>15029.4</v>
      </c>
      <c r="T541" s="89" t="s">
        <v>41</v>
      </c>
    </row>
    <row r="542" spans="1:20" s="27" customFormat="1" x14ac:dyDescent="0.25">
      <c r="A542" s="84">
        <v>536</v>
      </c>
      <c r="B542" s="85" t="s">
        <v>520</v>
      </c>
      <c r="C542" s="85" t="s">
        <v>804</v>
      </c>
      <c r="D542" s="85" t="s">
        <v>211</v>
      </c>
      <c r="E542" s="85" t="s">
        <v>742</v>
      </c>
      <c r="F542" s="86" t="s">
        <v>811</v>
      </c>
      <c r="G542" s="87">
        <v>85000</v>
      </c>
      <c r="H542" s="87">
        <v>8148.13</v>
      </c>
      <c r="I542" s="88">
        <v>25</v>
      </c>
      <c r="J542" s="50">
        <v>2439.5</v>
      </c>
      <c r="K542" s="52">
        <f t="shared" si="77"/>
        <v>6034.9999999999991</v>
      </c>
      <c r="L542" s="37">
        <v>953.69</v>
      </c>
      <c r="M542" s="78">
        <v>2584</v>
      </c>
      <c r="N542" s="88">
        <f t="shared" si="79"/>
        <v>6026.5</v>
      </c>
      <c r="O542" s="88"/>
      <c r="P542" s="88">
        <f t="shared" si="81"/>
        <v>5023.5</v>
      </c>
      <c r="Q542" s="88">
        <f t="shared" si="75"/>
        <v>13196.630000000001</v>
      </c>
      <c r="R542" s="88">
        <f t="shared" si="76"/>
        <v>13015.189999999999</v>
      </c>
      <c r="S542" s="88">
        <f t="shared" si="80"/>
        <v>71803.37</v>
      </c>
      <c r="T542" s="89" t="s">
        <v>41</v>
      </c>
    </row>
    <row r="543" spans="1:20" s="27" customFormat="1" x14ac:dyDescent="0.25">
      <c r="A543" s="84">
        <v>537</v>
      </c>
      <c r="B543" s="85" t="s">
        <v>631</v>
      </c>
      <c r="C543" s="85" t="s">
        <v>804</v>
      </c>
      <c r="D543" s="85" t="s">
        <v>211</v>
      </c>
      <c r="E543" s="85" t="s">
        <v>745</v>
      </c>
      <c r="F543" s="86" t="s">
        <v>811</v>
      </c>
      <c r="G543" s="87">
        <v>75000</v>
      </c>
      <c r="H543" s="87">
        <v>5966.28</v>
      </c>
      <c r="I543" s="88">
        <v>25</v>
      </c>
      <c r="J543" s="50">
        <v>2152.5</v>
      </c>
      <c r="K543" s="52">
        <f t="shared" si="77"/>
        <v>5324.9999999999991</v>
      </c>
      <c r="L543" s="37">
        <f t="shared" si="78"/>
        <v>825.00000000000011</v>
      </c>
      <c r="M543" s="78">
        <v>2280</v>
      </c>
      <c r="N543" s="88">
        <f t="shared" si="79"/>
        <v>5317.5</v>
      </c>
      <c r="O543" s="88"/>
      <c r="P543" s="88">
        <f t="shared" si="81"/>
        <v>4432.5</v>
      </c>
      <c r="Q543" s="88">
        <f t="shared" si="75"/>
        <v>10423.779999999999</v>
      </c>
      <c r="R543" s="88">
        <f t="shared" si="76"/>
        <v>11467.5</v>
      </c>
      <c r="S543" s="88">
        <f t="shared" si="80"/>
        <v>64576.22</v>
      </c>
      <c r="T543" s="89" t="s">
        <v>41</v>
      </c>
    </row>
    <row r="544" spans="1:20" s="27" customFormat="1" x14ac:dyDescent="0.25">
      <c r="A544" s="84">
        <v>538</v>
      </c>
      <c r="B544" s="85" t="s">
        <v>609</v>
      </c>
      <c r="C544" s="85" t="s">
        <v>805</v>
      </c>
      <c r="D544" s="85" t="s">
        <v>211</v>
      </c>
      <c r="E544" s="85" t="s">
        <v>125</v>
      </c>
      <c r="F544" s="86" t="s">
        <v>811</v>
      </c>
      <c r="G544" s="87">
        <v>70000</v>
      </c>
      <c r="H544" s="87">
        <v>5025.38</v>
      </c>
      <c r="I544" s="88">
        <v>25</v>
      </c>
      <c r="J544" s="50">
        <v>2009</v>
      </c>
      <c r="K544" s="52">
        <f t="shared" si="77"/>
        <v>4970</v>
      </c>
      <c r="L544" s="37">
        <f t="shared" si="78"/>
        <v>770.00000000000011</v>
      </c>
      <c r="M544" s="78">
        <v>2128</v>
      </c>
      <c r="N544" s="88">
        <f t="shared" si="79"/>
        <v>4963</v>
      </c>
      <c r="O544" s="88"/>
      <c r="P544" s="88">
        <f t="shared" si="81"/>
        <v>4137</v>
      </c>
      <c r="Q544" s="88">
        <f t="shared" si="75"/>
        <v>9187.380000000001</v>
      </c>
      <c r="R544" s="88">
        <f t="shared" si="76"/>
        <v>10703</v>
      </c>
      <c r="S544" s="88">
        <f t="shared" si="80"/>
        <v>60812.619999999995</v>
      </c>
      <c r="T544" s="89" t="s">
        <v>41</v>
      </c>
    </row>
    <row r="545" spans="1:20" s="27" customFormat="1" x14ac:dyDescent="0.25">
      <c r="A545" s="84">
        <v>539</v>
      </c>
      <c r="B545" s="85" t="s">
        <v>623</v>
      </c>
      <c r="C545" s="85" t="s">
        <v>804</v>
      </c>
      <c r="D545" s="85" t="s">
        <v>211</v>
      </c>
      <c r="E545" s="85" t="s">
        <v>125</v>
      </c>
      <c r="F545" s="86" t="s">
        <v>811</v>
      </c>
      <c r="G545" s="87">
        <v>70000</v>
      </c>
      <c r="H545" s="87">
        <v>5368.48</v>
      </c>
      <c r="I545" s="88">
        <v>25</v>
      </c>
      <c r="J545" s="50">
        <v>2009</v>
      </c>
      <c r="K545" s="52">
        <f t="shared" si="77"/>
        <v>4970</v>
      </c>
      <c r="L545" s="37">
        <f t="shared" si="78"/>
        <v>770.00000000000011</v>
      </c>
      <c r="M545" s="78">
        <v>2128</v>
      </c>
      <c r="N545" s="88">
        <f t="shared" si="79"/>
        <v>4963</v>
      </c>
      <c r="O545" s="88"/>
      <c r="P545" s="88">
        <f t="shared" si="81"/>
        <v>4137</v>
      </c>
      <c r="Q545" s="88">
        <f t="shared" si="75"/>
        <v>9530.48</v>
      </c>
      <c r="R545" s="88">
        <f t="shared" si="76"/>
        <v>10703</v>
      </c>
      <c r="S545" s="88">
        <f t="shared" si="80"/>
        <v>60469.520000000004</v>
      </c>
      <c r="T545" s="89" t="s">
        <v>41</v>
      </c>
    </row>
    <row r="546" spans="1:20" s="27" customFormat="1" x14ac:dyDescent="0.25">
      <c r="A546" s="84">
        <v>540</v>
      </c>
      <c r="B546" s="85" t="s">
        <v>625</v>
      </c>
      <c r="C546" s="85" t="s">
        <v>804</v>
      </c>
      <c r="D546" s="85" t="s">
        <v>211</v>
      </c>
      <c r="E546" s="85" t="s">
        <v>125</v>
      </c>
      <c r="F546" s="86" t="s">
        <v>811</v>
      </c>
      <c r="G546" s="87">
        <v>70000</v>
      </c>
      <c r="H546" s="87">
        <v>5368.48</v>
      </c>
      <c r="I546" s="88">
        <v>25</v>
      </c>
      <c r="J546" s="50">
        <v>2009</v>
      </c>
      <c r="K546" s="52">
        <f t="shared" si="77"/>
        <v>4970</v>
      </c>
      <c r="L546" s="37">
        <f t="shared" si="78"/>
        <v>770.00000000000011</v>
      </c>
      <c r="M546" s="78">
        <v>2128</v>
      </c>
      <c r="N546" s="88">
        <f t="shared" si="79"/>
        <v>4963</v>
      </c>
      <c r="O546" s="88"/>
      <c r="P546" s="88">
        <f t="shared" si="81"/>
        <v>4137</v>
      </c>
      <c r="Q546" s="88">
        <f t="shared" si="75"/>
        <v>9530.48</v>
      </c>
      <c r="R546" s="88">
        <f t="shared" si="76"/>
        <v>10703</v>
      </c>
      <c r="S546" s="88">
        <f t="shared" si="80"/>
        <v>60469.520000000004</v>
      </c>
      <c r="T546" s="89" t="s">
        <v>41</v>
      </c>
    </row>
    <row r="547" spans="1:20" s="27" customFormat="1" x14ac:dyDescent="0.25">
      <c r="A547" s="84">
        <v>541</v>
      </c>
      <c r="B547" s="85" t="s">
        <v>627</v>
      </c>
      <c r="C547" s="85" t="s">
        <v>805</v>
      </c>
      <c r="D547" s="85" t="s">
        <v>211</v>
      </c>
      <c r="E547" s="85" t="s">
        <v>125</v>
      </c>
      <c r="F547" s="86" t="s">
        <v>811</v>
      </c>
      <c r="G547" s="87">
        <v>70000</v>
      </c>
      <c r="H547" s="87">
        <v>5368.48</v>
      </c>
      <c r="I547" s="88">
        <v>25</v>
      </c>
      <c r="J547" s="50">
        <v>2009</v>
      </c>
      <c r="K547" s="52">
        <f t="shared" si="77"/>
        <v>4970</v>
      </c>
      <c r="L547" s="37">
        <f t="shared" si="78"/>
        <v>770.00000000000011</v>
      </c>
      <c r="M547" s="78">
        <v>2128</v>
      </c>
      <c r="N547" s="88">
        <f t="shared" si="79"/>
        <v>4963</v>
      </c>
      <c r="O547" s="88"/>
      <c r="P547" s="88">
        <f t="shared" si="81"/>
        <v>4137</v>
      </c>
      <c r="Q547" s="88">
        <f t="shared" si="75"/>
        <v>9530.48</v>
      </c>
      <c r="R547" s="88">
        <f t="shared" si="76"/>
        <v>10703</v>
      </c>
      <c r="S547" s="88">
        <f t="shared" si="80"/>
        <v>60469.520000000004</v>
      </c>
      <c r="T547" s="89" t="s">
        <v>41</v>
      </c>
    </row>
    <row r="548" spans="1:20" s="27" customFormat="1" x14ac:dyDescent="0.25">
      <c r="A548" s="84">
        <v>542</v>
      </c>
      <c r="B548" s="85" t="s">
        <v>630</v>
      </c>
      <c r="C548" s="85" t="s">
        <v>804</v>
      </c>
      <c r="D548" s="85" t="s">
        <v>211</v>
      </c>
      <c r="E548" s="85" t="s">
        <v>125</v>
      </c>
      <c r="F548" s="86" t="s">
        <v>811</v>
      </c>
      <c r="G548" s="87">
        <v>70000</v>
      </c>
      <c r="H548" s="87">
        <v>5368.48</v>
      </c>
      <c r="I548" s="88">
        <v>25</v>
      </c>
      <c r="J548" s="50">
        <v>2009</v>
      </c>
      <c r="K548" s="52">
        <f t="shared" si="77"/>
        <v>4970</v>
      </c>
      <c r="L548" s="37">
        <f t="shared" si="78"/>
        <v>770.00000000000011</v>
      </c>
      <c r="M548" s="78">
        <v>2128</v>
      </c>
      <c r="N548" s="88">
        <f t="shared" si="79"/>
        <v>4963</v>
      </c>
      <c r="O548" s="88"/>
      <c r="P548" s="88">
        <f t="shared" si="81"/>
        <v>4137</v>
      </c>
      <c r="Q548" s="88">
        <f t="shared" si="75"/>
        <v>9530.48</v>
      </c>
      <c r="R548" s="88">
        <f t="shared" si="76"/>
        <v>10703</v>
      </c>
      <c r="S548" s="88">
        <f t="shared" si="80"/>
        <v>60469.520000000004</v>
      </c>
      <c r="T548" s="89" t="s">
        <v>41</v>
      </c>
    </row>
    <row r="549" spans="1:20" s="27" customFormat="1" x14ac:dyDescent="0.25">
      <c r="A549" s="84">
        <v>543</v>
      </c>
      <c r="B549" s="85" t="s">
        <v>632</v>
      </c>
      <c r="C549" s="85" t="s">
        <v>804</v>
      </c>
      <c r="D549" s="85" t="s">
        <v>211</v>
      </c>
      <c r="E549" s="85" t="s">
        <v>125</v>
      </c>
      <c r="F549" s="86" t="s">
        <v>811</v>
      </c>
      <c r="G549" s="87">
        <v>70000</v>
      </c>
      <c r="H549" s="87">
        <v>5025.38</v>
      </c>
      <c r="I549" s="88">
        <v>25</v>
      </c>
      <c r="J549" s="50">
        <v>2009</v>
      </c>
      <c r="K549" s="52">
        <f t="shared" si="77"/>
        <v>4970</v>
      </c>
      <c r="L549" s="37">
        <f t="shared" si="78"/>
        <v>770.00000000000011</v>
      </c>
      <c r="M549" s="78">
        <v>2128</v>
      </c>
      <c r="N549" s="88">
        <f t="shared" si="79"/>
        <v>4963</v>
      </c>
      <c r="O549" s="88"/>
      <c r="P549" s="88">
        <f t="shared" si="81"/>
        <v>4137</v>
      </c>
      <c r="Q549" s="88">
        <f t="shared" si="75"/>
        <v>9187.380000000001</v>
      </c>
      <c r="R549" s="88">
        <f t="shared" si="76"/>
        <v>10703</v>
      </c>
      <c r="S549" s="88">
        <f t="shared" si="80"/>
        <v>60812.619999999995</v>
      </c>
      <c r="T549" s="89" t="s">
        <v>41</v>
      </c>
    </row>
    <row r="550" spans="1:20" s="27" customFormat="1" x14ac:dyDescent="0.25">
      <c r="A550" s="84">
        <v>544</v>
      </c>
      <c r="B550" s="85" t="s">
        <v>563</v>
      </c>
      <c r="C550" s="85" t="s">
        <v>804</v>
      </c>
      <c r="D550" s="85" t="s">
        <v>211</v>
      </c>
      <c r="E550" s="85" t="s">
        <v>125</v>
      </c>
      <c r="F550" s="86" t="s">
        <v>811</v>
      </c>
      <c r="G550" s="91">
        <v>70000</v>
      </c>
      <c r="H550" s="91">
        <v>5025.38</v>
      </c>
      <c r="I550" s="88">
        <v>25</v>
      </c>
      <c r="J550" s="69">
        <v>2009</v>
      </c>
      <c r="K550" s="54">
        <f t="shared" si="77"/>
        <v>4970</v>
      </c>
      <c r="L550" s="37">
        <f t="shared" si="78"/>
        <v>770.00000000000011</v>
      </c>
      <c r="M550" s="80">
        <v>2128</v>
      </c>
      <c r="N550" s="93">
        <f t="shared" si="79"/>
        <v>4963</v>
      </c>
      <c r="O550" s="93"/>
      <c r="P550" s="93">
        <f t="shared" si="81"/>
        <v>4137</v>
      </c>
      <c r="Q550" s="88">
        <f t="shared" si="75"/>
        <v>9187.380000000001</v>
      </c>
      <c r="R550" s="88">
        <f t="shared" si="76"/>
        <v>10703</v>
      </c>
      <c r="S550" s="93">
        <f t="shared" si="80"/>
        <v>60812.619999999995</v>
      </c>
      <c r="T550" s="89" t="s">
        <v>41</v>
      </c>
    </row>
    <row r="551" spans="1:20" s="27" customFormat="1" x14ac:dyDescent="0.25">
      <c r="A551" s="84">
        <v>545</v>
      </c>
      <c r="B551" s="85" t="s">
        <v>719</v>
      </c>
      <c r="C551" s="85" t="s">
        <v>805</v>
      </c>
      <c r="D551" s="85" t="s">
        <v>211</v>
      </c>
      <c r="E551" s="85" t="s">
        <v>84</v>
      </c>
      <c r="F551" s="86" t="s">
        <v>810</v>
      </c>
      <c r="G551" s="87">
        <v>50000</v>
      </c>
      <c r="H551" s="87">
        <v>1854</v>
      </c>
      <c r="I551" s="88">
        <v>25</v>
      </c>
      <c r="J551" s="50">
        <v>1435</v>
      </c>
      <c r="K551" s="52">
        <f t="shared" si="77"/>
        <v>3549.9999999999995</v>
      </c>
      <c r="L551" s="37">
        <f t="shared" si="78"/>
        <v>550</v>
      </c>
      <c r="M551" s="78">
        <v>1520</v>
      </c>
      <c r="N551" s="88">
        <f t="shared" si="79"/>
        <v>3545.0000000000005</v>
      </c>
      <c r="O551" s="88"/>
      <c r="P551" s="88">
        <f t="shared" si="81"/>
        <v>2955</v>
      </c>
      <c r="Q551" s="88">
        <f t="shared" si="75"/>
        <v>4834</v>
      </c>
      <c r="R551" s="88">
        <f t="shared" si="76"/>
        <v>7645</v>
      </c>
      <c r="S551" s="88">
        <f t="shared" si="80"/>
        <v>45166</v>
      </c>
      <c r="T551" s="89" t="s">
        <v>41</v>
      </c>
    </row>
    <row r="552" spans="1:20" s="27" customFormat="1" x14ac:dyDescent="0.25">
      <c r="A552" s="84">
        <v>546</v>
      </c>
      <c r="B552" s="85" t="s">
        <v>615</v>
      </c>
      <c r="C552" s="85" t="s">
        <v>805</v>
      </c>
      <c r="D552" s="85" t="s">
        <v>211</v>
      </c>
      <c r="E552" s="85" t="s">
        <v>143</v>
      </c>
      <c r="F552" s="86" t="s">
        <v>811</v>
      </c>
      <c r="G552" s="87">
        <v>45000</v>
      </c>
      <c r="H552" s="85">
        <v>891.01</v>
      </c>
      <c r="I552" s="88">
        <v>25</v>
      </c>
      <c r="J552" s="50">
        <v>1291.5</v>
      </c>
      <c r="K552" s="52">
        <f t="shared" si="77"/>
        <v>3194.9999999999995</v>
      </c>
      <c r="L552" s="37">
        <f t="shared" si="78"/>
        <v>495.00000000000006</v>
      </c>
      <c r="M552" s="78">
        <v>1368</v>
      </c>
      <c r="N552" s="88">
        <f t="shared" si="79"/>
        <v>3190.5</v>
      </c>
      <c r="O552" s="88"/>
      <c r="P552" s="88">
        <f t="shared" si="81"/>
        <v>2659.5</v>
      </c>
      <c r="Q552" s="88">
        <f t="shared" si="75"/>
        <v>3575.51</v>
      </c>
      <c r="R552" s="88">
        <f t="shared" si="76"/>
        <v>6880.5</v>
      </c>
      <c r="S552" s="88">
        <f t="shared" si="80"/>
        <v>41424.49</v>
      </c>
      <c r="T552" s="89" t="s">
        <v>41</v>
      </c>
    </row>
    <row r="553" spans="1:20" s="27" customFormat="1" x14ac:dyDescent="0.25">
      <c r="A553" s="84">
        <v>547</v>
      </c>
      <c r="B553" s="85" t="s">
        <v>616</v>
      </c>
      <c r="C553" s="85" t="s">
        <v>805</v>
      </c>
      <c r="D553" s="85" t="s">
        <v>211</v>
      </c>
      <c r="E553" s="85" t="s">
        <v>143</v>
      </c>
      <c r="F553" s="86" t="s">
        <v>811</v>
      </c>
      <c r="G553" s="87">
        <v>45000</v>
      </c>
      <c r="H553" s="50">
        <v>1148.33</v>
      </c>
      <c r="I553" s="88">
        <v>25</v>
      </c>
      <c r="J553" s="50">
        <v>1291.5</v>
      </c>
      <c r="K553" s="52">
        <f t="shared" si="77"/>
        <v>3194.9999999999995</v>
      </c>
      <c r="L553" s="37">
        <f t="shared" si="78"/>
        <v>495.00000000000006</v>
      </c>
      <c r="M553" s="78">
        <v>1368</v>
      </c>
      <c r="N553" s="88">
        <f t="shared" si="79"/>
        <v>3190.5</v>
      </c>
      <c r="O553" s="88"/>
      <c r="P553" s="88">
        <f t="shared" si="81"/>
        <v>2659.5</v>
      </c>
      <c r="Q553" s="88">
        <f t="shared" si="75"/>
        <v>3832.83</v>
      </c>
      <c r="R553" s="88">
        <f t="shared" si="76"/>
        <v>6880.5</v>
      </c>
      <c r="S553" s="88">
        <f t="shared" si="80"/>
        <v>41167.17</v>
      </c>
      <c r="T553" s="89" t="s">
        <v>41</v>
      </c>
    </row>
    <row r="554" spans="1:20" s="27" customFormat="1" x14ac:dyDescent="0.25">
      <c r="A554" s="84">
        <v>548</v>
      </c>
      <c r="B554" s="85" t="s">
        <v>617</v>
      </c>
      <c r="C554" s="85" t="s">
        <v>805</v>
      </c>
      <c r="D554" s="85" t="s">
        <v>211</v>
      </c>
      <c r="E554" s="85" t="s">
        <v>143</v>
      </c>
      <c r="F554" s="86" t="s">
        <v>811</v>
      </c>
      <c r="G554" s="87">
        <v>45000</v>
      </c>
      <c r="H554" s="50">
        <v>1148.33</v>
      </c>
      <c r="I554" s="88">
        <v>25</v>
      </c>
      <c r="J554" s="50">
        <v>1291.5</v>
      </c>
      <c r="K554" s="52">
        <f t="shared" si="77"/>
        <v>3194.9999999999995</v>
      </c>
      <c r="L554" s="37">
        <f t="shared" si="78"/>
        <v>495.00000000000006</v>
      </c>
      <c r="M554" s="78">
        <v>1368</v>
      </c>
      <c r="N554" s="88">
        <f t="shared" si="79"/>
        <v>3190.5</v>
      </c>
      <c r="O554" s="88"/>
      <c r="P554" s="88">
        <f t="shared" si="81"/>
        <v>2659.5</v>
      </c>
      <c r="Q554" s="88">
        <f t="shared" si="75"/>
        <v>3832.83</v>
      </c>
      <c r="R554" s="88">
        <f t="shared" si="76"/>
        <v>6880.5</v>
      </c>
      <c r="S554" s="88">
        <f t="shared" si="80"/>
        <v>41167.17</v>
      </c>
      <c r="T554" s="89" t="s">
        <v>41</v>
      </c>
    </row>
    <row r="555" spans="1:20" s="27" customFormat="1" x14ac:dyDescent="0.25">
      <c r="A555" s="84">
        <v>549</v>
      </c>
      <c r="B555" s="85" t="s">
        <v>948</v>
      </c>
      <c r="C555" s="85" t="s">
        <v>804</v>
      </c>
      <c r="D555" s="85" t="s">
        <v>211</v>
      </c>
      <c r="E555" s="85" t="s">
        <v>143</v>
      </c>
      <c r="F555" s="86" t="s">
        <v>811</v>
      </c>
      <c r="G555" s="87">
        <v>45000</v>
      </c>
      <c r="H555" s="50">
        <v>1148.33</v>
      </c>
      <c r="I555" s="88">
        <v>25</v>
      </c>
      <c r="J555" s="50">
        <v>1291.5</v>
      </c>
      <c r="K555" s="52">
        <f t="shared" si="77"/>
        <v>3194.9999999999995</v>
      </c>
      <c r="L555" s="37">
        <f t="shared" si="78"/>
        <v>495.00000000000006</v>
      </c>
      <c r="M555" s="78">
        <v>1368</v>
      </c>
      <c r="N555" s="88">
        <f t="shared" si="79"/>
        <v>3190.5</v>
      </c>
      <c r="O555" s="88"/>
      <c r="P555" s="88">
        <f t="shared" si="81"/>
        <v>2659.5</v>
      </c>
      <c r="Q555" s="88">
        <f t="shared" si="75"/>
        <v>3832.83</v>
      </c>
      <c r="R555" s="88">
        <f t="shared" si="76"/>
        <v>6880.5</v>
      </c>
      <c r="S555" s="88">
        <f t="shared" si="80"/>
        <v>41167.17</v>
      </c>
      <c r="T555" s="89" t="s">
        <v>41</v>
      </c>
    </row>
    <row r="556" spans="1:20" s="27" customFormat="1" x14ac:dyDescent="0.25">
      <c r="A556" s="84">
        <v>550</v>
      </c>
      <c r="B556" s="85" t="s">
        <v>619</v>
      </c>
      <c r="C556" s="85" t="s">
        <v>804</v>
      </c>
      <c r="D556" s="85" t="s">
        <v>211</v>
      </c>
      <c r="E556" s="85" t="s">
        <v>143</v>
      </c>
      <c r="F556" s="86" t="s">
        <v>811</v>
      </c>
      <c r="G556" s="87">
        <v>45000</v>
      </c>
      <c r="H556" s="50">
        <v>1148.33</v>
      </c>
      <c r="I556" s="88">
        <v>25</v>
      </c>
      <c r="J556" s="50">
        <v>1291.5</v>
      </c>
      <c r="K556" s="52">
        <f t="shared" si="77"/>
        <v>3194.9999999999995</v>
      </c>
      <c r="L556" s="37">
        <f t="shared" si="78"/>
        <v>495.00000000000006</v>
      </c>
      <c r="M556" s="78">
        <v>1368</v>
      </c>
      <c r="N556" s="88">
        <f t="shared" si="79"/>
        <v>3190.5</v>
      </c>
      <c r="O556" s="88"/>
      <c r="P556" s="88">
        <f t="shared" si="81"/>
        <v>2659.5</v>
      </c>
      <c r="Q556" s="88">
        <f t="shared" si="75"/>
        <v>3832.83</v>
      </c>
      <c r="R556" s="88">
        <f t="shared" si="76"/>
        <v>6880.5</v>
      </c>
      <c r="S556" s="88">
        <f t="shared" si="80"/>
        <v>41167.17</v>
      </c>
      <c r="T556" s="89" t="s">
        <v>41</v>
      </c>
    </row>
    <row r="557" spans="1:20" s="27" customFormat="1" x14ac:dyDescent="0.25">
      <c r="A557" s="84">
        <v>551</v>
      </c>
      <c r="B557" s="85" t="s">
        <v>519</v>
      </c>
      <c r="C557" s="85" t="s">
        <v>804</v>
      </c>
      <c r="D557" s="85" t="s">
        <v>211</v>
      </c>
      <c r="E557" s="85" t="s">
        <v>125</v>
      </c>
      <c r="F557" s="86" t="s">
        <v>811</v>
      </c>
      <c r="G557" s="87">
        <v>70000</v>
      </c>
      <c r="H557" s="87">
        <v>5025.38</v>
      </c>
      <c r="I557" s="88">
        <v>25</v>
      </c>
      <c r="J557" s="50">
        <v>2009</v>
      </c>
      <c r="K557" s="52">
        <f t="shared" si="77"/>
        <v>4970</v>
      </c>
      <c r="L557" s="37">
        <f t="shared" si="78"/>
        <v>770.00000000000011</v>
      </c>
      <c r="M557" s="78">
        <v>2128</v>
      </c>
      <c r="N557" s="88">
        <f t="shared" si="79"/>
        <v>4963</v>
      </c>
      <c r="O557" s="88"/>
      <c r="P557" s="88">
        <f t="shared" si="81"/>
        <v>4137</v>
      </c>
      <c r="Q557" s="88">
        <f t="shared" si="75"/>
        <v>9187.380000000001</v>
      </c>
      <c r="R557" s="88">
        <f t="shared" si="76"/>
        <v>10703</v>
      </c>
      <c r="S557" s="88">
        <f t="shared" si="80"/>
        <v>60812.619999999995</v>
      </c>
      <c r="T557" s="89" t="s">
        <v>41</v>
      </c>
    </row>
    <row r="558" spans="1:20" s="27" customFormat="1" x14ac:dyDescent="0.25">
      <c r="A558" s="84">
        <v>552</v>
      </c>
      <c r="B558" s="85" t="s">
        <v>618</v>
      </c>
      <c r="C558" s="85" t="s">
        <v>804</v>
      </c>
      <c r="D558" s="85" t="s">
        <v>211</v>
      </c>
      <c r="E558" s="85" t="s">
        <v>777</v>
      </c>
      <c r="F558" s="86" t="s">
        <v>811</v>
      </c>
      <c r="G558" s="87">
        <v>41000</v>
      </c>
      <c r="H558" s="85">
        <v>583.79</v>
      </c>
      <c r="I558" s="88">
        <v>25</v>
      </c>
      <c r="J558" s="50">
        <v>1176.7</v>
      </c>
      <c r="K558" s="52">
        <f t="shared" si="77"/>
        <v>2910.9999999999995</v>
      </c>
      <c r="L558" s="37">
        <f t="shared" si="78"/>
        <v>451.00000000000006</v>
      </c>
      <c r="M558" s="78">
        <v>1246.4000000000001</v>
      </c>
      <c r="N558" s="88">
        <f t="shared" si="79"/>
        <v>2906.9</v>
      </c>
      <c r="O558" s="88"/>
      <c r="P558" s="88">
        <f t="shared" si="81"/>
        <v>2423.1000000000004</v>
      </c>
      <c r="Q558" s="88">
        <f t="shared" si="75"/>
        <v>3031.8900000000003</v>
      </c>
      <c r="R558" s="88">
        <f t="shared" si="76"/>
        <v>6268.9</v>
      </c>
      <c r="S558" s="88">
        <f t="shared" si="80"/>
        <v>37968.11</v>
      </c>
      <c r="T558" s="89" t="s">
        <v>41</v>
      </c>
    </row>
    <row r="559" spans="1:20" s="27" customFormat="1" x14ac:dyDescent="0.25">
      <c r="A559" s="84">
        <v>553</v>
      </c>
      <c r="B559" s="85" t="s">
        <v>620</v>
      </c>
      <c r="C559" s="85" t="s">
        <v>804</v>
      </c>
      <c r="D559" s="85" t="s">
        <v>211</v>
      </c>
      <c r="E559" s="85" t="s">
        <v>777</v>
      </c>
      <c r="F559" s="86" t="s">
        <v>811</v>
      </c>
      <c r="G559" s="87">
        <v>41000</v>
      </c>
      <c r="H559" s="85">
        <v>326.47000000000003</v>
      </c>
      <c r="I559" s="88">
        <v>25</v>
      </c>
      <c r="J559" s="50">
        <v>1176.7</v>
      </c>
      <c r="K559" s="52">
        <f t="shared" si="77"/>
        <v>2910.9999999999995</v>
      </c>
      <c r="L559" s="37">
        <f t="shared" si="78"/>
        <v>451.00000000000006</v>
      </c>
      <c r="M559" s="78">
        <v>1246.4000000000001</v>
      </c>
      <c r="N559" s="88">
        <f t="shared" si="79"/>
        <v>2906.9</v>
      </c>
      <c r="O559" s="88"/>
      <c r="P559" s="88">
        <f t="shared" si="81"/>
        <v>2423.1000000000004</v>
      </c>
      <c r="Q559" s="88">
        <f t="shared" si="75"/>
        <v>2774.57</v>
      </c>
      <c r="R559" s="88">
        <f t="shared" si="76"/>
        <v>6268.9</v>
      </c>
      <c r="S559" s="88">
        <f t="shared" si="80"/>
        <v>38225.43</v>
      </c>
      <c r="T559" s="89" t="s">
        <v>41</v>
      </c>
    </row>
    <row r="560" spans="1:20" s="27" customFormat="1" x14ac:dyDescent="0.25">
      <c r="A560" s="84">
        <v>554</v>
      </c>
      <c r="B560" s="85" t="s">
        <v>621</v>
      </c>
      <c r="C560" s="85" t="s">
        <v>805</v>
      </c>
      <c r="D560" s="85" t="s">
        <v>211</v>
      </c>
      <c r="E560" s="85" t="s">
        <v>777</v>
      </c>
      <c r="F560" s="86" t="s">
        <v>811</v>
      </c>
      <c r="G560" s="87">
        <v>41000</v>
      </c>
      <c r="H560" s="85">
        <v>583.79</v>
      </c>
      <c r="I560" s="88">
        <v>25</v>
      </c>
      <c r="J560" s="50">
        <v>1176.7</v>
      </c>
      <c r="K560" s="52">
        <f t="shared" si="77"/>
        <v>2910.9999999999995</v>
      </c>
      <c r="L560" s="37">
        <f t="shared" si="78"/>
        <v>451.00000000000006</v>
      </c>
      <c r="M560" s="78">
        <v>1246.4000000000001</v>
      </c>
      <c r="N560" s="88">
        <f t="shared" si="79"/>
        <v>2906.9</v>
      </c>
      <c r="O560" s="88"/>
      <c r="P560" s="88">
        <f t="shared" si="81"/>
        <v>2423.1000000000004</v>
      </c>
      <c r="Q560" s="88">
        <f t="shared" si="75"/>
        <v>3031.8900000000003</v>
      </c>
      <c r="R560" s="88">
        <f t="shared" si="76"/>
        <v>6268.9</v>
      </c>
      <c r="S560" s="88">
        <f t="shared" si="80"/>
        <v>37968.11</v>
      </c>
      <c r="T560" s="89" t="s">
        <v>41</v>
      </c>
    </row>
    <row r="561" spans="1:20" s="27" customFormat="1" x14ac:dyDescent="0.25">
      <c r="A561" s="84">
        <v>555</v>
      </c>
      <c r="B561" s="85" t="s">
        <v>1137</v>
      </c>
      <c r="C561" s="85" t="s">
        <v>805</v>
      </c>
      <c r="D561" s="85" t="s">
        <v>211</v>
      </c>
      <c r="E561" s="85" t="s">
        <v>749</v>
      </c>
      <c r="F561" s="86" t="s">
        <v>811</v>
      </c>
      <c r="G561" s="87">
        <v>50000</v>
      </c>
      <c r="H561" s="50">
        <v>1854</v>
      </c>
      <c r="I561" s="88">
        <v>25</v>
      </c>
      <c r="J561" s="50">
        <v>1435</v>
      </c>
      <c r="K561" s="52">
        <f t="shared" si="77"/>
        <v>3549.9999999999995</v>
      </c>
      <c r="L561" s="37">
        <f t="shared" si="78"/>
        <v>550</v>
      </c>
      <c r="M561" s="78">
        <v>1520</v>
      </c>
      <c r="N561" s="88">
        <f t="shared" si="79"/>
        <v>3545.0000000000005</v>
      </c>
      <c r="O561" s="88"/>
      <c r="P561" s="88">
        <f t="shared" si="81"/>
        <v>2955</v>
      </c>
      <c r="Q561" s="88">
        <f t="shared" si="75"/>
        <v>4834</v>
      </c>
      <c r="R561" s="88">
        <f t="shared" si="76"/>
        <v>7645</v>
      </c>
      <c r="S561" s="88">
        <f t="shared" si="80"/>
        <v>45166</v>
      </c>
      <c r="T561" s="89" t="s">
        <v>41</v>
      </c>
    </row>
    <row r="562" spans="1:20" s="27" customFormat="1" x14ac:dyDescent="0.25">
      <c r="A562" s="84">
        <v>556</v>
      </c>
      <c r="B562" s="85" t="s">
        <v>711</v>
      </c>
      <c r="C562" s="85" t="s">
        <v>804</v>
      </c>
      <c r="D562" s="85" t="s">
        <v>211</v>
      </c>
      <c r="E562" s="85" t="s">
        <v>746</v>
      </c>
      <c r="F562" s="86" t="s">
        <v>811</v>
      </c>
      <c r="G562" s="87">
        <v>42000</v>
      </c>
      <c r="H562" s="85">
        <v>724.92</v>
      </c>
      <c r="I562" s="88">
        <v>25</v>
      </c>
      <c r="J562" s="50">
        <v>1205.4000000000001</v>
      </c>
      <c r="K562" s="52">
        <f t="shared" si="77"/>
        <v>2981.9999999999995</v>
      </c>
      <c r="L562" s="37">
        <f t="shared" si="78"/>
        <v>462.00000000000006</v>
      </c>
      <c r="M562" s="78">
        <v>1276.8</v>
      </c>
      <c r="N562" s="88">
        <f t="shared" si="79"/>
        <v>2977.8</v>
      </c>
      <c r="O562" s="88"/>
      <c r="P562" s="88">
        <f t="shared" si="81"/>
        <v>2482.1999999999998</v>
      </c>
      <c r="Q562" s="88">
        <f t="shared" si="75"/>
        <v>3232.12</v>
      </c>
      <c r="R562" s="88">
        <f t="shared" si="76"/>
        <v>6421.7999999999993</v>
      </c>
      <c r="S562" s="88">
        <f t="shared" si="80"/>
        <v>38767.879999999997</v>
      </c>
      <c r="T562" s="89" t="s">
        <v>41</v>
      </c>
    </row>
    <row r="563" spans="1:20" s="27" customFormat="1" x14ac:dyDescent="0.25">
      <c r="A563" s="84">
        <v>557</v>
      </c>
      <c r="B563" s="85" t="s">
        <v>622</v>
      </c>
      <c r="C563" s="85" t="s">
        <v>804</v>
      </c>
      <c r="D563" s="85" t="s">
        <v>211</v>
      </c>
      <c r="E563" s="85" t="s">
        <v>85</v>
      </c>
      <c r="F563" s="86" t="s">
        <v>811</v>
      </c>
      <c r="G563" s="87">
        <v>25000</v>
      </c>
      <c r="H563" s="85">
        <v>0</v>
      </c>
      <c r="I563" s="88">
        <v>25</v>
      </c>
      <c r="J563" s="50">
        <v>717.5</v>
      </c>
      <c r="K563" s="52">
        <f t="shared" si="77"/>
        <v>1774.9999999999998</v>
      </c>
      <c r="L563" s="37">
        <f t="shared" si="78"/>
        <v>275</v>
      </c>
      <c r="M563" s="78">
        <v>760</v>
      </c>
      <c r="N563" s="88">
        <f t="shared" si="79"/>
        <v>1772.5000000000002</v>
      </c>
      <c r="O563" s="88"/>
      <c r="P563" s="88">
        <f t="shared" si="81"/>
        <v>1477.5</v>
      </c>
      <c r="Q563" s="88">
        <f t="shared" si="75"/>
        <v>1502.5</v>
      </c>
      <c r="R563" s="88">
        <f t="shared" si="76"/>
        <v>3822.5</v>
      </c>
      <c r="S563" s="88">
        <f t="shared" si="80"/>
        <v>23497.5</v>
      </c>
      <c r="T563" s="89" t="s">
        <v>41</v>
      </c>
    </row>
    <row r="564" spans="1:20" s="27" customFormat="1" x14ac:dyDescent="0.25">
      <c r="A564" s="84">
        <v>558</v>
      </c>
      <c r="B564" s="85" t="s">
        <v>610</v>
      </c>
      <c r="C564" s="85" t="s">
        <v>804</v>
      </c>
      <c r="D564" s="85" t="s">
        <v>211</v>
      </c>
      <c r="E564" s="85" t="s">
        <v>92</v>
      </c>
      <c r="F564" s="86" t="s">
        <v>811</v>
      </c>
      <c r="G564" s="87">
        <v>25000</v>
      </c>
      <c r="H564" s="85">
        <v>0</v>
      </c>
      <c r="I564" s="88">
        <v>25</v>
      </c>
      <c r="J564" s="50">
        <v>717.5</v>
      </c>
      <c r="K564" s="52">
        <f t="shared" si="77"/>
        <v>1774.9999999999998</v>
      </c>
      <c r="L564" s="37">
        <f t="shared" si="78"/>
        <v>275</v>
      </c>
      <c r="M564" s="78">
        <v>760</v>
      </c>
      <c r="N564" s="88">
        <f t="shared" si="79"/>
        <v>1772.5000000000002</v>
      </c>
      <c r="O564" s="88"/>
      <c r="P564" s="88">
        <f t="shared" si="81"/>
        <v>1477.5</v>
      </c>
      <c r="Q564" s="88">
        <f t="shared" si="75"/>
        <v>1502.5</v>
      </c>
      <c r="R564" s="88">
        <f t="shared" si="76"/>
        <v>3822.5</v>
      </c>
      <c r="S564" s="88">
        <f t="shared" si="80"/>
        <v>23497.5</v>
      </c>
      <c r="T564" s="89" t="s">
        <v>41</v>
      </c>
    </row>
    <row r="565" spans="1:20" s="27" customFormat="1" x14ac:dyDescent="0.25">
      <c r="A565" s="84">
        <v>559</v>
      </c>
      <c r="B565" s="85" t="s">
        <v>611</v>
      </c>
      <c r="C565" s="85" t="s">
        <v>804</v>
      </c>
      <c r="D565" s="85" t="s">
        <v>211</v>
      </c>
      <c r="E565" s="85" t="s">
        <v>92</v>
      </c>
      <c r="F565" s="86" t="s">
        <v>811</v>
      </c>
      <c r="G565" s="87">
        <v>25000</v>
      </c>
      <c r="H565" s="85">
        <v>0</v>
      </c>
      <c r="I565" s="88">
        <v>25</v>
      </c>
      <c r="J565" s="50">
        <v>717.5</v>
      </c>
      <c r="K565" s="52">
        <f t="shared" si="77"/>
        <v>1774.9999999999998</v>
      </c>
      <c r="L565" s="37">
        <f t="shared" si="78"/>
        <v>275</v>
      </c>
      <c r="M565" s="78">
        <v>760</v>
      </c>
      <c r="N565" s="88">
        <f t="shared" si="79"/>
        <v>1772.5000000000002</v>
      </c>
      <c r="O565" s="88"/>
      <c r="P565" s="88">
        <f t="shared" si="81"/>
        <v>1477.5</v>
      </c>
      <c r="Q565" s="88">
        <f t="shared" si="75"/>
        <v>1502.5</v>
      </c>
      <c r="R565" s="88">
        <f t="shared" si="76"/>
        <v>3822.5</v>
      </c>
      <c r="S565" s="88">
        <f t="shared" si="80"/>
        <v>23497.5</v>
      </c>
      <c r="T565" s="89" t="s">
        <v>41</v>
      </c>
    </row>
    <row r="566" spans="1:20" s="27" customFormat="1" x14ac:dyDescent="0.25">
      <c r="A566" s="84">
        <v>560</v>
      </c>
      <c r="B566" s="85" t="s">
        <v>1141</v>
      </c>
      <c r="C566" s="85" t="s">
        <v>804</v>
      </c>
      <c r="D566" s="85" t="s">
        <v>211</v>
      </c>
      <c r="E566" s="85" t="s">
        <v>92</v>
      </c>
      <c r="F566" s="86" t="s">
        <v>811</v>
      </c>
      <c r="G566" s="87">
        <v>25000</v>
      </c>
      <c r="H566" s="85">
        <v>0</v>
      </c>
      <c r="I566" s="88">
        <v>25</v>
      </c>
      <c r="J566" s="50">
        <v>717.5</v>
      </c>
      <c r="K566" s="52">
        <f t="shared" si="77"/>
        <v>1774.9999999999998</v>
      </c>
      <c r="L566" s="37">
        <f t="shared" si="78"/>
        <v>275</v>
      </c>
      <c r="M566" s="78">
        <v>760</v>
      </c>
      <c r="N566" s="88">
        <f t="shared" si="79"/>
        <v>1772.5000000000002</v>
      </c>
      <c r="O566" s="88"/>
      <c r="P566" s="88">
        <f t="shared" si="81"/>
        <v>1477.5</v>
      </c>
      <c r="Q566" s="88">
        <f t="shared" si="75"/>
        <v>1502.5</v>
      </c>
      <c r="R566" s="88">
        <f t="shared" si="76"/>
        <v>3822.5</v>
      </c>
      <c r="S566" s="88">
        <f t="shared" si="80"/>
        <v>23497.5</v>
      </c>
      <c r="T566" s="89" t="s">
        <v>41</v>
      </c>
    </row>
    <row r="567" spans="1:20" s="27" customFormat="1" x14ac:dyDescent="0.25">
      <c r="A567" s="84">
        <v>561</v>
      </c>
      <c r="B567" s="85" t="s">
        <v>612</v>
      </c>
      <c r="C567" s="85" t="s">
        <v>804</v>
      </c>
      <c r="D567" s="85" t="s">
        <v>211</v>
      </c>
      <c r="E567" s="85" t="s">
        <v>35</v>
      </c>
      <c r="F567" s="86" t="s">
        <v>811</v>
      </c>
      <c r="G567" s="87">
        <v>25000</v>
      </c>
      <c r="H567" s="85">
        <v>0</v>
      </c>
      <c r="I567" s="88">
        <v>25</v>
      </c>
      <c r="J567" s="50">
        <v>717.5</v>
      </c>
      <c r="K567" s="52">
        <f t="shared" si="77"/>
        <v>1774.9999999999998</v>
      </c>
      <c r="L567" s="37">
        <f t="shared" si="78"/>
        <v>275</v>
      </c>
      <c r="M567" s="78">
        <v>760</v>
      </c>
      <c r="N567" s="88">
        <f t="shared" si="79"/>
        <v>1772.5000000000002</v>
      </c>
      <c r="O567" s="88"/>
      <c r="P567" s="88">
        <f t="shared" si="81"/>
        <v>1477.5</v>
      </c>
      <c r="Q567" s="88">
        <f t="shared" si="75"/>
        <v>1502.5</v>
      </c>
      <c r="R567" s="88">
        <f t="shared" si="76"/>
        <v>3822.5</v>
      </c>
      <c r="S567" s="88">
        <f t="shared" si="80"/>
        <v>23497.5</v>
      </c>
      <c r="T567" s="89" t="s">
        <v>41</v>
      </c>
    </row>
    <row r="568" spans="1:20" s="27" customFormat="1" x14ac:dyDescent="0.25">
      <c r="A568" s="84">
        <v>562</v>
      </c>
      <c r="B568" s="85" t="s">
        <v>613</v>
      </c>
      <c r="C568" s="85" t="s">
        <v>804</v>
      </c>
      <c r="D568" s="85" t="s">
        <v>211</v>
      </c>
      <c r="E568" s="85" t="s">
        <v>35</v>
      </c>
      <c r="F568" s="86" t="s">
        <v>811</v>
      </c>
      <c r="G568" s="87">
        <v>25000</v>
      </c>
      <c r="H568" s="85">
        <v>0</v>
      </c>
      <c r="I568" s="88">
        <v>25</v>
      </c>
      <c r="J568" s="50">
        <v>717.5</v>
      </c>
      <c r="K568" s="52">
        <f t="shared" si="77"/>
        <v>1774.9999999999998</v>
      </c>
      <c r="L568" s="37">
        <f t="shared" si="78"/>
        <v>275</v>
      </c>
      <c r="M568" s="78">
        <v>760</v>
      </c>
      <c r="N568" s="88">
        <f t="shared" si="79"/>
        <v>1772.5000000000002</v>
      </c>
      <c r="O568" s="88"/>
      <c r="P568" s="88">
        <f t="shared" si="81"/>
        <v>1477.5</v>
      </c>
      <c r="Q568" s="88">
        <f t="shared" si="75"/>
        <v>1502.5</v>
      </c>
      <c r="R568" s="88">
        <f t="shared" si="76"/>
        <v>3822.5</v>
      </c>
      <c r="S568" s="88">
        <f t="shared" si="80"/>
        <v>23497.5</v>
      </c>
      <c r="T568" s="89" t="s">
        <v>41</v>
      </c>
    </row>
    <row r="569" spans="1:20" s="27" customFormat="1" x14ac:dyDescent="0.25">
      <c r="A569" s="84">
        <v>563</v>
      </c>
      <c r="B569" s="85" t="s">
        <v>614</v>
      </c>
      <c r="C569" s="85" t="s">
        <v>804</v>
      </c>
      <c r="D569" s="85" t="s">
        <v>211</v>
      </c>
      <c r="E569" s="85" t="s">
        <v>35</v>
      </c>
      <c r="F569" s="86" t="s">
        <v>810</v>
      </c>
      <c r="G569" s="87">
        <v>25000</v>
      </c>
      <c r="H569" s="85">
        <v>0</v>
      </c>
      <c r="I569" s="88">
        <v>25</v>
      </c>
      <c r="J569" s="50">
        <v>717.5</v>
      </c>
      <c r="K569" s="52">
        <f t="shared" si="77"/>
        <v>1774.9999999999998</v>
      </c>
      <c r="L569" s="37">
        <f t="shared" si="78"/>
        <v>275</v>
      </c>
      <c r="M569" s="78">
        <v>760</v>
      </c>
      <c r="N569" s="88">
        <f t="shared" si="79"/>
        <v>1772.5000000000002</v>
      </c>
      <c r="O569" s="88"/>
      <c r="P569" s="88">
        <f t="shared" si="81"/>
        <v>1477.5</v>
      </c>
      <c r="Q569" s="88">
        <f t="shared" si="75"/>
        <v>1502.5</v>
      </c>
      <c r="R569" s="88">
        <f t="shared" si="76"/>
        <v>3822.5</v>
      </c>
      <c r="S569" s="88">
        <f t="shared" si="80"/>
        <v>23497.5</v>
      </c>
      <c r="T569" s="89" t="s">
        <v>41</v>
      </c>
    </row>
    <row r="570" spans="1:20" s="27" customFormat="1" x14ac:dyDescent="0.25">
      <c r="A570" s="84">
        <v>564</v>
      </c>
      <c r="B570" s="85" t="s">
        <v>628</v>
      </c>
      <c r="C570" s="85" t="s">
        <v>805</v>
      </c>
      <c r="D570" s="85" t="s">
        <v>211</v>
      </c>
      <c r="E570" s="85" t="s">
        <v>35</v>
      </c>
      <c r="F570" s="86" t="s">
        <v>810</v>
      </c>
      <c r="G570" s="87">
        <v>25000</v>
      </c>
      <c r="H570" s="85">
        <v>0</v>
      </c>
      <c r="I570" s="88">
        <v>25</v>
      </c>
      <c r="J570" s="50">
        <v>717.5</v>
      </c>
      <c r="K570" s="52">
        <f t="shared" si="77"/>
        <v>1774.9999999999998</v>
      </c>
      <c r="L570" s="37">
        <f t="shared" si="78"/>
        <v>275</v>
      </c>
      <c r="M570" s="78">
        <v>760</v>
      </c>
      <c r="N570" s="88">
        <f t="shared" si="79"/>
        <v>1772.5000000000002</v>
      </c>
      <c r="O570" s="88"/>
      <c r="P570" s="88">
        <f t="shared" si="81"/>
        <v>1477.5</v>
      </c>
      <c r="Q570" s="88">
        <f t="shared" si="75"/>
        <v>1502.5</v>
      </c>
      <c r="R570" s="88">
        <f t="shared" si="76"/>
        <v>3822.5</v>
      </c>
      <c r="S570" s="88">
        <f t="shared" si="80"/>
        <v>23497.5</v>
      </c>
      <c r="T570" s="89" t="s">
        <v>41</v>
      </c>
    </row>
    <row r="571" spans="1:20" s="27" customFormat="1" x14ac:dyDescent="0.25">
      <c r="A571" s="84">
        <v>565</v>
      </c>
      <c r="B571" s="85" t="s">
        <v>720</v>
      </c>
      <c r="C571" s="85" t="s">
        <v>804</v>
      </c>
      <c r="D571" s="85" t="s">
        <v>211</v>
      </c>
      <c r="E571" s="85" t="s">
        <v>35</v>
      </c>
      <c r="F571" s="86" t="s">
        <v>810</v>
      </c>
      <c r="G571" s="87">
        <v>25000</v>
      </c>
      <c r="H571" s="85">
        <v>0</v>
      </c>
      <c r="I571" s="88">
        <v>25</v>
      </c>
      <c r="J571" s="50">
        <v>717.5</v>
      </c>
      <c r="K571" s="52">
        <f t="shared" si="77"/>
        <v>1774.9999999999998</v>
      </c>
      <c r="L571" s="37">
        <f t="shared" si="78"/>
        <v>275</v>
      </c>
      <c r="M571" s="78">
        <v>760</v>
      </c>
      <c r="N571" s="88">
        <f t="shared" si="79"/>
        <v>1772.5000000000002</v>
      </c>
      <c r="O571" s="88"/>
      <c r="P571" s="88">
        <f t="shared" si="81"/>
        <v>1477.5</v>
      </c>
      <c r="Q571" s="88">
        <f t="shared" si="75"/>
        <v>1502.5</v>
      </c>
      <c r="R571" s="88">
        <f t="shared" si="76"/>
        <v>3822.5</v>
      </c>
      <c r="S571" s="88">
        <f t="shared" si="80"/>
        <v>23497.5</v>
      </c>
      <c r="T571" s="89" t="s">
        <v>41</v>
      </c>
    </row>
    <row r="572" spans="1:20" s="27" customFormat="1" x14ac:dyDescent="0.25">
      <c r="A572" s="84">
        <v>566</v>
      </c>
      <c r="B572" s="85" t="s">
        <v>629</v>
      </c>
      <c r="C572" s="85" t="s">
        <v>804</v>
      </c>
      <c r="D572" s="85" t="s">
        <v>211</v>
      </c>
      <c r="E572" s="85" t="s">
        <v>63</v>
      </c>
      <c r="F572" s="86" t="s">
        <v>810</v>
      </c>
      <c r="G572" s="87">
        <v>25000</v>
      </c>
      <c r="H572" s="85">
        <v>0</v>
      </c>
      <c r="I572" s="88">
        <v>25</v>
      </c>
      <c r="J572" s="50">
        <v>717.5</v>
      </c>
      <c r="K572" s="52">
        <f t="shared" si="77"/>
        <v>1774.9999999999998</v>
      </c>
      <c r="L572" s="37">
        <f t="shared" si="78"/>
        <v>275</v>
      </c>
      <c r="M572" s="78">
        <v>760</v>
      </c>
      <c r="N572" s="88">
        <f t="shared" si="79"/>
        <v>1772.5000000000002</v>
      </c>
      <c r="O572" s="88"/>
      <c r="P572" s="88">
        <f t="shared" si="81"/>
        <v>1477.5</v>
      </c>
      <c r="Q572" s="88">
        <f t="shared" si="75"/>
        <v>1502.5</v>
      </c>
      <c r="R572" s="88">
        <f t="shared" si="76"/>
        <v>3822.5</v>
      </c>
      <c r="S572" s="88">
        <f t="shared" si="80"/>
        <v>23497.5</v>
      </c>
      <c r="T572" s="89" t="s">
        <v>41</v>
      </c>
    </row>
    <row r="573" spans="1:20" s="27" customFormat="1" x14ac:dyDescent="0.25">
      <c r="A573" s="84">
        <v>567</v>
      </c>
      <c r="B573" s="85" t="s">
        <v>772</v>
      </c>
      <c r="C573" s="85" t="s">
        <v>804</v>
      </c>
      <c r="D573" s="85" t="s">
        <v>211</v>
      </c>
      <c r="E573" s="85" t="s">
        <v>63</v>
      </c>
      <c r="F573" s="86" t="s">
        <v>810</v>
      </c>
      <c r="G573" s="87">
        <v>25000</v>
      </c>
      <c r="H573" s="85">
        <v>0</v>
      </c>
      <c r="I573" s="88">
        <v>25</v>
      </c>
      <c r="J573" s="50">
        <v>717.5</v>
      </c>
      <c r="K573" s="52">
        <f t="shared" si="77"/>
        <v>1774.9999999999998</v>
      </c>
      <c r="L573" s="37">
        <f t="shared" si="78"/>
        <v>275</v>
      </c>
      <c r="M573" s="78">
        <v>760</v>
      </c>
      <c r="N573" s="88">
        <f t="shared" si="79"/>
        <v>1772.5000000000002</v>
      </c>
      <c r="O573" s="88"/>
      <c r="P573" s="88">
        <f t="shared" si="81"/>
        <v>1477.5</v>
      </c>
      <c r="Q573" s="88">
        <f t="shared" si="75"/>
        <v>1502.5</v>
      </c>
      <c r="R573" s="88">
        <f t="shared" si="76"/>
        <v>3822.5</v>
      </c>
      <c r="S573" s="88">
        <f t="shared" si="80"/>
        <v>23497.5</v>
      </c>
      <c r="T573" s="89" t="s">
        <v>41</v>
      </c>
    </row>
    <row r="574" spans="1:20" s="27" customFormat="1" x14ac:dyDescent="0.25">
      <c r="A574" s="84">
        <v>568</v>
      </c>
      <c r="B574" s="85" t="s">
        <v>783</v>
      </c>
      <c r="C574" s="85" t="s">
        <v>805</v>
      </c>
      <c r="D574" s="85" t="s">
        <v>211</v>
      </c>
      <c r="E574" s="85" t="s">
        <v>39</v>
      </c>
      <c r="F574" s="86" t="s">
        <v>808</v>
      </c>
      <c r="G574" s="87">
        <v>24000</v>
      </c>
      <c r="H574" s="85">
        <v>0</v>
      </c>
      <c r="I574" s="88">
        <v>25</v>
      </c>
      <c r="J574" s="50">
        <v>688.8</v>
      </c>
      <c r="K574" s="52">
        <f t="shared" si="77"/>
        <v>1703.9999999999998</v>
      </c>
      <c r="L574" s="37">
        <f t="shared" si="78"/>
        <v>264</v>
      </c>
      <c r="M574" s="78">
        <v>729.6</v>
      </c>
      <c r="N574" s="88">
        <f t="shared" si="79"/>
        <v>1701.6000000000001</v>
      </c>
      <c r="O574" s="88"/>
      <c r="P574" s="88">
        <f t="shared" si="81"/>
        <v>1418.4</v>
      </c>
      <c r="Q574" s="88">
        <f t="shared" si="75"/>
        <v>1443.4</v>
      </c>
      <c r="R574" s="88">
        <f t="shared" si="76"/>
        <v>3669.6</v>
      </c>
      <c r="S574" s="88">
        <f t="shared" si="80"/>
        <v>22556.6</v>
      </c>
      <c r="T574" s="89" t="s">
        <v>41</v>
      </c>
    </row>
    <row r="575" spans="1:20" s="27" customFormat="1" x14ac:dyDescent="0.25">
      <c r="A575" s="84">
        <v>569</v>
      </c>
      <c r="B575" s="85" t="s">
        <v>1103</v>
      </c>
      <c r="C575" s="85" t="s">
        <v>805</v>
      </c>
      <c r="D575" s="85" t="s">
        <v>211</v>
      </c>
      <c r="E575" s="85" t="s">
        <v>189</v>
      </c>
      <c r="F575" s="86" t="s">
        <v>808</v>
      </c>
      <c r="G575" s="87">
        <v>24000</v>
      </c>
      <c r="H575" s="85">
        <v>0</v>
      </c>
      <c r="I575" s="88">
        <v>25</v>
      </c>
      <c r="J575" s="50">
        <v>688.8</v>
      </c>
      <c r="K575" s="52">
        <f t="shared" si="77"/>
        <v>1703.9999999999998</v>
      </c>
      <c r="L575" s="37">
        <f t="shared" si="78"/>
        <v>264</v>
      </c>
      <c r="M575" s="78">
        <v>729.6</v>
      </c>
      <c r="N575" s="88">
        <f t="shared" si="79"/>
        <v>1701.6000000000001</v>
      </c>
      <c r="O575" s="88"/>
      <c r="P575" s="88">
        <f t="shared" si="81"/>
        <v>1418.4</v>
      </c>
      <c r="Q575" s="88">
        <f t="shared" si="75"/>
        <v>1443.4</v>
      </c>
      <c r="R575" s="88">
        <f t="shared" si="76"/>
        <v>3669.6</v>
      </c>
      <c r="S575" s="88">
        <f t="shared" si="80"/>
        <v>22556.6</v>
      </c>
      <c r="T575" s="89" t="s">
        <v>41</v>
      </c>
    </row>
    <row r="576" spans="1:20" s="27" customFormat="1" x14ac:dyDescent="0.25">
      <c r="A576" s="84">
        <v>570</v>
      </c>
      <c r="B576" s="85" t="s">
        <v>559</v>
      </c>
      <c r="C576" s="85" t="s">
        <v>805</v>
      </c>
      <c r="D576" s="85" t="s">
        <v>580</v>
      </c>
      <c r="E576" s="85" t="s">
        <v>742</v>
      </c>
      <c r="F576" s="86" t="s">
        <v>811</v>
      </c>
      <c r="G576" s="91">
        <v>85000</v>
      </c>
      <c r="H576" s="91">
        <v>8576.99</v>
      </c>
      <c r="I576" s="88">
        <v>25</v>
      </c>
      <c r="J576" s="69">
        <v>2439.5</v>
      </c>
      <c r="K576" s="54">
        <f t="shared" si="77"/>
        <v>6034.9999999999991</v>
      </c>
      <c r="L576" s="37">
        <v>953.69</v>
      </c>
      <c r="M576" s="80">
        <v>2584</v>
      </c>
      <c r="N576" s="93">
        <f t="shared" si="79"/>
        <v>6026.5</v>
      </c>
      <c r="O576" s="93"/>
      <c r="P576" s="93">
        <f t="shared" si="81"/>
        <v>5023.5</v>
      </c>
      <c r="Q576" s="88">
        <f t="shared" si="75"/>
        <v>13625.49</v>
      </c>
      <c r="R576" s="88">
        <f t="shared" si="76"/>
        <v>13015.189999999999</v>
      </c>
      <c r="S576" s="93">
        <f t="shared" si="80"/>
        <v>71374.509999999995</v>
      </c>
      <c r="T576" s="89" t="s">
        <v>41</v>
      </c>
    </row>
    <row r="577" spans="1:20" s="27" customFormat="1" x14ac:dyDescent="0.25">
      <c r="A577" s="84">
        <v>571</v>
      </c>
      <c r="B577" s="85" t="s">
        <v>581</v>
      </c>
      <c r="C577" s="85" t="s">
        <v>804</v>
      </c>
      <c r="D577" s="85" t="s">
        <v>580</v>
      </c>
      <c r="E577" s="85" t="s">
        <v>125</v>
      </c>
      <c r="F577" s="86" t="s">
        <v>811</v>
      </c>
      <c r="G577" s="91">
        <v>70000</v>
      </c>
      <c r="H577" s="91">
        <v>5025.38</v>
      </c>
      <c r="I577" s="88">
        <v>25</v>
      </c>
      <c r="J577" s="69">
        <v>2009</v>
      </c>
      <c r="K577" s="54">
        <f t="shared" si="77"/>
        <v>4970</v>
      </c>
      <c r="L577" s="37">
        <f t="shared" si="78"/>
        <v>770.00000000000011</v>
      </c>
      <c r="M577" s="80">
        <v>2128</v>
      </c>
      <c r="N577" s="93">
        <f t="shared" si="79"/>
        <v>4963</v>
      </c>
      <c r="O577" s="93"/>
      <c r="P577" s="93">
        <f t="shared" si="81"/>
        <v>4137</v>
      </c>
      <c r="Q577" s="88">
        <f t="shared" si="75"/>
        <v>9187.380000000001</v>
      </c>
      <c r="R577" s="88">
        <f t="shared" si="76"/>
        <v>10703</v>
      </c>
      <c r="S577" s="93">
        <f t="shared" si="80"/>
        <v>60812.619999999995</v>
      </c>
      <c r="T577" s="89" t="s">
        <v>41</v>
      </c>
    </row>
    <row r="578" spans="1:20" s="27" customFormat="1" x14ac:dyDescent="0.25">
      <c r="A578" s="84">
        <v>572</v>
      </c>
      <c r="B578" s="85" t="s">
        <v>582</v>
      </c>
      <c r="C578" s="85" t="s">
        <v>804</v>
      </c>
      <c r="D578" s="85" t="s">
        <v>580</v>
      </c>
      <c r="E578" s="85" t="s">
        <v>125</v>
      </c>
      <c r="F578" s="86" t="s">
        <v>811</v>
      </c>
      <c r="G578" s="91">
        <v>70000</v>
      </c>
      <c r="H578" s="91">
        <v>5368.48</v>
      </c>
      <c r="I578" s="88">
        <v>25</v>
      </c>
      <c r="J578" s="69">
        <v>2009</v>
      </c>
      <c r="K578" s="54">
        <f t="shared" si="77"/>
        <v>4970</v>
      </c>
      <c r="L578" s="37">
        <f t="shared" si="78"/>
        <v>770.00000000000011</v>
      </c>
      <c r="M578" s="80">
        <v>2128</v>
      </c>
      <c r="N578" s="93">
        <f t="shared" si="79"/>
        <v>4963</v>
      </c>
      <c r="O578" s="93"/>
      <c r="P578" s="93">
        <f t="shared" si="81"/>
        <v>4137</v>
      </c>
      <c r="Q578" s="88">
        <f t="shared" si="75"/>
        <v>9530.48</v>
      </c>
      <c r="R578" s="88">
        <f t="shared" si="76"/>
        <v>10703</v>
      </c>
      <c r="S578" s="93">
        <f t="shared" si="80"/>
        <v>60469.520000000004</v>
      </c>
      <c r="T578" s="89" t="s">
        <v>41</v>
      </c>
    </row>
    <row r="579" spans="1:20" s="27" customFormat="1" x14ac:dyDescent="0.25">
      <c r="A579" s="84">
        <v>573</v>
      </c>
      <c r="B579" s="85" t="s">
        <v>428</v>
      </c>
      <c r="C579" s="85" t="s">
        <v>804</v>
      </c>
      <c r="D579" s="85" t="s">
        <v>580</v>
      </c>
      <c r="E579" s="85" t="s">
        <v>125</v>
      </c>
      <c r="F579" s="86" t="s">
        <v>811</v>
      </c>
      <c r="G579" s="87">
        <v>70000</v>
      </c>
      <c r="H579" s="87">
        <v>5368.48</v>
      </c>
      <c r="I579" s="88">
        <v>25</v>
      </c>
      <c r="J579" s="50">
        <v>2009</v>
      </c>
      <c r="K579" s="52">
        <f t="shared" ref="K579:K636" si="82">+G579*7.1%</f>
        <v>4970</v>
      </c>
      <c r="L579" s="37">
        <f t="shared" ref="L579:L636" si="83">+G579*1.1%</f>
        <v>770.00000000000011</v>
      </c>
      <c r="M579" s="78">
        <v>2128</v>
      </c>
      <c r="N579" s="88">
        <f t="shared" si="79"/>
        <v>4963</v>
      </c>
      <c r="O579" s="88"/>
      <c r="P579" s="88">
        <f t="shared" si="81"/>
        <v>4137</v>
      </c>
      <c r="Q579" s="88">
        <f t="shared" si="75"/>
        <v>9530.48</v>
      </c>
      <c r="R579" s="88">
        <f t="shared" si="76"/>
        <v>10703</v>
      </c>
      <c r="S579" s="88">
        <f t="shared" si="80"/>
        <v>60469.520000000004</v>
      </c>
      <c r="T579" s="89" t="s">
        <v>41</v>
      </c>
    </row>
    <row r="580" spans="1:20" s="27" customFormat="1" x14ac:dyDescent="0.25">
      <c r="A580" s="84">
        <v>574</v>
      </c>
      <c r="B580" s="85" t="s">
        <v>584</v>
      </c>
      <c r="C580" s="85" t="s">
        <v>805</v>
      </c>
      <c r="D580" s="85" t="s">
        <v>580</v>
      </c>
      <c r="E580" s="85" t="s">
        <v>125</v>
      </c>
      <c r="F580" s="86" t="s">
        <v>811</v>
      </c>
      <c r="G580" s="91">
        <v>70000</v>
      </c>
      <c r="H580" s="91">
        <v>5368.48</v>
      </c>
      <c r="I580" s="88">
        <v>25</v>
      </c>
      <c r="J580" s="69">
        <v>2009</v>
      </c>
      <c r="K580" s="54">
        <f t="shared" si="82"/>
        <v>4970</v>
      </c>
      <c r="L580" s="37">
        <f t="shared" si="83"/>
        <v>770.00000000000011</v>
      </c>
      <c r="M580" s="80">
        <v>2128</v>
      </c>
      <c r="N580" s="93">
        <f t="shared" si="79"/>
        <v>4963</v>
      </c>
      <c r="O580" s="93"/>
      <c r="P580" s="93">
        <f t="shared" si="81"/>
        <v>4137</v>
      </c>
      <c r="Q580" s="88">
        <f t="shared" si="75"/>
        <v>9530.48</v>
      </c>
      <c r="R580" s="88">
        <f t="shared" si="76"/>
        <v>10703</v>
      </c>
      <c r="S580" s="93">
        <f t="shared" si="80"/>
        <v>60469.520000000004</v>
      </c>
      <c r="T580" s="89" t="s">
        <v>41</v>
      </c>
    </row>
    <row r="581" spans="1:20" s="27" customFormat="1" x14ac:dyDescent="0.25">
      <c r="A581" s="84">
        <v>575</v>
      </c>
      <c r="B581" s="85" t="s">
        <v>583</v>
      </c>
      <c r="C581" s="85" t="s">
        <v>804</v>
      </c>
      <c r="D581" s="85" t="s">
        <v>580</v>
      </c>
      <c r="E581" s="85" t="s">
        <v>92</v>
      </c>
      <c r="F581" s="86" t="s">
        <v>811</v>
      </c>
      <c r="G581" s="91">
        <v>25000</v>
      </c>
      <c r="H581" s="92">
        <v>0</v>
      </c>
      <c r="I581" s="88">
        <v>25</v>
      </c>
      <c r="J581" s="69">
        <v>717.5</v>
      </c>
      <c r="K581" s="54">
        <f t="shared" si="82"/>
        <v>1774.9999999999998</v>
      </c>
      <c r="L581" s="37">
        <f t="shared" si="83"/>
        <v>275</v>
      </c>
      <c r="M581" s="38">
        <v>760</v>
      </c>
      <c r="N581" s="93">
        <f t="shared" si="79"/>
        <v>1772.5000000000002</v>
      </c>
      <c r="O581" s="93"/>
      <c r="P581" s="93">
        <f t="shared" si="81"/>
        <v>1477.5</v>
      </c>
      <c r="Q581" s="88">
        <f t="shared" si="75"/>
        <v>1502.5</v>
      </c>
      <c r="R581" s="88">
        <f t="shared" si="76"/>
        <v>3822.5</v>
      </c>
      <c r="S581" s="93">
        <f t="shared" si="80"/>
        <v>23497.5</v>
      </c>
      <c r="T581" s="89" t="s">
        <v>41</v>
      </c>
    </row>
    <row r="582" spans="1:20" s="27" customFormat="1" x14ac:dyDescent="0.25">
      <c r="A582" s="84">
        <v>576</v>
      </c>
      <c r="B582" s="85" t="s">
        <v>1140</v>
      </c>
      <c r="C582" s="85" t="s">
        <v>804</v>
      </c>
      <c r="D582" s="85" t="s">
        <v>580</v>
      </c>
      <c r="E582" s="85" t="s">
        <v>92</v>
      </c>
      <c r="F582" s="86" t="s">
        <v>811</v>
      </c>
      <c r="G582" s="91">
        <v>25000</v>
      </c>
      <c r="H582" s="92">
        <v>0</v>
      </c>
      <c r="I582" s="88">
        <v>25</v>
      </c>
      <c r="J582" s="69">
        <v>717.5</v>
      </c>
      <c r="K582" s="54">
        <f t="shared" si="82"/>
        <v>1774.9999999999998</v>
      </c>
      <c r="L582" s="37">
        <f t="shared" si="83"/>
        <v>275</v>
      </c>
      <c r="M582" s="38">
        <v>760</v>
      </c>
      <c r="N582" s="93">
        <f t="shared" si="79"/>
        <v>1772.5000000000002</v>
      </c>
      <c r="O582" s="93"/>
      <c r="P582" s="93">
        <f t="shared" si="81"/>
        <v>1477.5</v>
      </c>
      <c r="Q582" s="88">
        <f t="shared" si="75"/>
        <v>1502.5</v>
      </c>
      <c r="R582" s="88">
        <f t="shared" si="76"/>
        <v>3822.5</v>
      </c>
      <c r="S582" s="93">
        <f t="shared" si="80"/>
        <v>23497.5</v>
      </c>
      <c r="T582" s="89" t="s">
        <v>41</v>
      </c>
    </row>
    <row r="583" spans="1:20" s="27" customFormat="1" x14ac:dyDescent="0.25">
      <c r="A583" s="84">
        <v>577</v>
      </c>
      <c r="B583" s="85" t="s">
        <v>828</v>
      </c>
      <c r="C583" s="85" t="s">
        <v>804</v>
      </c>
      <c r="D583" s="85" t="s">
        <v>580</v>
      </c>
      <c r="E583" s="85" t="s">
        <v>157</v>
      </c>
      <c r="F583" s="86" t="s">
        <v>808</v>
      </c>
      <c r="G583" s="91">
        <v>16000</v>
      </c>
      <c r="H583" s="85">
        <v>0</v>
      </c>
      <c r="I583" s="88">
        <v>25</v>
      </c>
      <c r="J583" s="69">
        <v>459.2</v>
      </c>
      <c r="K583" s="54">
        <f t="shared" si="82"/>
        <v>1136</v>
      </c>
      <c r="L583" s="37">
        <f t="shared" si="83"/>
        <v>176.00000000000003</v>
      </c>
      <c r="M583" s="38">
        <v>486.4</v>
      </c>
      <c r="N583" s="93">
        <f t="shared" si="79"/>
        <v>1134.4000000000001</v>
      </c>
      <c r="O583" s="93"/>
      <c r="P583" s="93">
        <f t="shared" si="81"/>
        <v>945.59999999999991</v>
      </c>
      <c r="Q583" s="88">
        <f t="shared" ref="Q583:Q646" si="84">+H583+I583+J583+M583+O583</f>
        <v>970.59999999999991</v>
      </c>
      <c r="R583" s="88">
        <f t="shared" ref="R583:R646" si="85">+K583+L583+N583</f>
        <v>2446.4</v>
      </c>
      <c r="S583" s="93">
        <f t="shared" si="80"/>
        <v>15029.4</v>
      </c>
      <c r="T583" s="89" t="s">
        <v>41</v>
      </c>
    </row>
    <row r="584" spans="1:20" s="27" customFormat="1" x14ac:dyDescent="0.25">
      <c r="A584" s="84">
        <v>578</v>
      </c>
      <c r="B584" s="85" t="s">
        <v>947</v>
      </c>
      <c r="C584" s="85" t="s">
        <v>804</v>
      </c>
      <c r="D584" s="85" t="s">
        <v>580</v>
      </c>
      <c r="E584" s="85" t="s">
        <v>92</v>
      </c>
      <c r="F584" s="86" t="s">
        <v>811</v>
      </c>
      <c r="G584" s="91">
        <v>25000</v>
      </c>
      <c r="H584" s="92">
        <v>0</v>
      </c>
      <c r="I584" s="88">
        <v>25</v>
      </c>
      <c r="J584" s="69">
        <v>717.5</v>
      </c>
      <c r="K584" s="54">
        <f t="shared" si="82"/>
        <v>1774.9999999999998</v>
      </c>
      <c r="L584" s="37">
        <f t="shared" si="83"/>
        <v>275</v>
      </c>
      <c r="M584" s="80">
        <v>760</v>
      </c>
      <c r="N584" s="93">
        <f t="shared" si="79"/>
        <v>1772.5000000000002</v>
      </c>
      <c r="O584" s="93"/>
      <c r="P584" s="93">
        <f t="shared" si="81"/>
        <v>1477.5</v>
      </c>
      <c r="Q584" s="88">
        <f t="shared" si="84"/>
        <v>1502.5</v>
      </c>
      <c r="R584" s="88">
        <f t="shared" si="85"/>
        <v>3822.5</v>
      </c>
      <c r="S584" s="93">
        <f t="shared" si="80"/>
        <v>23497.5</v>
      </c>
      <c r="T584" s="89" t="s">
        <v>41</v>
      </c>
    </row>
    <row r="585" spans="1:20" s="27" customFormat="1" x14ac:dyDescent="0.25">
      <c r="A585" s="84">
        <v>579</v>
      </c>
      <c r="B585" s="85" t="s">
        <v>590</v>
      </c>
      <c r="C585" s="85" t="s">
        <v>805</v>
      </c>
      <c r="D585" s="85" t="s">
        <v>586</v>
      </c>
      <c r="E585" s="85" t="s">
        <v>125</v>
      </c>
      <c r="F585" s="86" t="s">
        <v>811</v>
      </c>
      <c r="G585" s="91">
        <v>70000</v>
      </c>
      <c r="H585" s="91">
        <v>5368.48</v>
      </c>
      <c r="I585" s="88">
        <v>25</v>
      </c>
      <c r="J585" s="69">
        <v>2009</v>
      </c>
      <c r="K585" s="54">
        <f t="shared" si="82"/>
        <v>4970</v>
      </c>
      <c r="L585" s="37">
        <f t="shared" si="83"/>
        <v>770.00000000000011</v>
      </c>
      <c r="M585" s="80">
        <v>2128</v>
      </c>
      <c r="N585" s="93">
        <f t="shared" si="79"/>
        <v>4963</v>
      </c>
      <c r="O585" s="93"/>
      <c r="P585" s="93">
        <f t="shared" si="81"/>
        <v>4137</v>
      </c>
      <c r="Q585" s="88">
        <f t="shared" si="84"/>
        <v>9530.48</v>
      </c>
      <c r="R585" s="88">
        <f t="shared" si="85"/>
        <v>10703</v>
      </c>
      <c r="S585" s="93">
        <f t="shared" si="80"/>
        <v>60469.520000000004</v>
      </c>
      <c r="T585" s="89" t="s">
        <v>41</v>
      </c>
    </row>
    <row r="586" spans="1:20" s="27" customFormat="1" x14ac:dyDescent="0.25">
      <c r="A586" s="84">
        <v>580</v>
      </c>
      <c r="B586" s="85" t="s">
        <v>591</v>
      </c>
      <c r="C586" s="85" t="s">
        <v>804</v>
      </c>
      <c r="D586" s="85" t="s">
        <v>586</v>
      </c>
      <c r="E586" s="85" t="s">
        <v>125</v>
      </c>
      <c r="F586" s="86" t="s">
        <v>811</v>
      </c>
      <c r="G586" s="91">
        <v>70000</v>
      </c>
      <c r="H586" s="91">
        <v>5368.48</v>
      </c>
      <c r="I586" s="88">
        <v>25</v>
      </c>
      <c r="J586" s="69">
        <v>2009</v>
      </c>
      <c r="K586" s="54">
        <f t="shared" si="82"/>
        <v>4970</v>
      </c>
      <c r="L586" s="37">
        <f t="shared" si="83"/>
        <v>770.00000000000011</v>
      </c>
      <c r="M586" s="80">
        <v>2128</v>
      </c>
      <c r="N586" s="93">
        <f t="shared" si="79"/>
        <v>4963</v>
      </c>
      <c r="O586" s="93"/>
      <c r="P586" s="93">
        <f t="shared" si="81"/>
        <v>4137</v>
      </c>
      <c r="Q586" s="88">
        <f t="shared" si="84"/>
        <v>9530.48</v>
      </c>
      <c r="R586" s="88">
        <f t="shared" si="85"/>
        <v>10703</v>
      </c>
      <c r="S586" s="93">
        <f t="shared" si="80"/>
        <v>60469.520000000004</v>
      </c>
      <c r="T586" s="89" t="s">
        <v>41</v>
      </c>
    </row>
    <row r="587" spans="1:20" s="27" customFormat="1" x14ac:dyDescent="0.25">
      <c r="A587" s="84">
        <v>581</v>
      </c>
      <c r="B587" s="85" t="s">
        <v>588</v>
      </c>
      <c r="C587" s="85" t="s">
        <v>804</v>
      </c>
      <c r="D587" s="85" t="s">
        <v>586</v>
      </c>
      <c r="E587" s="85" t="s">
        <v>92</v>
      </c>
      <c r="F587" s="86" t="s">
        <v>811</v>
      </c>
      <c r="G587" s="91">
        <v>25000</v>
      </c>
      <c r="H587" s="92">
        <v>0</v>
      </c>
      <c r="I587" s="88">
        <v>25</v>
      </c>
      <c r="J587" s="69">
        <v>717.5</v>
      </c>
      <c r="K587" s="54">
        <f t="shared" si="82"/>
        <v>1774.9999999999998</v>
      </c>
      <c r="L587" s="37">
        <f t="shared" si="83"/>
        <v>275</v>
      </c>
      <c r="M587" s="80">
        <v>760</v>
      </c>
      <c r="N587" s="93">
        <f t="shared" si="79"/>
        <v>1772.5000000000002</v>
      </c>
      <c r="O587" s="93"/>
      <c r="P587" s="93">
        <f t="shared" si="81"/>
        <v>1477.5</v>
      </c>
      <c r="Q587" s="88">
        <f t="shared" si="84"/>
        <v>1502.5</v>
      </c>
      <c r="R587" s="88">
        <f t="shared" si="85"/>
        <v>3822.5</v>
      </c>
      <c r="S587" s="93">
        <f t="shared" si="80"/>
        <v>23497.5</v>
      </c>
      <c r="T587" s="89" t="s">
        <v>41</v>
      </c>
    </row>
    <row r="588" spans="1:20" s="27" customFormat="1" x14ac:dyDescent="0.25">
      <c r="A588" s="84">
        <v>582</v>
      </c>
      <c r="B588" s="85" t="s">
        <v>968</v>
      </c>
      <c r="C588" s="85" t="s">
        <v>804</v>
      </c>
      <c r="D588" s="85" t="s">
        <v>586</v>
      </c>
      <c r="E588" s="85" t="s">
        <v>63</v>
      </c>
      <c r="F588" s="86" t="s">
        <v>808</v>
      </c>
      <c r="G588" s="91">
        <v>30000</v>
      </c>
      <c r="H588" s="92">
        <v>0</v>
      </c>
      <c r="I588" s="88">
        <v>25</v>
      </c>
      <c r="J588" s="69">
        <v>861</v>
      </c>
      <c r="K588" s="54">
        <f t="shared" si="82"/>
        <v>2130</v>
      </c>
      <c r="L588" s="37">
        <f t="shared" si="83"/>
        <v>330.00000000000006</v>
      </c>
      <c r="M588" s="80">
        <v>912</v>
      </c>
      <c r="N588" s="93">
        <f t="shared" si="79"/>
        <v>2127</v>
      </c>
      <c r="O588" s="93"/>
      <c r="P588" s="93">
        <f t="shared" si="81"/>
        <v>1773</v>
      </c>
      <c r="Q588" s="88">
        <f t="shared" si="84"/>
        <v>1798</v>
      </c>
      <c r="R588" s="88">
        <f t="shared" si="85"/>
        <v>4587</v>
      </c>
      <c r="S588" s="93">
        <f t="shared" si="80"/>
        <v>28202</v>
      </c>
      <c r="T588" s="89" t="s">
        <v>41</v>
      </c>
    </row>
    <row r="589" spans="1:20" s="27" customFormat="1" x14ac:dyDescent="0.25">
      <c r="A589" s="84">
        <v>583</v>
      </c>
      <c r="B589" s="85" t="s">
        <v>974</v>
      </c>
      <c r="C589" s="85" t="s">
        <v>805</v>
      </c>
      <c r="D589" s="85" t="s">
        <v>586</v>
      </c>
      <c r="E589" s="85" t="s">
        <v>59</v>
      </c>
      <c r="F589" s="86" t="s">
        <v>808</v>
      </c>
      <c r="G589" s="91">
        <v>18000</v>
      </c>
      <c r="H589" s="85">
        <v>0</v>
      </c>
      <c r="I589" s="88">
        <v>25</v>
      </c>
      <c r="J589" s="69">
        <v>516.6</v>
      </c>
      <c r="K589" s="54">
        <f t="shared" si="82"/>
        <v>1277.9999999999998</v>
      </c>
      <c r="L589" s="37">
        <f t="shared" si="83"/>
        <v>198.00000000000003</v>
      </c>
      <c r="M589" s="80">
        <v>547.20000000000005</v>
      </c>
      <c r="N589" s="93">
        <f t="shared" si="79"/>
        <v>1276.2</v>
      </c>
      <c r="O589" s="93"/>
      <c r="P589" s="93">
        <f t="shared" si="81"/>
        <v>1063.8000000000002</v>
      </c>
      <c r="Q589" s="88">
        <f t="shared" si="84"/>
        <v>1088.8000000000002</v>
      </c>
      <c r="R589" s="88">
        <f t="shared" si="85"/>
        <v>2752.2</v>
      </c>
      <c r="S589" s="93">
        <f t="shared" si="80"/>
        <v>16911.2</v>
      </c>
      <c r="T589" s="89" t="s">
        <v>41</v>
      </c>
    </row>
    <row r="590" spans="1:20" x14ac:dyDescent="0.25">
      <c r="A590" s="84">
        <v>584</v>
      </c>
      <c r="B590" s="85" t="s">
        <v>935</v>
      </c>
      <c r="C590" s="85" t="s">
        <v>804</v>
      </c>
      <c r="D590" s="85" t="s">
        <v>586</v>
      </c>
      <c r="E590" s="85" t="s">
        <v>157</v>
      </c>
      <c r="F590" s="86" t="s">
        <v>808</v>
      </c>
      <c r="G590" s="91">
        <v>16000</v>
      </c>
      <c r="H590" s="85">
        <v>0</v>
      </c>
      <c r="I590" s="88">
        <v>25</v>
      </c>
      <c r="J590" s="69">
        <v>459.2</v>
      </c>
      <c r="K590" s="54">
        <f t="shared" si="82"/>
        <v>1136</v>
      </c>
      <c r="L590" s="37">
        <f t="shared" si="83"/>
        <v>176.00000000000003</v>
      </c>
      <c r="M590" s="82">
        <v>486.4</v>
      </c>
      <c r="N590" s="93">
        <f t="shared" si="79"/>
        <v>1134.4000000000001</v>
      </c>
      <c r="O590" s="85"/>
      <c r="P590" s="93">
        <f t="shared" si="81"/>
        <v>945.59999999999991</v>
      </c>
      <c r="Q590" s="88">
        <f t="shared" si="84"/>
        <v>970.59999999999991</v>
      </c>
      <c r="R590" s="88">
        <f t="shared" si="85"/>
        <v>2446.4</v>
      </c>
      <c r="S590" s="70">
        <f t="shared" si="80"/>
        <v>15029.4</v>
      </c>
      <c r="T590" s="89" t="s">
        <v>41</v>
      </c>
    </row>
    <row r="591" spans="1:20" s="27" customFormat="1" x14ac:dyDescent="0.25">
      <c r="A591" s="84">
        <v>585</v>
      </c>
      <c r="B591" s="85" t="s">
        <v>386</v>
      </c>
      <c r="C591" s="85" t="s">
        <v>805</v>
      </c>
      <c r="D591" s="85" t="s">
        <v>592</v>
      </c>
      <c r="E591" s="85" t="s">
        <v>125</v>
      </c>
      <c r="F591" s="86" t="s">
        <v>811</v>
      </c>
      <c r="G591" s="87">
        <v>85000</v>
      </c>
      <c r="H591" s="87">
        <v>8576.99</v>
      </c>
      <c r="I591" s="88">
        <v>25</v>
      </c>
      <c r="J591" s="50">
        <v>2439.5</v>
      </c>
      <c r="K591" s="52">
        <f t="shared" si="82"/>
        <v>6034.9999999999991</v>
      </c>
      <c r="L591" s="37">
        <v>953.69</v>
      </c>
      <c r="M591" s="78">
        <v>2584</v>
      </c>
      <c r="N591" s="88">
        <f t="shared" ref="N591:N654" si="86">+G591*7.09%</f>
        <v>6026.5</v>
      </c>
      <c r="O591" s="88"/>
      <c r="P591" s="88">
        <f t="shared" si="81"/>
        <v>5023.5</v>
      </c>
      <c r="Q591" s="88">
        <f t="shared" si="84"/>
        <v>13625.49</v>
      </c>
      <c r="R591" s="88">
        <f t="shared" si="85"/>
        <v>13015.189999999999</v>
      </c>
      <c r="S591" s="88">
        <f t="shared" si="80"/>
        <v>71374.509999999995</v>
      </c>
      <c r="T591" s="89" t="s">
        <v>41</v>
      </c>
    </row>
    <row r="592" spans="1:20" s="27" customFormat="1" x14ac:dyDescent="0.25">
      <c r="A592" s="84">
        <v>586</v>
      </c>
      <c r="B592" s="85" t="s">
        <v>829</v>
      </c>
      <c r="C592" s="85" t="s">
        <v>804</v>
      </c>
      <c r="D592" s="85" t="s">
        <v>592</v>
      </c>
      <c r="E592" s="85" t="s">
        <v>103</v>
      </c>
      <c r="F592" s="86" t="s">
        <v>810</v>
      </c>
      <c r="G592" s="91">
        <v>25000</v>
      </c>
      <c r="H592" s="85">
        <v>0</v>
      </c>
      <c r="I592" s="88">
        <v>25</v>
      </c>
      <c r="J592" s="69">
        <v>717.5</v>
      </c>
      <c r="K592" s="54">
        <f t="shared" si="82"/>
        <v>1774.9999999999998</v>
      </c>
      <c r="L592" s="37">
        <f t="shared" si="83"/>
        <v>275</v>
      </c>
      <c r="M592" s="80">
        <v>760</v>
      </c>
      <c r="N592" s="93">
        <f t="shared" si="86"/>
        <v>1772.5000000000002</v>
      </c>
      <c r="O592" s="93"/>
      <c r="P592" s="93">
        <f t="shared" si="81"/>
        <v>1477.5</v>
      </c>
      <c r="Q592" s="88">
        <f t="shared" si="84"/>
        <v>1502.5</v>
      </c>
      <c r="R592" s="88">
        <f t="shared" si="85"/>
        <v>3822.5</v>
      </c>
      <c r="S592" s="93">
        <f t="shared" ref="S592:S655" si="87">+G592-Q592</f>
        <v>23497.5</v>
      </c>
      <c r="T592" s="89" t="s">
        <v>41</v>
      </c>
    </row>
    <row r="593" spans="1:20" s="27" customFormat="1" x14ac:dyDescent="0.25">
      <c r="A593" s="84">
        <v>587</v>
      </c>
      <c r="B593" s="85" t="s">
        <v>497</v>
      </c>
      <c r="C593" s="85" t="s">
        <v>805</v>
      </c>
      <c r="D593" s="85" t="s">
        <v>592</v>
      </c>
      <c r="E593" s="85" t="s">
        <v>125</v>
      </c>
      <c r="F593" s="86" t="s">
        <v>811</v>
      </c>
      <c r="G593" s="91">
        <v>70000</v>
      </c>
      <c r="H593" s="91">
        <v>5368.48</v>
      </c>
      <c r="I593" s="88">
        <v>25</v>
      </c>
      <c r="J593" s="69">
        <v>2009</v>
      </c>
      <c r="K593" s="54">
        <f t="shared" si="82"/>
        <v>4970</v>
      </c>
      <c r="L593" s="37">
        <f t="shared" si="83"/>
        <v>770.00000000000011</v>
      </c>
      <c r="M593" s="80">
        <v>2128</v>
      </c>
      <c r="N593" s="93">
        <f t="shared" si="86"/>
        <v>4963</v>
      </c>
      <c r="O593" s="93"/>
      <c r="P593" s="93">
        <f t="shared" si="81"/>
        <v>4137</v>
      </c>
      <c r="Q593" s="88">
        <f t="shared" si="84"/>
        <v>9530.48</v>
      </c>
      <c r="R593" s="88">
        <f t="shared" si="85"/>
        <v>10703</v>
      </c>
      <c r="S593" s="93">
        <f t="shared" si="87"/>
        <v>60469.520000000004</v>
      </c>
      <c r="T593" s="89" t="s">
        <v>41</v>
      </c>
    </row>
    <row r="594" spans="1:20" s="27" customFormat="1" x14ac:dyDescent="0.25">
      <c r="A594" s="84">
        <v>588</v>
      </c>
      <c r="B594" s="85" t="s">
        <v>830</v>
      </c>
      <c r="C594" s="85" t="s">
        <v>805</v>
      </c>
      <c r="D594" s="85" t="s">
        <v>592</v>
      </c>
      <c r="E594" s="85" t="s">
        <v>157</v>
      </c>
      <c r="F594" s="86" t="s">
        <v>808</v>
      </c>
      <c r="G594" s="91">
        <v>16000</v>
      </c>
      <c r="H594" s="85">
        <v>0</v>
      </c>
      <c r="I594" s="88">
        <v>25</v>
      </c>
      <c r="J594" s="69">
        <v>459.2</v>
      </c>
      <c r="K594" s="54">
        <f t="shared" si="82"/>
        <v>1136</v>
      </c>
      <c r="L594" s="37">
        <f t="shared" si="83"/>
        <v>176.00000000000003</v>
      </c>
      <c r="M594" s="80">
        <v>486.4</v>
      </c>
      <c r="N594" s="93">
        <f t="shared" si="86"/>
        <v>1134.4000000000001</v>
      </c>
      <c r="O594" s="93"/>
      <c r="P594" s="93">
        <f t="shared" si="81"/>
        <v>945.59999999999991</v>
      </c>
      <c r="Q594" s="88">
        <f t="shared" si="84"/>
        <v>970.59999999999991</v>
      </c>
      <c r="R594" s="88">
        <f t="shared" si="85"/>
        <v>2446.4</v>
      </c>
      <c r="S594" s="93">
        <f t="shared" si="87"/>
        <v>15029.4</v>
      </c>
      <c r="T594" s="89" t="s">
        <v>41</v>
      </c>
    </row>
    <row r="595" spans="1:20" s="27" customFormat="1" x14ac:dyDescent="0.25">
      <c r="A595" s="84">
        <v>589</v>
      </c>
      <c r="B595" s="85" t="s">
        <v>593</v>
      </c>
      <c r="C595" s="85" t="s">
        <v>804</v>
      </c>
      <c r="D595" s="85" t="s">
        <v>592</v>
      </c>
      <c r="E595" s="85" t="s">
        <v>92</v>
      </c>
      <c r="F595" s="86" t="s">
        <v>811</v>
      </c>
      <c r="G595" s="91">
        <v>25000</v>
      </c>
      <c r="H595" s="92">
        <v>0</v>
      </c>
      <c r="I595" s="88">
        <v>25</v>
      </c>
      <c r="J595" s="69">
        <v>717.5</v>
      </c>
      <c r="K595" s="54">
        <f t="shared" si="82"/>
        <v>1774.9999999999998</v>
      </c>
      <c r="L595" s="37">
        <f t="shared" si="83"/>
        <v>275</v>
      </c>
      <c r="M595" s="80">
        <v>760</v>
      </c>
      <c r="N595" s="93">
        <f t="shared" si="86"/>
        <v>1772.5000000000002</v>
      </c>
      <c r="O595" s="93"/>
      <c r="P595" s="93">
        <f t="shared" ref="P595:P658" si="88">+J595+M595</f>
        <v>1477.5</v>
      </c>
      <c r="Q595" s="88">
        <f t="shared" si="84"/>
        <v>1502.5</v>
      </c>
      <c r="R595" s="88">
        <f t="shared" si="85"/>
        <v>3822.5</v>
      </c>
      <c r="S595" s="93">
        <f t="shared" si="87"/>
        <v>23497.5</v>
      </c>
      <c r="T595" s="89" t="s">
        <v>41</v>
      </c>
    </row>
    <row r="596" spans="1:20" s="27" customFormat="1" x14ac:dyDescent="0.25">
      <c r="A596" s="84">
        <v>590</v>
      </c>
      <c r="B596" s="85" t="s">
        <v>767</v>
      </c>
      <c r="C596" s="85" t="s">
        <v>804</v>
      </c>
      <c r="D596" s="85" t="s">
        <v>592</v>
      </c>
      <c r="E596" s="85" t="s">
        <v>63</v>
      </c>
      <c r="F596" s="86" t="s">
        <v>810</v>
      </c>
      <c r="G596" s="91">
        <v>25000</v>
      </c>
      <c r="H596" s="92">
        <v>0</v>
      </c>
      <c r="I596" s="88">
        <v>25</v>
      </c>
      <c r="J596" s="69">
        <v>717.5</v>
      </c>
      <c r="K596" s="54">
        <f t="shared" si="82"/>
        <v>1774.9999999999998</v>
      </c>
      <c r="L596" s="37">
        <f t="shared" si="83"/>
        <v>275</v>
      </c>
      <c r="M596" s="80">
        <v>760</v>
      </c>
      <c r="N596" s="93">
        <f t="shared" si="86"/>
        <v>1772.5000000000002</v>
      </c>
      <c r="O596" s="93"/>
      <c r="P596" s="93">
        <f t="shared" si="88"/>
        <v>1477.5</v>
      </c>
      <c r="Q596" s="88">
        <f t="shared" si="84"/>
        <v>1502.5</v>
      </c>
      <c r="R596" s="88">
        <f t="shared" si="85"/>
        <v>3822.5</v>
      </c>
      <c r="S596" s="93">
        <f t="shared" si="87"/>
        <v>23497.5</v>
      </c>
      <c r="T596" s="89" t="s">
        <v>41</v>
      </c>
    </row>
    <row r="597" spans="1:20" s="27" customFormat="1" x14ac:dyDescent="0.25">
      <c r="A597" s="84">
        <v>591</v>
      </c>
      <c r="B597" s="85" t="s">
        <v>594</v>
      </c>
      <c r="C597" s="85" t="s">
        <v>805</v>
      </c>
      <c r="D597" s="85" t="s">
        <v>592</v>
      </c>
      <c r="E597" s="85" t="s">
        <v>59</v>
      </c>
      <c r="F597" s="86" t="s">
        <v>808</v>
      </c>
      <c r="G597" s="91">
        <v>18000</v>
      </c>
      <c r="H597" s="92">
        <v>0</v>
      </c>
      <c r="I597" s="88">
        <v>25</v>
      </c>
      <c r="J597" s="69">
        <v>516.6</v>
      </c>
      <c r="K597" s="54">
        <f t="shared" si="82"/>
        <v>1277.9999999999998</v>
      </c>
      <c r="L597" s="37">
        <f t="shared" si="83"/>
        <v>198.00000000000003</v>
      </c>
      <c r="M597" s="80">
        <v>547.20000000000005</v>
      </c>
      <c r="N597" s="93">
        <f t="shared" si="86"/>
        <v>1276.2</v>
      </c>
      <c r="O597" s="93"/>
      <c r="P597" s="93">
        <f t="shared" si="88"/>
        <v>1063.8000000000002</v>
      </c>
      <c r="Q597" s="88">
        <f t="shared" si="84"/>
        <v>1088.8000000000002</v>
      </c>
      <c r="R597" s="88">
        <f t="shared" si="85"/>
        <v>2752.2</v>
      </c>
      <c r="S597" s="93">
        <f t="shared" si="87"/>
        <v>16911.2</v>
      </c>
      <c r="T597" s="89" t="s">
        <v>41</v>
      </c>
    </row>
    <row r="598" spans="1:20" s="27" customFormat="1" x14ac:dyDescent="0.25">
      <c r="A598" s="84">
        <v>592</v>
      </c>
      <c r="B598" s="85" t="s">
        <v>643</v>
      </c>
      <c r="C598" s="85" t="s">
        <v>804</v>
      </c>
      <c r="D598" s="85" t="s">
        <v>597</v>
      </c>
      <c r="E598" s="85" t="s">
        <v>742</v>
      </c>
      <c r="F598" s="86" t="s">
        <v>811</v>
      </c>
      <c r="G598" s="87">
        <v>85000</v>
      </c>
      <c r="H598" s="87">
        <v>8148.13</v>
      </c>
      <c r="I598" s="88">
        <v>25</v>
      </c>
      <c r="J598" s="50">
        <v>2439.5</v>
      </c>
      <c r="K598" s="52">
        <f t="shared" si="82"/>
        <v>6034.9999999999991</v>
      </c>
      <c r="L598" s="37">
        <v>953.69</v>
      </c>
      <c r="M598" s="78">
        <v>2584</v>
      </c>
      <c r="N598" s="88">
        <f t="shared" si="86"/>
        <v>6026.5</v>
      </c>
      <c r="O598" s="88"/>
      <c r="P598" s="88">
        <f t="shared" si="88"/>
        <v>5023.5</v>
      </c>
      <c r="Q598" s="88">
        <f t="shared" si="84"/>
        <v>13196.630000000001</v>
      </c>
      <c r="R598" s="88">
        <f t="shared" si="85"/>
        <v>13015.189999999999</v>
      </c>
      <c r="S598" s="88">
        <f t="shared" si="87"/>
        <v>71803.37</v>
      </c>
      <c r="T598" s="89" t="s">
        <v>41</v>
      </c>
    </row>
    <row r="599" spans="1:20" s="27" customFormat="1" x14ac:dyDescent="0.25">
      <c r="A599" s="84">
        <v>593</v>
      </c>
      <c r="B599" s="85" t="s">
        <v>602</v>
      </c>
      <c r="C599" s="85" t="s">
        <v>805</v>
      </c>
      <c r="D599" s="85" t="s">
        <v>597</v>
      </c>
      <c r="E599" s="85" t="s">
        <v>745</v>
      </c>
      <c r="F599" s="86" t="s">
        <v>811</v>
      </c>
      <c r="G599" s="91">
        <v>75000</v>
      </c>
      <c r="H599" s="91">
        <v>6309.38</v>
      </c>
      <c r="I599" s="88">
        <v>25</v>
      </c>
      <c r="J599" s="69">
        <v>2152.5</v>
      </c>
      <c r="K599" s="54">
        <f t="shared" si="82"/>
        <v>5324.9999999999991</v>
      </c>
      <c r="L599" s="37">
        <f t="shared" si="83"/>
        <v>825.00000000000011</v>
      </c>
      <c r="M599" s="80">
        <v>2280</v>
      </c>
      <c r="N599" s="93">
        <f t="shared" si="86"/>
        <v>5317.5</v>
      </c>
      <c r="O599" s="93"/>
      <c r="P599" s="93">
        <f t="shared" si="88"/>
        <v>4432.5</v>
      </c>
      <c r="Q599" s="88">
        <f t="shared" si="84"/>
        <v>10766.880000000001</v>
      </c>
      <c r="R599" s="88">
        <f t="shared" si="85"/>
        <v>11467.5</v>
      </c>
      <c r="S599" s="93">
        <f t="shared" si="87"/>
        <v>64233.119999999995</v>
      </c>
      <c r="T599" s="89" t="s">
        <v>41</v>
      </c>
    </row>
    <row r="600" spans="1:20" s="27" customFormat="1" x14ac:dyDescent="0.25">
      <c r="A600" s="84">
        <v>594</v>
      </c>
      <c r="B600" s="85" t="s">
        <v>605</v>
      </c>
      <c r="C600" s="85" t="s">
        <v>804</v>
      </c>
      <c r="D600" s="85" t="s">
        <v>597</v>
      </c>
      <c r="E600" s="85" t="s">
        <v>125</v>
      </c>
      <c r="F600" s="86" t="s">
        <v>811</v>
      </c>
      <c r="G600" s="91">
        <v>70000</v>
      </c>
      <c r="H600" s="91">
        <v>4682.29</v>
      </c>
      <c r="I600" s="88">
        <v>25</v>
      </c>
      <c r="J600" s="69">
        <v>2009</v>
      </c>
      <c r="K600" s="54">
        <f t="shared" si="82"/>
        <v>4970</v>
      </c>
      <c r="L600" s="37">
        <f t="shared" si="83"/>
        <v>770.00000000000011</v>
      </c>
      <c r="M600" s="80">
        <v>2128</v>
      </c>
      <c r="N600" s="93">
        <f t="shared" si="86"/>
        <v>4963</v>
      </c>
      <c r="O600" s="93"/>
      <c r="P600" s="93">
        <f t="shared" si="88"/>
        <v>4137</v>
      </c>
      <c r="Q600" s="88">
        <f t="shared" si="84"/>
        <v>8844.2900000000009</v>
      </c>
      <c r="R600" s="88">
        <f t="shared" si="85"/>
        <v>10703</v>
      </c>
      <c r="S600" s="93">
        <f t="shared" si="87"/>
        <v>61155.71</v>
      </c>
      <c r="T600" s="89" t="s">
        <v>41</v>
      </c>
    </row>
    <row r="601" spans="1:20" s="27" customFormat="1" x14ac:dyDescent="0.25">
      <c r="A601" s="84">
        <v>595</v>
      </c>
      <c r="B601" s="85" t="s">
        <v>606</v>
      </c>
      <c r="C601" s="85" t="s">
        <v>804</v>
      </c>
      <c r="D601" s="85" t="s">
        <v>597</v>
      </c>
      <c r="E601" s="85" t="s">
        <v>125</v>
      </c>
      <c r="F601" s="86" t="s">
        <v>811</v>
      </c>
      <c r="G601" s="91">
        <v>70000</v>
      </c>
      <c r="H601" s="91">
        <v>5025.38</v>
      </c>
      <c r="I601" s="88">
        <v>25</v>
      </c>
      <c r="J601" s="69">
        <v>2009</v>
      </c>
      <c r="K601" s="54">
        <f t="shared" si="82"/>
        <v>4970</v>
      </c>
      <c r="L601" s="37">
        <f t="shared" si="83"/>
        <v>770.00000000000011</v>
      </c>
      <c r="M601" s="80">
        <v>2128</v>
      </c>
      <c r="N601" s="93">
        <f t="shared" si="86"/>
        <v>4963</v>
      </c>
      <c r="O601" s="93"/>
      <c r="P601" s="93">
        <f t="shared" si="88"/>
        <v>4137</v>
      </c>
      <c r="Q601" s="88">
        <f t="shared" si="84"/>
        <v>9187.380000000001</v>
      </c>
      <c r="R601" s="88">
        <f t="shared" si="85"/>
        <v>10703</v>
      </c>
      <c r="S601" s="93">
        <f t="shared" si="87"/>
        <v>60812.619999999995</v>
      </c>
      <c r="T601" s="89" t="s">
        <v>41</v>
      </c>
    </row>
    <row r="602" spans="1:20" s="27" customFormat="1" x14ac:dyDescent="0.25">
      <c r="A602" s="84">
        <v>596</v>
      </c>
      <c r="B602" s="85" t="s">
        <v>604</v>
      </c>
      <c r="C602" s="85" t="s">
        <v>804</v>
      </c>
      <c r="D602" s="85" t="s">
        <v>597</v>
      </c>
      <c r="E602" s="85" t="s">
        <v>125</v>
      </c>
      <c r="F602" s="86" t="s">
        <v>811</v>
      </c>
      <c r="G602" s="91">
        <v>70000</v>
      </c>
      <c r="H602" s="91">
        <v>5368.48</v>
      </c>
      <c r="I602" s="88">
        <v>25</v>
      </c>
      <c r="J602" s="69">
        <v>2009</v>
      </c>
      <c r="K602" s="54">
        <f t="shared" si="82"/>
        <v>4970</v>
      </c>
      <c r="L602" s="37">
        <f t="shared" si="83"/>
        <v>770.00000000000011</v>
      </c>
      <c r="M602" s="80">
        <v>2128</v>
      </c>
      <c r="N602" s="93">
        <f t="shared" si="86"/>
        <v>4963</v>
      </c>
      <c r="O602" s="93"/>
      <c r="P602" s="93">
        <f t="shared" si="88"/>
        <v>4137</v>
      </c>
      <c r="Q602" s="88">
        <f t="shared" si="84"/>
        <v>9530.48</v>
      </c>
      <c r="R602" s="88">
        <f t="shared" si="85"/>
        <v>10703</v>
      </c>
      <c r="S602" s="93">
        <f t="shared" si="87"/>
        <v>60469.520000000004</v>
      </c>
      <c r="T602" s="89" t="s">
        <v>41</v>
      </c>
    </row>
    <row r="603" spans="1:20" s="27" customFormat="1" x14ac:dyDescent="0.25">
      <c r="A603" s="84">
        <v>597</v>
      </c>
      <c r="B603" s="85" t="s">
        <v>1068</v>
      </c>
      <c r="C603" s="85" t="s">
        <v>805</v>
      </c>
      <c r="D603" s="85" t="s">
        <v>597</v>
      </c>
      <c r="E603" s="85" t="s">
        <v>63</v>
      </c>
      <c r="F603" s="86" t="s">
        <v>808</v>
      </c>
      <c r="G603" s="91">
        <v>45000</v>
      </c>
      <c r="H603" s="91">
        <v>1148.33</v>
      </c>
      <c r="I603" s="88">
        <v>25</v>
      </c>
      <c r="J603" s="69">
        <v>1291.5</v>
      </c>
      <c r="K603" s="54">
        <f t="shared" si="82"/>
        <v>3194.9999999999995</v>
      </c>
      <c r="L603" s="37">
        <f t="shared" si="83"/>
        <v>495.00000000000006</v>
      </c>
      <c r="M603" s="80">
        <v>1368</v>
      </c>
      <c r="N603" s="93">
        <f t="shared" si="86"/>
        <v>3190.5</v>
      </c>
      <c r="O603" s="93"/>
      <c r="P603" s="93">
        <f t="shared" si="88"/>
        <v>2659.5</v>
      </c>
      <c r="Q603" s="88">
        <f t="shared" si="84"/>
        <v>3832.83</v>
      </c>
      <c r="R603" s="88">
        <f t="shared" si="85"/>
        <v>6880.5</v>
      </c>
      <c r="S603" s="93">
        <f t="shared" si="87"/>
        <v>41167.17</v>
      </c>
      <c r="T603" s="89" t="s">
        <v>41</v>
      </c>
    </row>
    <row r="604" spans="1:20" s="27" customFormat="1" x14ac:dyDescent="0.25">
      <c r="A604" s="84">
        <v>598</v>
      </c>
      <c r="B604" s="85" t="s">
        <v>599</v>
      </c>
      <c r="C604" s="85" t="s">
        <v>804</v>
      </c>
      <c r="D604" s="85" t="s">
        <v>597</v>
      </c>
      <c r="E604" s="85" t="s">
        <v>92</v>
      </c>
      <c r="F604" s="86" t="s">
        <v>811</v>
      </c>
      <c r="G604" s="91">
        <v>25000</v>
      </c>
      <c r="H604" s="92">
        <v>0</v>
      </c>
      <c r="I604" s="88">
        <v>25</v>
      </c>
      <c r="J604" s="69">
        <v>717.5</v>
      </c>
      <c r="K604" s="54">
        <f t="shared" si="82"/>
        <v>1774.9999999999998</v>
      </c>
      <c r="L604" s="37">
        <f t="shared" si="83"/>
        <v>275</v>
      </c>
      <c r="M604" s="80">
        <v>760</v>
      </c>
      <c r="N604" s="93">
        <f t="shared" si="86"/>
        <v>1772.5000000000002</v>
      </c>
      <c r="O604" s="93"/>
      <c r="P604" s="93">
        <f t="shared" si="88"/>
        <v>1477.5</v>
      </c>
      <c r="Q604" s="88">
        <f t="shared" si="84"/>
        <v>1502.5</v>
      </c>
      <c r="R604" s="88">
        <f t="shared" si="85"/>
        <v>3822.5</v>
      </c>
      <c r="S604" s="93">
        <f t="shared" si="87"/>
        <v>23497.5</v>
      </c>
      <c r="T604" s="89" t="s">
        <v>41</v>
      </c>
    </row>
    <row r="605" spans="1:20" s="27" customFormat="1" x14ac:dyDescent="0.25">
      <c r="A605" s="84">
        <v>599</v>
      </c>
      <c r="B605" s="85" t="s">
        <v>600</v>
      </c>
      <c r="C605" s="85" t="s">
        <v>804</v>
      </c>
      <c r="D605" s="85" t="s">
        <v>597</v>
      </c>
      <c r="E605" s="85" t="s">
        <v>103</v>
      </c>
      <c r="F605" s="86" t="s">
        <v>811</v>
      </c>
      <c r="G605" s="91">
        <v>25000</v>
      </c>
      <c r="H605" s="92">
        <v>0</v>
      </c>
      <c r="I605" s="88">
        <v>25</v>
      </c>
      <c r="J605" s="69">
        <v>717.5</v>
      </c>
      <c r="K605" s="54">
        <f t="shared" si="82"/>
        <v>1774.9999999999998</v>
      </c>
      <c r="L605" s="37">
        <f t="shared" si="83"/>
        <v>275</v>
      </c>
      <c r="M605" s="80">
        <v>760</v>
      </c>
      <c r="N605" s="93">
        <f t="shared" si="86"/>
        <v>1772.5000000000002</v>
      </c>
      <c r="O605" s="93"/>
      <c r="P605" s="93">
        <f t="shared" si="88"/>
        <v>1477.5</v>
      </c>
      <c r="Q605" s="88">
        <f t="shared" si="84"/>
        <v>1502.5</v>
      </c>
      <c r="R605" s="88">
        <f t="shared" si="85"/>
        <v>3822.5</v>
      </c>
      <c r="S605" s="93">
        <f t="shared" si="87"/>
        <v>23497.5</v>
      </c>
      <c r="T605" s="89" t="s">
        <v>41</v>
      </c>
    </row>
    <row r="606" spans="1:20" s="27" customFormat="1" x14ac:dyDescent="0.25">
      <c r="A606" s="84">
        <v>600</v>
      </c>
      <c r="B606" s="85" t="s">
        <v>982</v>
      </c>
      <c r="C606" s="85" t="s">
        <v>804</v>
      </c>
      <c r="D606" s="85" t="s">
        <v>597</v>
      </c>
      <c r="E606" s="85" t="s">
        <v>157</v>
      </c>
      <c r="F606" s="86" t="s">
        <v>808</v>
      </c>
      <c r="G606" s="91">
        <v>16000</v>
      </c>
      <c r="H606" s="92">
        <v>0</v>
      </c>
      <c r="I606" s="88">
        <v>25</v>
      </c>
      <c r="J606" s="69">
        <v>459.2</v>
      </c>
      <c r="K606" s="54">
        <f t="shared" si="82"/>
        <v>1136</v>
      </c>
      <c r="L606" s="37">
        <f t="shared" si="83"/>
        <v>176.00000000000003</v>
      </c>
      <c r="M606" s="80">
        <v>486.4</v>
      </c>
      <c r="N606" s="93">
        <f t="shared" si="86"/>
        <v>1134.4000000000001</v>
      </c>
      <c r="O606" s="93"/>
      <c r="P606" s="93">
        <f t="shared" si="88"/>
        <v>945.59999999999991</v>
      </c>
      <c r="Q606" s="88">
        <f t="shared" si="84"/>
        <v>970.59999999999991</v>
      </c>
      <c r="R606" s="88">
        <f t="shared" si="85"/>
        <v>2446.4</v>
      </c>
      <c r="S606" s="93">
        <f t="shared" si="87"/>
        <v>15029.4</v>
      </c>
      <c r="T606" s="89" t="s">
        <v>41</v>
      </c>
    </row>
    <row r="607" spans="1:20" s="27" customFormat="1" x14ac:dyDescent="0.25">
      <c r="A607" s="84">
        <v>601</v>
      </c>
      <c r="B607" s="85" t="s">
        <v>601</v>
      </c>
      <c r="C607" s="85" t="s">
        <v>804</v>
      </c>
      <c r="D607" s="85" t="s">
        <v>597</v>
      </c>
      <c r="E607" s="85" t="s">
        <v>63</v>
      </c>
      <c r="F607" s="86" t="s">
        <v>808</v>
      </c>
      <c r="G607" s="91">
        <v>25000</v>
      </c>
      <c r="H607" s="92">
        <v>0</v>
      </c>
      <c r="I607" s="88">
        <v>25</v>
      </c>
      <c r="J607" s="69">
        <v>717.5</v>
      </c>
      <c r="K607" s="54">
        <f t="shared" si="82"/>
        <v>1774.9999999999998</v>
      </c>
      <c r="L607" s="37">
        <f t="shared" si="83"/>
        <v>275</v>
      </c>
      <c r="M607" s="80">
        <v>760</v>
      </c>
      <c r="N607" s="93">
        <f t="shared" si="86"/>
        <v>1772.5000000000002</v>
      </c>
      <c r="O607" s="93"/>
      <c r="P607" s="93">
        <f t="shared" si="88"/>
        <v>1477.5</v>
      </c>
      <c r="Q607" s="88">
        <f t="shared" si="84"/>
        <v>1502.5</v>
      </c>
      <c r="R607" s="88">
        <f t="shared" si="85"/>
        <v>3822.5</v>
      </c>
      <c r="S607" s="93">
        <f t="shared" si="87"/>
        <v>23497.5</v>
      </c>
      <c r="T607" s="89" t="s">
        <v>41</v>
      </c>
    </row>
    <row r="608" spans="1:20" s="27" customFormat="1" x14ac:dyDescent="0.25">
      <c r="A608" s="84">
        <v>602</v>
      </c>
      <c r="B608" s="85" t="s">
        <v>769</v>
      </c>
      <c r="C608" s="85" t="s">
        <v>804</v>
      </c>
      <c r="D608" s="85" t="s">
        <v>597</v>
      </c>
      <c r="E608" s="85" t="s">
        <v>63</v>
      </c>
      <c r="F608" s="86" t="s">
        <v>808</v>
      </c>
      <c r="G608" s="91">
        <v>25000</v>
      </c>
      <c r="H608" s="85">
        <v>0</v>
      </c>
      <c r="I608" s="88">
        <v>25</v>
      </c>
      <c r="J608" s="69">
        <v>717.5</v>
      </c>
      <c r="K608" s="54">
        <f t="shared" si="82"/>
        <v>1774.9999999999998</v>
      </c>
      <c r="L608" s="37">
        <f t="shared" si="83"/>
        <v>275</v>
      </c>
      <c r="M608" s="80">
        <v>760</v>
      </c>
      <c r="N608" s="93">
        <f t="shared" si="86"/>
        <v>1772.5000000000002</v>
      </c>
      <c r="O608" s="93"/>
      <c r="P608" s="93">
        <f t="shared" si="88"/>
        <v>1477.5</v>
      </c>
      <c r="Q608" s="88">
        <f t="shared" si="84"/>
        <v>1502.5</v>
      </c>
      <c r="R608" s="88">
        <f t="shared" si="85"/>
        <v>3822.5</v>
      </c>
      <c r="S608" s="93">
        <f t="shared" si="87"/>
        <v>23497.5</v>
      </c>
      <c r="T608" s="89" t="s">
        <v>41</v>
      </c>
    </row>
    <row r="609" spans="1:20" s="27" customFormat="1" x14ac:dyDescent="0.25">
      <c r="A609" s="84">
        <v>603</v>
      </c>
      <c r="B609" s="85" t="s">
        <v>1102</v>
      </c>
      <c r="C609" s="85" t="s">
        <v>805</v>
      </c>
      <c r="D609" s="85" t="s">
        <v>597</v>
      </c>
      <c r="E609" s="85" t="s">
        <v>63</v>
      </c>
      <c r="F609" s="86" t="s">
        <v>808</v>
      </c>
      <c r="G609" s="91">
        <v>30000</v>
      </c>
      <c r="H609" s="85"/>
      <c r="I609" s="88">
        <v>25</v>
      </c>
      <c r="J609" s="69">
        <v>861</v>
      </c>
      <c r="K609" s="54">
        <f t="shared" si="82"/>
        <v>2130</v>
      </c>
      <c r="L609" s="37">
        <f t="shared" si="83"/>
        <v>330.00000000000006</v>
      </c>
      <c r="M609" s="80">
        <v>912</v>
      </c>
      <c r="N609" s="93">
        <f t="shared" si="86"/>
        <v>2127</v>
      </c>
      <c r="O609" s="93"/>
      <c r="P609" s="93">
        <f t="shared" si="88"/>
        <v>1773</v>
      </c>
      <c r="Q609" s="88">
        <f t="shared" si="84"/>
        <v>1798</v>
      </c>
      <c r="R609" s="88">
        <f t="shared" si="85"/>
        <v>4587</v>
      </c>
      <c r="S609" s="93">
        <f t="shared" si="87"/>
        <v>28202</v>
      </c>
      <c r="T609" s="89" t="s">
        <v>41</v>
      </c>
    </row>
    <row r="610" spans="1:20" s="27" customFormat="1" x14ac:dyDescent="0.25">
      <c r="A610" s="84">
        <v>604</v>
      </c>
      <c r="B610" s="85" t="s">
        <v>569</v>
      </c>
      <c r="C610" s="85" t="s">
        <v>804</v>
      </c>
      <c r="D610" s="85" t="s">
        <v>515</v>
      </c>
      <c r="E610" s="85" t="s">
        <v>742</v>
      </c>
      <c r="F610" s="86" t="s">
        <v>811</v>
      </c>
      <c r="G610" s="91">
        <v>85000</v>
      </c>
      <c r="H610" s="91">
        <v>7719.26</v>
      </c>
      <c r="I610" s="88">
        <v>25</v>
      </c>
      <c r="J610" s="69">
        <v>2439.5</v>
      </c>
      <c r="K610" s="54">
        <f t="shared" si="82"/>
        <v>6034.9999999999991</v>
      </c>
      <c r="L610" s="37">
        <v>953.69</v>
      </c>
      <c r="M610" s="80">
        <v>2584</v>
      </c>
      <c r="N610" s="93">
        <f t="shared" si="86"/>
        <v>6026.5</v>
      </c>
      <c r="O610" s="93"/>
      <c r="P610" s="93">
        <f t="shared" si="88"/>
        <v>5023.5</v>
      </c>
      <c r="Q610" s="88">
        <f t="shared" si="84"/>
        <v>12767.76</v>
      </c>
      <c r="R610" s="88">
        <f t="shared" si="85"/>
        <v>13015.189999999999</v>
      </c>
      <c r="S610" s="93">
        <f t="shared" si="87"/>
        <v>72232.240000000005</v>
      </c>
      <c r="T610" s="89" t="s">
        <v>41</v>
      </c>
    </row>
    <row r="611" spans="1:20" s="27" customFormat="1" x14ac:dyDescent="0.25">
      <c r="A611" s="84">
        <v>605</v>
      </c>
      <c r="B611" s="85" t="s">
        <v>517</v>
      </c>
      <c r="C611" s="85" t="s">
        <v>805</v>
      </c>
      <c r="D611" s="85" t="s">
        <v>515</v>
      </c>
      <c r="E611" s="85" t="s">
        <v>125</v>
      </c>
      <c r="F611" s="86" t="s">
        <v>811</v>
      </c>
      <c r="G611" s="91">
        <v>70000</v>
      </c>
      <c r="H611" s="91">
        <v>5025.38</v>
      </c>
      <c r="I611" s="88">
        <v>25</v>
      </c>
      <c r="J611" s="69">
        <v>2009</v>
      </c>
      <c r="K611" s="54">
        <f t="shared" si="82"/>
        <v>4970</v>
      </c>
      <c r="L611" s="37">
        <f t="shared" si="83"/>
        <v>770.00000000000011</v>
      </c>
      <c r="M611" s="80">
        <v>2128</v>
      </c>
      <c r="N611" s="93">
        <f t="shared" si="86"/>
        <v>4963</v>
      </c>
      <c r="O611" s="93"/>
      <c r="P611" s="93">
        <f t="shared" si="88"/>
        <v>4137</v>
      </c>
      <c r="Q611" s="88">
        <f t="shared" si="84"/>
        <v>9187.380000000001</v>
      </c>
      <c r="R611" s="88">
        <f t="shared" si="85"/>
        <v>10703</v>
      </c>
      <c r="S611" s="93">
        <f t="shared" si="87"/>
        <v>60812.619999999995</v>
      </c>
      <c r="T611" s="89" t="s">
        <v>41</v>
      </c>
    </row>
    <row r="612" spans="1:20" s="27" customFormat="1" x14ac:dyDescent="0.25">
      <c r="A612" s="84">
        <v>606</v>
      </c>
      <c r="B612" s="85" t="s">
        <v>518</v>
      </c>
      <c r="C612" s="85" t="s">
        <v>805</v>
      </c>
      <c r="D612" s="85" t="s">
        <v>515</v>
      </c>
      <c r="E612" s="85" t="s">
        <v>125</v>
      </c>
      <c r="F612" s="86" t="s">
        <v>811</v>
      </c>
      <c r="G612" s="91">
        <v>70000</v>
      </c>
      <c r="H612" s="91">
        <v>5368.48</v>
      </c>
      <c r="I612" s="88">
        <v>25</v>
      </c>
      <c r="J612" s="69">
        <v>2009</v>
      </c>
      <c r="K612" s="54">
        <f t="shared" si="82"/>
        <v>4970</v>
      </c>
      <c r="L612" s="37">
        <f t="shared" si="83"/>
        <v>770.00000000000011</v>
      </c>
      <c r="M612" s="80">
        <v>2128</v>
      </c>
      <c r="N612" s="93">
        <f t="shared" si="86"/>
        <v>4963</v>
      </c>
      <c r="O612" s="93"/>
      <c r="P612" s="93">
        <f t="shared" si="88"/>
        <v>4137</v>
      </c>
      <c r="Q612" s="88">
        <f t="shared" si="84"/>
        <v>9530.48</v>
      </c>
      <c r="R612" s="88">
        <f t="shared" si="85"/>
        <v>10703</v>
      </c>
      <c r="S612" s="93">
        <f t="shared" si="87"/>
        <v>60469.520000000004</v>
      </c>
      <c r="T612" s="89" t="s">
        <v>41</v>
      </c>
    </row>
    <row r="613" spans="1:20" s="27" customFormat="1" x14ac:dyDescent="0.25">
      <c r="A613" s="84">
        <v>607</v>
      </c>
      <c r="B613" s="85" t="s">
        <v>798</v>
      </c>
      <c r="C613" s="85" t="s">
        <v>804</v>
      </c>
      <c r="D613" s="85" t="s">
        <v>515</v>
      </c>
      <c r="E613" s="85" t="s">
        <v>63</v>
      </c>
      <c r="F613" s="86" t="s">
        <v>810</v>
      </c>
      <c r="G613" s="91">
        <v>25000</v>
      </c>
      <c r="H613" s="92">
        <v>0</v>
      </c>
      <c r="I613" s="88">
        <v>25</v>
      </c>
      <c r="J613" s="69">
        <v>717.5</v>
      </c>
      <c r="K613" s="54">
        <f t="shared" si="82"/>
        <v>1774.9999999999998</v>
      </c>
      <c r="L613" s="37">
        <f t="shared" si="83"/>
        <v>275</v>
      </c>
      <c r="M613" s="80">
        <v>760</v>
      </c>
      <c r="N613" s="93">
        <f t="shared" si="86"/>
        <v>1772.5000000000002</v>
      </c>
      <c r="O613" s="93"/>
      <c r="P613" s="93">
        <f t="shared" si="88"/>
        <v>1477.5</v>
      </c>
      <c r="Q613" s="88">
        <f t="shared" si="84"/>
        <v>1502.5</v>
      </c>
      <c r="R613" s="88">
        <f t="shared" si="85"/>
        <v>3822.5</v>
      </c>
      <c r="S613" s="93">
        <f t="shared" si="87"/>
        <v>23497.5</v>
      </c>
      <c r="T613" s="89" t="s">
        <v>41</v>
      </c>
    </row>
    <row r="614" spans="1:20" s="27" customFormat="1" x14ac:dyDescent="0.25">
      <c r="A614" s="84">
        <v>608</v>
      </c>
      <c r="B614" s="85" t="s">
        <v>540</v>
      </c>
      <c r="C614" s="85" t="s">
        <v>805</v>
      </c>
      <c r="D614" s="85" t="s">
        <v>568</v>
      </c>
      <c r="E614" s="85" t="s">
        <v>742</v>
      </c>
      <c r="F614" s="86" t="s">
        <v>811</v>
      </c>
      <c r="G614" s="87">
        <v>85000</v>
      </c>
      <c r="H614" s="87">
        <v>8576.99</v>
      </c>
      <c r="I614" s="88">
        <v>25</v>
      </c>
      <c r="J614" s="50">
        <v>2439.5</v>
      </c>
      <c r="K614" s="52">
        <f t="shared" si="82"/>
        <v>6034.9999999999991</v>
      </c>
      <c r="L614" s="37">
        <v>953.69</v>
      </c>
      <c r="M614" s="78">
        <v>2584</v>
      </c>
      <c r="N614" s="88">
        <f t="shared" si="86"/>
        <v>6026.5</v>
      </c>
      <c r="O614" s="88"/>
      <c r="P614" s="88">
        <f t="shared" si="88"/>
        <v>5023.5</v>
      </c>
      <c r="Q614" s="88">
        <f t="shared" si="84"/>
        <v>13625.49</v>
      </c>
      <c r="R614" s="88">
        <f t="shared" si="85"/>
        <v>13015.189999999999</v>
      </c>
      <c r="S614" s="88">
        <f t="shared" si="87"/>
        <v>71374.509999999995</v>
      </c>
      <c r="T614" s="89" t="s">
        <v>41</v>
      </c>
    </row>
    <row r="615" spans="1:20" s="27" customFormat="1" x14ac:dyDescent="0.25">
      <c r="A615" s="84">
        <v>609</v>
      </c>
      <c r="B615" s="85" t="s">
        <v>570</v>
      </c>
      <c r="C615" s="85" t="s">
        <v>804</v>
      </c>
      <c r="D615" s="85" t="s">
        <v>568</v>
      </c>
      <c r="E615" s="85" t="s">
        <v>125</v>
      </c>
      <c r="F615" s="86" t="s">
        <v>811</v>
      </c>
      <c r="G615" s="91">
        <v>70000</v>
      </c>
      <c r="H615" s="91">
        <v>5368.48</v>
      </c>
      <c r="I615" s="88">
        <v>25</v>
      </c>
      <c r="J615" s="69">
        <v>2009</v>
      </c>
      <c r="K615" s="54">
        <f t="shared" si="82"/>
        <v>4970</v>
      </c>
      <c r="L615" s="37">
        <f t="shared" si="83"/>
        <v>770.00000000000011</v>
      </c>
      <c r="M615" s="80">
        <v>2128</v>
      </c>
      <c r="N615" s="93">
        <f t="shared" si="86"/>
        <v>4963</v>
      </c>
      <c r="O615" s="93"/>
      <c r="P615" s="93">
        <f t="shared" si="88"/>
        <v>4137</v>
      </c>
      <c r="Q615" s="88">
        <f t="shared" si="84"/>
        <v>9530.48</v>
      </c>
      <c r="R615" s="88">
        <f t="shared" si="85"/>
        <v>10703</v>
      </c>
      <c r="S615" s="93">
        <f t="shared" si="87"/>
        <v>60469.520000000004</v>
      </c>
      <c r="T615" s="89" t="s">
        <v>41</v>
      </c>
    </row>
    <row r="616" spans="1:20" s="27" customFormat="1" x14ac:dyDescent="0.25">
      <c r="A616" s="84">
        <v>610</v>
      </c>
      <c r="B616" s="85" t="s">
        <v>573</v>
      </c>
      <c r="C616" s="85" t="s">
        <v>804</v>
      </c>
      <c r="D616" s="85" t="s">
        <v>568</v>
      </c>
      <c r="E616" s="85" t="s">
        <v>125</v>
      </c>
      <c r="F616" s="86" t="s">
        <v>811</v>
      </c>
      <c r="G616" s="91">
        <v>70000</v>
      </c>
      <c r="H616" s="91">
        <v>5368.48</v>
      </c>
      <c r="I616" s="88">
        <v>25</v>
      </c>
      <c r="J616" s="69">
        <v>2009</v>
      </c>
      <c r="K616" s="54">
        <f t="shared" si="82"/>
        <v>4970</v>
      </c>
      <c r="L616" s="37">
        <f t="shared" si="83"/>
        <v>770.00000000000011</v>
      </c>
      <c r="M616" s="80">
        <v>2128</v>
      </c>
      <c r="N616" s="93">
        <f t="shared" si="86"/>
        <v>4963</v>
      </c>
      <c r="O616" s="93"/>
      <c r="P616" s="93">
        <f t="shared" si="88"/>
        <v>4137</v>
      </c>
      <c r="Q616" s="88">
        <f t="shared" si="84"/>
        <v>9530.48</v>
      </c>
      <c r="R616" s="88">
        <f t="shared" si="85"/>
        <v>10703</v>
      </c>
      <c r="S616" s="93">
        <f t="shared" si="87"/>
        <v>60469.520000000004</v>
      </c>
      <c r="T616" s="89" t="s">
        <v>41</v>
      </c>
    </row>
    <row r="617" spans="1:20" s="27" customFormat="1" x14ac:dyDescent="0.25">
      <c r="A617" s="84">
        <v>611</v>
      </c>
      <c r="B617" s="85" t="s">
        <v>575</v>
      </c>
      <c r="C617" s="85" t="s">
        <v>805</v>
      </c>
      <c r="D617" s="85" t="s">
        <v>568</v>
      </c>
      <c r="E617" s="85" t="s">
        <v>125</v>
      </c>
      <c r="F617" s="86" t="s">
        <v>811</v>
      </c>
      <c r="G617" s="91">
        <v>70000</v>
      </c>
      <c r="H617" s="91">
        <v>5368.48</v>
      </c>
      <c r="I617" s="88">
        <v>25</v>
      </c>
      <c r="J617" s="69">
        <v>2009</v>
      </c>
      <c r="K617" s="54">
        <f t="shared" si="82"/>
        <v>4970</v>
      </c>
      <c r="L617" s="37">
        <f t="shared" si="83"/>
        <v>770.00000000000011</v>
      </c>
      <c r="M617" s="80">
        <v>2128</v>
      </c>
      <c r="N617" s="93">
        <f t="shared" si="86"/>
        <v>4963</v>
      </c>
      <c r="O617" s="93"/>
      <c r="P617" s="93">
        <f t="shared" si="88"/>
        <v>4137</v>
      </c>
      <c r="Q617" s="88">
        <f t="shared" si="84"/>
        <v>9530.48</v>
      </c>
      <c r="R617" s="88">
        <f t="shared" si="85"/>
        <v>10703</v>
      </c>
      <c r="S617" s="93">
        <f t="shared" si="87"/>
        <v>60469.520000000004</v>
      </c>
      <c r="T617" s="89" t="s">
        <v>41</v>
      </c>
    </row>
    <row r="618" spans="1:20" s="27" customFormat="1" x14ac:dyDescent="0.25">
      <c r="A618" s="84">
        <v>612</v>
      </c>
      <c r="B618" s="85" t="s">
        <v>412</v>
      </c>
      <c r="C618" s="85" t="s">
        <v>804</v>
      </c>
      <c r="D618" s="85" t="s">
        <v>568</v>
      </c>
      <c r="E618" s="85" t="s">
        <v>125</v>
      </c>
      <c r="F618" s="86" t="s">
        <v>811</v>
      </c>
      <c r="G618" s="87">
        <v>70000</v>
      </c>
      <c r="H618" s="87">
        <v>5025.38</v>
      </c>
      <c r="I618" s="88">
        <v>25</v>
      </c>
      <c r="J618" s="50">
        <v>2009</v>
      </c>
      <c r="K618" s="52">
        <f t="shared" si="82"/>
        <v>4970</v>
      </c>
      <c r="L618" s="37">
        <f t="shared" si="83"/>
        <v>770.00000000000011</v>
      </c>
      <c r="M618" s="78">
        <v>2128</v>
      </c>
      <c r="N618" s="88">
        <f t="shared" si="86"/>
        <v>4963</v>
      </c>
      <c r="O618" s="88"/>
      <c r="P618" s="88">
        <f t="shared" si="88"/>
        <v>4137</v>
      </c>
      <c r="Q618" s="88">
        <f t="shared" si="84"/>
        <v>9187.380000000001</v>
      </c>
      <c r="R618" s="88">
        <f t="shared" si="85"/>
        <v>10703</v>
      </c>
      <c r="S618" s="88">
        <f t="shared" si="87"/>
        <v>60812.619999999995</v>
      </c>
      <c r="T618" s="89" t="s">
        <v>41</v>
      </c>
    </row>
    <row r="619" spans="1:20" s="27" customFormat="1" x14ac:dyDescent="0.25">
      <c r="A619" s="84">
        <v>613</v>
      </c>
      <c r="B619" s="85" t="s">
        <v>577</v>
      </c>
      <c r="C619" s="85" t="s">
        <v>804</v>
      </c>
      <c r="D619" s="85" t="s">
        <v>568</v>
      </c>
      <c r="E619" s="85" t="s">
        <v>125</v>
      </c>
      <c r="F619" s="86" t="s">
        <v>811</v>
      </c>
      <c r="G619" s="91">
        <v>70000</v>
      </c>
      <c r="H619" s="91">
        <v>5368.48</v>
      </c>
      <c r="I619" s="88">
        <v>25</v>
      </c>
      <c r="J619" s="69">
        <v>2009</v>
      </c>
      <c r="K619" s="54">
        <f t="shared" si="82"/>
        <v>4970</v>
      </c>
      <c r="L619" s="37">
        <f t="shared" si="83"/>
        <v>770.00000000000011</v>
      </c>
      <c r="M619" s="80">
        <v>2128</v>
      </c>
      <c r="N619" s="93">
        <f t="shared" si="86"/>
        <v>4963</v>
      </c>
      <c r="O619" s="93"/>
      <c r="P619" s="93">
        <f t="shared" si="88"/>
        <v>4137</v>
      </c>
      <c r="Q619" s="88">
        <f t="shared" si="84"/>
        <v>9530.48</v>
      </c>
      <c r="R619" s="88">
        <f t="shared" si="85"/>
        <v>10703</v>
      </c>
      <c r="S619" s="93">
        <f t="shared" si="87"/>
        <v>60469.520000000004</v>
      </c>
      <c r="T619" s="89" t="s">
        <v>41</v>
      </c>
    </row>
    <row r="620" spans="1:20" s="27" customFormat="1" x14ac:dyDescent="0.25">
      <c r="A620" s="84">
        <v>614</v>
      </c>
      <c r="B620" s="85" t="s">
        <v>579</v>
      </c>
      <c r="C620" s="85" t="s">
        <v>804</v>
      </c>
      <c r="D620" s="85" t="s">
        <v>568</v>
      </c>
      <c r="E620" s="85" t="s">
        <v>125</v>
      </c>
      <c r="F620" s="86" t="s">
        <v>811</v>
      </c>
      <c r="G620" s="91">
        <v>70000</v>
      </c>
      <c r="H620" s="91">
        <v>5368.48</v>
      </c>
      <c r="I620" s="88">
        <v>25</v>
      </c>
      <c r="J620" s="69">
        <v>2009</v>
      </c>
      <c r="K620" s="54">
        <f t="shared" si="82"/>
        <v>4970</v>
      </c>
      <c r="L620" s="37">
        <f t="shared" si="83"/>
        <v>770.00000000000011</v>
      </c>
      <c r="M620" s="80">
        <v>2128</v>
      </c>
      <c r="N620" s="93">
        <f t="shared" si="86"/>
        <v>4963</v>
      </c>
      <c r="O620" s="93"/>
      <c r="P620" s="93">
        <f t="shared" si="88"/>
        <v>4137</v>
      </c>
      <c r="Q620" s="88">
        <f t="shared" si="84"/>
        <v>9530.48</v>
      </c>
      <c r="R620" s="88">
        <f t="shared" si="85"/>
        <v>10703</v>
      </c>
      <c r="S620" s="93">
        <f t="shared" si="87"/>
        <v>60469.520000000004</v>
      </c>
      <c r="T620" s="89" t="s">
        <v>41</v>
      </c>
    </row>
    <row r="621" spans="1:20" s="27" customFormat="1" x14ac:dyDescent="0.25">
      <c r="A621" s="84">
        <v>615</v>
      </c>
      <c r="B621" s="85" t="s">
        <v>578</v>
      </c>
      <c r="C621" s="85" t="s">
        <v>805</v>
      </c>
      <c r="D621" s="85" t="s">
        <v>568</v>
      </c>
      <c r="E621" s="85" t="s">
        <v>143</v>
      </c>
      <c r="F621" s="86" t="s">
        <v>811</v>
      </c>
      <c r="G621" s="91">
        <v>45000</v>
      </c>
      <c r="H621" s="69">
        <v>1148.33</v>
      </c>
      <c r="I621" s="88">
        <v>25</v>
      </c>
      <c r="J621" s="69">
        <v>1291.5</v>
      </c>
      <c r="K621" s="54">
        <f t="shared" si="82"/>
        <v>3194.9999999999995</v>
      </c>
      <c r="L621" s="37">
        <f t="shared" si="83"/>
        <v>495.00000000000006</v>
      </c>
      <c r="M621" s="80">
        <v>1368</v>
      </c>
      <c r="N621" s="93">
        <f t="shared" si="86"/>
        <v>3190.5</v>
      </c>
      <c r="O621" s="93"/>
      <c r="P621" s="93">
        <f t="shared" si="88"/>
        <v>2659.5</v>
      </c>
      <c r="Q621" s="88">
        <f t="shared" si="84"/>
        <v>3832.83</v>
      </c>
      <c r="R621" s="88">
        <f t="shared" si="85"/>
        <v>6880.5</v>
      </c>
      <c r="S621" s="93">
        <f t="shared" si="87"/>
        <v>41167.17</v>
      </c>
      <c r="T621" s="89" t="s">
        <v>41</v>
      </c>
    </row>
    <row r="622" spans="1:20" s="27" customFormat="1" x14ac:dyDescent="0.25">
      <c r="A622" s="84">
        <v>616</v>
      </c>
      <c r="B622" s="85" t="s">
        <v>571</v>
      </c>
      <c r="C622" s="85" t="s">
        <v>804</v>
      </c>
      <c r="D622" s="85" t="s">
        <v>568</v>
      </c>
      <c r="E622" s="85" t="s">
        <v>92</v>
      </c>
      <c r="F622" s="86" t="s">
        <v>811</v>
      </c>
      <c r="G622" s="91">
        <v>25000</v>
      </c>
      <c r="H622" s="92">
        <v>0</v>
      </c>
      <c r="I622" s="88">
        <v>25</v>
      </c>
      <c r="J622" s="69">
        <v>717.5</v>
      </c>
      <c r="K622" s="54">
        <f t="shared" si="82"/>
        <v>1774.9999999999998</v>
      </c>
      <c r="L622" s="37">
        <f t="shared" si="83"/>
        <v>275</v>
      </c>
      <c r="M622" s="80">
        <v>760</v>
      </c>
      <c r="N622" s="93">
        <f t="shared" si="86"/>
        <v>1772.5000000000002</v>
      </c>
      <c r="O622" s="93"/>
      <c r="P622" s="93">
        <f t="shared" si="88"/>
        <v>1477.5</v>
      </c>
      <c r="Q622" s="88">
        <f t="shared" si="84"/>
        <v>1502.5</v>
      </c>
      <c r="R622" s="88">
        <f t="shared" si="85"/>
        <v>3822.5</v>
      </c>
      <c r="S622" s="93">
        <f t="shared" si="87"/>
        <v>23497.5</v>
      </c>
      <c r="T622" s="89" t="s">
        <v>41</v>
      </c>
    </row>
    <row r="623" spans="1:20" s="27" customFormat="1" x14ac:dyDescent="0.25">
      <c r="A623" s="84">
        <v>617</v>
      </c>
      <c r="B623" s="85" t="s">
        <v>574</v>
      </c>
      <c r="C623" s="85" t="s">
        <v>805</v>
      </c>
      <c r="D623" s="85" t="s">
        <v>568</v>
      </c>
      <c r="E623" s="85" t="s">
        <v>64</v>
      </c>
      <c r="F623" s="86" t="s">
        <v>808</v>
      </c>
      <c r="G623" s="91">
        <v>18000</v>
      </c>
      <c r="H623" s="92">
        <v>0</v>
      </c>
      <c r="I623" s="88">
        <v>25</v>
      </c>
      <c r="J623" s="69">
        <v>516.6</v>
      </c>
      <c r="K623" s="54">
        <f t="shared" si="82"/>
        <v>1277.9999999999998</v>
      </c>
      <c r="L623" s="37">
        <f t="shared" si="83"/>
        <v>198.00000000000003</v>
      </c>
      <c r="M623" s="80">
        <v>547.20000000000005</v>
      </c>
      <c r="N623" s="93">
        <f t="shared" si="86"/>
        <v>1276.2</v>
      </c>
      <c r="O623" s="93"/>
      <c r="P623" s="93">
        <f t="shared" si="88"/>
        <v>1063.8000000000002</v>
      </c>
      <c r="Q623" s="88">
        <f t="shared" si="84"/>
        <v>1088.8000000000002</v>
      </c>
      <c r="R623" s="88">
        <f t="shared" si="85"/>
        <v>2752.2</v>
      </c>
      <c r="S623" s="93">
        <f t="shared" si="87"/>
        <v>16911.2</v>
      </c>
      <c r="T623" s="89" t="s">
        <v>41</v>
      </c>
    </row>
    <row r="624" spans="1:20" s="27" customFormat="1" x14ac:dyDescent="0.25">
      <c r="A624" s="84">
        <v>618</v>
      </c>
      <c r="B624" s="85" t="s">
        <v>827</v>
      </c>
      <c r="C624" s="85" t="s">
        <v>804</v>
      </c>
      <c r="D624" s="85" t="s">
        <v>568</v>
      </c>
      <c r="E624" s="85" t="s">
        <v>157</v>
      </c>
      <c r="F624" s="86" t="s">
        <v>808</v>
      </c>
      <c r="G624" s="91">
        <v>16000</v>
      </c>
      <c r="H624" s="85">
        <v>0</v>
      </c>
      <c r="I624" s="88">
        <v>25</v>
      </c>
      <c r="J624" s="69">
        <v>459.2</v>
      </c>
      <c r="K624" s="54">
        <f t="shared" si="82"/>
        <v>1136</v>
      </c>
      <c r="L624" s="37">
        <f t="shared" si="83"/>
        <v>176.00000000000003</v>
      </c>
      <c r="M624" s="80">
        <v>486.4</v>
      </c>
      <c r="N624" s="93">
        <f t="shared" si="86"/>
        <v>1134.4000000000001</v>
      </c>
      <c r="O624" s="93"/>
      <c r="P624" s="93">
        <f t="shared" si="88"/>
        <v>945.59999999999991</v>
      </c>
      <c r="Q624" s="88">
        <f t="shared" si="84"/>
        <v>970.59999999999991</v>
      </c>
      <c r="R624" s="88">
        <f t="shared" si="85"/>
        <v>2446.4</v>
      </c>
      <c r="S624" s="93">
        <f t="shared" si="87"/>
        <v>15029.4</v>
      </c>
      <c r="T624" s="89" t="s">
        <v>41</v>
      </c>
    </row>
    <row r="625" spans="1:20" s="27" customFormat="1" x14ac:dyDescent="0.25">
      <c r="A625" s="84">
        <v>619</v>
      </c>
      <c r="B625" s="85" t="s">
        <v>451</v>
      </c>
      <c r="C625" s="85" t="s">
        <v>804</v>
      </c>
      <c r="D625" s="85" t="s">
        <v>568</v>
      </c>
      <c r="E625" s="85" t="s">
        <v>745</v>
      </c>
      <c r="F625" s="86" t="s">
        <v>811</v>
      </c>
      <c r="G625" s="87">
        <v>75000</v>
      </c>
      <c r="H625" s="87">
        <v>6309.38</v>
      </c>
      <c r="I625" s="88">
        <v>25</v>
      </c>
      <c r="J625" s="50">
        <v>2152.5</v>
      </c>
      <c r="K625" s="52">
        <f t="shared" si="82"/>
        <v>5324.9999999999991</v>
      </c>
      <c r="L625" s="37">
        <f t="shared" si="83"/>
        <v>825.00000000000011</v>
      </c>
      <c r="M625" s="78">
        <v>2280</v>
      </c>
      <c r="N625" s="88">
        <f t="shared" si="86"/>
        <v>5317.5</v>
      </c>
      <c r="O625" s="88"/>
      <c r="P625" s="88">
        <f t="shared" si="88"/>
        <v>4432.5</v>
      </c>
      <c r="Q625" s="88">
        <f t="shared" si="84"/>
        <v>10766.880000000001</v>
      </c>
      <c r="R625" s="88">
        <f t="shared" si="85"/>
        <v>11467.5</v>
      </c>
      <c r="S625" s="88">
        <f t="shared" si="87"/>
        <v>64233.119999999995</v>
      </c>
      <c r="T625" s="89" t="s">
        <v>41</v>
      </c>
    </row>
    <row r="626" spans="1:20" s="27" customFormat="1" x14ac:dyDescent="0.25">
      <c r="A626" s="84">
        <v>620</v>
      </c>
      <c r="B626" s="85" t="s">
        <v>572</v>
      </c>
      <c r="C626" s="85" t="s">
        <v>804</v>
      </c>
      <c r="D626" s="85" t="s">
        <v>568</v>
      </c>
      <c r="E626" s="85" t="s">
        <v>157</v>
      </c>
      <c r="F626" s="86" t="s">
        <v>808</v>
      </c>
      <c r="G626" s="91">
        <v>16000</v>
      </c>
      <c r="H626" s="92">
        <v>0</v>
      </c>
      <c r="I626" s="88">
        <v>25</v>
      </c>
      <c r="J626" s="69">
        <v>459.2</v>
      </c>
      <c r="K626" s="54">
        <f t="shared" si="82"/>
        <v>1136</v>
      </c>
      <c r="L626" s="37">
        <f t="shared" si="83"/>
        <v>176.00000000000003</v>
      </c>
      <c r="M626" s="80">
        <v>486.4</v>
      </c>
      <c r="N626" s="93">
        <f t="shared" si="86"/>
        <v>1134.4000000000001</v>
      </c>
      <c r="O626" s="93"/>
      <c r="P626" s="93">
        <f t="shared" si="88"/>
        <v>945.59999999999991</v>
      </c>
      <c r="Q626" s="88">
        <f t="shared" si="84"/>
        <v>970.59999999999991</v>
      </c>
      <c r="R626" s="88">
        <f t="shared" si="85"/>
        <v>2446.4</v>
      </c>
      <c r="S626" s="93">
        <f t="shared" si="87"/>
        <v>15029.4</v>
      </c>
      <c r="T626" s="89" t="s">
        <v>41</v>
      </c>
    </row>
    <row r="627" spans="1:20" s="27" customFormat="1" x14ac:dyDescent="0.25">
      <c r="A627" s="84">
        <v>621</v>
      </c>
      <c r="B627" s="85" t="s">
        <v>521</v>
      </c>
      <c r="C627" s="85" t="s">
        <v>804</v>
      </c>
      <c r="D627" s="85" t="s">
        <v>293</v>
      </c>
      <c r="E627" s="85" t="s">
        <v>742</v>
      </c>
      <c r="F627" s="86" t="s">
        <v>811</v>
      </c>
      <c r="G627" s="87">
        <v>85000</v>
      </c>
      <c r="H627" s="87">
        <v>8148.13</v>
      </c>
      <c r="I627" s="88">
        <v>25</v>
      </c>
      <c r="J627" s="50">
        <v>2439.5</v>
      </c>
      <c r="K627" s="52">
        <f t="shared" si="82"/>
        <v>6034.9999999999991</v>
      </c>
      <c r="L627" s="37">
        <v>953.69</v>
      </c>
      <c r="M627" s="78">
        <v>2584</v>
      </c>
      <c r="N627" s="88">
        <f t="shared" si="86"/>
        <v>6026.5</v>
      </c>
      <c r="O627" s="88"/>
      <c r="P627" s="88">
        <f t="shared" si="88"/>
        <v>5023.5</v>
      </c>
      <c r="Q627" s="88">
        <f t="shared" si="84"/>
        <v>13196.630000000001</v>
      </c>
      <c r="R627" s="88">
        <f t="shared" si="85"/>
        <v>13015.189999999999</v>
      </c>
      <c r="S627" s="88">
        <f t="shared" si="87"/>
        <v>71803.37</v>
      </c>
      <c r="T627" s="89" t="s">
        <v>41</v>
      </c>
    </row>
    <row r="628" spans="1:20" s="27" customFormat="1" x14ac:dyDescent="0.25">
      <c r="A628" s="84">
        <v>622</v>
      </c>
      <c r="B628" s="85" t="s">
        <v>551</v>
      </c>
      <c r="C628" s="85" t="s">
        <v>805</v>
      </c>
      <c r="D628" s="85" t="s">
        <v>293</v>
      </c>
      <c r="E628" s="85" t="s">
        <v>125</v>
      </c>
      <c r="F628" s="86" t="s">
        <v>811</v>
      </c>
      <c r="G628" s="91">
        <v>70000</v>
      </c>
      <c r="H628" s="91">
        <v>5368.48</v>
      </c>
      <c r="I628" s="88">
        <v>25</v>
      </c>
      <c r="J628" s="69">
        <v>2009</v>
      </c>
      <c r="K628" s="54">
        <f t="shared" si="82"/>
        <v>4970</v>
      </c>
      <c r="L628" s="37">
        <f t="shared" si="83"/>
        <v>770.00000000000011</v>
      </c>
      <c r="M628" s="80">
        <v>2128</v>
      </c>
      <c r="N628" s="93">
        <f t="shared" si="86"/>
        <v>4963</v>
      </c>
      <c r="O628" s="93"/>
      <c r="P628" s="93">
        <f t="shared" si="88"/>
        <v>4137</v>
      </c>
      <c r="Q628" s="88">
        <f t="shared" si="84"/>
        <v>9530.48</v>
      </c>
      <c r="R628" s="88">
        <f t="shared" si="85"/>
        <v>10703</v>
      </c>
      <c r="S628" s="93">
        <f t="shared" si="87"/>
        <v>60469.520000000004</v>
      </c>
      <c r="T628" s="89" t="s">
        <v>41</v>
      </c>
    </row>
    <row r="629" spans="1:20" s="27" customFormat="1" x14ac:dyDescent="0.25">
      <c r="A629" s="84">
        <v>623</v>
      </c>
      <c r="B629" s="85" t="s">
        <v>552</v>
      </c>
      <c r="C629" s="85" t="s">
        <v>805</v>
      </c>
      <c r="D629" s="85" t="s">
        <v>293</v>
      </c>
      <c r="E629" s="85" t="s">
        <v>125</v>
      </c>
      <c r="F629" s="86" t="s">
        <v>811</v>
      </c>
      <c r="G629" s="91">
        <v>70000</v>
      </c>
      <c r="H629" s="91">
        <v>5368.48</v>
      </c>
      <c r="I629" s="88">
        <v>25</v>
      </c>
      <c r="J629" s="69">
        <v>2009</v>
      </c>
      <c r="K629" s="54">
        <f t="shared" si="82"/>
        <v>4970</v>
      </c>
      <c r="L629" s="37">
        <f t="shared" si="83"/>
        <v>770.00000000000011</v>
      </c>
      <c r="M629" s="80">
        <v>2128</v>
      </c>
      <c r="N629" s="93">
        <f t="shared" si="86"/>
        <v>4963</v>
      </c>
      <c r="O629" s="93"/>
      <c r="P629" s="93">
        <f t="shared" si="88"/>
        <v>4137</v>
      </c>
      <c r="Q629" s="88">
        <f t="shared" si="84"/>
        <v>9530.48</v>
      </c>
      <c r="R629" s="88">
        <f t="shared" si="85"/>
        <v>10703</v>
      </c>
      <c r="S629" s="93">
        <f t="shared" si="87"/>
        <v>60469.520000000004</v>
      </c>
      <c r="T629" s="89" t="s">
        <v>41</v>
      </c>
    </row>
    <row r="630" spans="1:20" s="27" customFormat="1" x14ac:dyDescent="0.25">
      <c r="A630" s="84">
        <v>624</v>
      </c>
      <c r="B630" s="85" t="s">
        <v>553</v>
      </c>
      <c r="C630" s="85" t="s">
        <v>804</v>
      </c>
      <c r="D630" s="85" t="s">
        <v>293</v>
      </c>
      <c r="E630" s="85" t="s">
        <v>125</v>
      </c>
      <c r="F630" s="86" t="s">
        <v>811</v>
      </c>
      <c r="G630" s="91">
        <v>70000</v>
      </c>
      <c r="H630" s="91">
        <v>5368.48</v>
      </c>
      <c r="I630" s="88">
        <v>25</v>
      </c>
      <c r="J630" s="69">
        <v>2009</v>
      </c>
      <c r="K630" s="54">
        <f t="shared" si="82"/>
        <v>4970</v>
      </c>
      <c r="L630" s="37">
        <f t="shared" si="83"/>
        <v>770.00000000000011</v>
      </c>
      <c r="M630" s="80">
        <v>2128</v>
      </c>
      <c r="N630" s="93">
        <f t="shared" si="86"/>
        <v>4963</v>
      </c>
      <c r="O630" s="93"/>
      <c r="P630" s="93">
        <f t="shared" si="88"/>
        <v>4137</v>
      </c>
      <c r="Q630" s="88">
        <f t="shared" si="84"/>
        <v>9530.48</v>
      </c>
      <c r="R630" s="88">
        <f t="shared" si="85"/>
        <v>10703</v>
      </c>
      <c r="S630" s="93">
        <f t="shared" si="87"/>
        <v>60469.520000000004</v>
      </c>
      <c r="T630" s="89" t="s">
        <v>41</v>
      </c>
    </row>
    <row r="631" spans="1:20" s="27" customFormat="1" x14ac:dyDescent="0.25">
      <c r="A631" s="84">
        <v>625</v>
      </c>
      <c r="B631" s="85" t="s">
        <v>556</v>
      </c>
      <c r="C631" s="85" t="s">
        <v>805</v>
      </c>
      <c r="D631" s="85" t="s">
        <v>293</v>
      </c>
      <c r="E631" s="85" t="s">
        <v>125</v>
      </c>
      <c r="F631" s="86" t="s">
        <v>811</v>
      </c>
      <c r="G631" s="91">
        <v>70000</v>
      </c>
      <c r="H631" s="91">
        <v>5368.48</v>
      </c>
      <c r="I631" s="88">
        <v>25</v>
      </c>
      <c r="J631" s="69">
        <v>2009</v>
      </c>
      <c r="K631" s="54">
        <f t="shared" si="82"/>
        <v>4970</v>
      </c>
      <c r="L631" s="37">
        <f t="shared" si="83"/>
        <v>770.00000000000011</v>
      </c>
      <c r="M631" s="80">
        <v>2128</v>
      </c>
      <c r="N631" s="93">
        <f t="shared" si="86"/>
        <v>4963</v>
      </c>
      <c r="O631" s="93"/>
      <c r="P631" s="93">
        <f t="shared" si="88"/>
        <v>4137</v>
      </c>
      <c r="Q631" s="88">
        <f t="shared" si="84"/>
        <v>9530.48</v>
      </c>
      <c r="R631" s="88">
        <f t="shared" si="85"/>
        <v>10703</v>
      </c>
      <c r="S631" s="93">
        <f t="shared" si="87"/>
        <v>60469.520000000004</v>
      </c>
      <c r="T631" s="89" t="s">
        <v>41</v>
      </c>
    </row>
    <row r="632" spans="1:20" s="27" customFormat="1" x14ac:dyDescent="0.25">
      <c r="A632" s="84">
        <v>626</v>
      </c>
      <c r="B632" s="85" t="s">
        <v>557</v>
      </c>
      <c r="C632" s="85" t="s">
        <v>805</v>
      </c>
      <c r="D632" s="85" t="s">
        <v>293</v>
      </c>
      <c r="E632" s="85" t="s">
        <v>125</v>
      </c>
      <c r="F632" s="86" t="s">
        <v>811</v>
      </c>
      <c r="G632" s="91">
        <v>70000</v>
      </c>
      <c r="H632" s="91">
        <v>5025.38</v>
      </c>
      <c r="I632" s="88">
        <v>25</v>
      </c>
      <c r="J632" s="69">
        <v>2009</v>
      </c>
      <c r="K632" s="54">
        <f t="shared" si="82"/>
        <v>4970</v>
      </c>
      <c r="L632" s="37">
        <f t="shared" si="83"/>
        <v>770.00000000000011</v>
      </c>
      <c r="M632" s="80">
        <v>2128</v>
      </c>
      <c r="N632" s="93">
        <f t="shared" si="86"/>
        <v>4963</v>
      </c>
      <c r="O632" s="93"/>
      <c r="P632" s="93">
        <f t="shared" si="88"/>
        <v>4137</v>
      </c>
      <c r="Q632" s="88">
        <f t="shared" si="84"/>
        <v>9187.380000000001</v>
      </c>
      <c r="R632" s="88">
        <f t="shared" si="85"/>
        <v>10703</v>
      </c>
      <c r="S632" s="93">
        <f t="shared" si="87"/>
        <v>60812.619999999995</v>
      </c>
      <c r="T632" s="89" t="s">
        <v>41</v>
      </c>
    </row>
    <row r="633" spans="1:20" s="27" customFormat="1" x14ac:dyDescent="0.25">
      <c r="A633" s="84">
        <v>627</v>
      </c>
      <c r="B633" s="85" t="s">
        <v>838</v>
      </c>
      <c r="C633" s="85" t="s">
        <v>805</v>
      </c>
      <c r="D633" s="85" t="s">
        <v>293</v>
      </c>
      <c r="E633" s="85" t="s">
        <v>839</v>
      </c>
      <c r="F633" s="86" t="s">
        <v>808</v>
      </c>
      <c r="G633" s="91">
        <v>46000</v>
      </c>
      <c r="H633" s="91">
        <v>1032.1400000000001</v>
      </c>
      <c r="I633" s="88">
        <v>25</v>
      </c>
      <c r="J633" s="69">
        <v>1320.2</v>
      </c>
      <c r="K633" s="54">
        <f t="shared" si="82"/>
        <v>3265.9999999999995</v>
      </c>
      <c r="L633" s="37">
        <f t="shared" si="83"/>
        <v>506.00000000000006</v>
      </c>
      <c r="M633" s="80">
        <v>1398.4</v>
      </c>
      <c r="N633" s="93">
        <f t="shared" si="86"/>
        <v>3261.4</v>
      </c>
      <c r="O633" s="93"/>
      <c r="P633" s="93">
        <f t="shared" si="88"/>
        <v>2718.6000000000004</v>
      </c>
      <c r="Q633" s="88">
        <f t="shared" si="84"/>
        <v>3775.7400000000002</v>
      </c>
      <c r="R633" s="88">
        <f t="shared" si="85"/>
        <v>7033.4</v>
      </c>
      <c r="S633" s="88">
        <f t="shared" si="87"/>
        <v>42224.26</v>
      </c>
      <c r="T633" s="89" t="s">
        <v>41</v>
      </c>
    </row>
    <row r="634" spans="1:20" s="27" customFormat="1" x14ac:dyDescent="0.25">
      <c r="A634" s="84">
        <v>628</v>
      </c>
      <c r="B634" s="85" t="s">
        <v>547</v>
      </c>
      <c r="C634" s="85" t="s">
        <v>805</v>
      </c>
      <c r="D634" s="85" t="s">
        <v>293</v>
      </c>
      <c r="E634" s="85" t="s">
        <v>143</v>
      </c>
      <c r="F634" s="86" t="s">
        <v>811</v>
      </c>
      <c r="G634" s="91">
        <v>45000</v>
      </c>
      <c r="H634" s="69">
        <v>891.01</v>
      </c>
      <c r="I634" s="88">
        <v>25</v>
      </c>
      <c r="J634" s="69">
        <v>1291.5</v>
      </c>
      <c r="K634" s="54">
        <f t="shared" si="82"/>
        <v>3194.9999999999995</v>
      </c>
      <c r="L634" s="37">
        <f t="shared" si="83"/>
        <v>495.00000000000006</v>
      </c>
      <c r="M634" s="80">
        <v>1368</v>
      </c>
      <c r="N634" s="93">
        <f t="shared" si="86"/>
        <v>3190.5</v>
      </c>
      <c r="O634" s="93"/>
      <c r="P634" s="93">
        <f t="shared" si="88"/>
        <v>2659.5</v>
      </c>
      <c r="Q634" s="88">
        <f t="shared" si="84"/>
        <v>3575.51</v>
      </c>
      <c r="R634" s="88">
        <f t="shared" si="85"/>
        <v>6880.5</v>
      </c>
      <c r="S634" s="93">
        <f t="shared" si="87"/>
        <v>41424.49</v>
      </c>
      <c r="T634" s="89" t="s">
        <v>41</v>
      </c>
    </row>
    <row r="635" spans="1:20" s="27" customFormat="1" x14ac:dyDescent="0.25">
      <c r="A635" s="84">
        <v>629</v>
      </c>
      <c r="B635" s="85" t="s">
        <v>548</v>
      </c>
      <c r="C635" s="85" t="s">
        <v>804</v>
      </c>
      <c r="D635" s="85" t="s">
        <v>293</v>
      </c>
      <c r="E635" s="85" t="s">
        <v>92</v>
      </c>
      <c r="F635" s="86" t="s">
        <v>811</v>
      </c>
      <c r="G635" s="91">
        <v>25000</v>
      </c>
      <c r="H635" s="92">
        <v>0</v>
      </c>
      <c r="I635" s="88">
        <v>25</v>
      </c>
      <c r="J635" s="69">
        <v>717.5</v>
      </c>
      <c r="K635" s="54">
        <f t="shared" si="82"/>
        <v>1774.9999999999998</v>
      </c>
      <c r="L635" s="37">
        <f t="shared" si="83"/>
        <v>275</v>
      </c>
      <c r="M635" s="80">
        <v>760</v>
      </c>
      <c r="N635" s="93">
        <f t="shared" si="86"/>
        <v>1772.5000000000002</v>
      </c>
      <c r="O635" s="93"/>
      <c r="P635" s="93">
        <f t="shared" si="88"/>
        <v>1477.5</v>
      </c>
      <c r="Q635" s="88">
        <f t="shared" si="84"/>
        <v>1502.5</v>
      </c>
      <c r="R635" s="88">
        <f t="shared" si="85"/>
        <v>3822.5</v>
      </c>
      <c r="S635" s="93">
        <f t="shared" si="87"/>
        <v>23497.5</v>
      </c>
      <c r="T635" s="89" t="s">
        <v>41</v>
      </c>
    </row>
    <row r="636" spans="1:20" s="27" customFormat="1" x14ac:dyDescent="0.25">
      <c r="A636" s="84">
        <v>630</v>
      </c>
      <c r="B636" s="85" t="s">
        <v>549</v>
      </c>
      <c r="C636" s="85" t="s">
        <v>804</v>
      </c>
      <c r="D636" s="85" t="s">
        <v>293</v>
      </c>
      <c r="E636" s="85" t="s">
        <v>92</v>
      </c>
      <c r="F636" s="86" t="s">
        <v>811</v>
      </c>
      <c r="G636" s="91">
        <v>25000</v>
      </c>
      <c r="H636" s="92">
        <v>0</v>
      </c>
      <c r="I636" s="88">
        <v>25</v>
      </c>
      <c r="J636" s="69">
        <v>717.5</v>
      </c>
      <c r="K636" s="54">
        <f t="shared" si="82"/>
        <v>1774.9999999999998</v>
      </c>
      <c r="L636" s="37">
        <f t="shared" si="83"/>
        <v>275</v>
      </c>
      <c r="M636" s="80">
        <v>760</v>
      </c>
      <c r="N636" s="93">
        <f t="shared" si="86"/>
        <v>1772.5000000000002</v>
      </c>
      <c r="O636" s="93"/>
      <c r="P636" s="93">
        <f t="shared" si="88"/>
        <v>1477.5</v>
      </c>
      <c r="Q636" s="88">
        <f t="shared" si="84"/>
        <v>1502.5</v>
      </c>
      <c r="R636" s="88">
        <f t="shared" si="85"/>
        <v>3822.5</v>
      </c>
      <c r="S636" s="93">
        <f t="shared" si="87"/>
        <v>23497.5</v>
      </c>
      <c r="T636" s="89" t="s">
        <v>41</v>
      </c>
    </row>
    <row r="637" spans="1:20" s="27" customFormat="1" x14ac:dyDescent="0.25">
      <c r="A637" s="84">
        <v>631</v>
      </c>
      <c r="B637" s="85" t="s">
        <v>550</v>
      </c>
      <c r="C637" s="85" t="s">
        <v>805</v>
      </c>
      <c r="D637" s="85" t="s">
        <v>293</v>
      </c>
      <c r="E637" s="85" t="s">
        <v>35</v>
      </c>
      <c r="F637" s="86" t="s">
        <v>811</v>
      </c>
      <c r="G637" s="91">
        <v>25000</v>
      </c>
      <c r="H637" s="92">
        <v>0</v>
      </c>
      <c r="I637" s="88">
        <v>25</v>
      </c>
      <c r="J637" s="69">
        <v>717.5</v>
      </c>
      <c r="K637" s="54">
        <f t="shared" ref="K637:K696" si="89">+G637*7.1%</f>
        <v>1774.9999999999998</v>
      </c>
      <c r="L637" s="37">
        <f t="shared" ref="L637:L696" si="90">+G637*1.1%</f>
        <v>275</v>
      </c>
      <c r="M637" s="80">
        <v>760</v>
      </c>
      <c r="N637" s="93">
        <f t="shared" si="86"/>
        <v>1772.5000000000002</v>
      </c>
      <c r="O637" s="93"/>
      <c r="P637" s="93">
        <f t="shared" si="88"/>
        <v>1477.5</v>
      </c>
      <c r="Q637" s="88">
        <f t="shared" si="84"/>
        <v>1502.5</v>
      </c>
      <c r="R637" s="88">
        <f t="shared" si="85"/>
        <v>3822.5</v>
      </c>
      <c r="S637" s="93">
        <f t="shared" si="87"/>
        <v>23497.5</v>
      </c>
      <c r="T637" s="89" t="s">
        <v>41</v>
      </c>
    </row>
    <row r="638" spans="1:20" s="27" customFormat="1" x14ac:dyDescent="0.25">
      <c r="A638" s="84">
        <v>632</v>
      </c>
      <c r="B638" s="85" t="s">
        <v>554</v>
      </c>
      <c r="C638" s="85" t="s">
        <v>805</v>
      </c>
      <c r="D638" s="85" t="s">
        <v>293</v>
      </c>
      <c r="E638" s="85" t="s">
        <v>64</v>
      </c>
      <c r="F638" s="86" t="s">
        <v>808</v>
      </c>
      <c r="G638" s="91">
        <v>18000</v>
      </c>
      <c r="H638" s="92">
        <v>0</v>
      </c>
      <c r="I638" s="88">
        <v>25</v>
      </c>
      <c r="J638" s="69">
        <v>516.6</v>
      </c>
      <c r="K638" s="54">
        <f t="shared" si="89"/>
        <v>1277.9999999999998</v>
      </c>
      <c r="L638" s="37">
        <f t="shared" si="90"/>
        <v>198.00000000000003</v>
      </c>
      <c r="M638" s="80">
        <v>547.20000000000005</v>
      </c>
      <c r="N638" s="93">
        <f t="shared" si="86"/>
        <v>1276.2</v>
      </c>
      <c r="O638" s="93"/>
      <c r="P638" s="93">
        <f t="shared" si="88"/>
        <v>1063.8000000000002</v>
      </c>
      <c r="Q638" s="88">
        <f t="shared" si="84"/>
        <v>1088.8000000000002</v>
      </c>
      <c r="R638" s="88">
        <f t="shared" si="85"/>
        <v>2752.2</v>
      </c>
      <c r="S638" s="93">
        <f t="shared" si="87"/>
        <v>16911.2</v>
      </c>
      <c r="T638" s="89" t="s">
        <v>41</v>
      </c>
    </row>
    <row r="639" spans="1:20" s="27" customFormat="1" x14ac:dyDescent="0.25">
      <c r="A639" s="84">
        <v>633</v>
      </c>
      <c r="B639" s="85" t="s">
        <v>562</v>
      </c>
      <c r="C639" s="85" t="s">
        <v>805</v>
      </c>
      <c r="D639" s="85" t="s">
        <v>558</v>
      </c>
      <c r="E639" s="85" t="s">
        <v>143</v>
      </c>
      <c r="F639" s="86" t="s">
        <v>811</v>
      </c>
      <c r="G639" s="91">
        <v>45000</v>
      </c>
      <c r="H639" s="69">
        <v>891.01</v>
      </c>
      <c r="I639" s="88">
        <v>25</v>
      </c>
      <c r="J639" s="69">
        <v>1291.5</v>
      </c>
      <c r="K639" s="54">
        <f t="shared" si="89"/>
        <v>3194.9999999999995</v>
      </c>
      <c r="L639" s="37">
        <f t="shared" si="90"/>
        <v>495.00000000000006</v>
      </c>
      <c r="M639" s="80">
        <v>1368</v>
      </c>
      <c r="N639" s="93">
        <f t="shared" si="86"/>
        <v>3190.5</v>
      </c>
      <c r="O639" s="93"/>
      <c r="P639" s="93">
        <f t="shared" si="88"/>
        <v>2659.5</v>
      </c>
      <c r="Q639" s="88">
        <f t="shared" si="84"/>
        <v>3575.51</v>
      </c>
      <c r="R639" s="88">
        <f t="shared" si="85"/>
        <v>6880.5</v>
      </c>
      <c r="S639" s="93">
        <f t="shared" si="87"/>
        <v>41424.49</v>
      </c>
      <c r="T639" s="89" t="s">
        <v>41</v>
      </c>
    </row>
    <row r="640" spans="1:20" s="27" customFormat="1" x14ac:dyDescent="0.25">
      <c r="A640" s="84">
        <v>634</v>
      </c>
      <c r="B640" s="85" t="s">
        <v>880</v>
      </c>
      <c r="C640" s="85" t="s">
        <v>881</v>
      </c>
      <c r="D640" s="85" t="s">
        <v>558</v>
      </c>
      <c r="E640" s="85" t="s">
        <v>816</v>
      </c>
      <c r="F640" s="86" t="s">
        <v>810</v>
      </c>
      <c r="G640" s="91">
        <v>25000</v>
      </c>
      <c r="H640" s="92">
        <v>0</v>
      </c>
      <c r="I640" s="88">
        <v>25</v>
      </c>
      <c r="J640" s="69">
        <v>717.5</v>
      </c>
      <c r="K640" s="54">
        <f t="shared" si="89"/>
        <v>1774.9999999999998</v>
      </c>
      <c r="L640" s="37">
        <f t="shared" si="90"/>
        <v>275</v>
      </c>
      <c r="M640" s="80">
        <v>760</v>
      </c>
      <c r="N640" s="93">
        <f t="shared" si="86"/>
        <v>1772.5000000000002</v>
      </c>
      <c r="O640" s="93"/>
      <c r="P640" s="93">
        <f t="shared" si="88"/>
        <v>1477.5</v>
      </c>
      <c r="Q640" s="88">
        <f t="shared" si="84"/>
        <v>1502.5</v>
      </c>
      <c r="R640" s="88">
        <f t="shared" si="85"/>
        <v>3822.5</v>
      </c>
      <c r="S640" s="93">
        <f t="shared" si="87"/>
        <v>23497.5</v>
      </c>
      <c r="T640" s="89" t="s">
        <v>41</v>
      </c>
    </row>
    <row r="641" spans="1:20" s="27" customFormat="1" x14ac:dyDescent="0.25">
      <c r="A641" s="84">
        <v>635</v>
      </c>
      <c r="B641" s="85" t="s">
        <v>509</v>
      </c>
      <c r="C641" s="85" t="s">
        <v>804</v>
      </c>
      <c r="D641" s="85" t="s">
        <v>558</v>
      </c>
      <c r="E641" s="85" t="s">
        <v>125</v>
      </c>
      <c r="F641" s="86" t="s">
        <v>811</v>
      </c>
      <c r="G641" s="91">
        <v>85000</v>
      </c>
      <c r="H641" s="91">
        <v>7719.26</v>
      </c>
      <c r="I641" s="88">
        <v>25</v>
      </c>
      <c r="J641" s="69">
        <v>2439.5</v>
      </c>
      <c r="K641" s="54">
        <f t="shared" si="89"/>
        <v>6034.9999999999991</v>
      </c>
      <c r="L641" s="37">
        <v>953.69</v>
      </c>
      <c r="M641" s="80">
        <v>2584</v>
      </c>
      <c r="N641" s="93">
        <f t="shared" si="86"/>
        <v>6026.5</v>
      </c>
      <c r="O641" s="93"/>
      <c r="P641" s="93">
        <f t="shared" si="88"/>
        <v>5023.5</v>
      </c>
      <c r="Q641" s="88">
        <f t="shared" si="84"/>
        <v>12767.76</v>
      </c>
      <c r="R641" s="88">
        <f t="shared" si="85"/>
        <v>13015.189999999999</v>
      </c>
      <c r="S641" s="93">
        <f t="shared" si="87"/>
        <v>72232.240000000005</v>
      </c>
      <c r="T641" s="89" t="s">
        <v>41</v>
      </c>
    </row>
    <row r="642" spans="1:20" s="27" customFormat="1" x14ac:dyDescent="0.25">
      <c r="A642" s="84">
        <v>636</v>
      </c>
      <c r="B642" s="85" t="s">
        <v>560</v>
      </c>
      <c r="C642" s="85" t="s">
        <v>804</v>
      </c>
      <c r="D642" s="85" t="s">
        <v>558</v>
      </c>
      <c r="E642" s="85" t="s">
        <v>92</v>
      </c>
      <c r="F642" s="86" t="s">
        <v>811</v>
      </c>
      <c r="G642" s="91">
        <v>25000</v>
      </c>
      <c r="H642" s="92">
        <v>0</v>
      </c>
      <c r="I642" s="88">
        <v>25</v>
      </c>
      <c r="J642" s="69">
        <v>717.5</v>
      </c>
      <c r="K642" s="54">
        <f t="shared" si="89"/>
        <v>1774.9999999999998</v>
      </c>
      <c r="L642" s="37">
        <f t="shared" si="90"/>
        <v>275</v>
      </c>
      <c r="M642" s="80">
        <v>760</v>
      </c>
      <c r="N642" s="93">
        <f t="shared" si="86"/>
        <v>1772.5000000000002</v>
      </c>
      <c r="O642" s="93"/>
      <c r="P642" s="93">
        <f t="shared" si="88"/>
        <v>1477.5</v>
      </c>
      <c r="Q642" s="88">
        <f t="shared" si="84"/>
        <v>1502.5</v>
      </c>
      <c r="R642" s="88">
        <f t="shared" si="85"/>
        <v>3822.5</v>
      </c>
      <c r="S642" s="93">
        <f t="shared" si="87"/>
        <v>23497.5</v>
      </c>
      <c r="T642" s="89" t="s">
        <v>41</v>
      </c>
    </row>
    <row r="643" spans="1:20" s="27" customFormat="1" x14ac:dyDescent="0.25">
      <c r="A643" s="84">
        <v>637</v>
      </c>
      <c r="B643" s="85" t="s">
        <v>561</v>
      </c>
      <c r="C643" s="85" t="s">
        <v>804</v>
      </c>
      <c r="D643" s="85" t="s">
        <v>558</v>
      </c>
      <c r="E643" s="85" t="s">
        <v>157</v>
      </c>
      <c r="F643" s="86" t="s">
        <v>808</v>
      </c>
      <c r="G643" s="91">
        <v>16000</v>
      </c>
      <c r="H643" s="92">
        <v>0</v>
      </c>
      <c r="I643" s="88">
        <v>25</v>
      </c>
      <c r="J643" s="69">
        <v>459.2</v>
      </c>
      <c r="K643" s="54">
        <f t="shared" si="89"/>
        <v>1136</v>
      </c>
      <c r="L643" s="37">
        <f t="shared" si="90"/>
        <v>176.00000000000003</v>
      </c>
      <c r="M643" s="80">
        <v>486.4</v>
      </c>
      <c r="N643" s="93">
        <f t="shared" si="86"/>
        <v>1134.4000000000001</v>
      </c>
      <c r="O643" s="93"/>
      <c r="P643" s="93">
        <f t="shared" si="88"/>
        <v>945.59999999999991</v>
      </c>
      <c r="Q643" s="88">
        <f t="shared" si="84"/>
        <v>970.59999999999991</v>
      </c>
      <c r="R643" s="88">
        <f t="shared" si="85"/>
        <v>2446.4</v>
      </c>
      <c r="S643" s="93">
        <f t="shared" si="87"/>
        <v>15029.4</v>
      </c>
      <c r="T643" s="89" t="s">
        <v>41</v>
      </c>
    </row>
    <row r="644" spans="1:20" s="27" customFormat="1" x14ac:dyDescent="0.25">
      <c r="A644" s="84">
        <v>638</v>
      </c>
      <c r="B644" s="85" t="s">
        <v>555</v>
      </c>
      <c r="C644" s="85" t="s">
        <v>805</v>
      </c>
      <c r="D644" s="85" t="s">
        <v>288</v>
      </c>
      <c r="E644" s="85" t="s">
        <v>742</v>
      </c>
      <c r="F644" s="86" t="s">
        <v>811</v>
      </c>
      <c r="G644" s="91">
        <v>85000</v>
      </c>
      <c r="H644" s="91">
        <v>8576.99</v>
      </c>
      <c r="I644" s="88">
        <v>25</v>
      </c>
      <c r="J644" s="69">
        <v>2439.5</v>
      </c>
      <c r="K644" s="54">
        <f t="shared" si="89"/>
        <v>6034.9999999999991</v>
      </c>
      <c r="L644" s="37">
        <v>953.69</v>
      </c>
      <c r="M644" s="80">
        <v>2584</v>
      </c>
      <c r="N644" s="93">
        <f t="shared" si="86"/>
        <v>6026.5</v>
      </c>
      <c r="O644" s="93"/>
      <c r="P644" s="93">
        <f t="shared" si="88"/>
        <v>5023.5</v>
      </c>
      <c r="Q644" s="88">
        <f t="shared" si="84"/>
        <v>13625.49</v>
      </c>
      <c r="R644" s="88">
        <f t="shared" si="85"/>
        <v>13015.189999999999</v>
      </c>
      <c r="S644" s="93">
        <f t="shared" si="87"/>
        <v>71374.509999999995</v>
      </c>
      <c r="T644" s="89" t="s">
        <v>41</v>
      </c>
    </row>
    <row r="645" spans="1:20" s="27" customFormat="1" x14ac:dyDescent="0.25">
      <c r="A645" s="84">
        <v>639</v>
      </c>
      <c r="B645" s="85" t="s">
        <v>473</v>
      </c>
      <c r="C645" s="85" t="s">
        <v>805</v>
      </c>
      <c r="D645" s="85" t="s">
        <v>288</v>
      </c>
      <c r="E645" s="85" t="s">
        <v>125</v>
      </c>
      <c r="F645" s="86" t="s">
        <v>811</v>
      </c>
      <c r="G645" s="91">
        <v>70000</v>
      </c>
      <c r="H645" s="91">
        <v>5025.38</v>
      </c>
      <c r="I645" s="88">
        <v>25</v>
      </c>
      <c r="J645" s="69">
        <v>2009</v>
      </c>
      <c r="K645" s="54">
        <f t="shared" si="89"/>
        <v>4970</v>
      </c>
      <c r="L645" s="37">
        <f t="shared" si="90"/>
        <v>770.00000000000011</v>
      </c>
      <c r="M645" s="80">
        <v>2128</v>
      </c>
      <c r="N645" s="93">
        <f t="shared" si="86"/>
        <v>4963</v>
      </c>
      <c r="O645" s="93"/>
      <c r="P645" s="93">
        <f t="shared" si="88"/>
        <v>4137</v>
      </c>
      <c r="Q645" s="88">
        <f t="shared" si="84"/>
        <v>9187.380000000001</v>
      </c>
      <c r="R645" s="88">
        <f t="shared" si="85"/>
        <v>10703</v>
      </c>
      <c r="S645" s="93">
        <f t="shared" si="87"/>
        <v>60812.619999999995</v>
      </c>
      <c r="T645" s="89" t="s">
        <v>41</v>
      </c>
    </row>
    <row r="646" spans="1:20" s="27" customFormat="1" x14ac:dyDescent="0.25">
      <c r="A646" s="84">
        <v>640</v>
      </c>
      <c r="B646" s="85" t="s">
        <v>289</v>
      </c>
      <c r="C646" s="85" t="s">
        <v>804</v>
      </c>
      <c r="D646" s="85" t="s">
        <v>288</v>
      </c>
      <c r="E646" s="85" t="s">
        <v>63</v>
      </c>
      <c r="F646" s="86" t="s">
        <v>810</v>
      </c>
      <c r="G646" s="91">
        <v>25000</v>
      </c>
      <c r="H646" s="92">
        <v>0</v>
      </c>
      <c r="I646" s="88">
        <v>25</v>
      </c>
      <c r="J646" s="69">
        <v>717.5</v>
      </c>
      <c r="K646" s="54">
        <f t="shared" si="89"/>
        <v>1774.9999999999998</v>
      </c>
      <c r="L646" s="37">
        <f t="shared" si="90"/>
        <v>275</v>
      </c>
      <c r="M646" s="80">
        <v>760</v>
      </c>
      <c r="N646" s="93">
        <f t="shared" si="86"/>
        <v>1772.5000000000002</v>
      </c>
      <c r="O646" s="93"/>
      <c r="P646" s="93">
        <f t="shared" si="88"/>
        <v>1477.5</v>
      </c>
      <c r="Q646" s="88">
        <f t="shared" si="84"/>
        <v>1502.5</v>
      </c>
      <c r="R646" s="88">
        <f t="shared" si="85"/>
        <v>3822.5</v>
      </c>
      <c r="S646" s="93">
        <f t="shared" si="87"/>
        <v>23497.5</v>
      </c>
      <c r="T646" s="89" t="s">
        <v>41</v>
      </c>
    </row>
    <row r="647" spans="1:20" s="27" customFormat="1" x14ac:dyDescent="0.25">
      <c r="A647" s="84">
        <v>641</v>
      </c>
      <c r="B647" s="85" t="s">
        <v>696</v>
      </c>
      <c r="C647" s="85" t="s">
        <v>805</v>
      </c>
      <c r="D647" s="85" t="s">
        <v>695</v>
      </c>
      <c r="E647" s="85" t="s">
        <v>125</v>
      </c>
      <c r="F647" s="86" t="s">
        <v>811</v>
      </c>
      <c r="G647" s="91">
        <v>85000</v>
      </c>
      <c r="H647" s="91">
        <v>8576.99</v>
      </c>
      <c r="I647" s="88">
        <v>25</v>
      </c>
      <c r="J647" s="69">
        <v>2439.5</v>
      </c>
      <c r="K647" s="54">
        <f t="shared" si="89"/>
        <v>6034.9999999999991</v>
      </c>
      <c r="L647" s="37">
        <v>953.69</v>
      </c>
      <c r="M647" s="80">
        <v>2584</v>
      </c>
      <c r="N647" s="93">
        <f t="shared" si="86"/>
        <v>6026.5</v>
      </c>
      <c r="O647" s="93"/>
      <c r="P647" s="93">
        <f t="shared" si="88"/>
        <v>5023.5</v>
      </c>
      <c r="Q647" s="88">
        <f t="shared" ref="Q647:Q710" si="91">+H647+I647+J647+M647+O647</f>
        <v>13625.49</v>
      </c>
      <c r="R647" s="88">
        <f t="shared" ref="R647:R710" si="92">+K647+L647+N647</f>
        <v>13015.189999999999</v>
      </c>
      <c r="S647" s="93">
        <f t="shared" si="87"/>
        <v>71374.509999999995</v>
      </c>
      <c r="T647" s="89" t="s">
        <v>41</v>
      </c>
    </row>
    <row r="648" spans="1:20" s="27" customFormat="1" x14ac:dyDescent="0.25">
      <c r="A648" s="84">
        <v>642</v>
      </c>
      <c r="B648" s="85" t="s">
        <v>701</v>
      </c>
      <c r="C648" s="85" t="s">
        <v>805</v>
      </c>
      <c r="D648" s="85" t="s">
        <v>695</v>
      </c>
      <c r="E648" s="85" t="s">
        <v>125</v>
      </c>
      <c r="F648" s="86" t="s">
        <v>811</v>
      </c>
      <c r="G648" s="91">
        <v>70000</v>
      </c>
      <c r="H648" s="91">
        <v>5368.48</v>
      </c>
      <c r="I648" s="88">
        <v>25</v>
      </c>
      <c r="J648" s="69">
        <v>2009</v>
      </c>
      <c r="K648" s="54">
        <f t="shared" si="89"/>
        <v>4970</v>
      </c>
      <c r="L648" s="37">
        <f t="shared" si="90"/>
        <v>770.00000000000011</v>
      </c>
      <c r="M648" s="80">
        <v>2128</v>
      </c>
      <c r="N648" s="93">
        <f t="shared" si="86"/>
        <v>4963</v>
      </c>
      <c r="O648" s="93"/>
      <c r="P648" s="93">
        <f t="shared" si="88"/>
        <v>4137</v>
      </c>
      <c r="Q648" s="88">
        <f t="shared" si="91"/>
        <v>9530.48</v>
      </c>
      <c r="R648" s="88">
        <f t="shared" si="92"/>
        <v>10703</v>
      </c>
      <c r="S648" s="93">
        <f t="shared" si="87"/>
        <v>60469.520000000004</v>
      </c>
      <c r="T648" s="89" t="s">
        <v>41</v>
      </c>
    </row>
    <row r="649" spans="1:20" s="27" customFormat="1" x14ac:dyDescent="0.25">
      <c r="A649" s="84">
        <v>643</v>
      </c>
      <c r="B649" s="85" t="s">
        <v>1142</v>
      </c>
      <c r="C649" s="85" t="s">
        <v>804</v>
      </c>
      <c r="D649" s="85" t="s">
        <v>695</v>
      </c>
      <c r="E649" s="85" t="s">
        <v>125</v>
      </c>
      <c r="F649" s="86" t="s">
        <v>811</v>
      </c>
      <c r="G649" s="91">
        <v>70000</v>
      </c>
      <c r="H649" s="91">
        <v>5368.48</v>
      </c>
      <c r="I649" s="88">
        <v>25</v>
      </c>
      <c r="J649" s="69">
        <v>2009</v>
      </c>
      <c r="K649" s="54">
        <f t="shared" si="89"/>
        <v>4970</v>
      </c>
      <c r="L649" s="37">
        <f t="shared" si="90"/>
        <v>770.00000000000011</v>
      </c>
      <c r="M649" s="80">
        <v>2128</v>
      </c>
      <c r="N649" s="93">
        <f t="shared" si="86"/>
        <v>4963</v>
      </c>
      <c r="O649" s="93"/>
      <c r="P649" s="93">
        <f t="shared" si="88"/>
        <v>4137</v>
      </c>
      <c r="Q649" s="88">
        <f t="shared" si="91"/>
        <v>9530.48</v>
      </c>
      <c r="R649" s="88">
        <f t="shared" si="92"/>
        <v>10703</v>
      </c>
      <c r="S649" s="93">
        <f t="shared" si="87"/>
        <v>60469.520000000004</v>
      </c>
      <c r="T649" s="89" t="s">
        <v>41</v>
      </c>
    </row>
    <row r="650" spans="1:20" s="27" customFormat="1" x14ac:dyDescent="0.25">
      <c r="A650" s="84">
        <v>644</v>
      </c>
      <c r="B650" s="85" t="s">
        <v>546</v>
      </c>
      <c r="C650" s="85" t="s">
        <v>805</v>
      </c>
      <c r="D650" s="85" t="s">
        <v>695</v>
      </c>
      <c r="E650" s="85" t="s">
        <v>125</v>
      </c>
      <c r="F650" s="86" t="s">
        <v>811</v>
      </c>
      <c r="G650" s="87">
        <v>70000</v>
      </c>
      <c r="H650" s="87">
        <v>5368.48</v>
      </c>
      <c r="I650" s="88">
        <v>25</v>
      </c>
      <c r="J650" s="50">
        <v>2009</v>
      </c>
      <c r="K650" s="52">
        <f t="shared" si="89"/>
        <v>4970</v>
      </c>
      <c r="L650" s="37">
        <f t="shared" si="90"/>
        <v>770.00000000000011</v>
      </c>
      <c r="M650" s="78">
        <v>2128</v>
      </c>
      <c r="N650" s="88">
        <f t="shared" si="86"/>
        <v>4963</v>
      </c>
      <c r="O650" s="88"/>
      <c r="P650" s="88">
        <f t="shared" si="88"/>
        <v>4137</v>
      </c>
      <c r="Q650" s="88">
        <f t="shared" si="91"/>
        <v>9530.48</v>
      </c>
      <c r="R650" s="88">
        <f t="shared" si="92"/>
        <v>10703</v>
      </c>
      <c r="S650" s="88">
        <f t="shared" si="87"/>
        <v>60469.520000000004</v>
      </c>
      <c r="T650" s="89" t="s">
        <v>41</v>
      </c>
    </row>
    <row r="651" spans="1:20" s="27" customFormat="1" x14ac:dyDescent="0.25">
      <c r="A651" s="84">
        <v>645</v>
      </c>
      <c r="B651" s="85" t="s">
        <v>700</v>
      </c>
      <c r="C651" s="85" t="s">
        <v>804</v>
      </c>
      <c r="D651" s="85" t="s">
        <v>695</v>
      </c>
      <c r="E651" s="85" t="s">
        <v>143</v>
      </c>
      <c r="F651" s="86" t="s">
        <v>811</v>
      </c>
      <c r="G651" s="91">
        <v>45000</v>
      </c>
      <c r="H651" s="92">
        <v>891.01</v>
      </c>
      <c r="I651" s="88">
        <v>25</v>
      </c>
      <c r="J651" s="69">
        <v>1291.5</v>
      </c>
      <c r="K651" s="54">
        <f t="shared" si="89"/>
        <v>3194.9999999999995</v>
      </c>
      <c r="L651" s="37">
        <f t="shared" si="90"/>
        <v>495.00000000000006</v>
      </c>
      <c r="M651" s="80">
        <v>1368</v>
      </c>
      <c r="N651" s="93">
        <f t="shared" si="86"/>
        <v>3190.5</v>
      </c>
      <c r="O651" s="93"/>
      <c r="P651" s="93">
        <f t="shared" si="88"/>
        <v>2659.5</v>
      </c>
      <c r="Q651" s="88">
        <f t="shared" si="91"/>
        <v>3575.51</v>
      </c>
      <c r="R651" s="88">
        <f t="shared" si="92"/>
        <v>6880.5</v>
      </c>
      <c r="S651" s="93">
        <f t="shared" si="87"/>
        <v>41424.49</v>
      </c>
      <c r="T651" s="89" t="s">
        <v>41</v>
      </c>
    </row>
    <row r="652" spans="1:20" s="27" customFormat="1" x14ac:dyDescent="0.25">
      <c r="A652" s="84">
        <v>646</v>
      </c>
      <c r="B652" s="85" t="s">
        <v>697</v>
      </c>
      <c r="C652" s="85" t="s">
        <v>804</v>
      </c>
      <c r="D652" s="85" t="s">
        <v>695</v>
      </c>
      <c r="E652" s="85" t="s">
        <v>92</v>
      </c>
      <c r="F652" s="86" t="s">
        <v>811</v>
      </c>
      <c r="G652" s="91">
        <v>25000</v>
      </c>
      <c r="H652" s="92">
        <v>0</v>
      </c>
      <c r="I652" s="88">
        <v>25</v>
      </c>
      <c r="J652" s="69">
        <v>717.5</v>
      </c>
      <c r="K652" s="54">
        <f t="shared" si="89"/>
        <v>1774.9999999999998</v>
      </c>
      <c r="L652" s="37">
        <f t="shared" si="90"/>
        <v>275</v>
      </c>
      <c r="M652" s="80">
        <v>760</v>
      </c>
      <c r="N652" s="93">
        <f t="shared" si="86"/>
        <v>1772.5000000000002</v>
      </c>
      <c r="O652" s="93"/>
      <c r="P652" s="93">
        <f t="shared" si="88"/>
        <v>1477.5</v>
      </c>
      <c r="Q652" s="88">
        <f t="shared" si="91"/>
        <v>1502.5</v>
      </c>
      <c r="R652" s="88">
        <f t="shared" si="92"/>
        <v>3822.5</v>
      </c>
      <c r="S652" s="93">
        <f t="shared" si="87"/>
        <v>23497.5</v>
      </c>
      <c r="T652" s="89" t="s">
        <v>41</v>
      </c>
    </row>
    <row r="653" spans="1:20" s="27" customFormat="1" x14ac:dyDescent="0.25">
      <c r="A653" s="84">
        <v>647</v>
      </c>
      <c r="B653" s="85" t="s">
        <v>699</v>
      </c>
      <c r="C653" s="85" t="s">
        <v>804</v>
      </c>
      <c r="D653" s="85" t="s">
        <v>695</v>
      </c>
      <c r="E653" s="85" t="s">
        <v>35</v>
      </c>
      <c r="F653" s="86" t="s">
        <v>810</v>
      </c>
      <c r="G653" s="91">
        <v>25000</v>
      </c>
      <c r="H653" s="92">
        <v>0</v>
      </c>
      <c r="I653" s="88">
        <v>25</v>
      </c>
      <c r="J653" s="69">
        <v>717.5</v>
      </c>
      <c r="K653" s="54">
        <f t="shared" si="89"/>
        <v>1774.9999999999998</v>
      </c>
      <c r="L653" s="37">
        <f t="shared" si="90"/>
        <v>275</v>
      </c>
      <c r="M653" s="80">
        <v>760</v>
      </c>
      <c r="N653" s="93">
        <f t="shared" si="86"/>
        <v>1772.5000000000002</v>
      </c>
      <c r="O653" s="93"/>
      <c r="P653" s="93">
        <f t="shared" si="88"/>
        <v>1477.5</v>
      </c>
      <c r="Q653" s="88">
        <f t="shared" si="91"/>
        <v>1502.5</v>
      </c>
      <c r="R653" s="88">
        <f t="shared" si="92"/>
        <v>3822.5</v>
      </c>
      <c r="S653" s="93">
        <f t="shared" si="87"/>
        <v>23497.5</v>
      </c>
      <c r="T653" s="89" t="s">
        <v>41</v>
      </c>
    </row>
    <row r="654" spans="1:20" s="27" customFormat="1" x14ac:dyDescent="0.25">
      <c r="A654" s="84">
        <v>648</v>
      </c>
      <c r="B654" s="85" t="s">
        <v>784</v>
      </c>
      <c r="C654" s="85" t="s">
        <v>804</v>
      </c>
      <c r="D654" s="85" t="s">
        <v>695</v>
      </c>
      <c r="E654" s="85" t="s">
        <v>35</v>
      </c>
      <c r="F654" s="86" t="s">
        <v>810</v>
      </c>
      <c r="G654" s="91">
        <v>25000</v>
      </c>
      <c r="H654" s="85">
        <v>0</v>
      </c>
      <c r="I654" s="88">
        <v>25</v>
      </c>
      <c r="J654" s="69">
        <v>717.5</v>
      </c>
      <c r="K654" s="54">
        <f t="shared" si="89"/>
        <v>1774.9999999999998</v>
      </c>
      <c r="L654" s="37">
        <f t="shared" si="90"/>
        <v>275</v>
      </c>
      <c r="M654" s="80">
        <v>760</v>
      </c>
      <c r="N654" s="93">
        <f t="shared" si="86"/>
        <v>1772.5000000000002</v>
      </c>
      <c r="O654" s="93"/>
      <c r="P654" s="93">
        <f t="shared" si="88"/>
        <v>1477.5</v>
      </c>
      <c r="Q654" s="88">
        <f t="shared" si="91"/>
        <v>1502.5</v>
      </c>
      <c r="R654" s="88">
        <f t="shared" si="92"/>
        <v>3822.5</v>
      </c>
      <c r="S654" s="93">
        <f t="shared" si="87"/>
        <v>23497.5</v>
      </c>
      <c r="T654" s="89" t="s">
        <v>41</v>
      </c>
    </row>
    <row r="655" spans="1:20" s="27" customFormat="1" x14ac:dyDescent="0.25">
      <c r="A655" s="84">
        <v>649</v>
      </c>
      <c r="B655" s="85" t="s">
        <v>698</v>
      </c>
      <c r="C655" s="85" t="s">
        <v>805</v>
      </c>
      <c r="D655" s="85" t="s">
        <v>695</v>
      </c>
      <c r="E655" s="85" t="s">
        <v>59</v>
      </c>
      <c r="F655" s="86" t="s">
        <v>811</v>
      </c>
      <c r="G655" s="91">
        <v>18000</v>
      </c>
      <c r="H655" s="92">
        <v>0</v>
      </c>
      <c r="I655" s="88">
        <v>25</v>
      </c>
      <c r="J655" s="69">
        <v>516.6</v>
      </c>
      <c r="K655" s="54">
        <f t="shared" si="89"/>
        <v>1277.9999999999998</v>
      </c>
      <c r="L655" s="37">
        <f t="shared" si="90"/>
        <v>198.00000000000003</v>
      </c>
      <c r="M655" s="80">
        <v>547.20000000000005</v>
      </c>
      <c r="N655" s="93">
        <f t="shared" ref="N655:N718" si="93">+G655*7.09%</f>
        <v>1276.2</v>
      </c>
      <c r="O655" s="93"/>
      <c r="P655" s="93">
        <f t="shared" si="88"/>
        <v>1063.8000000000002</v>
      </c>
      <c r="Q655" s="88">
        <f t="shared" si="91"/>
        <v>1088.8000000000002</v>
      </c>
      <c r="R655" s="88">
        <f t="shared" si="92"/>
        <v>2752.2</v>
      </c>
      <c r="S655" s="93">
        <f t="shared" si="87"/>
        <v>16911.2</v>
      </c>
      <c r="T655" s="89" t="s">
        <v>41</v>
      </c>
    </row>
    <row r="656" spans="1:20" s="27" customFormat="1" x14ac:dyDescent="0.25">
      <c r="A656" s="84">
        <v>650</v>
      </c>
      <c r="B656" s="85" t="s">
        <v>585</v>
      </c>
      <c r="C656" s="85" t="s">
        <v>805</v>
      </c>
      <c r="D656" s="85" t="s">
        <v>474</v>
      </c>
      <c r="E656" s="85" t="s">
        <v>742</v>
      </c>
      <c r="F656" s="86" t="s">
        <v>811</v>
      </c>
      <c r="G656" s="91">
        <v>85000</v>
      </c>
      <c r="H656" s="91">
        <v>8576.99</v>
      </c>
      <c r="I656" s="88">
        <v>25</v>
      </c>
      <c r="J656" s="69">
        <v>2439.5</v>
      </c>
      <c r="K656" s="54">
        <f t="shared" si="89"/>
        <v>6034.9999999999991</v>
      </c>
      <c r="L656" s="37">
        <v>953.69</v>
      </c>
      <c r="M656" s="80">
        <v>2584</v>
      </c>
      <c r="N656" s="93">
        <f t="shared" si="93"/>
        <v>6026.5</v>
      </c>
      <c r="O656" s="93"/>
      <c r="P656" s="93">
        <f t="shared" si="88"/>
        <v>5023.5</v>
      </c>
      <c r="Q656" s="88">
        <f t="shared" si="91"/>
        <v>13625.49</v>
      </c>
      <c r="R656" s="88">
        <f t="shared" si="92"/>
        <v>13015.189999999999</v>
      </c>
      <c r="S656" s="93">
        <f t="shared" ref="S656:S719" si="94">+G656-Q656</f>
        <v>71374.509999999995</v>
      </c>
      <c r="T656" s="89" t="s">
        <v>41</v>
      </c>
    </row>
    <row r="657" spans="1:20" s="27" customFormat="1" x14ac:dyDescent="0.25">
      <c r="A657" s="84">
        <v>651</v>
      </c>
      <c r="B657" s="85" t="s">
        <v>477</v>
      </c>
      <c r="C657" s="85" t="s">
        <v>805</v>
      </c>
      <c r="D657" s="85" t="s">
        <v>474</v>
      </c>
      <c r="E657" s="85" t="s">
        <v>125</v>
      </c>
      <c r="F657" s="86" t="s">
        <v>811</v>
      </c>
      <c r="G657" s="91">
        <v>70000</v>
      </c>
      <c r="H657" s="91">
        <v>5368.48</v>
      </c>
      <c r="I657" s="88">
        <v>25</v>
      </c>
      <c r="J657" s="69">
        <v>2009</v>
      </c>
      <c r="K657" s="54">
        <f t="shared" si="89"/>
        <v>4970</v>
      </c>
      <c r="L657" s="37">
        <f t="shared" si="90"/>
        <v>770.00000000000011</v>
      </c>
      <c r="M657" s="80">
        <v>2128</v>
      </c>
      <c r="N657" s="93">
        <f t="shared" si="93"/>
        <v>4963</v>
      </c>
      <c r="O657" s="93"/>
      <c r="P657" s="93">
        <f t="shared" si="88"/>
        <v>4137</v>
      </c>
      <c r="Q657" s="88">
        <f t="shared" si="91"/>
        <v>9530.48</v>
      </c>
      <c r="R657" s="88">
        <f t="shared" si="92"/>
        <v>10703</v>
      </c>
      <c r="S657" s="93">
        <f t="shared" si="94"/>
        <v>60469.520000000004</v>
      </c>
      <c r="T657" s="89" t="s">
        <v>41</v>
      </c>
    </row>
    <row r="658" spans="1:20" s="27" customFormat="1" x14ac:dyDescent="0.25">
      <c r="A658" s="84">
        <v>652</v>
      </c>
      <c r="B658" s="85" t="s">
        <v>475</v>
      </c>
      <c r="C658" s="85" t="s">
        <v>804</v>
      </c>
      <c r="D658" s="85" t="s">
        <v>474</v>
      </c>
      <c r="E658" s="85" t="s">
        <v>92</v>
      </c>
      <c r="F658" s="86" t="s">
        <v>811</v>
      </c>
      <c r="G658" s="91">
        <v>25000</v>
      </c>
      <c r="H658" s="92">
        <v>0</v>
      </c>
      <c r="I658" s="88">
        <v>25</v>
      </c>
      <c r="J658" s="69">
        <v>717.5</v>
      </c>
      <c r="K658" s="54">
        <f t="shared" si="89"/>
        <v>1774.9999999999998</v>
      </c>
      <c r="L658" s="37">
        <f t="shared" si="90"/>
        <v>275</v>
      </c>
      <c r="M658" s="80">
        <v>760</v>
      </c>
      <c r="N658" s="93">
        <f t="shared" si="93"/>
        <v>1772.5000000000002</v>
      </c>
      <c r="O658" s="93"/>
      <c r="P658" s="93">
        <f t="shared" si="88"/>
        <v>1477.5</v>
      </c>
      <c r="Q658" s="88">
        <f t="shared" si="91"/>
        <v>1502.5</v>
      </c>
      <c r="R658" s="88">
        <f t="shared" si="92"/>
        <v>3822.5</v>
      </c>
      <c r="S658" s="93">
        <f t="shared" si="94"/>
        <v>23497.5</v>
      </c>
      <c r="T658" s="89" t="s">
        <v>41</v>
      </c>
    </row>
    <row r="659" spans="1:20" s="27" customFormat="1" x14ac:dyDescent="0.25">
      <c r="A659" s="84">
        <v>653</v>
      </c>
      <c r="B659" s="85" t="s">
        <v>478</v>
      </c>
      <c r="C659" s="85" t="s">
        <v>805</v>
      </c>
      <c r="D659" s="85" t="s">
        <v>474</v>
      </c>
      <c r="E659" s="85" t="s">
        <v>64</v>
      </c>
      <c r="F659" s="86" t="s">
        <v>808</v>
      </c>
      <c r="G659" s="91">
        <v>18000</v>
      </c>
      <c r="H659" s="92">
        <v>0</v>
      </c>
      <c r="I659" s="88">
        <v>25</v>
      </c>
      <c r="J659" s="69">
        <v>516.6</v>
      </c>
      <c r="K659" s="54">
        <f t="shared" si="89"/>
        <v>1277.9999999999998</v>
      </c>
      <c r="L659" s="37">
        <f t="shared" si="90"/>
        <v>198.00000000000003</v>
      </c>
      <c r="M659" s="80">
        <v>547.20000000000005</v>
      </c>
      <c r="N659" s="93">
        <f t="shared" si="93"/>
        <v>1276.2</v>
      </c>
      <c r="O659" s="93"/>
      <c r="P659" s="93">
        <f t="shared" ref="P659:P722" si="95">+J659+M659</f>
        <v>1063.8000000000002</v>
      </c>
      <c r="Q659" s="88">
        <f t="shared" si="91"/>
        <v>1088.8000000000002</v>
      </c>
      <c r="R659" s="88">
        <f t="shared" si="92"/>
        <v>2752.2</v>
      </c>
      <c r="S659" s="93">
        <f t="shared" si="94"/>
        <v>16911.2</v>
      </c>
      <c r="T659" s="89" t="s">
        <v>41</v>
      </c>
    </row>
    <row r="660" spans="1:20" s="27" customFormat="1" x14ac:dyDescent="0.25">
      <c r="A660" s="84">
        <v>654</v>
      </c>
      <c r="B660" s="85" t="s">
        <v>821</v>
      </c>
      <c r="C660" s="85" t="s">
        <v>804</v>
      </c>
      <c r="D660" s="85" t="s">
        <v>474</v>
      </c>
      <c r="E660" s="85" t="s">
        <v>157</v>
      </c>
      <c r="F660" s="86" t="s">
        <v>808</v>
      </c>
      <c r="G660" s="91">
        <v>16000</v>
      </c>
      <c r="H660" s="85">
        <v>0</v>
      </c>
      <c r="I660" s="88">
        <v>25</v>
      </c>
      <c r="J660" s="69">
        <v>459.2</v>
      </c>
      <c r="K660" s="54">
        <f t="shared" si="89"/>
        <v>1136</v>
      </c>
      <c r="L660" s="37">
        <f t="shared" si="90"/>
        <v>176.00000000000003</v>
      </c>
      <c r="M660" s="80">
        <v>486.4</v>
      </c>
      <c r="N660" s="93">
        <f t="shared" si="93"/>
        <v>1134.4000000000001</v>
      </c>
      <c r="O660" s="93"/>
      <c r="P660" s="93">
        <f t="shared" si="95"/>
        <v>945.59999999999991</v>
      </c>
      <c r="Q660" s="88">
        <f t="shared" si="91"/>
        <v>970.59999999999991</v>
      </c>
      <c r="R660" s="88">
        <f t="shared" si="92"/>
        <v>2446.4</v>
      </c>
      <c r="S660" s="93">
        <f t="shared" si="94"/>
        <v>15029.4</v>
      </c>
      <c r="T660" s="89" t="s">
        <v>41</v>
      </c>
    </row>
    <row r="661" spans="1:20" s="27" customFormat="1" x14ac:dyDescent="0.25">
      <c r="A661" s="84">
        <v>655</v>
      </c>
      <c r="B661" s="85" t="s">
        <v>482</v>
      </c>
      <c r="C661" s="85" t="s">
        <v>804</v>
      </c>
      <c r="D661" s="85" t="s">
        <v>831</v>
      </c>
      <c r="E661" s="85" t="s">
        <v>742</v>
      </c>
      <c r="F661" s="86" t="s">
        <v>811</v>
      </c>
      <c r="G661" s="91">
        <v>85000</v>
      </c>
      <c r="H661" s="91">
        <v>8148.13</v>
      </c>
      <c r="I661" s="88">
        <v>25</v>
      </c>
      <c r="J661" s="69">
        <v>2439.5</v>
      </c>
      <c r="K661" s="54">
        <f t="shared" si="89"/>
        <v>6034.9999999999991</v>
      </c>
      <c r="L661" s="37">
        <v>953.69</v>
      </c>
      <c r="M661" s="80">
        <v>2584</v>
      </c>
      <c r="N661" s="93">
        <f t="shared" si="93"/>
        <v>6026.5</v>
      </c>
      <c r="O661" s="93"/>
      <c r="P661" s="93">
        <f t="shared" si="95"/>
        <v>5023.5</v>
      </c>
      <c r="Q661" s="88">
        <f t="shared" si="91"/>
        <v>13196.630000000001</v>
      </c>
      <c r="R661" s="88">
        <f t="shared" si="92"/>
        <v>13015.189999999999</v>
      </c>
      <c r="S661" s="93">
        <f t="shared" si="94"/>
        <v>71803.37</v>
      </c>
      <c r="T661" s="89" t="s">
        <v>41</v>
      </c>
    </row>
    <row r="662" spans="1:20" s="27" customFormat="1" x14ac:dyDescent="0.25">
      <c r="A662" s="84">
        <v>656</v>
      </c>
      <c r="B662" s="85" t="s">
        <v>607</v>
      </c>
      <c r="C662" s="85" t="s">
        <v>805</v>
      </c>
      <c r="D662" s="85" t="s">
        <v>831</v>
      </c>
      <c r="E662" s="85" t="s">
        <v>125</v>
      </c>
      <c r="F662" s="86" t="s">
        <v>811</v>
      </c>
      <c r="G662" s="87">
        <v>70000</v>
      </c>
      <c r="H662" s="87">
        <v>5368.48</v>
      </c>
      <c r="I662" s="88">
        <v>25</v>
      </c>
      <c r="J662" s="50">
        <v>2009</v>
      </c>
      <c r="K662" s="52">
        <f t="shared" si="89"/>
        <v>4970</v>
      </c>
      <c r="L662" s="37">
        <f t="shared" si="90"/>
        <v>770.00000000000011</v>
      </c>
      <c r="M662" s="78">
        <v>2128</v>
      </c>
      <c r="N662" s="88">
        <f t="shared" si="93"/>
        <v>4963</v>
      </c>
      <c r="O662" s="88"/>
      <c r="P662" s="88">
        <f t="shared" si="95"/>
        <v>4137</v>
      </c>
      <c r="Q662" s="88">
        <f t="shared" si="91"/>
        <v>9530.48</v>
      </c>
      <c r="R662" s="88">
        <f t="shared" si="92"/>
        <v>10703</v>
      </c>
      <c r="S662" s="88">
        <f t="shared" si="94"/>
        <v>60469.520000000004</v>
      </c>
      <c r="T662" s="89" t="s">
        <v>41</v>
      </c>
    </row>
    <row r="663" spans="1:20" s="27" customFormat="1" x14ac:dyDescent="0.25">
      <c r="A663" s="84">
        <v>657</v>
      </c>
      <c r="B663" s="85" t="s">
        <v>624</v>
      </c>
      <c r="C663" s="85" t="s">
        <v>805</v>
      </c>
      <c r="D663" s="85" t="s">
        <v>831</v>
      </c>
      <c r="E663" s="85" t="s">
        <v>125</v>
      </c>
      <c r="F663" s="86" t="s">
        <v>811</v>
      </c>
      <c r="G663" s="87">
        <v>70000</v>
      </c>
      <c r="H663" s="87">
        <v>5368.48</v>
      </c>
      <c r="I663" s="88">
        <v>25</v>
      </c>
      <c r="J663" s="50">
        <v>2009</v>
      </c>
      <c r="K663" s="52">
        <f t="shared" si="89"/>
        <v>4970</v>
      </c>
      <c r="L663" s="37">
        <f t="shared" si="90"/>
        <v>770.00000000000011</v>
      </c>
      <c r="M663" s="78">
        <v>2128</v>
      </c>
      <c r="N663" s="88">
        <f t="shared" si="93"/>
        <v>4963</v>
      </c>
      <c r="O663" s="88"/>
      <c r="P663" s="88">
        <f t="shared" si="95"/>
        <v>4137</v>
      </c>
      <c r="Q663" s="88">
        <f t="shared" si="91"/>
        <v>9530.48</v>
      </c>
      <c r="R663" s="88">
        <f t="shared" si="92"/>
        <v>10703</v>
      </c>
      <c r="S663" s="88">
        <f t="shared" si="94"/>
        <v>60469.520000000004</v>
      </c>
      <c r="T663" s="89" t="s">
        <v>41</v>
      </c>
    </row>
    <row r="664" spans="1:20" s="27" customFormat="1" x14ac:dyDescent="0.25">
      <c r="A664" s="84">
        <v>658</v>
      </c>
      <c r="B664" s="85" t="s">
        <v>866</v>
      </c>
      <c r="C664" s="85" t="s">
        <v>804</v>
      </c>
      <c r="D664" s="85" t="s">
        <v>831</v>
      </c>
      <c r="E664" s="85" t="s">
        <v>35</v>
      </c>
      <c r="F664" s="86" t="s">
        <v>810</v>
      </c>
      <c r="G664" s="91">
        <v>25000</v>
      </c>
      <c r="H664" s="85">
        <v>0</v>
      </c>
      <c r="I664" s="88">
        <v>25</v>
      </c>
      <c r="J664" s="69">
        <v>717.5</v>
      </c>
      <c r="K664" s="54">
        <f t="shared" si="89"/>
        <v>1774.9999999999998</v>
      </c>
      <c r="L664" s="37">
        <f t="shared" si="90"/>
        <v>275</v>
      </c>
      <c r="M664" s="80">
        <v>760</v>
      </c>
      <c r="N664" s="93">
        <f t="shared" si="93"/>
        <v>1772.5000000000002</v>
      </c>
      <c r="O664" s="93"/>
      <c r="P664" s="88">
        <f t="shared" si="95"/>
        <v>1477.5</v>
      </c>
      <c r="Q664" s="88">
        <f t="shared" si="91"/>
        <v>1502.5</v>
      </c>
      <c r="R664" s="88">
        <f t="shared" si="92"/>
        <v>3822.5</v>
      </c>
      <c r="S664" s="93">
        <f t="shared" si="94"/>
        <v>23497.5</v>
      </c>
      <c r="T664" s="89" t="s">
        <v>41</v>
      </c>
    </row>
    <row r="665" spans="1:20" s="27" customFormat="1" x14ac:dyDescent="0.25">
      <c r="A665" s="84">
        <v>659</v>
      </c>
      <c r="B665" s="85" t="s">
        <v>936</v>
      </c>
      <c r="C665" s="85" t="s">
        <v>804</v>
      </c>
      <c r="D665" s="85" t="s">
        <v>831</v>
      </c>
      <c r="E665" s="85" t="s">
        <v>35</v>
      </c>
      <c r="F665" s="86" t="s">
        <v>808</v>
      </c>
      <c r="G665" s="91">
        <v>25000</v>
      </c>
      <c r="H665" s="85">
        <v>0</v>
      </c>
      <c r="I665" s="88">
        <v>25</v>
      </c>
      <c r="J665" s="69">
        <v>717.5</v>
      </c>
      <c r="K665" s="54">
        <f t="shared" si="89"/>
        <v>1774.9999999999998</v>
      </c>
      <c r="L665" s="37">
        <f t="shared" si="90"/>
        <v>275</v>
      </c>
      <c r="M665" s="80">
        <v>760</v>
      </c>
      <c r="N665" s="93">
        <f t="shared" si="93"/>
        <v>1772.5000000000002</v>
      </c>
      <c r="O665" s="93"/>
      <c r="P665" s="88">
        <f t="shared" si="95"/>
        <v>1477.5</v>
      </c>
      <c r="Q665" s="88">
        <f t="shared" si="91"/>
        <v>1502.5</v>
      </c>
      <c r="R665" s="88">
        <f t="shared" si="92"/>
        <v>3822.5</v>
      </c>
      <c r="S665" s="93">
        <f t="shared" si="94"/>
        <v>23497.5</v>
      </c>
      <c r="T665" s="89" t="s">
        <v>41</v>
      </c>
    </row>
    <row r="666" spans="1:20" s="27" customFormat="1" x14ac:dyDescent="0.25">
      <c r="A666" s="84">
        <v>660</v>
      </c>
      <c r="B666" s="85" t="s">
        <v>576</v>
      </c>
      <c r="C666" s="85" t="s">
        <v>805</v>
      </c>
      <c r="D666" s="85" t="s">
        <v>479</v>
      </c>
      <c r="E666" s="85" t="s">
        <v>745</v>
      </c>
      <c r="F666" s="86" t="s">
        <v>811</v>
      </c>
      <c r="G666" s="91">
        <v>85000</v>
      </c>
      <c r="H666" s="91">
        <v>8576.99</v>
      </c>
      <c r="I666" s="88">
        <v>25</v>
      </c>
      <c r="J666" s="69">
        <v>2439.5</v>
      </c>
      <c r="K666" s="54">
        <f t="shared" si="89"/>
        <v>6034.9999999999991</v>
      </c>
      <c r="L666" s="37">
        <v>953.69</v>
      </c>
      <c r="M666" s="80">
        <v>2584</v>
      </c>
      <c r="N666" s="93">
        <f t="shared" si="93"/>
        <v>6026.5</v>
      </c>
      <c r="O666" s="93"/>
      <c r="P666" s="93">
        <f t="shared" si="95"/>
        <v>5023.5</v>
      </c>
      <c r="Q666" s="88">
        <f t="shared" si="91"/>
        <v>13625.49</v>
      </c>
      <c r="R666" s="88">
        <f t="shared" si="92"/>
        <v>13015.189999999999</v>
      </c>
      <c r="S666" s="93">
        <f t="shared" si="94"/>
        <v>71374.509999999995</v>
      </c>
      <c r="T666" s="89" t="s">
        <v>41</v>
      </c>
    </row>
    <row r="667" spans="1:20" s="27" customFormat="1" x14ac:dyDescent="0.25">
      <c r="A667" s="84">
        <v>661</v>
      </c>
      <c r="B667" s="85" t="s">
        <v>480</v>
      </c>
      <c r="C667" s="85" t="s">
        <v>805</v>
      </c>
      <c r="D667" s="85" t="s">
        <v>479</v>
      </c>
      <c r="E667" s="85" t="s">
        <v>125</v>
      </c>
      <c r="F667" s="86" t="s">
        <v>811</v>
      </c>
      <c r="G667" s="91">
        <v>70000</v>
      </c>
      <c r="H667" s="91">
        <v>5368.48</v>
      </c>
      <c r="I667" s="88">
        <v>25</v>
      </c>
      <c r="J667" s="69">
        <v>2009</v>
      </c>
      <c r="K667" s="54">
        <f t="shared" si="89"/>
        <v>4970</v>
      </c>
      <c r="L667" s="37">
        <f t="shared" si="90"/>
        <v>770.00000000000011</v>
      </c>
      <c r="M667" s="80">
        <v>2128</v>
      </c>
      <c r="N667" s="93">
        <f t="shared" si="93"/>
        <v>4963</v>
      </c>
      <c r="O667" s="93"/>
      <c r="P667" s="93">
        <f t="shared" si="95"/>
        <v>4137</v>
      </c>
      <c r="Q667" s="88">
        <f t="shared" si="91"/>
        <v>9530.48</v>
      </c>
      <c r="R667" s="88">
        <f t="shared" si="92"/>
        <v>10703</v>
      </c>
      <c r="S667" s="93">
        <f t="shared" si="94"/>
        <v>60469.520000000004</v>
      </c>
      <c r="T667" s="89" t="s">
        <v>41</v>
      </c>
    </row>
    <row r="668" spans="1:20" s="27" customFormat="1" x14ac:dyDescent="0.25">
      <c r="A668" s="84">
        <v>662</v>
      </c>
      <c r="B668" s="85" t="s">
        <v>481</v>
      </c>
      <c r="C668" s="85" t="s">
        <v>804</v>
      </c>
      <c r="D668" s="85" t="s">
        <v>479</v>
      </c>
      <c r="E668" s="85" t="s">
        <v>125</v>
      </c>
      <c r="F668" s="86" t="s">
        <v>811</v>
      </c>
      <c r="G668" s="91">
        <v>70000</v>
      </c>
      <c r="H668" s="91">
        <v>5368.48</v>
      </c>
      <c r="I668" s="88">
        <v>25</v>
      </c>
      <c r="J668" s="69">
        <v>2009</v>
      </c>
      <c r="K668" s="54">
        <f t="shared" si="89"/>
        <v>4970</v>
      </c>
      <c r="L668" s="37">
        <f t="shared" si="90"/>
        <v>770.00000000000011</v>
      </c>
      <c r="M668" s="80">
        <v>2128</v>
      </c>
      <c r="N668" s="93">
        <f t="shared" si="93"/>
        <v>4963</v>
      </c>
      <c r="O668" s="93"/>
      <c r="P668" s="93">
        <f t="shared" si="95"/>
        <v>4137</v>
      </c>
      <c r="Q668" s="88">
        <f t="shared" si="91"/>
        <v>9530.48</v>
      </c>
      <c r="R668" s="88">
        <f t="shared" si="92"/>
        <v>10703</v>
      </c>
      <c r="S668" s="93">
        <f t="shared" si="94"/>
        <v>60469.520000000004</v>
      </c>
      <c r="T668" s="89" t="s">
        <v>41</v>
      </c>
    </row>
    <row r="669" spans="1:20" s="27" customFormat="1" x14ac:dyDescent="0.25">
      <c r="A669" s="84">
        <v>663</v>
      </c>
      <c r="B669" s="85" t="s">
        <v>483</v>
      </c>
      <c r="C669" s="85" t="s">
        <v>804</v>
      </c>
      <c r="D669" s="85" t="s">
        <v>479</v>
      </c>
      <c r="E669" s="85" t="s">
        <v>125</v>
      </c>
      <c r="F669" s="86" t="s">
        <v>811</v>
      </c>
      <c r="G669" s="91">
        <v>70000</v>
      </c>
      <c r="H669" s="91">
        <v>5368.48</v>
      </c>
      <c r="I669" s="88">
        <v>25</v>
      </c>
      <c r="J669" s="69">
        <v>2009</v>
      </c>
      <c r="K669" s="54">
        <f t="shared" si="89"/>
        <v>4970</v>
      </c>
      <c r="L669" s="37">
        <f t="shared" si="90"/>
        <v>770.00000000000011</v>
      </c>
      <c r="M669" s="80">
        <v>2128</v>
      </c>
      <c r="N669" s="93">
        <f t="shared" si="93"/>
        <v>4963</v>
      </c>
      <c r="O669" s="93"/>
      <c r="P669" s="93">
        <f t="shared" si="95"/>
        <v>4137</v>
      </c>
      <c r="Q669" s="88">
        <f t="shared" si="91"/>
        <v>9530.48</v>
      </c>
      <c r="R669" s="88">
        <f t="shared" si="92"/>
        <v>10703</v>
      </c>
      <c r="S669" s="93">
        <f t="shared" si="94"/>
        <v>60469.520000000004</v>
      </c>
      <c r="T669" s="89" t="s">
        <v>41</v>
      </c>
    </row>
    <row r="670" spans="1:20" s="27" customFormat="1" x14ac:dyDescent="0.25">
      <c r="A670" s="84">
        <v>664</v>
      </c>
      <c r="B670" s="85" t="s">
        <v>484</v>
      </c>
      <c r="C670" s="85" t="s">
        <v>804</v>
      </c>
      <c r="D670" s="85" t="s">
        <v>479</v>
      </c>
      <c r="E670" s="85" t="s">
        <v>125</v>
      </c>
      <c r="F670" s="86" t="s">
        <v>811</v>
      </c>
      <c r="G670" s="91">
        <v>70000</v>
      </c>
      <c r="H670" s="91">
        <v>5368.48</v>
      </c>
      <c r="I670" s="88">
        <v>25</v>
      </c>
      <c r="J670" s="69">
        <v>2009</v>
      </c>
      <c r="K670" s="54">
        <f t="shared" si="89"/>
        <v>4970</v>
      </c>
      <c r="L670" s="37">
        <f t="shared" si="90"/>
        <v>770.00000000000011</v>
      </c>
      <c r="M670" s="80">
        <v>2128</v>
      </c>
      <c r="N670" s="93">
        <f t="shared" si="93"/>
        <v>4963</v>
      </c>
      <c r="O670" s="93"/>
      <c r="P670" s="93">
        <f t="shared" si="95"/>
        <v>4137</v>
      </c>
      <c r="Q670" s="88">
        <f t="shared" si="91"/>
        <v>9530.48</v>
      </c>
      <c r="R670" s="88">
        <f t="shared" si="92"/>
        <v>10703</v>
      </c>
      <c r="S670" s="93">
        <f t="shared" si="94"/>
        <v>60469.520000000004</v>
      </c>
      <c r="T670" s="89" t="s">
        <v>41</v>
      </c>
    </row>
    <row r="671" spans="1:20" s="27" customFormat="1" x14ac:dyDescent="0.25">
      <c r="A671" s="84">
        <v>665</v>
      </c>
      <c r="B671" s="85" t="s">
        <v>981</v>
      </c>
      <c r="C671" s="85" t="s">
        <v>804</v>
      </c>
      <c r="D671" s="85" t="s">
        <v>479</v>
      </c>
      <c r="E671" s="85" t="s">
        <v>157</v>
      </c>
      <c r="F671" s="86" t="s">
        <v>808</v>
      </c>
      <c r="G671" s="91">
        <v>16000</v>
      </c>
      <c r="H671" s="85">
        <v>0</v>
      </c>
      <c r="I671" s="88">
        <v>25</v>
      </c>
      <c r="J671" s="69">
        <v>459.2</v>
      </c>
      <c r="K671" s="54">
        <f t="shared" si="89"/>
        <v>1136</v>
      </c>
      <c r="L671" s="37">
        <f t="shared" si="90"/>
        <v>176.00000000000003</v>
      </c>
      <c r="M671" s="80">
        <v>486.4</v>
      </c>
      <c r="N671" s="93">
        <f t="shared" si="93"/>
        <v>1134.4000000000001</v>
      </c>
      <c r="O671" s="93"/>
      <c r="P671" s="93">
        <f t="shared" si="95"/>
        <v>945.59999999999991</v>
      </c>
      <c r="Q671" s="88">
        <f t="shared" si="91"/>
        <v>970.59999999999991</v>
      </c>
      <c r="R671" s="88">
        <f t="shared" si="92"/>
        <v>2446.4</v>
      </c>
      <c r="S671" s="93">
        <f t="shared" si="94"/>
        <v>15029.4</v>
      </c>
      <c r="T671" s="89" t="s">
        <v>41</v>
      </c>
    </row>
    <row r="672" spans="1:20" s="27" customFormat="1" x14ac:dyDescent="0.25">
      <c r="A672" s="84">
        <v>666</v>
      </c>
      <c r="B672" s="85" t="s">
        <v>925</v>
      </c>
      <c r="C672" s="85" t="s">
        <v>805</v>
      </c>
      <c r="D672" s="85" t="s">
        <v>479</v>
      </c>
      <c r="E672" s="85" t="s">
        <v>189</v>
      </c>
      <c r="F672" s="86" t="s">
        <v>808</v>
      </c>
      <c r="G672" s="91">
        <v>18000</v>
      </c>
      <c r="H672" s="85">
        <v>0</v>
      </c>
      <c r="I672" s="88">
        <v>25</v>
      </c>
      <c r="J672" s="69">
        <v>516.6</v>
      </c>
      <c r="K672" s="54">
        <f t="shared" si="89"/>
        <v>1277.9999999999998</v>
      </c>
      <c r="L672" s="37">
        <f t="shared" si="90"/>
        <v>198.00000000000003</v>
      </c>
      <c r="M672" s="80">
        <v>547.20000000000005</v>
      </c>
      <c r="N672" s="93">
        <f t="shared" si="93"/>
        <v>1276.2</v>
      </c>
      <c r="O672" s="93"/>
      <c r="P672" s="93">
        <f t="shared" si="95"/>
        <v>1063.8000000000002</v>
      </c>
      <c r="Q672" s="88">
        <f t="shared" si="91"/>
        <v>1088.8000000000002</v>
      </c>
      <c r="R672" s="88">
        <f t="shared" si="92"/>
        <v>2752.2</v>
      </c>
      <c r="S672" s="93">
        <f t="shared" si="94"/>
        <v>16911.2</v>
      </c>
      <c r="T672" s="89" t="s">
        <v>41</v>
      </c>
    </row>
    <row r="673" spans="1:20" s="27" customFormat="1" x14ac:dyDescent="0.25">
      <c r="A673" s="84">
        <v>667</v>
      </c>
      <c r="B673" s="85" t="s">
        <v>822</v>
      </c>
      <c r="C673" s="85" t="s">
        <v>804</v>
      </c>
      <c r="D673" s="85" t="s">
        <v>479</v>
      </c>
      <c r="E673" s="85" t="s">
        <v>103</v>
      </c>
      <c r="F673" s="86" t="s">
        <v>808</v>
      </c>
      <c r="G673" s="91">
        <v>25000</v>
      </c>
      <c r="H673" s="85">
        <v>0</v>
      </c>
      <c r="I673" s="88">
        <v>25</v>
      </c>
      <c r="J673" s="69">
        <v>717.5</v>
      </c>
      <c r="K673" s="54">
        <f t="shared" si="89"/>
        <v>1774.9999999999998</v>
      </c>
      <c r="L673" s="37">
        <f t="shared" si="90"/>
        <v>275</v>
      </c>
      <c r="M673" s="80">
        <v>760</v>
      </c>
      <c r="N673" s="93">
        <f t="shared" si="93"/>
        <v>1772.5000000000002</v>
      </c>
      <c r="O673" s="93"/>
      <c r="P673" s="93">
        <f t="shared" si="95"/>
        <v>1477.5</v>
      </c>
      <c r="Q673" s="88">
        <f t="shared" si="91"/>
        <v>1502.5</v>
      </c>
      <c r="R673" s="88">
        <f t="shared" si="92"/>
        <v>3822.5</v>
      </c>
      <c r="S673" s="93">
        <f t="shared" si="94"/>
        <v>23497.5</v>
      </c>
      <c r="T673" s="89" t="s">
        <v>41</v>
      </c>
    </row>
    <row r="674" spans="1:20" s="27" customFormat="1" x14ac:dyDescent="0.25">
      <c r="A674" s="84">
        <v>668</v>
      </c>
      <c r="B674" s="85" t="s">
        <v>376</v>
      </c>
      <c r="C674" s="85" t="s">
        <v>804</v>
      </c>
      <c r="D674" s="85" t="s">
        <v>129</v>
      </c>
      <c r="E674" s="85" t="s">
        <v>742</v>
      </c>
      <c r="F674" s="86" t="s">
        <v>811</v>
      </c>
      <c r="G674" s="87">
        <v>85000</v>
      </c>
      <c r="H674" s="87">
        <v>8576.99</v>
      </c>
      <c r="I674" s="88">
        <v>25</v>
      </c>
      <c r="J674" s="50">
        <v>2439.5</v>
      </c>
      <c r="K674" s="52">
        <f t="shared" si="89"/>
        <v>6034.9999999999991</v>
      </c>
      <c r="L674" s="37">
        <v>953.69</v>
      </c>
      <c r="M674" s="78">
        <v>2584</v>
      </c>
      <c r="N674" s="88">
        <f t="shared" si="93"/>
        <v>6026.5</v>
      </c>
      <c r="O674" s="88"/>
      <c r="P674" s="88">
        <f t="shared" si="95"/>
        <v>5023.5</v>
      </c>
      <c r="Q674" s="88">
        <f t="shared" si="91"/>
        <v>13625.49</v>
      </c>
      <c r="R674" s="88">
        <f t="shared" si="92"/>
        <v>13015.189999999999</v>
      </c>
      <c r="S674" s="88">
        <f t="shared" si="94"/>
        <v>71374.509999999995</v>
      </c>
      <c r="T674" s="89" t="s">
        <v>41</v>
      </c>
    </row>
    <row r="675" spans="1:20" s="27" customFormat="1" x14ac:dyDescent="0.25">
      <c r="A675" s="84">
        <v>669</v>
      </c>
      <c r="B675" s="85" t="s">
        <v>487</v>
      </c>
      <c r="C675" s="85" t="s">
        <v>805</v>
      </c>
      <c r="D675" s="85" t="s">
        <v>129</v>
      </c>
      <c r="E675" s="85" t="s">
        <v>125</v>
      </c>
      <c r="F675" s="86" t="s">
        <v>811</v>
      </c>
      <c r="G675" s="91">
        <v>70000</v>
      </c>
      <c r="H675" s="91">
        <v>5368.48</v>
      </c>
      <c r="I675" s="88">
        <v>25</v>
      </c>
      <c r="J675" s="69">
        <v>2009</v>
      </c>
      <c r="K675" s="54">
        <f t="shared" si="89"/>
        <v>4970</v>
      </c>
      <c r="L675" s="37">
        <f t="shared" si="90"/>
        <v>770.00000000000011</v>
      </c>
      <c r="M675" s="80">
        <v>2128</v>
      </c>
      <c r="N675" s="93">
        <f t="shared" si="93"/>
        <v>4963</v>
      </c>
      <c r="O675" s="93"/>
      <c r="P675" s="93">
        <f t="shared" si="95"/>
        <v>4137</v>
      </c>
      <c r="Q675" s="88">
        <f t="shared" si="91"/>
        <v>9530.48</v>
      </c>
      <c r="R675" s="88">
        <f t="shared" si="92"/>
        <v>10703</v>
      </c>
      <c r="S675" s="93">
        <f t="shared" si="94"/>
        <v>60469.520000000004</v>
      </c>
      <c r="T675" s="89" t="s">
        <v>41</v>
      </c>
    </row>
    <row r="676" spans="1:20" s="27" customFormat="1" x14ac:dyDescent="0.25">
      <c r="A676" s="84">
        <v>670</v>
      </c>
      <c r="B676" s="85" t="s">
        <v>489</v>
      </c>
      <c r="C676" s="85" t="s">
        <v>804</v>
      </c>
      <c r="D676" s="85" t="s">
        <v>129</v>
      </c>
      <c r="E676" s="85" t="s">
        <v>125</v>
      </c>
      <c r="F676" s="86" t="s">
        <v>810</v>
      </c>
      <c r="G676" s="91">
        <v>70000</v>
      </c>
      <c r="H676" s="91">
        <v>5368.48</v>
      </c>
      <c r="I676" s="88">
        <v>25</v>
      </c>
      <c r="J676" s="69">
        <v>2009</v>
      </c>
      <c r="K676" s="54">
        <f t="shared" si="89"/>
        <v>4970</v>
      </c>
      <c r="L676" s="37">
        <f t="shared" si="90"/>
        <v>770.00000000000011</v>
      </c>
      <c r="M676" s="80">
        <v>2128</v>
      </c>
      <c r="N676" s="93">
        <f t="shared" si="93"/>
        <v>4963</v>
      </c>
      <c r="O676" s="93"/>
      <c r="P676" s="93">
        <f t="shared" si="95"/>
        <v>4137</v>
      </c>
      <c r="Q676" s="88">
        <f t="shared" si="91"/>
        <v>9530.48</v>
      </c>
      <c r="R676" s="88">
        <f t="shared" si="92"/>
        <v>10703</v>
      </c>
      <c r="S676" s="93">
        <f t="shared" si="94"/>
        <v>60469.520000000004</v>
      </c>
      <c r="T676" s="89" t="s">
        <v>41</v>
      </c>
    </row>
    <row r="677" spans="1:20" s="27" customFormat="1" x14ac:dyDescent="0.25">
      <c r="A677" s="84">
        <v>671</v>
      </c>
      <c r="B677" s="85" t="s">
        <v>486</v>
      </c>
      <c r="C677" s="85" t="s">
        <v>805</v>
      </c>
      <c r="D677" s="85" t="s">
        <v>129</v>
      </c>
      <c r="E677" s="85" t="s">
        <v>143</v>
      </c>
      <c r="F677" s="86" t="s">
        <v>811</v>
      </c>
      <c r="G677" s="91">
        <v>45000</v>
      </c>
      <c r="H677" s="69">
        <v>1148.33</v>
      </c>
      <c r="I677" s="88">
        <v>25</v>
      </c>
      <c r="J677" s="69">
        <v>1291.5</v>
      </c>
      <c r="K677" s="54">
        <f t="shared" si="89"/>
        <v>3194.9999999999995</v>
      </c>
      <c r="L677" s="37">
        <f t="shared" si="90"/>
        <v>495.00000000000006</v>
      </c>
      <c r="M677" s="80">
        <v>1368</v>
      </c>
      <c r="N677" s="93">
        <f t="shared" si="93"/>
        <v>3190.5</v>
      </c>
      <c r="O677" s="93"/>
      <c r="P677" s="93">
        <f t="shared" si="95"/>
        <v>2659.5</v>
      </c>
      <c r="Q677" s="88">
        <f t="shared" si="91"/>
        <v>3832.83</v>
      </c>
      <c r="R677" s="88">
        <f t="shared" si="92"/>
        <v>6880.5</v>
      </c>
      <c r="S677" s="93">
        <f t="shared" si="94"/>
        <v>41167.17</v>
      </c>
      <c r="T677" s="89" t="s">
        <v>41</v>
      </c>
    </row>
    <row r="678" spans="1:20" s="27" customFormat="1" x14ac:dyDescent="0.25">
      <c r="A678" s="84">
        <v>672</v>
      </c>
      <c r="B678" s="85" t="s">
        <v>1135</v>
      </c>
      <c r="C678" s="85" t="s">
        <v>804</v>
      </c>
      <c r="D678" s="85" t="s">
        <v>129</v>
      </c>
      <c r="E678" s="85" t="s">
        <v>92</v>
      </c>
      <c r="F678" s="86" t="s">
        <v>811</v>
      </c>
      <c r="G678" s="91">
        <v>25000</v>
      </c>
      <c r="H678" s="85">
        <v>0</v>
      </c>
      <c r="I678" s="88">
        <v>25</v>
      </c>
      <c r="J678" s="69">
        <v>717.5</v>
      </c>
      <c r="K678" s="54">
        <f t="shared" si="89"/>
        <v>1774.9999999999998</v>
      </c>
      <c r="L678" s="37">
        <f t="shared" si="90"/>
        <v>275</v>
      </c>
      <c r="M678" s="80">
        <v>760</v>
      </c>
      <c r="N678" s="93">
        <f t="shared" si="93"/>
        <v>1772.5000000000002</v>
      </c>
      <c r="O678" s="93"/>
      <c r="P678" s="93">
        <f t="shared" si="95"/>
        <v>1477.5</v>
      </c>
      <c r="Q678" s="88">
        <f t="shared" si="91"/>
        <v>1502.5</v>
      </c>
      <c r="R678" s="88">
        <f t="shared" si="92"/>
        <v>3822.5</v>
      </c>
      <c r="S678" s="93">
        <f t="shared" si="94"/>
        <v>23497.5</v>
      </c>
      <c r="T678" s="89" t="s">
        <v>41</v>
      </c>
    </row>
    <row r="679" spans="1:20" s="27" customFormat="1" x14ac:dyDescent="0.25">
      <c r="A679" s="84">
        <v>673</v>
      </c>
      <c r="B679" s="85" t="s">
        <v>941</v>
      </c>
      <c r="C679" s="85" t="s">
        <v>804</v>
      </c>
      <c r="D679" s="85" t="s">
        <v>129</v>
      </c>
      <c r="E679" s="85" t="s">
        <v>103</v>
      </c>
      <c r="F679" s="86" t="s">
        <v>808</v>
      </c>
      <c r="G679" s="91">
        <v>25000</v>
      </c>
      <c r="H679" s="92">
        <v>0</v>
      </c>
      <c r="I679" s="88">
        <v>25</v>
      </c>
      <c r="J679" s="69">
        <v>717.5</v>
      </c>
      <c r="K679" s="54">
        <f t="shared" si="89"/>
        <v>1774.9999999999998</v>
      </c>
      <c r="L679" s="37">
        <f t="shared" si="90"/>
        <v>275</v>
      </c>
      <c r="M679" s="80">
        <v>760</v>
      </c>
      <c r="N679" s="93">
        <f t="shared" si="93"/>
        <v>1772.5000000000002</v>
      </c>
      <c r="O679" s="93"/>
      <c r="P679" s="93">
        <f t="shared" si="95"/>
        <v>1477.5</v>
      </c>
      <c r="Q679" s="88">
        <f t="shared" si="91"/>
        <v>1502.5</v>
      </c>
      <c r="R679" s="88">
        <f t="shared" si="92"/>
        <v>3822.5</v>
      </c>
      <c r="S679" s="93">
        <f t="shared" si="94"/>
        <v>23497.5</v>
      </c>
      <c r="T679" s="89" t="s">
        <v>41</v>
      </c>
    </row>
    <row r="680" spans="1:20" s="27" customFormat="1" x14ac:dyDescent="0.25">
      <c r="A680" s="84">
        <v>674</v>
      </c>
      <c r="B680" s="85" t="s">
        <v>488</v>
      </c>
      <c r="C680" s="85" t="s">
        <v>804</v>
      </c>
      <c r="D680" s="85" t="s">
        <v>129</v>
      </c>
      <c r="E680" s="85" t="s">
        <v>118</v>
      </c>
      <c r="F680" s="86" t="s">
        <v>811</v>
      </c>
      <c r="G680" s="91">
        <v>25000</v>
      </c>
      <c r="H680" s="85">
        <v>0</v>
      </c>
      <c r="I680" s="88">
        <v>25</v>
      </c>
      <c r="J680" s="69">
        <v>717.5</v>
      </c>
      <c r="K680" s="54">
        <f t="shared" si="89"/>
        <v>1774.9999999999998</v>
      </c>
      <c r="L680" s="37">
        <f t="shared" si="90"/>
        <v>275</v>
      </c>
      <c r="M680" s="80">
        <v>760</v>
      </c>
      <c r="N680" s="93">
        <f t="shared" si="93"/>
        <v>1772.5000000000002</v>
      </c>
      <c r="O680" s="93"/>
      <c r="P680" s="93">
        <f t="shared" si="95"/>
        <v>1477.5</v>
      </c>
      <c r="Q680" s="88">
        <f t="shared" si="91"/>
        <v>1502.5</v>
      </c>
      <c r="R680" s="88">
        <f t="shared" si="92"/>
        <v>3822.5</v>
      </c>
      <c r="S680" s="93">
        <f t="shared" si="94"/>
        <v>23497.5</v>
      </c>
      <c r="T680" s="89" t="s">
        <v>41</v>
      </c>
    </row>
    <row r="681" spans="1:20" s="27" customFormat="1" x14ac:dyDescent="0.25">
      <c r="A681" s="84">
        <v>675</v>
      </c>
      <c r="B681" s="85" t="s">
        <v>823</v>
      </c>
      <c r="C681" s="85" t="s">
        <v>805</v>
      </c>
      <c r="D681" s="85" t="s">
        <v>129</v>
      </c>
      <c r="E681" s="85" t="s">
        <v>59</v>
      </c>
      <c r="F681" s="86" t="s">
        <v>810</v>
      </c>
      <c r="G681" s="87">
        <v>23000</v>
      </c>
      <c r="H681" s="85">
        <v>0</v>
      </c>
      <c r="I681" s="88">
        <v>25</v>
      </c>
      <c r="J681" s="50">
        <v>660.1</v>
      </c>
      <c r="K681" s="52">
        <f t="shared" si="89"/>
        <v>1632.9999999999998</v>
      </c>
      <c r="L681" s="37">
        <f t="shared" si="90"/>
        <v>253.00000000000003</v>
      </c>
      <c r="M681" s="78">
        <v>699.2</v>
      </c>
      <c r="N681" s="88">
        <f t="shared" si="93"/>
        <v>1630.7</v>
      </c>
      <c r="O681" s="88"/>
      <c r="P681" s="88">
        <f t="shared" si="95"/>
        <v>1359.3000000000002</v>
      </c>
      <c r="Q681" s="88">
        <f t="shared" si="91"/>
        <v>1384.3000000000002</v>
      </c>
      <c r="R681" s="88">
        <f t="shared" si="92"/>
        <v>3516.7</v>
      </c>
      <c r="S681" s="93">
        <f t="shared" si="94"/>
        <v>21615.7</v>
      </c>
      <c r="T681" s="89" t="s">
        <v>41</v>
      </c>
    </row>
    <row r="682" spans="1:20" s="27" customFormat="1" x14ac:dyDescent="0.25">
      <c r="A682" s="84">
        <v>676</v>
      </c>
      <c r="B682" s="85" t="s">
        <v>608</v>
      </c>
      <c r="C682" s="85" t="s">
        <v>805</v>
      </c>
      <c r="D682" s="85" t="s">
        <v>208</v>
      </c>
      <c r="E682" s="85" t="s">
        <v>742</v>
      </c>
      <c r="F682" s="86" t="s">
        <v>811</v>
      </c>
      <c r="G682" s="87">
        <v>85000</v>
      </c>
      <c r="H682" s="87">
        <v>8148.13</v>
      </c>
      <c r="I682" s="88">
        <v>25</v>
      </c>
      <c r="J682" s="50">
        <v>2439.5</v>
      </c>
      <c r="K682" s="52">
        <f t="shared" si="89"/>
        <v>6034.9999999999991</v>
      </c>
      <c r="L682" s="37">
        <v>953.69</v>
      </c>
      <c r="M682" s="78">
        <v>2584</v>
      </c>
      <c r="N682" s="88">
        <f t="shared" si="93"/>
        <v>6026.5</v>
      </c>
      <c r="O682" s="88"/>
      <c r="P682" s="88">
        <f t="shared" si="95"/>
        <v>5023.5</v>
      </c>
      <c r="Q682" s="88">
        <f t="shared" si="91"/>
        <v>13196.630000000001</v>
      </c>
      <c r="R682" s="88">
        <f t="shared" si="92"/>
        <v>13015.189999999999</v>
      </c>
      <c r="S682" s="88">
        <f t="shared" si="94"/>
        <v>71803.37</v>
      </c>
      <c r="T682" s="89" t="s">
        <v>41</v>
      </c>
    </row>
    <row r="683" spans="1:20" s="27" customFormat="1" x14ac:dyDescent="0.25">
      <c r="A683" s="84">
        <v>677</v>
      </c>
      <c r="B683" s="85" t="s">
        <v>490</v>
      </c>
      <c r="C683" s="85" t="s">
        <v>804</v>
      </c>
      <c r="D683" s="85" t="s">
        <v>208</v>
      </c>
      <c r="E683" s="85" t="s">
        <v>125</v>
      </c>
      <c r="F683" s="86" t="s">
        <v>811</v>
      </c>
      <c r="G683" s="87">
        <v>70000</v>
      </c>
      <c r="H683" s="91">
        <v>5368.48</v>
      </c>
      <c r="I683" s="88">
        <v>25</v>
      </c>
      <c r="J683" s="50">
        <v>2009</v>
      </c>
      <c r="K683" s="52">
        <f t="shared" si="89"/>
        <v>4970</v>
      </c>
      <c r="L683" s="37">
        <f t="shared" si="90"/>
        <v>770.00000000000011</v>
      </c>
      <c r="M683" s="78">
        <v>2128</v>
      </c>
      <c r="N683" s="88">
        <f t="shared" si="93"/>
        <v>4963</v>
      </c>
      <c r="O683" s="88"/>
      <c r="P683" s="88">
        <f t="shared" si="95"/>
        <v>4137</v>
      </c>
      <c r="Q683" s="88">
        <f t="shared" si="91"/>
        <v>9530.48</v>
      </c>
      <c r="R683" s="88">
        <f t="shared" si="92"/>
        <v>10703</v>
      </c>
      <c r="S683" s="88">
        <f t="shared" si="94"/>
        <v>60469.520000000004</v>
      </c>
      <c r="T683" s="89" t="s">
        <v>41</v>
      </c>
    </row>
    <row r="684" spans="1:20" s="27" customFormat="1" x14ac:dyDescent="0.25">
      <c r="A684" s="84">
        <v>678</v>
      </c>
      <c r="B684" s="85" t="s">
        <v>686</v>
      </c>
      <c r="C684" s="85" t="s">
        <v>804</v>
      </c>
      <c r="D684" s="85" t="s">
        <v>208</v>
      </c>
      <c r="E684" s="85" t="s">
        <v>125</v>
      </c>
      <c r="F684" s="86" t="s">
        <v>811</v>
      </c>
      <c r="G684" s="91">
        <v>70000</v>
      </c>
      <c r="H684" s="91">
        <v>5368.48</v>
      </c>
      <c r="I684" s="88">
        <v>25</v>
      </c>
      <c r="J684" s="69">
        <v>2009</v>
      </c>
      <c r="K684" s="54">
        <f t="shared" si="89"/>
        <v>4970</v>
      </c>
      <c r="L684" s="37">
        <f t="shared" si="90"/>
        <v>770.00000000000011</v>
      </c>
      <c r="M684" s="80">
        <v>2128</v>
      </c>
      <c r="N684" s="93">
        <f t="shared" si="93"/>
        <v>4963</v>
      </c>
      <c r="O684" s="93"/>
      <c r="P684" s="93">
        <f t="shared" si="95"/>
        <v>4137</v>
      </c>
      <c r="Q684" s="88">
        <f t="shared" si="91"/>
        <v>9530.48</v>
      </c>
      <c r="R684" s="88">
        <f t="shared" si="92"/>
        <v>10703</v>
      </c>
      <c r="S684" s="93">
        <f t="shared" si="94"/>
        <v>60469.520000000004</v>
      </c>
      <c r="T684" s="89" t="s">
        <v>41</v>
      </c>
    </row>
    <row r="685" spans="1:20" s="27" customFormat="1" x14ac:dyDescent="0.25">
      <c r="A685" s="84">
        <v>679</v>
      </c>
      <c r="B685" s="85" t="s">
        <v>491</v>
      </c>
      <c r="C685" s="85" t="s">
        <v>804</v>
      </c>
      <c r="D685" s="85" t="s">
        <v>208</v>
      </c>
      <c r="E685" s="85" t="s">
        <v>125</v>
      </c>
      <c r="F685" s="86" t="s">
        <v>811</v>
      </c>
      <c r="G685" s="87">
        <v>70000</v>
      </c>
      <c r="H685" s="87">
        <v>5025.38</v>
      </c>
      <c r="I685" s="88">
        <v>25</v>
      </c>
      <c r="J685" s="50">
        <v>2009</v>
      </c>
      <c r="K685" s="52">
        <f t="shared" si="89"/>
        <v>4970</v>
      </c>
      <c r="L685" s="37">
        <f t="shared" si="90"/>
        <v>770.00000000000011</v>
      </c>
      <c r="M685" s="78">
        <v>2128</v>
      </c>
      <c r="N685" s="88">
        <f t="shared" si="93"/>
        <v>4963</v>
      </c>
      <c r="O685" s="88"/>
      <c r="P685" s="88">
        <f t="shared" si="95"/>
        <v>4137</v>
      </c>
      <c r="Q685" s="88">
        <f t="shared" si="91"/>
        <v>9187.380000000001</v>
      </c>
      <c r="R685" s="88">
        <f t="shared" si="92"/>
        <v>10703</v>
      </c>
      <c r="S685" s="88">
        <f t="shared" si="94"/>
        <v>60812.619999999995</v>
      </c>
      <c r="T685" s="89" t="s">
        <v>41</v>
      </c>
    </row>
    <row r="686" spans="1:20" s="27" customFormat="1" x14ac:dyDescent="0.25">
      <c r="A686" s="84">
        <v>680</v>
      </c>
      <c r="B686" s="85" t="s">
        <v>493</v>
      </c>
      <c r="C686" s="85" t="s">
        <v>805</v>
      </c>
      <c r="D686" s="85" t="s">
        <v>208</v>
      </c>
      <c r="E686" s="85" t="s">
        <v>125</v>
      </c>
      <c r="F686" s="86" t="s">
        <v>811</v>
      </c>
      <c r="G686" s="87">
        <v>70000</v>
      </c>
      <c r="H686" s="87">
        <v>5025.38</v>
      </c>
      <c r="I686" s="88">
        <v>25</v>
      </c>
      <c r="J686" s="50">
        <v>2009</v>
      </c>
      <c r="K686" s="52">
        <f t="shared" si="89"/>
        <v>4970</v>
      </c>
      <c r="L686" s="37">
        <f t="shared" si="90"/>
        <v>770.00000000000011</v>
      </c>
      <c r="M686" s="78">
        <v>2128</v>
      </c>
      <c r="N686" s="88">
        <f t="shared" si="93"/>
        <v>4963</v>
      </c>
      <c r="O686" s="88"/>
      <c r="P686" s="88">
        <f t="shared" si="95"/>
        <v>4137</v>
      </c>
      <c r="Q686" s="88">
        <f t="shared" si="91"/>
        <v>9187.380000000001</v>
      </c>
      <c r="R686" s="88">
        <f t="shared" si="92"/>
        <v>10703</v>
      </c>
      <c r="S686" s="88">
        <f t="shared" si="94"/>
        <v>60812.619999999995</v>
      </c>
      <c r="T686" s="89" t="s">
        <v>41</v>
      </c>
    </row>
    <row r="687" spans="1:20" s="27" customFormat="1" x14ac:dyDescent="0.25">
      <c r="A687" s="84">
        <v>681</v>
      </c>
      <c r="B687" s="85" t="s">
        <v>1136</v>
      </c>
      <c r="C687" s="85" t="s">
        <v>805</v>
      </c>
      <c r="D687" s="85" t="s">
        <v>208</v>
      </c>
      <c r="E687" s="85" t="s">
        <v>125</v>
      </c>
      <c r="F687" s="86" t="s">
        <v>811</v>
      </c>
      <c r="G687" s="87">
        <v>70000</v>
      </c>
      <c r="H687" s="87">
        <v>5368.48</v>
      </c>
      <c r="I687" s="88">
        <v>25</v>
      </c>
      <c r="J687" s="50">
        <v>2009</v>
      </c>
      <c r="K687" s="52">
        <f t="shared" si="89"/>
        <v>4970</v>
      </c>
      <c r="L687" s="37">
        <f t="shared" si="90"/>
        <v>770.00000000000011</v>
      </c>
      <c r="M687" s="78">
        <v>2128</v>
      </c>
      <c r="N687" s="88">
        <f t="shared" si="93"/>
        <v>4963</v>
      </c>
      <c r="O687" s="88"/>
      <c r="P687" s="88">
        <f t="shared" si="95"/>
        <v>4137</v>
      </c>
      <c r="Q687" s="88">
        <f t="shared" si="91"/>
        <v>9530.48</v>
      </c>
      <c r="R687" s="88">
        <f t="shared" si="92"/>
        <v>10703</v>
      </c>
      <c r="S687" s="88">
        <f t="shared" si="94"/>
        <v>60469.520000000004</v>
      </c>
      <c r="T687" s="89" t="s">
        <v>41</v>
      </c>
    </row>
    <row r="688" spans="1:20" s="27" customFormat="1" x14ac:dyDescent="0.25">
      <c r="A688" s="84">
        <v>682</v>
      </c>
      <c r="B688" s="85" t="s">
        <v>492</v>
      </c>
      <c r="C688" s="85" t="s">
        <v>804</v>
      </c>
      <c r="D688" s="85" t="s">
        <v>208</v>
      </c>
      <c r="E688" s="85" t="s">
        <v>35</v>
      </c>
      <c r="F688" s="86" t="s">
        <v>811</v>
      </c>
      <c r="G688" s="87">
        <v>25000</v>
      </c>
      <c r="H688" s="85">
        <v>0</v>
      </c>
      <c r="I688" s="88">
        <v>25</v>
      </c>
      <c r="J688" s="50">
        <v>717.5</v>
      </c>
      <c r="K688" s="52">
        <f t="shared" si="89"/>
        <v>1774.9999999999998</v>
      </c>
      <c r="L688" s="37">
        <f t="shared" si="90"/>
        <v>275</v>
      </c>
      <c r="M688" s="78">
        <v>760</v>
      </c>
      <c r="N688" s="88">
        <f t="shared" si="93"/>
        <v>1772.5000000000002</v>
      </c>
      <c r="O688" s="88"/>
      <c r="P688" s="88">
        <f t="shared" si="95"/>
        <v>1477.5</v>
      </c>
      <c r="Q688" s="88">
        <f t="shared" si="91"/>
        <v>1502.5</v>
      </c>
      <c r="R688" s="88">
        <f t="shared" si="92"/>
        <v>3822.5</v>
      </c>
      <c r="S688" s="88">
        <f t="shared" si="94"/>
        <v>23497.5</v>
      </c>
      <c r="T688" s="89" t="s">
        <v>41</v>
      </c>
    </row>
    <row r="689" spans="1:20" s="27" customFormat="1" x14ac:dyDescent="0.25">
      <c r="A689" s="84">
        <v>683</v>
      </c>
      <c r="B689" s="85" t="s">
        <v>494</v>
      </c>
      <c r="C689" s="85" t="s">
        <v>804</v>
      </c>
      <c r="D689" s="85" t="s">
        <v>208</v>
      </c>
      <c r="E689" s="85" t="s">
        <v>157</v>
      </c>
      <c r="F689" s="86" t="s">
        <v>808</v>
      </c>
      <c r="G689" s="87">
        <v>16000</v>
      </c>
      <c r="H689" s="85">
        <v>0</v>
      </c>
      <c r="I689" s="88">
        <v>25</v>
      </c>
      <c r="J689" s="50">
        <v>459.2</v>
      </c>
      <c r="K689" s="52">
        <f t="shared" si="89"/>
        <v>1136</v>
      </c>
      <c r="L689" s="37">
        <f t="shared" si="90"/>
        <v>176.00000000000003</v>
      </c>
      <c r="M689" s="78">
        <v>486.4</v>
      </c>
      <c r="N689" s="88">
        <f t="shared" si="93"/>
        <v>1134.4000000000001</v>
      </c>
      <c r="O689" s="88"/>
      <c r="P689" s="88">
        <f t="shared" si="95"/>
        <v>945.59999999999991</v>
      </c>
      <c r="Q689" s="88">
        <f t="shared" si="91"/>
        <v>970.59999999999991</v>
      </c>
      <c r="R689" s="88">
        <f t="shared" si="92"/>
        <v>2446.4</v>
      </c>
      <c r="S689" s="88">
        <f t="shared" si="94"/>
        <v>15029.4</v>
      </c>
      <c r="T689" s="89" t="s">
        <v>41</v>
      </c>
    </row>
    <row r="690" spans="1:20" s="27" customFormat="1" x14ac:dyDescent="0.25">
      <c r="A690" s="84">
        <v>684</v>
      </c>
      <c r="B690" s="85" t="s">
        <v>633</v>
      </c>
      <c r="C690" s="85" t="s">
        <v>804</v>
      </c>
      <c r="D690" s="85" t="s">
        <v>496</v>
      </c>
      <c r="E690" s="85" t="s">
        <v>742</v>
      </c>
      <c r="F690" s="86" t="s">
        <v>811</v>
      </c>
      <c r="G690" s="91">
        <v>85000</v>
      </c>
      <c r="H690" s="91">
        <v>7719.26</v>
      </c>
      <c r="I690" s="88">
        <v>25</v>
      </c>
      <c r="J690" s="69">
        <v>2439.5</v>
      </c>
      <c r="K690" s="54">
        <f t="shared" si="89"/>
        <v>6034.9999999999991</v>
      </c>
      <c r="L690" s="37">
        <v>953.69</v>
      </c>
      <c r="M690" s="80">
        <v>2584</v>
      </c>
      <c r="N690" s="93">
        <f t="shared" si="93"/>
        <v>6026.5</v>
      </c>
      <c r="O690" s="93"/>
      <c r="P690" s="93">
        <f t="shared" si="95"/>
        <v>5023.5</v>
      </c>
      <c r="Q690" s="88">
        <f t="shared" si="91"/>
        <v>12767.76</v>
      </c>
      <c r="R690" s="88">
        <f t="shared" si="92"/>
        <v>13015.189999999999</v>
      </c>
      <c r="S690" s="93">
        <f t="shared" si="94"/>
        <v>72232.240000000005</v>
      </c>
      <c r="T690" s="89" t="s">
        <v>41</v>
      </c>
    </row>
    <row r="691" spans="1:20" s="27" customFormat="1" x14ac:dyDescent="0.25">
      <c r="A691" s="84">
        <v>685</v>
      </c>
      <c r="B691" s="85" t="s">
        <v>596</v>
      </c>
      <c r="C691" s="85" t="s">
        <v>805</v>
      </c>
      <c r="D691" s="85" t="s">
        <v>496</v>
      </c>
      <c r="E691" s="85" t="s">
        <v>125</v>
      </c>
      <c r="F691" s="86" t="s">
        <v>811</v>
      </c>
      <c r="G691" s="91">
        <v>70000</v>
      </c>
      <c r="H691" s="91">
        <v>5025.38</v>
      </c>
      <c r="I691" s="88">
        <v>25</v>
      </c>
      <c r="J691" s="69">
        <v>2009</v>
      </c>
      <c r="K691" s="54">
        <f t="shared" si="89"/>
        <v>4970</v>
      </c>
      <c r="L691" s="37">
        <f t="shared" si="90"/>
        <v>770.00000000000011</v>
      </c>
      <c r="M691" s="80">
        <v>2128</v>
      </c>
      <c r="N691" s="93">
        <f t="shared" si="93"/>
        <v>4963</v>
      </c>
      <c r="O691" s="93"/>
      <c r="P691" s="93">
        <f t="shared" si="95"/>
        <v>4137</v>
      </c>
      <c r="Q691" s="88">
        <f t="shared" si="91"/>
        <v>9187.380000000001</v>
      </c>
      <c r="R691" s="88">
        <f t="shared" si="92"/>
        <v>10703</v>
      </c>
      <c r="S691" s="93">
        <f t="shared" si="94"/>
        <v>60812.619999999995</v>
      </c>
      <c r="T691" s="89" t="s">
        <v>41</v>
      </c>
    </row>
    <row r="692" spans="1:20" s="27" customFormat="1" x14ac:dyDescent="0.25">
      <c r="A692" s="84">
        <v>686</v>
      </c>
      <c r="B692" s="85" t="s">
        <v>498</v>
      </c>
      <c r="C692" s="85" t="s">
        <v>805</v>
      </c>
      <c r="D692" s="85" t="s">
        <v>496</v>
      </c>
      <c r="E692" s="85" t="s">
        <v>125</v>
      </c>
      <c r="F692" s="86" t="s">
        <v>811</v>
      </c>
      <c r="G692" s="91">
        <v>70000</v>
      </c>
      <c r="H692" s="91">
        <v>5368.48</v>
      </c>
      <c r="I692" s="88">
        <v>25</v>
      </c>
      <c r="J692" s="69">
        <v>2009</v>
      </c>
      <c r="K692" s="54">
        <f t="shared" si="89"/>
        <v>4970</v>
      </c>
      <c r="L692" s="37">
        <f t="shared" si="90"/>
        <v>770.00000000000011</v>
      </c>
      <c r="M692" s="80">
        <v>2128</v>
      </c>
      <c r="N692" s="93">
        <f t="shared" si="93"/>
        <v>4963</v>
      </c>
      <c r="O692" s="93"/>
      <c r="P692" s="93">
        <f t="shared" si="95"/>
        <v>4137</v>
      </c>
      <c r="Q692" s="88">
        <f t="shared" si="91"/>
        <v>9530.48</v>
      </c>
      <c r="R692" s="88">
        <f t="shared" si="92"/>
        <v>10703</v>
      </c>
      <c r="S692" s="93">
        <f t="shared" si="94"/>
        <v>60469.520000000004</v>
      </c>
      <c r="T692" s="89" t="s">
        <v>41</v>
      </c>
    </row>
    <row r="693" spans="1:20" s="27" customFormat="1" x14ac:dyDescent="0.25">
      <c r="A693" s="84">
        <v>687</v>
      </c>
      <c r="B693" s="85" t="s">
        <v>499</v>
      </c>
      <c r="C693" s="85" t="s">
        <v>805</v>
      </c>
      <c r="D693" s="85" t="s">
        <v>496</v>
      </c>
      <c r="E693" s="85" t="s">
        <v>125</v>
      </c>
      <c r="F693" s="86" t="s">
        <v>811</v>
      </c>
      <c r="G693" s="91">
        <v>70000</v>
      </c>
      <c r="H693" s="91">
        <v>4682.29</v>
      </c>
      <c r="I693" s="88">
        <v>25</v>
      </c>
      <c r="J693" s="69">
        <v>2009</v>
      </c>
      <c r="K693" s="54">
        <f t="shared" si="89"/>
        <v>4970</v>
      </c>
      <c r="L693" s="37">
        <f t="shared" si="90"/>
        <v>770.00000000000011</v>
      </c>
      <c r="M693" s="80">
        <v>2128</v>
      </c>
      <c r="N693" s="93">
        <f t="shared" si="93"/>
        <v>4963</v>
      </c>
      <c r="O693" s="93"/>
      <c r="P693" s="93">
        <f t="shared" si="95"/>
        <v>4137</v>
      </c>
      <c r="Q693" s="88">
        <f t="shared" si="91"/>
        <v>8844.2900000000009</v>
      </c>
      <c r="R693" s="88">
        <f t="shared" si="92"/>
        <v>10703</v>
      </c>
      <c r="S693" s="93">
        <f t="shared" si="94"/>
        <v>61155.71</v>
      </c>
      <c r="T693" s="89" t="s">
        <v>41</v>
      </c>
    </row>
    <row r="694" spans="1:20" s="27" customFormat="1" x14ac:dyDescent="0.25">
      <c r="A694" s="84">
        <v>688</v>
      </c>
      <c r="B694" s="85" t="s">
        <v>501</v>
      </c>
      <c r="C694" s="85" t="s">
        <v>804</v>
      </c>
      <c r="D694" s="85" t="s">
        <v>496</v>
      </c>
      <c r="E694" s="85" t="s">
        <v>125</v>
      </c>
      <c r="F694" s="86" t="s">
        <v>811</v>
      </c>
      <c r="G694" s="91">
        <v>70000</v>
      </c>
      <c r="H694" s="91">
        <v>5368.48</v>
      </c>
      <c r="I694" s="88">
        <v>25</v>
      </c>
      <c r="J694" s="69">
        <v>2009</v>
      </c>
      <c r="K694" s="54">
        <f t="shared" si="89"/>
        <v>4970</v>
      </c>
      <c r="L694" s="37">
        <f t="shared" si="90"/>
        <v>770.00000000000011</v>
      </c>
      <c r="M694" s="80">
        <v>2128</v>
      </c>
      <c r="N694" s="93">
        <f t="shared" si="93"/>
        <v>4963</v>
      </c>
      <c r="O694" s="93"/>
      <c r="P694" s="93">
        <f t="shared" si="95"/>
        <v>4137</v>
      </c>
      <c r="Q694" s="88">
        <f t="shared" si="91"/>
        <v>9530.48</v>
      </c>
      <c r="R694" s="88">
        <f t="shared" si="92"/>
        <v>10703</v>
      </c>
      <c r="S694" s="93">
        <f t="shared" si="94"/>
        <v>60469.520000000004</v>
      </c>
      <c r="T694" s="89" t="s">
        <v>41</v>
      </c>
    </row>
    <row r="695" spans="1:20" s="27" customFormat="1" x14ac:dyDescent="0.25">
      <c r="A695" s="84">
        <v>689</v>
      </c>
      <c r="B695" s="85" t="s">
        <v>505</v>
      </c>
      <c r="C695" s="85" t="s">
        <v>805</v>
      </c>
      <c r="D695" s="85" t="s">
        <v>496</v>
      </c>
      <c r="E695" s="85" t="s">
        <v>125</v>
      </c>
      <c r="F695" s="86" t="s">
        <v>811</v>
      </c>
      <c r="G695" s="91">
        <v>70000</v>
      </c>
      <c r="H695" s="91">
        <v>5368.48</v>
      </c>
      <c r="I695" s="88">
        <v>25</v>
      </c>
      <c r="J695" s="69">
        <v>2009</v>
      </c>
      <c r="K695" s="54">
        <f t="shared" si="89"/>
        <v>4970</v>
      </c>
      <c r="L695" s="37">
        <f t="shared" si="90"/>
        <v>770.00000000000011</v>
      </c>
      <c r="M695" s="80">
        <v>2128</v>
      </c>
      <c r="N695" s="93">
        <f t="shared" si="93"/>
        <v>4963</v>
      </c>
      <c r="O695" s="93"/>
      <c r="P695" s="93">
        <f t="shared" si="95"/>
        <v>4137</v>
      </c>
      <c r="Q695" s="88">
        <f t="shared" si="91"/>
        <v>9530.48</v>
      </c>
      <c r="R695" s="88">
        <f t="shared" si="92"/>
        <v>10703</v>
      </c>
      <c r="S695" s="93">
        <f t="shared" si="94"/>
        <v>60469.520000000004</v>
      </c>
      <c r="T695" s="89" t="s">
        <v>41</v>
      </c>
    </row>
    <row r="696" spans="1:20" s="27" customFormat="1" x14ac:dyDescent="0.25">
      <c r="A696" s="84">
        <v>690</v>
      </c>
      <c r="B696" s="85" t="s">
        <v>718</v>
      </c>
      <c r="C696" s="85" t="s">
        <v>804</v>
      </c>
      <c r="D696" s="85" t="s">
        <v>496</v>
      </c>
      <c r="E696" s="85" t="s">
        <v>748</v>
      </c>
      <c r="F696" s="86" t="s">
        <v>811</v>
      </c>
      <c r="G696" s="91">
        <v>35000</v>
      </c>
      <c r="H696" s="92">
        <v>0</v>
      </c>
      <c r="I696" s="88">
        <v>25</v>
      </c>
      <c r="J696" s="69">
        <v>1004.5</v>
      </c>
      <c r="K696" s="54">
        <f t="shared" si="89"/>
        <v>2485</v>
      </c>
      <c r="L696" s="37">
        <f t="shared" si="90"/>
        <v>385.00000000000006</v>
      </c>
      <c r="M696" s="80">
        <v>1064</v>
      </c>
      <c r="N696" s="93">
        <f t="shared" si="93"/>
        <v>2481.5</v>
      </c>
      <c r="O696" s="93"/>
      <c r="P696" s="93">
        <f t="shared" si="95"/>
        <v>2068.5</v>
      </c>
      <c r="Q696" s="88">
        <f t="shared" si="91"/>
        <v>2093.5</v>
      </c>
      <c r="R696" s="88">
        <f t="shared" si="92"/>
        <v>5351.5</v>
      </c>
      <c r="S696" s="93">
        <f t="shared" si="94"/>
        <v>32906.5</v>
      </c>
      <c r="T696" s="89" t="s">
        <v>41</v>
      </c>
    </row>
    <row r="697" spans="1:20" s="27" customFormat="1" x14ac:dyDescent="0.25">
      <c r="A697" s="84">
        <v>691</v>
      </c>
      <c r="B697" s="85" t="s">
        <v>842</v>
      </c>
      <c r="C697" s="85" t="s">
        <v>804</v>
      </c>
      <c r="D697" s="85" t="s">
        <v>496</v>
      </c>
      <c r="E697" s="85" t="s">
        <v>843</v>
      </c>
      <c r="F697" s="86" t="s">
        <v>808</v>
      </c>
      <c r="G697" s="91">
        <v>25000</v>
      </c>
      <c r="H697" s="92">
        <v>0</v>
      </c>
      <c r="I697" s="88">
        <v>25</v>
      </c>
      <c r="J697" s="69">
        <v>717.5</v>
      </c>
      <c r="K697" s="54">
        <f t="shared" ref="K697:K740" si="96">+G697*7.1%</f>
        <v>1774.9999999999998</v>
      </c>
      <c r="L697" s="37">
        <f t="shared" ref="L697:L756" si="97">+G697*1.1%</f>
        <v>275</v>
      </c>
      <c r="M697" s="80">
        <v>760</v>
      </c>
      <c r="N697" s="93">
        <f t="shared" si="93"/>
        <v>1772.5000000000002</v>
      </c>
      <c r="O697" s="93"/>
      <c r="P697" s="93">
        <f t="shared" si="95"/>
        <v>1477.5</v>
      </c>
      <c r="Q697" s="88">
        <f t="shared" si="91"/>
        <v>1502.5</v>
      </c>
      <c r="R697" s="88">
        <f t="shared" si="92"/>
        <v>3822.5</v>
      </c>
      <c r="S697" s="93">
        <f t="shared" si="94"/>
        <v>23497.5</v>
      </c>
      <c r="T697" s="89" t="s">
        <v>41</v>
      </c>
    </row>
    <row r="698" spans="1:20" s="27" customFormat="1" x14ac:dyDescent="0.25">
      <c r="A698" s="84">
        <v>692</v>
      </c>
      <c r="B698" s="85" t="s">
        <v>503</v>
      </c>
      <c r="C698" s="85" t="s">
        <v>804</v>
      </c>
      <c r="D698" s="85" t="s">
        <v>496</v>
      </c>
      <c r="E698" s="85" t="s">
        <v>63</v>
      </c>
      <c r="F698" s="86" t="s">
        <v>808</v>
      </c>
      <c r="G698" s="91">
        <v>25000</v>
      </c>
      <c r="H698" s="92">
        <v>0</v>
      </c>
      <c r="I698" s="88">
        <v>25</v>
      </c>
      <c r="J698" s="69">
        <v>717.5</v>
      </c>
      <c r="K698" s="54">
        <f t="shared" si="96"/>
        <v>1774.9999999999998</v>
      </c>
      <c r="L698" s="37">
        <f t="shared" si="97"/>
        <v>275</v>
      </c>
      <c r="M698" s="80">
        <v>760</v>
      </c>
      <c r="N698" s="93">
        <f t="shared" si="93"/>
        <v>1772.5000000000002</v>
      </c>
      <c r="O698" s="93"/>
      <c r="P698" s="93">
        <f t="shared" si="95"/>
        <v>1477.5</v>
      </c>
      <c r="Q698" s="88">
        <f t="shared" si="91"/>
        <v>1502.5</v>
      </c>
      <c r="R698" s="88">
        <f t="shared" si="92"/>
        <v>3822.5</v>
      </c>
      <c r="S698" s="93">
        <f t="shared" si="94"/>
        <v>23497.5</v>
      </c>
      <c r="T698" s="89" t="s">
        <v>41</v>
      </c>
    </row>
    <row r="699" spans="1:20" s="27" customFormat="1" x14ac:dyDescent="0.25">
      <c r="A699" s="84">
        <v>693</v>
      </c>
      <c r="B699" s="85" t="s">
        <v>976</v>
      </c>
      <c r="C699" s="85" t="s">
        <v>805</v>
      </c>
      <c r="D699" s="85" t="s">
        <v>496</v>
      </c>
      <c r="E699" s="85" t="s">
        <v>63</v>
      </c>
      <c r="F699" s="86" t="s">
        <v>808</v>
      </c>
      <c r="G699" s="91">
        <v>35000</v>
      </c>
      <c r="H699" s="92">
        <v>0</v>
      </c>
      <c r="I699" s="88">
        <v>25</v>
      </c>
      <c r="J699" s="69">
        <v>1004.5</v>
      </c>
      <c r="K699" s="54">
        <f t="shared" si="96"/>
        <v>2485</v>
      </c>
      <c r="L699" s="37">
        <f t="shared" si="97"/>
        <v>385.00000000000006</v>
      </c>
      <c r="M699" s="80">
        <v>1064</v>
      </c>
      <c r="N699" s="93">
        <f t="shared" si="93"/>
        <v>2481.5</v>
      </c>
      <c r="O699" s="93"/>
      <c r="P699" s="93">
        <f t="shared" si="95"/>
        <v>2068.5</v>
      </c>
      <c r="Q699" s="88">
        <f t="shared" si="91"/>
        <v>2093.5</v>
      </c>
      <c r="R699" s="88">
        <f t="shared" si="92"/>
        <v>5351.5</v>
      </c>
      <c r="S699" s="93">
        <f t="shared" si="94"/>
        <v>32906.5</v>
      </c>
      <c r="T699" s="89" t="s">
        <v>41</v>
      </c>
    </row>
    <row r="700" spans="1:20" s="27" customFormat="1" x14ac:dyDescent="0.25">
      <c r="A700" s="84">
        <v>694</v>
      </c>
      <c r="B700" s="85" t="s">
        <v>502</v>
      </c>
      <c r="C700" s="85" t="s">
        <v>805</v>
      </c>
      <c r="D700" s="85" t="s">
        <v>496</v>
      </c>
      <c r="E700" s="85" t="s">
        <v>64</v>
      </c>
      <c r="F700" s="86" t="s">
        <v>808</v>
      </c>
      <c r="G700" s="91">
        <v>18000</v>
      </c>
      <c r="H700" s="92">
        <v>0</v>
      </c>
      <c r="I700" s="88">
        <v>25</v>
      </c>
      <c r="J700" s="69">
        <v>516.6</v>
      </c>
      <c r="K700" s="54">
        <f t="shared" si="96"/>
        <v>1277.9999999999998</v>
      </c>
      <c r="L700" s="37">
        <f t="shared" si="97"/>
        <v>198.00000000000003</v>
      </c>
      <c r="M700" s="80">
        <v>547.20000000000005</v>
      </c>
      <c r="N700" s="93">
        <f t="shared" si="93"/>
        <v>1276.2</v>
      </c>
      <c r="O700" s="93"/>
      <c r="P700" s="93">
        <f t="shared" si="95"/>
        <v>1063.8000000000002</v>
      </c>
      <c r="Q700" s="88">
        <f t="shared" si="91"/>
        <v>1088.8000000000002</v>
      </c>
      <c r="R700" s="88">
        <f t="shared" si="92"/>
        <v>2752.2</v>
      </c>
      <c r="S700" s="93">
        <f t="shared" si="94"/>
        <v>16911.2</v>
      </c>
      <c r="T700" s="89" t="s">
        <v>41</v>
      </c>
    </row>
    <row r="701" spans="1:20" s="30" customFormat="1" x14ac:dyDescent="0.25">
      <c r="A701" s="84">
        <v>695</v>
      </c>
      <c r="B701" s="85" t="s">
        <v>504</v>
      </c>
      <c r="C701" s="85" t="s">
        <v>804</v>
      </c>
      <c r="D701" s="85" t="s">
        <v>496</v>
      </c>
      <c r="E701" s="85" t="s">
        <v>157</v>
      </c>
      <c r="F701" s="86" t="s">
        <v>808</v>
      </c>
      <c r="G701" s="91">
        <v>16000</v>
      </c>
      <c r="H701" s="92">
        <v>0</v>
      </c>
      <c r="I701" s="88">
        <v>25</v>
      </c>
      <c r="J701" s="69">
        <v>459.2</v>
      </c>
      <c r="K701" s="54">
        <f t="shared" si="96"/>
        <v>1136</v>
      </c>
      <c r="L701" s="37">
        <f t="shared" si="97"/>
        <v>176.00000000000003</v>
      </c>
      <c r="M701" s="80">
        <v>486.4</v>
      </c>
      <c r="N701" s="93">
        <f t="shared" si="93"/>
        <v>1134.4000000000001</v>
      </c>
      <c r="O701" s="93"/>
      <c r="P701" s="93">
        <f t="shared" si="95"/>
        <v>945.59999999999991</v>
      </c>
      <c r="Q701" s="88">
        <f t="shared" si="91"/>
        <v>970.59999999999991</v>
      </c>
      <c r="R701" s="88">
        <f t="shared" si="92"/>
        <v>2446.4</v>
      </c>
      <c r="S701" s="93">
        <f t="shared" si="94"/>
        <v>15029.4</v>
      </c>
      <c r="T701" s="89" t="s">
        <v>41</v>
      </c>
    </row>
    <row r="702" spans="1:20" s="27" customFormat="1" x14ac:dyDescent="0.25">
      <c r="A702" s="84">
        <v>696</v>
      </c>
      <c r="B702" s="85" t="s">
        <v>1019</v>
      </c>
      <c r="C702" s="85" t="s">
        <v>804</v>
      </c>
      <c r="D702" s="85" t="s">
        <v>209</v>
      </c>
      <c r="E702" s="85" t="s">
        <v>742</v>
      </c>
      <c r="F702" s="86" t="s">
        <v>811</v>
      </c>
      <c r="G702" s="87">
        <v>85000</v>
      </c>
      <c r="H702" s="87">
        <v>8576.99</v>
      </c>
      <c r="I702" s="88">
        <v>25</v>
      </c>
      <c r="J702" s="50">
        <v>2439.5</v>
      </c>
      <c r="K702" s="52">
        <f t="shared" si="96"/>
        <v>6034.9999999999991</v>
      </c>
      <c r="L702" s="37">
        <v>953.69</v>
      </c>
      <c r="M702" s="78">
        <v>2584</v>
      </c>
      <c r="N702" s="88">
        <f t="shared" si="93"/>
        <v>6026.5</v>
      </c>
      <c r="O702" s="88"/>
      <c r="P702" s="88">
        <f t="shared" si="95"/>
        <v>5023.5</v>
      </c>
      <c r="Q702" s="88">
        <f t="shared" si="91"/>
        <v>13625.49</v>
      </c>
      <c r="R702" s="88">
        <f t="shared" si="92"/>
        <v>13015.189999999999</v>
      </c>
      <c r="S702" s="88">
        <f t="shared" si="94"/>
        <v>71374.509999999995</v>
      </c>
      <c r="T702" s="89" t="s">
        <v>41</v>
      </c>
    </row>
    <row r="703" spans="1:20" s="27" customFormat="1" x14ac:dyDescent="0.25">
      <c r="A703" s="84">
        <v>697</v>
      </c>
      <c r="B703" s="85" t="s">
        <v>506</v>
      </c>
      <c r="C703" s="85" t="s">
        <v>804</v>
      </c>
      <c r="D703" s="85" t="s">
        <v>209</v>
      </c>
      <c r="E703" s="85" t="s">
        <v>125</v>
      </c>
      <c r="F703" s="86" t="s">
        <v>811</v>
      </c>
      <c r="G703" s="91">
        <v>70000</v>
      </c>
      <c r="H703" s="91">
        <v>5368.48</v>
      </c>
      <c r="I703" s="88">
        <v>25</v>
      </c>
      <c r="J703" s="69">
        <v>2009</v>
      </c>
      <c r="K703" s="54">
        <f t="shared" si="96"/>
        <v>4970</v>
      </c>
      <c r="L703" s="37">
        <f t="shared" si="97"/>
        <v>770.00000000000011</v>
      </c>
      <c r="M703" s="80">
        <v>2128</v>
      </c>
      <c r="N703" s="93">
        <f t="shared" si="93"/>
        <v>4963</v>
      </c>
      <c r="O703" s="93"/>
      <c r="P703" s="93">
        <f t="shared" si="95"/>
        <v>4137</v>
      </c>
      <c r="Q703" s="88">
        <f t="shared" si="91"/>
        <v>9530.48</v>
      </c>
      <c r="R703" s="88">
        <f t="shared" si="92"/>
        <v>10703</v>
      </c>
      <c r="S703" s="93">
        <f t="shared" si="94"/>
        <v>60469.520000000004</v>
      </c>
      <c r="T703" s="89" t="s">
        <v>41</v>
      </c>
    </row>
    <row r="704" spans="1:20" s="27" customFormat="1" x14ac:dyDescent="0.25">
      <c r="A704" s="84">
        <v>698</v>
      </c>
      <c r="B704" s="85" t="s">
        <v>507</v>
      </c>
      <c r="C704" s="85" t="s">
        <v>804</v>
      </c>
      <c r="D704" s="85" t="s">
        <v>209</v>
      </c>
      <c r="E704" s="85" t="s">
        <v>125</v>
      </c>
      <c r="F704" s="86" t="s">
        <v>811</v>
      </c>
      <c r="G704" s="91">
        <v>70000</v>
      </c>
      <c r="H704" s="91">
        <v>5368.48</v>
      </c>
      <c r="I704" s="88">
        <v>25</v>
      </c>
      <c r="J704" s="69">
        <v>2009</v>
      </c>
      <c r="K704" s="54">
        <f t="shared" si="96"/>
        <v>4970</v>
      </c>
      <c r="L704" s="37">
        <f t="shared" si="97"/>
        <v>770.00000000000011</v>
      </c>
      <c r="M704" s="80">
        <v>2128</v>
      </c>
      <c r="N704" s="93">
        <f t="shared" si="93"/>
        <v>4963</v>
      </c>
      <c r="O704" s="93"/>
      <c r="P704" s="93">
        <f t="shared" si="95"/>
        <v>4137</v>
      </c>
      <c r="Q704" s="88">
        <f t="shared" si="91"/>
        <v>9530.48</v>
      </c>
      <c r="R704" s="88">
        <f t="shared" si="92"/>
        <v>10703</v>
      </c>
      <c r="S704" s="93">
        <f t="shared" si="94"/>
        <v>60469.520000000004</v>
      </c>
      <c r="T704" s="89" t="s">
        <v>41</v>
      </c>
    </row>
    <row r="705" spans="1:20" s="27" customFormat="1" x14ac:dyDescent="0.25">
      <c r="A705" s="84">
        <v>699</v>
      </c>
      <c r="B705" s="85" t="s">
        <v>508</v>
      </c>
      <c r="C705" s="85" t="s">
        <v>805</v>
      </c>
      <c r="D705" s="85" t="s">
        <v>209</v>
      </c>
      <c r="E705" s="85" t="s">
        <v>125</v>
      </c>
      <c r="F705" s="86" t="s">
        <v>811</v>
      </c>
      <c r="G705" s="91">
        <v>70000</v>
      </c>
      <c r="H705" s="91">
        <v>5368.48</v>
      </c>
      <c r="I705" s="88">
        <v>25</v>
      </c>
      <c r="J705" s="69">
        <v>2009</v>
      </c>
      <c r="K705" s="54">
        <f t="shared" si="96"/>
        <v>4970</v>
      </c>
      <c r="L705" s="37">
        <f t="shared" si="97"/>
        <v>770.00000000000011</v>
      </c>
      <c r="M705" s="80">
        <v>2128</v>
      </c>
      <c r="N705" s="93">
        <f t="shared" si="93"/>
        <v>4963</v>
      </c>
      <c r="O705" s="93"/>
      <c r="P705" s="93">
        <f t="shared" si="95"/>
        <v>4137</v>
      </c>
      <c r="Q705" s="88">
        <f t="shared" si="91"/>
        <v>9530.48</v>
      </c>
      <c r="R705" s="88">
        <f t="shared" si="92"/>
        <v>10703</v>
      </c>
      <c r="S705" s="93">
        <f t="shared" si="94"/>
        <v>60469.520000000004</v>
      </c>
      <c r="T705" s="89" t="s">
        <v>41</v>
      </c>
    </row>
    <row r="706" spans="1:20" s="27" customFormat="1" x14ac:dyDescent="0.25">
      <c r="A706" s="84">
        <v>700</v>
      </c>
      <c r="B706" s="85" t="s">
        <v>381</v>
      </c>
      <c r="C706" s="85" t="s">
        <v>805</v>
      </c>
      <c r="D706" s="85" t="s">
        <v>209</v>
      </c>
      <c r="E706" s="85" t="s">
        <v>777</v>
      </c>
      <c r="F706" s="86" t="s">
        <v>811</v>
      </c>
      <c r="G706" s="87">
        <v>41000</v>
      </c>
      <c r="H706" s="85">
        <v>583.79</v>
      </c>
      <c r="I706" s="88">
        <v>25</v>
      </c>
      <c r="J706" s="50">
        <v>1176.7</v>
      </c>
      <c r="K706" s="52">
        <f t="shared" si="96"/>
        <v>2910.9999999999995</v>
      </c>
      <c r="L706" s="37">
        <f t="shared" si="97"/>
        <v>451.00000000000006</v>
      </c>
      <c r="M706" s="78">
        <v>1246.4000000000001</v>
      </c>
      <c r="N706" s="88">
        <f t="shared" si="93"/>
        <v>2906.9</v>
      </c>
      <c r="O706" s="88"/>
      <c r="P706" s="88">
        <f t="shared" si="95"/>
        <v>2423.1000000000004</v>
      </c>
      <c r="Q706" s="88">
        <f t="shared" si="91"/>
        <v>3031.8900000000003</v>
      </c>
      <c r="R706" s="88">
        <f t="shared" si="92"/>
        <v>6268.9</v>
      </c>
      <c r="S706" s="88">
        <f t="shared" si="94"/>
        <v>37968.11</v>
      </c>
      <c r="T706" s="89" t="s">
        <v>41</v>
      </c>
    </row>
    <row r="707" spans="1:20" s="27" customFormat="1" x14ac:dyDescent="0.25">
      <c r="A707" s="84">
        <v>701</v>
      </c>
      <c r="B707" s="85" t="s">
        <v>510</v>
      </c>
      <c r="C707" s="85" t="s">
        <v>804</v>
      </c>
      <c r="D707" s="85" t="s">
        <v>209</v>
      </c>
      <c r="E707" s="85" t="s">
        <v>92</v>
      </c>
      <c r="F707" s="86" t="s">
        <v>811</v>
      </c>
      <c r="G707" s="91">
        <v>25000</v>
      </c>
      <c r="H707" s="92">
        <v>0</v>
      </c>
      <c r="I707" s="88">
        <v>25</v>
      </c>
      <c r="J707" s="69">
        <v>717.5</v>
      </c>
      <c r="K707" s="54">
        <f t="shared" si="96"/>
        <v>1774.9999999999998</v>
      </c>
      <c r="L707" s="37">
        <f t="shared" si="97"/>
        <v>275</v>
      </c>
      <c r="M707" s="80">
        <v>760</v>
      </c>
      <c r="N707" s="93">
        <f t="shared" si="93"/>
        <v>1772.5000000000002</v>
      </c>
      <c r="O707" s="93"/>
      <c r="P707" s="93">
        <f t="shared" si="95"/>
        <v>1477.5</v>
      </c>
      <c r="Q707" s="88">
        <f t="shared" si="91"/>
        <v>1502.5</v>
      </c>
      <c r="R707" s="88">
        <f t="shared" si="92"/>
        <v>3822.5</v>
      </c>
      <c r="S707" s="93">
        <f t="shared" si="94"/>
        <v>23497.5</v>
      </c>
      <c r="T707" s="89" t="s">
        <v>41</v>
      </c>
    </row>
    <row r="708" spans="1:20" s="27" customFormat="1" x14ac:dyDescent="0.25">
      <c r="A708" s="84">
        <v>702</v>
      </c>
      <c r="B708" s="85" t="s">
        <v>511</v>
      </c>
      <c r="C708" s="85" t="s">
        <v>804</v>
      </c>
      <c r="D708" s="85" t="s">
        <v>209</v>
      </c>
      <c r="E708" s="85" t="s">
        <v>92</v>
      </c>
      <c r="F708" s="86" t="s">
        <v>811</v>
      </c>
      <c r="G708" s="91">
        <v>25000</v>
      </c>
      <c r="H708" s="92">
        <v>0</v>
      </c>
      <c r="I708" s="88">
        <v>25</v>
      </c>
      <c r="J708" s="69">
        <v>717.5</v>
      </c>
      <c r="K708" s="54">
        <f t="shared" si="96"/>
        <v>1774.9999999999998</v>
      </c>
      <c r="L708" s="37">
        <f t="shared" si="97"/>
        <v>275</v>
      </c>
      <c r="M708" s="80">
        <v>760</v>
      </c>
      <c r="N708" s="93">
        <f t="shared" si="93"/>
        <v>1772.5000000000002</v>
      </c>
      <c r="O708" s="93"/>
      <c r="P708" s="93">
        <f t="shared" si="95"/>
        <v>1477.5</v>
      </c>
      <c r="Q708" s="88">
        <f t="shared" si="91"/>
        <v>1502.5</v>
      </c>
      <c r="R708" s="88">
        <f t="shared" si="92"/>
        <v>3822.5</v>
      </c>
      <c r="S708" s="93">
        <f t="shared" si="94"/>
        <v>23497.5</v>
      </c>
      <c r="T708" s="89" t="s">
        <v>41</v>
      </c>
    </row>
    <row r="709" spans="1:20" s="27" customFormat="1" x14ac:dyDescent="0.25">
      <c r="A709" s="84">
        <v>703</v>
      </c>
      <c r="B709" s="85" t="s">
        <v>512</v>
      </c>
      <c r="C709" s="85" t="s">
        <v>805</v>
      </c>
      <c r="D709" s="85" t="s">
        <v>209</v>
      </c>
      <c r="E709" s="85" t="s">
        <v>35</v>
      </c>
      <c r="F709" s="86" t="s">
        <v>811</v>
      </c>
      <c r="G709" s="91">
        <v>25000</v>
      </c>
      <c r="H709" s="92">
        <v>0</v>
      </c>
      <c r="I709" s="88">
        <v>25</v>
      </c>
      <c r="J709" s="69">
        <v>717.5</v>
      </c>
      <c r="K709" s="54">
        <f t="shared" si="96"/>
        <v>1774.9999999999998</v>
      </c>
      <c r="L709" s="37">
        <f t="shared" si="97"/>
        <v>275</v>
      </c>
      <c r="M709" s="80">
        <v>760</v>
      </c>
      <c r="N709" s="93">
        <f t="shared" si="93"/>
        <v>1772.5000000000002</v>
      </c>
      <c r="O709" s="93"/>
      <c r="P709" s="93">
        <f t="shared" si="95"/>
        <v>1477.5</v>
      </c>
      <c r="Q709" s="88">
        <f t="shared" si="91"/>
        <v>1502.5</v>
      </c>
      <c r="R709" s="88">
        <f t="shared" si="92"/>
        <v>3822.5</v>
      </c>
      <c r="S709" s="93">
        <f t="shared" si="94"/>
        <v>23497.5</v>
      </c>
      <c r="T709" s="89" t="s">
        <v>41</v>
      </c>
    </row>
    <row r="710" spans="1:20" s="27" customFormat="1" x14ac:dyDescent="0.25">
      <c r="A710" s="84">
        <v>704</v>
      </c>
      <c r="B710" s="85" t="s">
        <v>513</v>
      </c>
      <c r="C710" s="85" t="s">
        <v>805</v>
      </c>
      <c r="D710" s="85" t="s">
        <v>209</v>
      </c>
      <c r="E710" s="85" t="s">
        <v>35</v>
      </c>
      <c r="F710" s="86" t="s">
        <v>810</v>
      </c>
      <c r="G710" s="91">
        <v>25000</v>
      </c>
      <c r="H710" s="92">
        <v>0</v>
      </c>
      <c r="I710" s="88">
        <v>25</v>
      </c>
      <c r="J710" s="69">
        <v>717.5</v>
      </c>
      <c r="K710" s="54">
        <f t="shared" si="96"/>
        <v>1774.9999999999998</v>
      </c>
      <c r="L710" s="37">
        <f t="shared" si="97"/>
        <v>275</v>
      </c>
      <c r="M710" s="80">
        <v>760</v>
      </c>
      <c r="N710" s="93">
        <f t="shared" si="93"/>
        <v>1772.5000000000002</v>
      </c>
      <c r="O710" s="93"/>
      <c r="P710" s="93">
        <f t="shared" si="95"/>
        <v>1477.5</v>
      </c>
      <c r="Q710" s="88">
        <f t="shared" si="91"/>
        <v>1502.5</v>
      </c>
      <c r="R710" s="88">
        <f t="shared" si="92"/>
        <v>3822.5</v>
      </c>
      <c r="S710" s="93">
        <f t="shared" si="94"/>
        <v>23497.5</v>
      </c>
      <c r="T710" s="89" t="s">
        <v>41</v>
      </c>
    </row>
    <row r="711" spans="1:20" s="27" customFormat="1" x14ac:dyDescent="0.25">
      <c r="A711" s="84">
        <v>705</v>
      </c>
      <c r="B711" s="85" t="s">
        <v>1036</v>
      </c>
      <c r="C711" s="85" t="s">
        <v>804</v>
      </c>
      <c r="D711" s="85" t="s">
        <v>209</v>
      </c>
      <c r="E711" s="85" t="s">
        <v>63</v>
      </c>
      <c r="F711" s="86" t="s">
        <v>810</v>
      </c>
      <c r="G711" s="91">
        <v>25000</v>
      </c>
      <c r="H711" s="92">
        <v>0</v>
      </c>
      <c r="I711" s="88">
        <v>25</v>
      </c>
      <c r="J711" s="69">
        <v>717.5</v>
      </c>
      <c r="K711" s="54">
        <f t="shared" si="96"/>
        <v>1774.9999999999998</v>
      </c>
      <c r="L711" s="37">
        <f t="shared" si="97"/>
        <v>275</v>
      </c>
      <c r="M711" s="80">
        <v>760</v>
      </c>
      <c r="N711" s="93">
        <f t="shared" si="93"/>
        <v>1772.5000000000002</v>
      </c>
      <c r="O711" s="93"/>
      <c r="P711" s="93">
        <f t="shared" si="95"/>
        <v>1477.5</v>
      </c>
      <c r="Q711" s="88">
        <f t="shared" ref="Q711:Q774" si="98">+H711+I711+J711+M711+O711</f>
        <v>1502.5</v>
      </c>
      <c r="R711" s="88">
        <f t="shared" ref="R711:R774" si="99">+K711+L711+N711</f>
        <v>3822.5</v>
      </c>
      <c r="S711" s="93">
        <f t="shared" si="94"/>
        <v>23497.5</v>
      </c>
      <c r="T711" s="89" t="s">
        <v>41</v>
      </c>
    </row>
    <row r="712" spans="1:20" s="27" customFormat="1" x14ac:dyDescent="0.25">
      <c r="A712" s="84">
        <v>706</v>
      </c>
      <c r="B712" s="85" t="s">
        <v>210</v>
      </c>
      <c r="C712" s="85" t="s">
        <v>805</v>
      </c>
      <c r="D712" s="85" t="s">
        <v>209</v>
      </c>
      <c r="E712" s="85" t="s">
        <v>157</v>
      </c>
      <c r="F712" s="86" t="s">
        <v>808</v>
      </c>
      <c r="G712" s="91">
        <v>16000</v>
      </c>
      <c r="H712" s="92">
        <v>0</v>
      </c>
      <c r="I712" s="88">
        <v>25</v>
      </c>
      <c r="J712" s="69">
        <v>459.2</v>
      </c>
      <c r="K712" s="54">
        <f t="shared" si="96"/>
        <v>1136</v>
      </c>
      <c r="L712" s="37">
        <f t="shared" si="97"/>
        <v>176.00000000000003</v>
      </c>
      <c r="M712" s="80">
        <v>486.4</v>
      </c>
      <c r="N712" s="93">
        <f t="shared" si="93"/>
        <v>1134.4000000000001</v>
      </c>
      <c r="O712" s="93"/>
      <c r="P712" s="93">
        <f t="shared" si="95"/>
        <v>945.59999999999991</v>
      </c>
      <c r="Q712" s="88">
        <f t="shared" si="98"/>
        <v>970.59999999999991</v>
      </c>
      <c r="R712" s="88">
        <f t="shared" si="99"/>
        <v>2446.4</v>
      </c>
      <c r="S712" s="93">
        <f t="shared" si="94"/>
        <v>15029.4</v>
      </c>
      <c r="T712" s="89" t="s">
        <v>41</v>
      </c>
    </row>
    <row r="713" spans="1:20" s="27" customFormat="1" x14ac:dyDescent="0.25">
      <c r="A713" s="84">
        <v>707</v>
      </c>
      <c r="B713" s="85" t="s">
        <v>538</v>
      </c>
      <c r="C713" s="85" t="s">
        <v>804</v>
      </c>
      <c r="D713" s="85" t="s">
        <v>290</v>
      </c>
      <c r="E713" s="85" t="s">
        <v>125</v>
      </c>
      <c r="F713" s="86" t="s">
        <v>812</v>
      </c>
      <c r="G713" s="87">
        <v>70000</v>
      </c>
      <c r="H713" s="87">
        <v>5368.48</v>
      </c>
      <c r="I713" s="88">
        <v>25</v>
      </c>
      <c r="J713" s="50">
        <v>2009</v>
      </c>
      <c r="K713" s="52">
        <f t="shared" si="96"/>
        <v>4970</v>
      </c>
      <c r="L713" s="37">
        <f t="shared" si="97"/>
        <v>770.00000000000011</v>
      </c>
      <c r="M713" s="78">
        <v>2128</v>
      </c>
      <c r="N713" s="88">
        <f t="shared" si="93"/>
        <v>4963</v>
      </c>
      <c r="O713" s="88"/>
      <c r="P713" s="88">
        <f t="shared" si="95"/>
        <v>4137</v>
      </c>
      <c r="Q713" s="88">
        <f t="shared" si="98"/>
        <v>9530.48</v>
      </c>
      <c r="R713" s="88">
        <f t="shared" si="99"/>
        <v>10703</v>
      </c>
      <c r="S713" s="88">
        <f t="shared" si="94"/>
        <v>60469.520000000004</v>
      </c>
      <c r="T713" s="89" t="s">
        <v>41</v>
      </c>
    </row>
    <row r="714" spans="1:20" s="27" customFormat="1" x14ac:dyDescent="0.25">
      <c r="A714" s="84">
        <v>708</v>
      </c>
      <c r="B714" s="85" t="s">
        <v>532</v>
      </c>
      <c r="C714" s="85" t="s">
        <v>804</v>
      </c>
      <c r="D714" s="85" t="s">
        <v>290</v>
      </c>
      <c r="E714" s="85" t="s">
        <v>742</v>
      </c>
      <c r="F714" s="86" t="s">
        <v>811</v>
      </c>
      <c r="G714" s="91">
        <v>85000</v>
      </c>
      <c r="H714" s="91">
        <v>8148.13</v>
      </c>
      <c r="I714" s="88">
        <v>25</v>
      </c>
      <c r="J714" s="69">
        <v>2439.5</v>
      </c>
      <c r="K714" s="54">
        <f t="shared" si="96"/>
        <v>6034.9999999999991</v>
      </c>
      <c r="L714" s="37">
        <v>953.69</v>
      </c>
      <c r="M714" s="80">
        <v>2584</v>
      </c>
      <c r="N714" s="93">
        <f t="shared" si="93"/>
        <v>6026.5</v>
      </c>
      <c r="O714" s="93"/>
      <c r="P714" s="93">
        <f t="shared" si="95"/>
        <v>5023.5</v>
      </c>
      <c r="Q714" s="88">
        <f t="shared" si="98"/>
        <v>13196.630000000001</v>
      </c>
      <c r="R714" s="88">
        <f t="shared" si="99"/>
        <v>13015.189999999999</v>
      </c>
      <c r="S714" s="93">
        <f t="shared" si="94"/>
        <v>71803.37</v>
      </c>
      <c r="T714" s="89" t="s">
        <v>41</v>
      </c>
    </row>
    <row r="715" spans="1:20" s="27" customFormat="1" x14ac:dyDescent="0.25">
      <c r="A715" s="84">
        <v>709</v>
      </c>
      <c r="B715" s="85" t="s">
        <v>524</v>
      </c>
      <c r="C715" s="85" t="s">
        <v>805</v>
      </c>
      <c r="D715" s="85" t="s">
        <v>290</v>
      </c>
      <c r="E715" s="85" t="s">
        <v>125</v>
      </c>
      <c r="F715" s="86" t="s">
        <v>811</v>
      </c>
      <c r="G715" s="87">
        <v>70000</v>
      </c>
      <c r="H715" s="87">
        <v>5025.38</v>
      </c>
      <c r="I715" s="88">
        <v>25</v>
      </c>
      <c r="J715" s="50">
        <v>2009</v>
      </c>
      <c r="K715" s="52">
        <f t="shared" si="96"/>
        <v>4970</v>
      </c>
      <c r="L715" s="37">
        <f t="shared" si="97"/>
        <v>770.00000000000011</v>
      </c>
      <c r="M715" s="78">
        <v>2128</v>
      </c>
      <c r="N715" s="88">
        <f t="shared" si="93"/>
        <v>4963</v>
      </c>
      <c r="O715" s="88"/>
      <c r="P715" s="88">
        <f t="shared" si="95"/>
        <v>4137</v>
      </c>
      <c r="Q715" s="88">
        <f t="shared" si="98"/>
        <v>9187.380000000001</v>
      </c>
      <c r="R715" s="88">
        <f t="shared" si="99"/>
        <v>10703</v>
      </c>
      <c r="S715" s="88">
        <f t="shared" si="94"/>
        <v>60812.619999999995</v>
      </c>
      <c r="T715" s="89" t="s">
        <v>41</v>
      </c>
    </row>
    <row r="716" spans="1:20" s="27" customFormat="1" x14ac:dyDescent="0.25">
      <c r="A716" s="84">
        <v>710</v>
      </c>
      <c r="B716" s="85" t="s">
        <v>967</v>
      </c>
      <c r="C716" s="85" t="s">
        <v>804</v>
      </c>
      <c r="D716" s="85" t="s">
        <v>290</v>
      </c>
      <c r="E716" s="85" t="s">
        <v>103</v>
      </c>
      <c r="F716" s="86" t="s">
        <v>808</v>
      </c>
      <c r="G716" s="87">
        <v>25000</v>
      </c>
      <c r="H716" s="85">
        <v>0</v>
      </c>
      <c r="I716" s="88">
        <v>25</v>
      </c>
      <c r="J716" s="50">
        <v>717.5</v>
      </c>
      <c r="K716" s="52">
        <f t="shared" si="96"/>
        <v>1774.9999999999998</v>
      </c>
      <c r="L716" s="37">
        <f t="shared" si="97"/>
        <v>275</v>
      </c>
      <c r="M716" s="78">
        <v>760</v>
      </c>
      <c r="N716" s="88">
        <f t="shared" si="93"/>
        <v>1772.5000000000002</v>
      </c>
      <c r="O716" s="88"/>
      <c r="P716" s="88">
        <f t="shared" si="95"/>
        <v>1477.5</v>
      </c>
      <c r="Q716" s="88">
        <f t="shared" si="98"/>
        <v>1502.5</v>
      </c>
      <c r="R716" s="88">
        <f t="shared" si="99"/>
        <v>3822.5</v>
      </c>
      <c r="S716" s="88">
        <f t="shared" si="94"/>
        <v>23497.5</v>
      </c>
      <c r="T716" s="89" t="s">
        <v>41</v>
      </c>
    </row>
    <row r="717" spans="1:20" s="27" customFormat="1" x14ac:dyDescent="0.25">
      <c r="A717" s="84">
        <v>711</v>
      </c>
      <c r="B717" s="85" t="s">
        <v>776</v>
      </c>
      <c r="C717" s="85" t="s">
        <v>804</v>
      </c>
      <c r="D717" s="85" t="s">
        <v>290</v>
      </c>
      <c r="E717" s="85" t="s">
        <v>63</v>
      </c>
      <c r="F717" s="86" t="s">
        <v>808</v>
      </c>
      <c r="G717" s="87">
        <v>25000</v>
      </c>
      <c r="H717" s="85">
        <v>0</v>
      </c>
      <c r="I717" s="88">
        <v>25</v>
      </c>
      <c r="J717" s="50">
        <v>717.5</v>
      </c>
      <c r="K717" s="52">
        <f t="shared" si="96"/>
        <v>1774.9999999999998</v>
      </c>
      <c r="L717" s="37">
        <f t="shared" si="97"/>
        <v>275</v>
      </c>
      <c r="M717" s="78">
        <v>760</v>
      </c>
      <c r="N717" s="88">
        <f t="shared" si="93"/>
        <v>1772.5000000000002</v>
      </c>
      <c r="O717" s="88"/>
      <c r="P717" s="88">
        <f t="shared" si="95"/>
        <v>1477.5</v>
      </c>
      <c r="Q717" s="88">
        <f t="shared" si="98"/>
        <v>1502.5</v>
      </c>
      <c r="R717" s="88">
        <f t="shared" si="99"/>
        <v>3822.5</v>
      </c>
      <c r="S717" s="88">
        <f t="shared" si="94"/>
        <v>23497.5</v>
      </c>
      <c r="T717" s="89" t="s">
        <v>41</v>
      </c>
    </row>
    <row r="718" spans="1:20" s="27" customFormat="1" x14ac:dyDescent="0.25">
      <c r="A718" s="84">
        <v>712</v>
      </c>
      <c r="B718" s="85" t="s">
        <v>917</v>
      </c>
      <c r="C718" s="85" t="s">
        <v>805</v>
      </c>
      <c r="D718" s="85" t="s">
        <v>290</v>
      </c>
      <c r="E718" s="85" t="s">
        <v>63</v>
      </c>
      <c r="F718" s="86" t="s">
        <v>808</v>
      </c>
      <c r="G718" s="87">
        <v>25000</v>
      </c>
      <c r="H718" s="85">
        <v>0</v>
      </c>
      <c r="I718" s="88">
        <v>25</v>
      </c>
      <c r="J718" s="50">
        <v>717.5</v>
      </c>
      <c r="K718" s="52">
        <f t="shared" si="96"/>
        <v>1774.9999999999998</v>
      </c>
      <c r="L718" s="37">
        <f t="shared" si="97"/>
        <v>275</v>
      </c>
      <c r="M718" s="78">
        <v>760</v>
      </c>
      <c r="N718" s="88">
        <f t="shared" si="93"/>
        <v>1772.5000000000002</v>
      </c>
      <c r="O718" s="88"/>
      <c r="P718" s="88">
        <f t="shared" si="95"/>
        <v>1477.5</v>
      </c>
      <c r="Q718" s="88">
        <f t="shared" si="98"/>
        <v>1502.5</v>
      </c>
      <c r="R718" s="88">
        <f t="shared" si="99"/>
        <v>3822.5</v>
      </c>
      <c r="S718" s="88">
        <f t="shared" si="94"/>
        <v>23497.5</v>
      </c>
      <c r="T718" s="89" t="s">
        <v>41</v>
      </c>
    </row>
    <row r="719" spans="1:20" s="27" customFormat="1" x14ac:dyDescent="0.25">
      <c r="A719" s="84">
        <v>713</v>
      </c>
      <c r="B719" s="85" t="s">
        <v>918</v>
      </c>
      <c r="C719" s="85" t="s">
        <v>805</v>
      </c>
      <c r="D719" s="85" t="s">
        <v>290</v>
      </c>
      <c r="E719" s="85" t="s">
        <v>63</v>
      </c>
      <c r="F719" s="86" t="s">
        <v>808</v>
      </c>
      <c r="G719" s="87">
        <v>25000</v>
      </c>
      <c r="H719" s="85">
        <v>0</v>
      </c>
      <c r="I719" s="88">
        <v>25</v>
      </c>
      <c r="J719" s="50">
        <v>717.5</v>
      </c>
      <c r="K719" s="52">
        <f t="shared" si="96"/>
        <v>1774.9999999999998</v>
      </c>
      <c r="L719" s="37">
        <f t="shared" si="97"/>
        <v>275</v>
      </c>
      <c r="M719" s="78">
        <v>760</v>
      </c>
      <c r="N719" s="88">
        <f t="shared" ref="N719:N782" si="100">+G719*7.09%</f>
        <v>1772.5000000000002</v>
      </c>
      <c r="O719" s="88"/>
      <c r="P719" s="88">
        <f t="shared" si="95"/>
        <v>1477.5</v>
      </c>
      <c r="Q719" s="88">
        <f t="shared" si="98"/>
        <v>1502.5</v>
      </c>
      <c r="R719" s="88">
        <f t="shared" si="99"/>
        <v>3822.5</v>
      </c>
      <c r="S719" s="88">
        <f t="shared" si="94"/>
        <v>23497.5</v>
      </c>
      <c r="T719" s="89" t="s">
        <v>41</v>
      </c>
    </row>
    <row r="720" spans="1:20" s="27" customFormat="1" x14ac:dyDescent="0.25">
      <c r="A720" s="84">
        <v>714</v>
      </c>
      <c r="B720" s="85" t="s">
        <v>522</v>
      </c>
      <c r="C720" s="85" t="s">
        <v>804</v>
      </c>
      <c r="D720" s="85" t="s">
        <v>290</v>
      </c>
      <c r="E720" s="85" t="s">
        <v>157</v>
      </c>
      <c r="F720" s="86" t="s">
        <v>808</v>
      </c>
      <c r="G720" s="87">
        <v>16000</v>
      </c>
      <c r="H720" s="85">
        <v>0</v>
      </c>
      <c r="I720" s="88">
        <v>25</v>
      </c>
      <c r="J720" s="50">
        <v>459.2</v>
      </c>
      <c r="K720" s="52">
        <f t="shared" si="96"/>
        <v>1136</v>
      </c>
      <c r="L720" s="37">
        <f t="shared" si="97"/>
        <v>176.00000000000003</v>
      </c>
      <c r="M720" s="78">
        <v>486.4</v>
      </c>
      <c r="N720" s="88">
        <f t="shared" si="100"/>
        <v>1134.4000000000001</v>
      </c>
      <c r="O720" s="88"/>
      <c r="P720" s="88">
        <f t="shared" si="95"/>
        <v>945.59999999999991</v>
      </c>
      <c r="Q720" s="88">
        <f t="shared" si="98"/>
        <v>970.59999999999991</v>
      </c>
      <c r="R720" s="88">
        <f t="shared" si="99"/>
        <v>2446.4</v>
      </c>
      <c r="S720" s="88">
        <f t="shared" ref="S720:S757" si="101">+G720-Q720</f>
        <v>15029.4</v>
      </c>
      <c r="T720" s="89" t="s">
        <v>41</v>
      </c>
    </row>
    <row r="721" spans="1:4860" s="27" customFormat="1" x14ac:dyDescent="0.25">
      <c r="A721" s="84">
        <v>715</v>
      </c>
      <c r="B721" s="85" t="s">
        <v>531</v>
      </c>
      <c r="C721" s="85" t="s">
        <v>804</v>
      </c>
      <c r="D721" s="85" t="s">
        <v>528</v>
      </c>
      <c r="E721" s="85" t="s">
        <v>125</v>
      </c>
      <c r="F721" s="86" t="s">
        <v>811</v>
      </c>
      <c r="G721" s="91">
        <v>70000</v>
      </c>
      <c r="H721" s="50">
        <v>5025.38</v>
      </c>
      <c r="I721" s="88">
        <v>25</v>
      </c>
      <c r="J721" s="69">
        <v>2009</v>
      </c>
      <c r="K721" s="54">
        <f t="shared" si="96"/>
        <v>4970</v>
      </c>
      <c r="L721" s="37">
        <f t="shared" si="97"/>
        <v>770.00000000000011</v>
      </c>
      <c r="M721" s="80">
        <v>2128</v>
      </c>
      <c r="N721" s="93">
        <f t="shared" si="100"/>
        <v>4963</v>
      </c>
      <c r="O721" s="93"/>
      <c r="P721" s="93">
        <f t="shared" si="95"/>
        <v>4137</v>
      </c>
      <c r="Q721" s="88">
        <f t="shared" si="98"/>
        <v>9187.380000000001</v>
      </c>
      <c r="R721" s="88">
        <f t="shared" si="99"/>
        <v>10703</v>
      </c>
      <c r="S721" s="93">
        <f t="shared" si="101"/>
        <v>60812.619999999995</v>
      </c>
      <c r="T721" s="89" t="s">
        <v>41</v>
      </c>
    </row>
    <row r="722" spans="1:4860" s="27" customFormat="1" x14ac:dyDescent="0.25">
      <c r="A722" s="84">
        <v>716</v>
      </c>
      <c r="B722" s="85" t="s">
        <v>375</v>
      </c>
      <c r="C722" s="85" t="s">
        <v>805</v>
      </c>
      <c r="D722" s="85" t="s">
        <v>528</v>
      </c>
      <c r="E722" s="85" t="s">
        <v>125</v>
      </c>
      <c r="F722" s="86" t="s">
        <v>811</v>
      </c>
      <c r="G722" s="87">
        <v>85000</v>
      </c>
      <c r="H722" s="87">
        <v>8148.13</v>
      </c>
      <c r="I722" s="88">
        <v>25</v>
      </c>
      <c r="J722" s="50">
        <v>2439.5</v>
      </c>
      <c r="K722" s="52">
        <f t="shared" si="96"/>
        <v>6034.9999999999991</v>
      </c>
      <c r="L722" s="37">
        <v>953.69</v>
      </c>
      <c r="M722" s="78">
        <v>2584</v>
      </c>
      <c r="N722" s="88">
        <f t="shared" si="100"/>
        <v>6026.5</v>
      </c>
      <c r="O722" s="88"/>
      <c r="P722" s="88">
        <f t="shared" si="95"/>
        <v>5023.5</v>
      </c>
      <c r="Q722" s="88">
        <f t="shared" si="98"/>
        <v>13196.630000000001</v>
      </c>
      <c r="R722" s="88">
        <f t="shared" si="99"/>
        <v>13015.189999999999</v>
      </c>
      <c r="S722" s="88">
        <f t="shared" si="101"/>
        <v>71803.37</v>
      </c>
      <c r="T722" s="89" t="s">
        <v>41</v>
      </c>
    </row>
    <row r="723" spans="1:4860" s="27" customFormat="1" x14ac:dyDescent="0.25">
      <c r="A723" s="84">
        <v>717</v>
      </c>
      <c r="B723" s="85" t="s">
        <v>879</v>
      </c>
      <c r="C723" s="85" t="s">
        <v>805</v>
      </c>
      <c r="D723" s="85" t="s">
        <v>528</v>
      </c>
      <c r="E723" s="85" t="s">
        <v>125</v>
      </c>
      <c r="F723" s="86" t="s">
        <v>811</v>
      </c>
      <c r="G723" s="91">
        <v>70000</v>
      </c>
      <c r="H723" s="91">
        <v>5368.48</v>
      </c>
      <c r="I723" s="88">
        <v>25</v>
      </c>
      <c r="J723" s="69">
        <v>2009</v>
      </c>
      <c r="K723" s="54">
        <f t="shared" si="96"/>
        <v>4970</v>
      </c>
      <c r="L723" s="37">
        <f t="shared" si="97"/>
        <v>770.00000000000011</v>
      </c>
      <c r="M723" s="80">
        <v>2128</v>
      </c>
      <c r="N723" s="93">
        <f t="shared" si="100"/>
        <v>4963</v>
      </c>
      <c r="O723" s="93"/>
      <c r="P723" s="93">
        <f t="shared" ref="P723:P786" si="102">+J723+M723</f>
        <v>4137</v>
      </c>
      <c r="Q723" s="88">
        <f t="shared" si="98"/>
        <v>9530.48</v>
      </c>
      <c r="R723" s="88">
        <f t="shared" si="99"/>
        <v>10703</v>
      </c>
      <c r="S723" s="93">
        <f t="shared" si="101"/>
        <v>60469.520000000004</v>
      </c>
      <c r="T723" s="89" t="s">
        <v>41</v>
      </c>
    </row>
    <row r="724" spans="1:4860" s="27" customFormat="1" x14ac:dyDescent="0.25">
      <c r="A724" s="84">
        <v>718</v>
      </c>
      <c r="B724" s="85" t="s">
        <v>1139</v>
      </c>
      <c r="C724" s="85" t="s">
        <v>804</v>
      </c>
      <c r="D724" s="85" t="s">
        <v>528</v>
      </c>
      <c r="E724" s="85" t="s">
        <v>125</v>
      </c>
      <c r="F724" s="86" t="s">
        <v>811</v>
      </c>
      <c r="G724" s="91">
        <v>70000</v>
      </c>
      <c r="H724" s="91">
        <v>5368.48</v>
      </c>
      <c r="I724" s="88">
        <v>25</v>
      </c>
      <c r="J724" s="69">
        <v>2009</v>
      </c>
      <c r="K724" s="54">
        <f t="shared" si="96"/>
        <v>4970</v>
      </c>
      <c r="L724" s="37">
        <f t="shared" si="97"/>
        <v>770.00000000000011</v>
      </c>
      <c r="M724" s="80">
        <v>2128</v>
      </c>
      <c r="N724" s="93">
        <f t="shared" si="100"/>
        <v>4963</v>
      </c>
      <c r="O724" s="93"/>
      <c r="P724" s="93">
        <f t="shared" si="102"/>
        <v>4137</v>
      </c>
      <c r="Q724" s="88">
        <f t="shared" si="98"/>
        <v>9530.48</v>
      </c>
      <c r="R724" s="88">
        <f t="shared" si="99"/>
        <v>10703</v>
      </c>
      <c r="S724" s="93">
        <f t="shared" si="101"/>
        <v>60469.520000000004</v>
      </c>
      <c r="T724" s="89" t="s">
        <v>41</v>
      </c>
    </row>
    <row r="725" spans="1:4860" s="27" customFormat="1" x14ac:dyDescent="0.25">
      <c r="A725" s="84">
        <v>719</v>
      </c>
      <c r="B725" s="85" t="s">
        <v>1138</v>
      </c>
      <c r="C725" s="85" t="s">
        <v>804</v>
      </c>
      <c r="D725" s="85" t="s">
        <v>528</v>
      </c>
      <c r="E725" s="85" t="s">
        <v>125</v>
      </c>
      <c r="F725" s="86" t="s">
        <v>811</v>
      </c>
      <c r="G725" s="91">
        <v>70000</v>
      </c>
      <c r="H725" s="91">
        <v>5025.38</v>
      </c>
      <c r="I725" s="88">
        <v>25</v>
      </c>
      <c r="J725" s="69">
        <v>2009</v>
      </c>
      <c r="K725" s="54">
        <f t="shared" si="96"/>
        <v>4970</v>
      </c>
      <c r="L725" s="37">
        <f t="shared" si="97"/>
        <v>770.00000000000011</v>
      </c>
      <c r="M725" s="80">
        <v>2128</v>
      </c>
      <c r="N725" s="93">
        <f t="shared" si="100"/>
        <v>4963</v>
      </c>
      <c r="O725" s="93"/>
      <c r="P725" s="93">
        <f t="shared" si="102"/>
        <v>4137</v>
      </c>
      <c r="Q725" s="88">
        <f t="shared" si="98"/>
        <v>9187.380000000001</v>
      </c>
      <c r="R725" s="88">
        <f t="shared" si="99"/>
        <v>10703</v>
      </c>
      <c r="S725" s="93">
        <f t="shared" si="101"/>
        <v>60812.619999999995</v>
      </c>
      <c r="T725" s="89" t="s">
        <v>41</v>
      </c>
    </row>
    <row r="726" spans="1:4860" s="27" customFormat="1" x14ac:dyDescent="0.25">
      <c r="A726" s="84">
        <v>720</v>
      </c>
      <c r="B726" s="85" t="s">
        <v>533</v>
      </c>
      <c r="C726" s="85" t="s">
        <v>805</v>
      </c>
      <c r="D726" s="85" t="s">
        <v>528</v>
      </c>
      <c r="E726" s="85" t="s">
        <v>125</v>
      </c>
      <c r="F726" s="86" t="s">
        <v>810</v>
      </c>
      <c r="G726" s="91">
        <v>70000</v>
      </c>
      <c r="H726" s="91">
        <v>5368.48</v>
      </c>
      <c r="I726" s="88">
        <v>25</v>
      </c>
      <c r="J726" s="69">
        <v>2009</v>
      </c>
      <c r="K726" s="54">
        <f t="shared" si="96"/>
        <v>4970</v>
      </c>
      <c r="L726" s="37">
        <f t="shared" si="97"/>
        <v>770.00000000000011</v>
      </c>
      <c r="M726" s="80">
        <v>2128</v>
      </c>
      <c r="N726" s="93">
        <f t="shared" si="100"/>
        <v>4963</v>
      </c>
      <c r="O726" s="93"/>
      <c r="P726" s="93">
        <f t="shared" si="102"/>
        <v>4137</v>
      </c>
      <c r="Q726" s="88">
        <f t="shared" si="98"/>
        <v>9530.48</v>
      </c>
      <c r="R726" s="88">
        <f t="shared" si="99"/>
        <v>10703</v>
      </c>
      <c r="S726" s="93">
        <f t="shared" si="101"/>
        <v>60469.520000000004</v>
      </c>
      <c r="T726" s="89" t="s">
        <v>41</v>
      </c>
    </row>
    <row r="727" spans="1:4860" s="27" customFormat="1" x14ac:dyDescent="0.25">
      <c r="A727" s="84">
        <v>721</v>
      </c>
      <c r="B727" s="85" t="s">
        <v>530</v>
      </c>
      <c r="C727" s="85" t="s">
        <v>804</v>
      </c>
      <c r="D727" s="85" t="s">
        <v>528</v>
      </c>
      <c r="E727" s="85" t="s">
        <v>143</v>
      </c>
      <c r="F727" s="86" t="s">
        <v>811</v>
      </c>
      <c r="G727" s="91">
        <v>45000</v>
      </c>
      <c r="H727" s="69">
        <v>1148.33</v>
      </c>
      <c r="I727" s="88">
        <v>25</v>
      </c>
      <c r="J727" s="69">
        <v>1291.5</v>
      </c>
      <c r="K727" s="54">
        <f t="shared" si="96"/>
        <v>3194.9999999999995</v>
      </c>
      <c r="L727" s="37">
        <f t="shared" si="97"/>
        <v>495.00000000000006</v>
      </c>
      <c r="M727" s="80">
        <v>1368</v>
      </c>
      <c r="N727" s="93">
        <f t="shared" si="100"/>
        <v>3190.5</v>
      </c>
      <c r="O727" s="93"/>
      <c r="P727" s="93">
        <f t="shared" si="102"/>
        <v>2659.5</v>
      </c>
      <c r="Q727" s="88">
        <f t="shared" si="98"/>
        <v>3832.83</v>
      </c>
      <c r="R727" s="88">
        <f t="shared" si="99"/>
        <v>6880.5</v>
      </c>
      <c r="S727" s="93">
        <f t="shared" si="101"/>
        <v>41167.17</v>
      </c>
      <c r="T727" s="89" t="s">
        <v>41</v>
      </c>
    </row>
    <row r="728" spans="1:4860" x14ac:dyDescent="0.25">
      <c r="A728" s="84">
        <v>722</v>
      </c>
      <c r="B728" s="85" t="s">
        <v>951</v>
      </c>
      <c r="C728" s="85" t="s">
        <v>804</v>
      </c>
      <c r="D728" s="85" t="s">
        <v>528</v>
      </c>
      <c r="E728" s="85" t="s">
        <v>92</v>
      </c>
      <c r="F728" s="86" t="s">
        <v>808</v>
      </c>
      <c r="G728" s="91">
        <v>25000</v>
      </c>
      <c r="H728" s="85">
        <v>0</v>
      </c>
      <c r="I728" s="88">
        <v>25</v>
      </c>
      <c r="J728" s="82">
        <v>717.5</v>
      </c>
      <c r="K728" s="54">
        <f t="shared" si="96"/>
        <v>1774.9999999999998</v>
      </c>
      <c r="L728" s="37">
        <f t="shared" si="97"/>
        <v>275</v>
      </c>
      <c r="M728" s="79">
        <v>760</v>
      </c>
      <c r="N728" s="93">
        <f t="shared" si="100"/>
        <v>1772.5000000000002</v>
      </c>
      <c r="O728" s="85"/>
      <c r="P728" s="93">
        <f t="shared" si="102"/>
        <v>1477.5</v>
      </c>
      <c r="Q728" s="88">
        <f t="shared" si="98"/>
        <v>1502.5</v>
      </c>
      <c r="R728" s="88">
        <f t="shared" si="99"/>
        <v>3822.5</v>
      </c>
      <c r="S728" s="38">
        <f t="shared" si="101"/>
        <v>23497.5</v>
      </c>
      <c r="T728" s="89" t="s">
        <v>41</v>
      </c>
    </row>
    <row r="729" spans="1:4860" s="27" customFormat="1" x14ac:dyDescent="0.25">
      <c r="A729" s="84">
        <v>723</v>
      </c>
      <c r="B729" s="85" t="s">
        <v>894</v>
      </c>
      <c r="C729" s="85" t="s">
        <v>805</v>
      </c>
      <c r="D729" s="85" t="s">
        <v>528</v>
      </c>
      <c r="E729" s="85" t="s">
        <v>59</v>
      </c>
      <c r="F729" s="86" t="s">
        <v>808</v>
      </c>
      <c r="G729" s="91">
        <v>18000</v>
      </c>
      <c r="H729" s="85">
        <v>0</v>
      </c>
      <c r="I729" s="88">
        <v>25</v>
      </c>
      <c r="J729" s="82">
        <v>516.6</v>
      </c>
      <c r="K729" s="54">
        <f t="shared" si="96"/>
        <v>1277.9999999999998</v>
      </c>
      <c r="L729" s="37">
        <f t="shared" si="97"/>
        <v>198.00000000000003</v>
      </c>
      <c r="M729" s="79">
        <v>547.20000000000005</v>
      </c>
      <c r="N729" s="93">
        <f t="shared" si="100"/>
        <v>1276.2</v>
      </c>
      <c r="O729" s="93"/>
      <c r="P729" s="93">
        <f t="shared" si="102"/>
        <v>1063.8000000000002</v>
      </c>
      <c r="Q729" s="88">
        <f t="shared" si="98"/>
        <v>1088.8000000000002</v>
      </c>
      <c r="R729" s="88">
        <f t="shared" si="99"/>
        <v>2752.2</v>
      </c>
      <c r="S729" s="93">
        <f t="shared" si="101"/>
        <v>16911.2</v>
      </c>
      <c r="T729" s="89" t="s">
        <v>41</v>
      </c>
    </row>
    <row r="730" spans="1:4860" s="27" customFormat="1" x14ac:dyDescent="0.25">
      <c r="A730" s="84">
        <v>724</v>
      </c>
      <c r="B730" s="85" t="s">
        <v>529</v>
      </c>
      <c r="C730" s="85" t="s">
        <v>804</v>
      </c>
      <c r="D730" s="85" t="s">
        <v>528</v>
      </c>
      <c r="E730" s="85" t="s">
        <v>157</v>
      </c>
      <c r="F730" s="86" t="s">
        <v>811</v>
      </c>
      <c r="G730" s="91">
        <v>16000</v>
      </c>
      <c r="H730" s="92">
        <v>0</v>
      </c>
      <c r="I730" s="88">
        <v>25</v>
      </c>
      <c r="J730" s="69">
        <v>459.2</v>
      </c>
      <c r="K730" s="54">
        <f t="shared" si="96"/>
        <v>1136</v>
      </c>
      <c r="L730" s="37">
        <f t="shared" si="97"/>
        <v>176.00000000000003</v>
      </c>
      <c r="M730" s="80">
        <v>486.4</v>
      </c>
      <c r="N730" s="93">
        <f t="shared" si="100"/>
        <v>1134.4000000000001</v>
      </c>
      <c r="O730" s="93"/>
      <c r="P730" s="93">
        <f t="shared" si="102"/>
        <v>945.59999999999991</v>
      </c>
      <c r="Q730" s="88">
        <f t="shared" si="98"/>
        <v>970.59999999999991</v>
      </c>
      <c r="R730" s="88">
        <f t="shared" si="99"/>
        <v>2446.4</v>
      </c>
      <c r="S730" s="93">
        <f t="shared" si="101"/>
        <v>15029.4</v>
      </c>
      <c r="T730" s="89" t="s">
        <v>41</v>
      </c>
    </row>
    <row r="731" spans="1:4860" s="27" customFormat="1" x14ac:dyDescent="0.25">
      <c r="A731" s="84">
        <v>725</v>
      </c>
      <c r="B731" s="85" t="s">
        <v>1039</v>
      </c>
      <c r="C731" s="85" t="s">
        <v>804</v>
      </c>
      <c r="D731" s="85" t="s">
        <v>528</v>
      </c>
      <c r="E731" s="85" t="s">
        <v>157</v>
      </c>
      <c r="F731" s="86" t="s">
        <v>808</v>
      </c>
      <c r="G731" s="91">
        <v>16000</v>
      </c>
      <c r="H731" s="92">
        <v>0</v>
      </c>
      <c r="I731" s="88">
        <v>25</v>
      </c>
      <c r="J731" s="69">
        <v>459.2</v>
      </c>
      <c r="K731" s="54">
        <f t="shared" si="96"/>
        <v>1136</v>
      </c>
      <c r="L731" s="37">
        <f t="shared" si="97"/>
        <v>176.00000000000003</v>
      </c>
      <c r="M731" s="80">
        <v>486.4</v>
      </c>
      <c r="N731" s="93">
        <f t="shared" si="100"/>
        <v>1134.4000000000001</v>
      </c>
      <c r="O731" s="93"/>
      <c r="P731" s="93">
        <f t="shared" si="102"/>
        <v>945.59999999999991</v>
      </c>
      <c r="Q731" s="88">
        <f t="shared" si="98"/>
        <v>970.59999999999991</v>
      </c>
      <c r="R731" s="88">
        <f t="shared" si="99"/>
        <v>2446.4</v>
      </c>
      <c r="S731" s="93">
        <f t="shared" si="101"/>
        <v>15029.4</v>
      </c>
      <c r="T731" s="89" t="s">
        <v>41</v>
      </c>
    </row>
    <row r="732" spans="1:4860" s="27" customFormat="1" x14ac:dyDescent="0.25">
      <c r="A732" s="84">
        <v>726</v>
      </c>
      <c r="B732" s="85" t="s">
        <v>500</v>
      </c>
      <c r="C732" s="85" t="s">
        <v>805</v>
      </c>
      <c r="D732" s="85" t="s">
        <v>291</v>
      </c>
      <c r="E732" s="85" t="s">
        <v>742</v>
      </c>
      <c r="F732" s="86" t="s">
        <v>811</v>
      </c>
      <c r="G732" s="91">
        <v>85000</v>
      </c>
      <c r="H732" s="91">
        <v>8576.99</v>
      </c>
      <c r="I732" s="88">
        <v>25</v>
      </c>
      <c r="J732" s="69">
        <v>2439.5</v>
      </c>
      <c r="K732" s="54">
        <f t="shared" si="96"/>
        <v>6034.9999999999991</v>
      </c>
      <c r="L732" s="37">
        <v>953.69</v>
      </c>
      <c r="M732" s="80">
        <v>2584</v>
      </c>
      <c r="N732" s="93">
        <f t="shared" si="100"/>
        <v>6026.5</v>
      </c>
      <c r="O732" s="93"/>
      <c r="P732" s="93">
        <f t="shared" si="102"/>
        <v>5023.5</v>
      </c>
      <c r="Q732" s="88">
        <f t="shared" si="98"/>
        <v>13625.49</v>
      </c>
      <c r="R732" s="88">
        <f t="shared" si="99"/>
        <v>13015.189999999999</v>
      </c>
      <c r="S732" s="93">
        <f t="shared" si="101"/>
        <v>71374.509999999995</v>
      </c>
      <c r="T732" s="89" t="s">
        <v>41</v>
      </c>
    </row>
    <row r="733" spans="1:4860" s="28" customFormat="1" x14ac:dyDescent="0.25">
      <c r="A733" s="84">
        <v>727</v>
      </c>
      <c r="B733" s="85" t="s">
        <v>526</v>
      </c>
      <c r="C733" s="85" t="s">
        <v>805</v>
      </c>
      <c r="D733" s="85" t="s">
        <v>291</v>
      </c>
      <c r="E733" s="85" t="s">
        <v>125</v>
      </c>
      <c r="F733" s="86" t="s">
        <v>811</v>
      </c>
      <c r="G733" s="87">
        <v>70000</v>
      </c>
      <c r="H733" s="87">
        <v>5368.48</v>
      </c>
      <c r="I733" s="88">
        <v>25</v>
      </c>
      <c r="J733" s="50">
        <v>2009</v>
      </c>
      <c r="K733" s="52">
        <f t="shared" si="96"/>
        <v>4970</v>
      </c>
      <c r="L733" s="37">
        <f t="shared" si="97"/>
        <v>770.00000000000011</v>
      </c>
      <c r="M733" s="78">
        <v>2128</v>
      </c>
      <c r="N733" s="88">
        <f t="shared" si="100"/>
        <v>4963</v>
      </c>
      <c r="O733" s="88"/>
      <c r="P733" s="88">
        <f t="shared" si="102"/>
        <v>4137</v>
      </c>
      <c r="Q733" s="88">
        <f t="shared" si="98"/>
        <v>9530.48</v>
      </c>
      <c r="R733" s="88">
        <f t="shared" si="99"/>
        <v>10703</v>
      </c>
      <c r="S733" s="88">
        <f t="shared" si="101"/>
        <v>60469.520000000004</v>
      </c>
      <c r="T733" s="89" t="s">
        <v>41</v>
      </c>
      <c r="U733" s="27"/>
      <c r="V733" s="27"/>
      <c r="W733" s="27"/>
      <c r="X733" s="27"/>
      <c r="Y733" s="27"/>
      <c r="Z733" s="27"/>
      <c r="AA733" s="27"/>
      <c r="AB733" s="27"/>
      <c r="AC733" s="27"/>
      <c r="AD733" s="27"/>
      <c r="AE733" s="27"/>
      <c r="AF733" s="27"/>
      <c r="AG733" s="27"/>
      <c r="AH733" s="27"/>
      <c r="AI733" s="27"/>
      <c r="AJ733" s="27"/>
      <c r="AK733" s="27"/>
      <c r="AL733" s="27"/>
      <c r="AM733" s="27"/>
      <c r="AN733" s="27"/>
      <c r="AO733" s="27"/>
      <c r="AP733" s="27"/>
      <c r="AQ733" s="27"/>
      <c r="AR733" s="27"/>
      <c r="AS733" s="27"/>
      <c r="AT733" s="27"/>
      <c r="AU733" s="27"/>
      <c r="AV733" s="27"/>
      <c r="AW733" s="27"/>
      <c r="AX733" s="27"/>
      <c r="AY733" s="27"/>
      <c r="AZ733" s="27"/>
      <c r="BA733" s="27"/>
      <c r="BB733" s="27"/>
      <c r="BC733" s="27"/>
      <c r="BD733" s="27"/>
      <c r="BE733" s="27"/>
      <c r="BF733" s="27"/>
      <c r="BG733" s="27"/>
      <c r="BH733" s="27"/>
      <c r="BI733" s="27"/>
      <c r="BJ733" s="27"/>
      <c r="BK733" s="27"/>
      <c r="BL733" s="27"/>
      <c r="BM733" s="27"/>
      <c r="BN733" s="27"/>
      <c r="BO733" s="27"/>
      <c r="BP733" s="27"/>
      <c r="BQ733" s="27"/>
      <c r="BR733" s="27"/>
      <c r="BS733" s="27"/>
      <c r="BT733" s="27"/>
      <c r="BU733" s="27"/>
      <c r="BV733" s="27"/>
      <c r="BW733" s="27"/>
      <c r="BX733" s="27"/>
      <c r="BY733" s="27"/>
      <c r="BZ733" s="27"/>
      <c r="CA733" s="27"/>
      <c r="CB733" s="27"/>
      <c r="CC733" s="27"/>
      <c r="CD733" s="27"/>
      <c r="CE733" s="27"/>
      <c r="CF733" s="27"/>
      <c r="CG733" s="27"/>
      <c r="CH733" s="27"/>
      <c r="CI733" s="27"/>
      <c r="CJ733" s="27"/>
      <c r="CK733" s="27"/>
      <c r="CL733" s="27"/>
      <c r="CM733" s="27"/>
      <c r="CN733" s="27"/>
      <c r="CO733" s="27"/>
      <c r="CP733" s="27"/>
      <c r="CQ733" s="27"/>
      <c r="CR733" s="27"/>
      <c r="CS733" s="27"/>
      <c r="CT733" s="27"/>
      <c r="CU733" s="27"/>
      <c r="CV733" s="27"/>
      <c r="CW733" s="27"/>
      <c r="CX733" s="27"/>
      <c r="CY733" s="27"/>
      <c r="CZ733" s="27"/>
      <c r="DA733" s="27"/>
      <c r="DB733" s="27"/>
      <c r="DC733" s="27"/>
      <c r="DD733" s="27"/>
      <c r="DE733" s="27"/>
      <c r="DF733" s="27"/>
      <c r="DG733" s="27"/>
      <c r="DH733" s="27"/>
      <c r="DI733" s="27"/>
      <c r="DJ733" s="27"/>
      <c r="DK733" s="27"/>
      <c r="DL733" s="27"/>
      <c r="DM733" s="27"/>
      <c r="DN733" s="27"/>
      <c r="DO733" s="27"/>
      <c r="DP733" s="27"/>
      <c r="DQ733" s="27"/>
      <c r="DR733" s="27"/>
      <c r="DS733" s="27"/>
      <c r="DT733" s="27"/>
      <c r="DU733" s="27"/>
      <c r="DV733" s="27"/>
      <c r="DW733" s="27"/>
      <c r="DX733" s="27"/>
      <c r="DY733" s="27"/>
      <c r="DZ733" s="27"/>
      <c r="EA733" s="27"/>
      <c r="EB733" s="27"/>
      <c r="EC733" s="27"/>
      <c r="ED733" s="27"/>
      <c r="EE733" s="27"/>
      <c r="EF733" s="27"/>
      <c r="EG733" s="27"/>
      <c r="EH733" s="27"/>
      <c r="EI733" s="27"/>
      <c r="EJ733" s="27"/>
      <c r="EK733" s="27"/>
      <c r="EL733" s="27"/>
      <c r="EM733" s="27"/>
      <c r="EN733" s="27"/>
      <c r="EO733" s="27"/>
      <c r="EP733" s="27"/>
      <c r="EQ733" s="27"/>
      <c r="ER733" s="27"/>
      <c r="ES733" s="27"/>
      <c r="ET733" s="27"/>
      <c r="EU733" s="27"/>
      <c r="EV733" s="27"/>
      <c r="EW733" s="27"/>
      <c r="EX733" s="27"/>
      <c r="EY733" s="27"/>
      <c r="EZ733" s="27"/>
      <c r="FA733" s="27"/>
      <c r="FB733" s="27"/>
      <c r="FC733" s="27"/>
      <c r="FD733" s="27"/>
      <c r="FE733" s="27"/>
      <c r="FF733" s="27"/>
      <c r="FG733" s="27"/>
      <c r="FH733" s="27"/>
      <c r="FI733" s="27"/>
      <c r="FJ733" s="27"/>
      <c r="FK733" s="27"/>
      <c r="FL733" s="27"/>
      <c r="FM733" s="27"/>
      <c r="FN733" s="27"/>
      <c r="FO733" s="27"/>
      <c r="FP733" s="27"/>
      <c r="FQ733" s="27"/>
      <c r="FR733" s="27"/>
      <c r="FS733" s="27"/>
      <c r="FT733" s="27"/>
      <c r="FU733" s="27"/>
      <c r="FV733" s="27"/>
      <c r="FW733" s="27"/>
      <c r="FX733" s="27"/>
      <c r="FY733" s="27"/>
      <c r="FZ733" s="27"/>
      <c r="GA733" s="27"/>
      <c r="GB733" s="27"/>
      <c r="GC733" s="27"/>
      <c r="GD733" s="27"/>
      <c r="GE733" s="27"/>
      <c r="GF733" s="27"/>
      <c r="GG733" s="27"/>
      <c r="GH733" s="27"/>
      <c r="GI733" s="27"/>
      <c r="GJ733" s="27"/>
      <c r="GK733" s="27"/>
      <c r="GL733" s="27"/>
      <c r="GM733" s="27"/>
      <c r="GN733" s="27"/>
      <c r="GO733" s="27"/>
      <c r="GP733" s="27"/>
      <c r="GQ733" s="27"/>
      <c r="GR733" s="27"/>
      <c r="GS733" s="27"/>
      <c r="GT733" s="27"/>
      <c r="GU733" s="27"/>
      <c r="GV733" s="27"/>
      <c r="GW733" s="27"/>
      <c r="GX733" s="27"/>
      <c r="GY733" s="27"/>
      <c r="GZ733" s="27"/>
      <c r="HA733" s="27"/>
      <c r="HB733" s="27"/>
      <c r="HC733" s="27"/>
      <c r="HD733" s="27"/>
      <c r="HE733" s="27"/>
      <c r="HF733" s="27"/>
      <c r="HG733" s="27"/>
      <c r="HH733" s="27"/>
      <c r="HI733" s="27"/>
      <c r="HJ733" s="27"/>
      <c r="HK733" s="27"/>
      <c r="HL733" s="27"/>
      <c r="HM733" s="27"/>
      <c r="HN733" s="27"/>
      <c r="HO733" s="27"/>
      <c r="HP733" s="27"/>
      <c r="HQ733" s="27"/>
      <c r="HR733" s="27"/>
      <c r="HS733" s="27"/>
      <c r="HT733" s="27"/>
      <c r="HU733" s="27"/>
      <c r="HV733" s="27"/>
      <c r="HW733" s="27"/>
      <c r="HX733" s="27"/>
      <c r="HY733" s="27"/>
      <c r="HZ733" s="27"/>
      <c r="IA733" s="27"/>
      <c r="IB733" s="27"/>
      <c r="IC733" s="27"/>
      <c r="ID733" s="27"/>
      <c r="IE733" s="27"/>
      <c r="IF733" s="27"/>
      <c r="IG733" s="27"/>
      <c r="IH733" s="27"/>
      <c r="II733" s="27"/>
      <c r="IJ733" s="27"/>
      <c r="IK733" s="27"/>
      <c r="IL733" s="27"/>
      <c r="IM733" s="27"/>
      <c r="IN733" s="27"/>
      <c r="IO733" s="27"/>
      <c r="IP733" s="27"/>
      <c r="IQ733" s="27"/>
      <c r="IR733" s="27"/>
      <c r="IS733" s="27"/>
      <c r="IT733" s="27"/>
      <c r="IU733" s="27"/>
      <c r="IV733" s="27"/>
      <c r="IW733" s="27"/>
      <c r="IX733" s="27"/>
      <c r="IY733" s="27"/>
      <c r="IZ733" s="27"/>
      <c r="JA733" s="27"/>
      <c r="JB733" s="27"/>
      <c r="JC733" s="27"/>
      <c r="JD733" s="27"/>
      <c r="JE733" s="27"/>
      <c r="JF733" s="27"/>
      <c r="JG733" s="27"/>
      <c r="JH733" s="27"/>
      <c r="JI733" s="27"/>
      <c r="JJ733" s="27"/>
      <c r="JK733" s="27"/>
      <c r="JL733" s="27"/>
      <c r="JM733" s="27"/>
      <c r="JN733" s="27"/>
      <c r="JO733" s="27"/>
      <c r="JP733" s="27"/>
      <c r="JQ733" s="27"/>
      <c r="JR733" s="27"/>
      <c r="JS733" s="27"/>
      <c r="JT733" s="27"/>
      <c r="JU733" s="27"/>
      <c r="JV733" s="27"/>
      <c r="JW733" s="27"/>
      <c r="JX733" s="27"/>
      <c r="JY733" s="27"/>
      <c r="JZ733" s="27"/>
      <c r="KA733" s="27"/>
      <c r="KB733" s="27"/>
      <c r="KC733" s="27"/>
      <c r="KD733" s="27"/>
      <c r="KE733" s="27"/>
      <c r="KF733" s="27"/>
      <c r="KG733" s="27"/>
      <c r="KH733" s="27"/>
      <c r="KI733" s="27"/>
      <c r="KJ733" s="27"/>
      <c r="KK733" s="27"/>
      <c r="KL733" s="27"/>
      <c r="KM733" s="27"/>
      <c r="KN733" s="27"/>
      <c r="KO733" s="27"/>
      <c r="KP733" s="27"/>
      <c r="KQ733" s="27"/>
      <c r="KR733" s="27"/>
      <c r="KS733" s="27"/>
      <c r="KT733" s="27"/>
      <c r="KU733" s="27"/>
      <c r="KV733" s="27"/>
      <c r="KW733" s="27"/>
      <c r="KX733" s="27"/>
      <c r="KY733" s="27"/>
      <c r="KZ733" s="27"/>
      <c r="LA733" s="27"/>
      <c r="LB733" s="27"/>
      <c r="LC733" s="27"/>
      <c r="LD733" s="27"/>
      <c r="LE733" s="27"/>
      <c r="LF733" s="27"/>
      <c r="LG733" s="27"/>
      <c r="LH733" s="27"/>
      <c r="LI733" s="27"/>
      <c r="LJ733" s="27"/>
      <c r="LK733" s="27"/>
      <c r="LL733" s="27"/>
      <c r="LM733" s="27"/>
      <c r="LN733" s="27"/>
      <c r="LO733" s="27"/>
      <c r="LP733" s="27"/>
      <c r="LQ733" s="27"/>
      <c r="LR733" s="27"/>
      <c r="LS733" s="27"/>
      <c r="LT733" s="27"/>
      <c r="LU733" s="27"/>
      <c r="LV733" s="27"/>
      <c r="LW733" s="27"/>
      <c r="LX733" s="27"/>
      <c r="LY733" s="27"/>
      <c r="LZ733" s="27"/>
      <c r="MA733" s="27"/>
      <c r="MB733" s="27"/>
      <c r="MC733" s="27"/>
      <c r="MD733" s="27"/>
      <c r="ME733" s="27"/>
      <c r="MF733" s="27"/>
      <c r="MG733" s="27"/>
      <c r="MH733" s="27"/>
      <c r="MI733" s="27"/>
      <c r="MJ733" s="27"/>
      <c r="MK733" s="27"/>
      <c r="ML733" s="27"/>
      <c r="MM733" s="27"/>
      <c r="MN733" s="27"/>
      <c r="MO733" s="27"/>
      <c r="MP733" s="27"/>
      <c r="MQ733" s="27"/>
      <c r="MR733" s="27"/>
      <c r="MS733" s="27"/>
      <c r="MT733" s="27"/>
      <c r="MU733" s="27"/>
      <c r="MV733" s="27"/>
      <c r="MW733" s="27"/>
      <c r="MX733" s="27"/>
      <c r="MY733" s="27"/>
      <c r="MZ733" s="27"/>
      <c r="NA733" s="27"/>
      <c r="NB733" s="27"/>
      <c r="NC733" s="27"/>
      <c r="ND733" s="27"/>
      <c r="NE733" s="27"/>
      <c r="NF733" s="27"/>
      <c r="NG733" s="27"/>
      <c r="NH733" s="27"/>
      <c r="NI733" s="27"/>
      <c r="NJ733" s="27"/>
      <c r="NK733" s="27"/>
      <c r="NL733" s="27"/>
      <c r="NM733" s="27"/>
      <c r="NN733" s="27"/>
      <c r="NO733" s="27"/>
      <c r="NP733" s="27"/>
      <c r="NQ733" s="27"/>
      <c r="NR733" s="27"/>
      <c r="NS733" s="27"/>
      <c r="NT733" s="27"/>
      <c r="NU733" s="27"/>
      <c r="NV733" s="27"/>
      <c r="NW733" s="27"/>
      <c r="NX733" s="27"/>
      <c r="NY733" s="27"/>
      <c r="NZ733" s="27"/>
      <c r="OA733" s="27"/>
      <c r="OB733" s="27"/>
      <c r="OC733" s="27"/>
      <c r="OD733" s="27"/>
      <c r="OE733" s="27"/>
      <c r="OF733" s="27"/>
      <c r="OG733" s="27"/>
      <c r="OH733" s="27"/>
      <c r="OI733" s="27"/>
      <c r="OJ733" s="27"/>
      <c r="OK733" s="27"/>
      <c r="OL733" s="27"/>
      <c r="OM733" s="27"/>
      <c r="ON733" s="27"/>
      <c r="OO733" s="27"/>
      <c r="OP733" s="27"/>
      <c r="OQ733" s="27"/>
      <c r="OR733" s="27"/>
      <c r="OS733" s="27"/>
      <c r="OT733" s="27"/>
      <c r="OU733" s="27"/>
      <c r="OV733" s="27"/>
      <c r="OW733" s="27"/>
      <c r="OX733" s="27"/>
      <c r="OY733" s="27"/>
      <c r="OZ733" s="27"/>
      <c r="PA733" s="27"/>
      <c r="PB733" s="27"/>
      <c r="PC733" s="27"/>
      <c r="PD733" s="27"/>
      <c r="PE733" s="27"/>
      <c r="PF733" s="27"/>
      <c r="PG733" s="27"/>
      <c r="PH733" s="27"/>
      <c r="PI733" s="27"/>
      <c r="PJ733" s="27"/>
      <c r="PK733" s="27"/>
      <c r="PL733" s="27"/>
      <c r="PM733" s="27"/>
      <c r="PN733" s="27"/>
      <c r="PO733" s="27"/>
      <c r="PP733" s="27"/>
      <c r="PQ733" s="27"/>
      <c r="PR733" s="27"/>
      <c r="PS733" s="27"/>
      <c r="PT733" s="27"/>
      <c r="PU733" s="27"/>
      <c r="PV733" s="27"/>
      <c r="PW733" s="27"/>
      <c r="PX733" s="27"/>
      <c r="PY733" s="27"/>
      <c r="PZ733" s="27"/>
      <c r="QA733" s="27"/>
      <c r="QB733" s="27"/>
      <c r="QC733" s="27"/>
      <c r="QD733" s="27"/>
      <c r="QE733" s="27"/>
      <c r="QF733" s="27"/>
      <c r="QG733" s="27"/>
      <c r="QH733" s="27"/>
      <c r="QI733" s="27"/>
      <c r="QJ733" s="27"/>
      <c r="QK733" s="27"/>
      <c r="QL733" s="27"/>
      <c r="QM733" s="27"/>
      <c r="QN733" s="27"/>
      <c r="QO733" s="27"/>
      <c r="QP733" s="27"/>
      <c r="QQ733" s="27"/>
      <c r="QR733" s="27"/>
      <c r="QS733" s="27"/>
      <c r="QT733" s="27"/>
      <c r="QU733" s="27"/>
      <c r="QV733" s="27"/>
      <c r="QW733" s="27"/>
      <c r="QX733" s="27"/>
      <c r="QY733" s="27"/>
      <c r="QZ733" s="27"/>
      <c r="RA733" s="27"/>
      <c r="RB733" s="27"/>
      <c r="RC733" s="27"/>
      <c r="RD733" s="27"/>
      <c r="RE733" s="27"/>
      <c r="RF733" s="27"/>
      <c r="RG733" s="27"/>
      <c r="RH733" s="27"/>
      <c r="RI733" s="27"/>
      <c r="RJ733" s="27"/>
      <c r="RK733" s="27"/>
      <c r="RL733" s="27"/>
      <c r="RM733" s="27"/>
      <c r="RN733" s="27"/>
      <c r="RO733" s="27"/>
      <c r="RP733" s="27"/>
      <c r="RQ733" s="27"/>
      <c r="RR733" s="27"/>
      <c r="RS733" s="27"/>
      <c r="RT733" s="27"/>
      <c r="RU733" s="27"/>
      <c r="RV733" s="27"/>
      <c r="RW733" s="27"/>
      <c r="RX733" s="27"/>
      <c r="RY733" s="27"/>
      <c r="RZ733" s="27"/>
      <c r="SA733" s="27"/>
      <c r="SB733" s="27"/>
      <c r="SC733" s="27"/>
      <c r="SD733" s="27"/>
      <c r="SE733" s="27"/>
      <c r="SF733" s="27"/>
      <c r="SG733" s="27"/>
      <c r="SH733" s="27"/>
      <c r="SI733" s="27"/>
      <c r="SJ733" s="27"/>
      <c r="SK733" s="27"/>
      <c r="SL733" s="27"/>
      <c r="SM733" s="27"/>
      <c r="SN733" s="27"/>
      <c r="SO733" s="27"/>
      <c r="SP733" s="27"/>
      <c r="SQ733" s="27"/>
      <c r="SR733" s="27"/>
      <c r="SS733" s="27"/>
      <c r="ST733" s="27"/>
      <c r="SU733" s="27"/>
      <c r="SV733" s="27"/>
      <c r="SW733" s="27"/>
      <c r="SX733" s="27"/>
      <c r="SY733" s="27"/>
      <c r="SZ733" s="27"/>
      <c r="TA733" s="27"/>
      <c r="TB733" s="27"/>
      <c r="TC733" s="27"/>
      <c r="TD733" s="27"/>
      <c r="TE733" s="27"/>
      <c r="TF733" s="27"/>
      <c r="TG733" s="27"/>
      <c r="TH733" s="27"/>
      <c r="TI733" s="27"/>
      <c r="TJ733" s="27"/>
      <c r="TK733" s="27"/>
      <c r="TL733" s="27"/>
      <c r="TM733" s="27"/>
      <c r="TN733" s="27"/>
      <c r="TO733" s="27"/>
      <c r="TP733" s="27"/>
      <c r="TQ733" s="27"/>
      <c r="TR733" s="27"/>
      <c r="TS733" s="27"/>
      <c r="TT733" s="27"/>
      <c r="TU733" s="27"/>
      <c r="TV733" s="27"/>
      <c r="TW733" s="27"/>
      <c r="TX733" s="27"/>
      <c r="TY733" s="27"/>
      <c r="TZ733" s="27"/>
      <c r="UA733" s="27"/>
      <c r="UB733" s="27"/>
      <c r="UC733" s="27"/>
      <c r="UD733" s="27"/>
      <c r="UE733" s="27"/>
      <c r="UF733" s="27"/>
      <c r="UG733" s="27"/>
      <c r="UH733" s="27"/>
      <c r="UI733" s="27"/>
      <c r="UJ733" s="27"/>
      <c r="UK733" s="27"/>
      <c r="UL733" s="27"/>
      <c r="UM733" s="27"/>
      <c r="UN733" s="27"/>
      <c r="UO733" s="27"/>
      <c r="UP733" s="27"/>
      <c r="UQ733" s="27"/>
      <c r="UR733" s="27"/>
      <c r="US733" s="27"/>
      <c r="UT733" s="27"/>
      <c r="UU733" s="27"/>
      <c r="UV733" s="27"/>
      <c r="UW733" s="27"/>
      <c r="UX733" s="27"/>
      <c r="UY733" s="27"/>
      <c r="UZ733" s="27"/>
      <c r="VA733" s="27"/>
      <c r="VB733" s="27"/>
      <c r="VC733" s="27"/>
      <c r="VD733" s="27"/>
      <c r="VE733" s="27"/>
      <c r="VF733" s="27"/>
      <c r="VG733" s="27"/>
      <c r="VH733" s="27"/>
      <c r="VI733" s="27"/>
      <c r="VJ733" s="27"/>
      <c r="VK733" s="27"/>
      <c r="VL733" s="27"/>
      <c r="VM733" s="27"/>
      <c r="VN733" s="27"/>
      <c r="VO733" s="27"/>
      <c r="VP733" s="27"/>
      <c r="VQ733" s="27"/>
      <c r="VR733" s="27"/>
      <c r="VS733" s="27"/>
      <c r="VT733" s="27"/>
      <c r="VU733" s="27"/>
      <c r="VV733" s="27"/>
      <c r="VW733" s="27"/>
      <c r="VX733" s="27"/>
      <c r="VY733" s="27"/>
      <c r="VZ733" s="27"/>
      <c r="WA733" s="27"/>
      <c r="WB733" s="27"/>
      <c r="WC733" s="27"/>
      <c r="WD733" s="27"/>
      <c r="WE733" s="27"/>
      <c r="WF733" s="27"/>
      <c r="WG733" s="27"/>
      <c r="WH733" s="27"/>
      <c r="WI733" s="27"/>
      <c r="WJ733" s="27"/>
      <c r="WK733" s="27"/>
      <c r="WL733" s="27"/>
      <c r="WM733" s="27"/>
      <c r="WN733" s="27"/>
      <c r="WO733" s="27"/>
      <c r="WP733" s="27"/>
      <c r="WQ733" s="27"/>
      <c r="WR733" s="27"/>
      <c r="WS733" s="27"/>
      <c r="WT733" s="27"/>
      <c r="WU733" s="27"/>
      <c r="WV733" s="27"/>
      <c r="WW733" s="27"/>
      <c r="WX733" s="27"/>
      <c r="WY733" s="27"/>
      <c r="WZ733" s="27"/>
      <c r="XA733" s="27"/>
      <c r="XB733" s="27"/>
      <c r="XC733" s="27"/>
      <c r="XD733" s="27"/>
      <c r="XE733" s="27"/>
      <c r="XF733" s="27"/>
      <c r="XG733" s="27"/>
      <c r="XH733" s="27"/>
      <c r="XI733" s="27"/>
      <c r="XJ733" s="27"/>
      <c r="XK733" s="27"/>
      <c r="XL733" s="27"/>
      <c r="XM733" s="27"/>
      <c r="XN733" s="27"/>
      <c r="XO733" s="27"/>
      <c r="XP733" s="27"/>
      <c r="XQ733" s="27"/>
      <c r="XR733" s="27"/>
      <c r="XS733" s="27"/>
      <c r="XT733" s="27"/>
      <c r="XU733" s="27"/>
      <c r="XV733" s="27"/>
      <c r="XW733" s="27"/>
      <c r="XX733" s="27"/>
      <c r="XY733" s="27"/>
      <c r="XZ733" s="27"/>
      <c r="YA733" s="27"/>
      <c r="YB733" s="27"/>
      <c r="YC733" s="27"/>
      <c r="YD733" s="27"/>
      <c r="YE733" s="27"/>
      <c r="YF733" s="27"/>
      <c r="YG733" s="27"/>
      <c r="YH733" s="27"/>
      <c r="YI733" s="27"/>
      <c r="YJ733" s="27"/>
      <c r="YK733" s="27"/>
      <c r="YL733" s="27"/>
      <c r="YM733" s="27"/>
      <c r="YN733" s="27"/>
      <c r="YO733" s="27"/>
      <c r="YP733" s="27"/>
      <c r="YQ733" s="27"/>
      <c r="YR733" s="27"/>
      <c r="YS733" s="27"/>
      <c r="YT733" s="27"/>
      <c r="YU733" s="27"/>
      <c r="YV733" s="27"/>
      <c r="YW733" s="27"/>
      <c r="YX733" s="27"/>
      <c r="YY733" s="27"/>
      <c r="YZ733" s="27"/>
      <c r="ZA733" s="27"/>
      <c r="ZB733" s="27"/>
      <c r="ZC733" s="27"/>
      <c r="ZD733" s="27"/>
      <c r="ZE733" s="27"/>
      <c r="ZF733" s="27"/>
      <c r="ZG733" s="27"/>
      <c r="ZH733" s="27"/>
      <c r="ZI733" s="27"/>
      <c r="ZJ733" s="27"/>
      <c r="ZK733" s="27"/>
      <c r="ZL733" s="27"/>
      <c r="ZM733" s="27"/>
      <c r="ZN733" s="27"/>
      <c r="ZO733" s="27"/>
      <c r="ZP733" s="27"/>
      <c r="ZQ733" s="27"/>
      <c r="ZR733" s="27"/>
      <c r="ZS733" s="27"/>
      <c r="ZT733" s="27"/>
      <c r="ZU733" s="27"/>
      <c r="ZV733" s="27"/>
      <c r="ZW733" s="27"/>
      <c r="ZX733" s="27"/>
      <c r="ZY733" s="27"/>
      <c r="ZZ733" s="27"/>
      <c r="AAA733" s="27"/>
      <c r="AAB733" s="27"/>
      <c r="AAC733" s="27"/>
      <c r="AAD733" s="27"/>
      <c r="AAE733" s="27"/>
      <c r="AAF733" s="27"/>
      <c r="AAG733" s="27"/>
      <c r="AAH733" s="27"/>
      <c r="AAI733" s="27"/>
      <c r="AAJ733" s="27"/>
      <c r="AAK733" s="27"/>
      <c r="AAL733" s="27"/>
      <c r="AAM733" s="27"/>
      <c r="AAN733" s="27"/>
      <c r="AAO733" s="27"/>
      <c r="AAP733" s="27"/>
      <c r="AAQ733" s="27"/>
      <c r="AAR733" s="27"/>
      <c r="AAS733" s="27"/>
      <c r="AAT733" s="27"/>
      <c r="AAU733" s="27"/>
      <c r="AAV733" s="27"/>
      <c r="AAW733" s="27"/>
      <c r="AAX733" s="27"/>
      <c r="AAY733" s="27"/>
      <c r="AAZ733" s="27"/>
      <c r="ABA733" s="27"/>
      <c r="ABB733" s="27"/>
      <c r="ABC733" s="27"/>
      <c r="ABD733" s="27"/>
      <c r="ABE733" s="27"/>
      <c r="ABF733" s="27"/>
      <c r="ABG733" s="27"/>
      <c r="ABH733" s="27"/>
      <c r="ABI733" s="27"/>
      <c r="ABJ733" s="27"/>
      <c r="ABK733" s="27"/>
      <c r="ABL733" s="27"/>
      <c r="ABM733" s="27"/>
      <c r="ABN733" s="27"/>
      <c r="ABO733" s="27"/>
      <c r="ABP733" s="27"/>
      <c r="ABQ733" s="27"/>
      <c r="ABR733" s="27"/>
      <c r="ABS733" s="27"/>
      <c r="ABT733" s="27"/>
      <c r="ABU733" s="27"/>
      <c r="ABV733" s="27"/>
      <c r="ABW733" s="27"/>
      <c r="ABX733" s="27"/>
      <c r="ABY733" s="27"/>
      <c r="ABZ733" s="27"/>
      <c r="ACA733" s="27"/>
      <c r="ACB733" s="27"/>
      <c r="ACC733" s="27"/>
      <c r="ACD733" s="27"/>
      <c r="ACE733" s="27"/>
      <c r="ACF733" s="27"/>
      <c r="ACG733" s="27"/>
      <c r="ACH733" s="27"/>
      <c r="ACI733" s="27"/>
      <c r="ACJ733" s="27"/>
      <c r="ACK733" s="27"/>
      <c r="ACL733" s="27"/>
      <c r="ACM733" s="27"/>
      <c r="ACN733" s="27"/>
      <c r="ACO733" s="27"/>
      <c r="ACP733" s="27"/>
      <c r="ACQ733" s="27"/>
      <c r="ACR733" s="27"/>
      <c r="ACS733" s="27"/>
      <c r="ACT733" s="27"/>
      <c r="ACU733" s="27"/>
      <c r="ACV733" s="27"/>
      <c r="ACW733" s="27"/>
      <c r="ACX733" s="27"/>
      <c r="ACY733" s="27"/>
      <c r="ACZ733" s="27"/>
      <c r="ADA733" s="27"/>
      <c r="ADB733" s="27"/>
      <c r="ADC733" s="27"/>
      <c r="ADD733" s="27"/>
      <c r="ADE733" s="27"/>
      <c r="ADF733" s="27"/>
      <c r="ADG733" s="27"/>
      <c r="ADH733" s="27"/>
      <c r="ADI733" s="27"/>
      <c r="ADJ733" s="27"/>
      <c r="ADK733" s="27"/>
      <c r="ADL733" s="27"/>
      <c r="ADM733" s="27"/>
      <c r="ADN733" s="27"/>
      <c r="ADO733" s="27"/>
      <c r="ADP733" s="27"/>
      <c r="ADQ733" s="27"/>
      <c r="ADR733" s="27"/>
      <c r="ADS733" s="27"/>
      <c r="ADT733" s="27"/>
      <c r="ADU733" s="27"/>
      <c r="ADV733" s="27"/>
      <c r="ADW733" s="27"/>
      <c r="ADX733" s="27"/>
      <c r="ADY733" s="27"/>
      <c r="ADZ733" s="27"/>
      <c r="AEA733" s="27"/>
      <c r="AEB733" s="27"/>
      <c r="AEC733" s="27"/>
      <c r="AED733" s="27"/>
      <c r="AEE733" s="27"/>
      <c r="AEF733" s="27"/>
      <c r="AEG733" s="27"/>
      <c r="AEH733" s="27"/>
      <c r="AEI733" s="27"/>
      <c r="AEJ733" s="27"/>
      <c r="AEK733" s="27"/>
      <c r="AEL733" s="27"/>
      <c r="AEM733" s="27"/>
      <c r="AEN733" s="27"/>
      <c r="AEO733" s="27"/>
      <c r="AEP733" s="27"/>
      <c r="AEQ733" s="27"/>
      <c r="AER733" s="27"/>
      <c r="AES733" s="27"/>
      <c r="AET733" s="27"/>
      <c r="AEU733" s="27"/>
      <c r="AEV733" s="27"/>
      <c r="AEW733" s="27"/>
      <c r="AEX733" s="27"/>
      <c r="AEY733" s="27"/>
      <c r="AEZ733" s="27"/>
      <c r="AFA733" s="27"/>
      <c r="AFB733" s="27"/>
      <c r="AFC733" s="27"/>
      <c r="AFD733" s="27"/>
      <c r="AFE733" s="27"/>
      <c r="AFF733" s="27"/>
      <c r="AFG733" s="27"/>
      <c r="AFH733" s="27"/>
      <c r="AFI733" s="27"/>
      <c r="AFJ733" s="27"/>
      <c r="AFK733" s="27"/>
      <c r="AFL733" s="27"/>
      <c r="AFM733" s="27"/>
      <c r="AFN733" s="27"/>
      <c r="AFO733" s="27"/>
      <c r="AFP733" s="27"/>
      <c r="AFQ733" s="27"/>
      <c r="AFR733" s="27"/>
      <c r="AFS733" s="27"/>
      <c r="AFT733" s="27"/>
      <c r="AFU733" s="27"/>
      <c r="AFV733" s="27"/>
      <c r="AFW733" s="27"/>
      <c r="AFX733" s="27"/>
      <c r="AFY733" s="27"/>
      <c r="AFZ733" s="27"/>
      <c r="AGA733" s="27"/>
      <c r="AGB733" s="27"/>
      <c r="AGC733" s="27"/>
      <c r="AGD733" s="27"/>
      <c r="AGE733" s="27"/>
      <c r="AGF733" s="27"/>
      <c r="AGG733" s="27"/>
      <c r="AGH733" s="27"/>
      <c r="AGI733" s="27"/>
      <c r="AGJ733" s="27"/>
      <c r="AGK733" s="27"/>
      <c r="AGL733" s="27"/>
      <c r="AGM733" s="27"/>
      <c r="AGN733" s="27"/>
      <c r="AGO733" s="27"/>
      <c r="AGP733" s="27"/>
      <c r="AGQ733" s="27"/>
      <c r="AGR733" s="27"/>
      <c r="AGS733" s="27"/>
      <c r="AGT733" s="27"/>
      <c r="AGU733" s="27"/>
      <c r="AGV733" s="27"/>
      <c r="AGW733" s="27"/>
      <c r="AGX733" s="27"/>
      <c r="AGY733" s="27"/>
      <c r="AGZ733" s="27"/>
      <c r="AHA733" s="27"/>
      <c r="AHB733" s="27"/>
      <c r="AHC733" s="27"/>
      <c r="AHD733" s="27"/>
      <c r="AHE733" s="27"/>
      <c r="AHF733" s="27"/>
      <c r="AHG733" s="27"/>
      <c r="AHH733" s="27"/>
      <c r="AHI733" s="27"/>
      <c r="AHJ733" s="27"/>
      <c r="AHK733" s="27"/>
      <c r="AHL733" s="27"/>
      <c r="AHM733" s="27"/>
      <c r="AHN733" s="27"/>
      <c r="AHO733" s="27"/>
      <c r="AHP733" s="27"/>
      <c r="AHQ733" s="27"/>
      <c r="AHR733" s="27"/>
      <c r="AHS733" s="27"/>
      <c r="AHT733" s="27"/>
      <c r="AHU733" s="27"/>
      <c r="AHV733" s="27"/>
      <c r="AHW733" s="27"/>
      <c r="AHX733" s="27"/>
      <c r="AHY733" s="27"/>
      <c r="AHZ733" s="27"/>
      <c r="AIA733" s="27"/>
      <c r="AIB733" s="27"/>
      <c r="AIC733" s="27"/>
      <c r="AID733" s="27"/>
      <c r="AIE733" s="27"/>
      <c r="AIF733" s="27"/>
      <c r="AIG733" s="27"/>
      <c r="AIH733" s="27"/>
      <c r="AII733" s="27"/>
      <c r="AIJ733" s="27"/>
      <c r="AIK733" s="27"/>
      <c r="AIL733" s="27"/>
      <c r="AIM733" s="27"/>
      <c r="AIN733" s="27"/>
      <c r="AIO733" s="27"/>
      <c r="AIP733" s="27"/>
      <c r="AIQ733" s="27"/>
      <c r="AIR733" s="27"/>
      <c r="AIS733" s="27"/>
      <c r="AIT733" s="27"/>
      <c r="AIU733" s="27"/>
      <c r="AIV733" s="27"/>
      <c r="AIW733" s="27"/>
      <c r="AIX733" s="27"/>
      <c r="AIY733" s="27"/>
      <c r="AIZ733" s="27"/>
      <c r="AJA733" s="27"/>
      <c r="AJB733" s="27"/>
      <c r="AJC733" s="27"/>
      <c r="AJD733" s="27"/>
      <c r="AJE733" s="27"/>
      <c r="AJF733" s="27"/>
      <c r="AJG733" s="27"/>
      <c r="AJH733" s="27"/>
      <c r="AJI733" s="27"/>
      <c r="AJJ733" s="27"/>
      <c r="AJK733" s="27"/>
      <c r="AJL733" s="27"/>
      <c r="AJM733" s="27"/>
      <c r="AJN733" s="27"/>
      <c r="AJO733" s="27"/>
      <c r="AJP733" s="27"/>
      <c r="AJQ733" s="27"/>
      <c r="AJR733" s="27"/>
      <c r="AJS733" s="27"/>
      <c r="AJT733" s="27"/>
      <c r="AJU733" s="27"/>
      <c r="AJV733" s="27"/>
      <c r="AJW733" s="27"/>
      <c r="AJX733" s="27"/>
      <c r="AJY733" s="27"/>
      <c r="AJZ733" s="27"/>
      <c r="AKA733" s="27"/>
      <c r="AKB733" s="27"/>
      <c r="AKC733" s="27"/>
      <c r="AKD733" s="27"/>
      <c r="AKE733" s="27"/>
      <c r="AKF733" s="27"/>
      <c r="AKG733" s="27"/>
      <c r="AKH733" s="27"/>
      <c r="AKI733" s="27"/>
      <c r="AKJ733" s="27"/>
      <c r="AKK733" s="27"/>
      <c r="AKL733" s="27"/>
      <c r="AKM733" s="27"/>
      <c r="AKN733" s="27"/>
      <c r="AKO733" s="27"/>
      <c r="AKP733" s="27"/>
      <c r="AKQ733" s="27"/>
      <c r="AKR733" s="27"/>
      <c r="AKS733" s="27"/>
      <c r="AKT733" s="27"/>
      <c r="AKU733" s="27"/>
      <c r="AKV733" s="27"/>
      <c r="AKW733" s="27"/>
      <c r="AKX733" s="27"/>
      <c r="AKY733" s="27"/>
      <c r="AKZ733" s="27"/>
      <c r="ALA733" s="27"/>
      <c r="ALB733" s="27"/>
      <c r="ALC733" s="27"/>
      <c r="ALD733" s="27"/>
      <c r="ALE733" s="27"/>
      <c r="ALF733" s="27"/>
      <c r="ALG733" s="27"/>
      <c r="ALH733" s="27"/>
      <c r="ALI733" s="27"/>
      <c r="ALJ733" s="27"/>
      <c r="ALK733" s="27"/>
      <c r="ALL733" s="27"/>
      <c r="ALM733" s="27"/>
      <c r="ALN733" s="27"/>
      <c r="ALO733" s="27"/>
      <c r="ALP733" s="27"/>
      <c r="ALQ733" s="27"/>
      <c r="ALR733" s="27"/>
      <c r="ALS733" s="27"/>
      <c r="ALT733" s="27"/>
      <c r="ALU733" s="27"/>
      <c r="ALV733" s="27"/>
      <c r="ALW733" s="27"/>
      <c r="ALX733" s="27"/>
      <c r="ALY733" s="27"/>
      <c r="ALZ733" s="27"/>
      <c r="AMA733" s="27"/>
      <c r="AMB733" s="27"/>
      <c r="AMC733" s="27"/>
      <c r="AMD733" s="27"/>
      <c r="AME733" s="27"/>
      <c r="AMF733" s="27"/>
      <c r="AMG733" s="27"/>
      <c r="AMH733" s="27"/>
      <c r="AMI733" s="27"/>
      <c r="AMJ733" s="27"/>
      <c r="AMK733" s="27"/>
      <c r="AML733" s="27"/>
      <c r="AMM733" s="27"/>
      <c r="AMN733" s="27"/>
      <c r="AMO733" s="27"/>
      <c r="AMP733" s="27"/>
      <c r="AMQ733" s="27"/>
      <c r="AMR733" s="27"/>
      <c r="AMS733" s="27"/>
      <c r="AMT733" s="27"/>
      <c r="AMU733" s="27"/>
      <c r="AMV733" s="27"/>
      <c r="AMW733" s="27"/>
      <c r="AMX733" s="27"/>
      <c r="AMY733" s="27"/>
      <c r="AMZ733" s="27"/>
      <c r="ANA733" s="27"/>
      <c r="ANB733" s="27"/>
      <c r="ANC733" s="27"/>
      <c r="AND733" s="27"/>
      <c r="ANE733" s="27"/>
      <c r="ANF733" s="27"/>
      <c r="ANG733" s="27"/>
      <c r="ANH733" s="27"/>
      <c r="ANI733" s="27"/>
      <c r="ANJ733" s="27"/>
      <c r="ANK733" s="27"/>
      <c r="ANL733" s="27"/>
      <c r="ANM733" s="27"/>
      <c r="ANN733" s="27"/>
      <c r="ANO733" s="27"/>
      <c r="ANP733" s="27"/>
      <c r="ANQ733" s="27"/>
      <c r="ANR733" s="27"/>
      <c r="ANS733" s="27"/>
      <c r="ANT733" s="27"/>
      <c r="ANU733" s="27"/>
      <c r="ANV733" s="27"/>
      <c r="ANW733" s="27"/>
      <c r="ANX733" s="27"/>
      <c r="ANY733" s="27"/>
      <c r="ANZ733" s="27"/>
      <c r="AOA733" s="27"/>
      <c r="AOB733" s="27"/>
      <c r="AOC733" s="27"/>
      <c r="AOD733" s="27"/>
      <c r="AOE733" s="27"/>
      <c r="AOF733" s="27"/>
      <c r="AOG733" s="27"/>
      <c r="AOH733" s="27"/>
      <c r="AOI733" s="27"/>
      <c r="AOJ733" s="27"/>
      <c r="AOK733" s="27"/>
      <c r="AOL733" s="27"/>
      <c r="AOM733" s="27"/>
      <c r="AON733" s="27"/>
      <c r="AOO733" s="27"/>
      <c r="AOP733" s="27"/>
      <c r="AOQ733" s="27"/>
      <c r="AOR733" s="27"/>
      <c r="AOS733" s="27"/>
      <c r="AOT733" s="27"/>
      <c r="AOU733" s="27"/>
      <c r="AOV733" s="27"/>
      <c r="AOW733" s="27"/>
      <c r="AOX733" s="27"/>
      <c r="AOY733" s="27"/>
      <c r="AOZ733" s="27"/>
      <c r="APA733" s="27"/>
      <c r="APB733" s="27"/>
      <c r="APC733" s="27"/>
      <c r="APD733" s="27"/>
      <c r="APE733" s="27"/>
      <c r="APF733" s="27"/>
      <c r="APG733" s="27"/>
      <c r="APH733" s="27"/>
      <c r="API733" s="27"/>
      <c r="APJ733" s="27"/>
      <c r="APK733" s="27"/>
      <c r="APL733" s="27"/>
      <c r="APM733" s="27"/>
      <c r="APN733" s="27"/>
      <c r="APO733" s="27"/>
      <c r="APP733" s="27"/>
      <c r="APQ733" s="27"/>
      <c r="APR733" s="27"/>
      <c r="APS733" s="27"/>
      <c r="APT733" s="27"/>
      <c r="APU733" s="27"/>
      <c r="APV733" s="27"/>
      <c r="APW733" s="27"/>
      <c r="APX733" s="27"/>
      <c r="APY733" s="27"/>
      <c r="APZ733" s="27"/>
      <c r="AQA733" s="27"/>
      <c r="AQB733" s="27"/>
      <c r="AQC733" s="27"/>
      <c r="AQD733" s="27"/>
      <c r="AQE733" s="27"/>
      <c r="AQF733" s="27"/>
      <c r="AQG733" s="27"/>
      <c r="AQH733" s="27"/>
      <c r="AQI733" s="27"/>
      <c r="AQJ733" s="27"/>
      <c r="AQK733" s="27"/>
      <c r="AQL733" s="27"/>
      <c r="AQM733" s="27"/>
      <c r="AQN733" s="27"/>
      <c r="AQO733" s="27"/>
      <c r="AQP733" s="27"/>
      <c r="AQQ733" s="27"/>
      <c r="AQR733" s="27"/>
      <c r="AQS733" s="27"/>
      <c r="AQT733" s="27"/>
      <c r="AQU733" s="27"/>
      <c r="AQV733" s="27"/>
      <c r="AQW733" s="27"/>
      <c r="AQX733" s="27"/>
      <c r="AQY733" s="27"/>
      <c r="AQZ733" s="27"/>
      <c r="ARA733" s="27"/>
      <c r="ARB733" s="27"/>
      <c r="ARC733" s="27"/>
      <c r="ARD733" s="27"/>
      <c r="ARE733" s="27"/>
      <c r="ARF733" s="27"/>
      <c r="ARG733" s="27"/>
      <c r="ARH733" s="27"/>
      <c r="ARI733" s="27"/>
      <c r="ARJ733" s="27"/>
      <c r="ARK733" s="27"/>
      <c r="ARL733" s="27"/>
      <c r="ARM733" s="27"/>
      <c r="ARN733" s="27"/>
      <c r="ARO733" s="27"/>
      <c r="ARP733" s="27"/>
      <c r="ARQ733" s="27"/>
      <c r="ARR733" s="27"/>
      <c r="ARS733" s="27"/>
      <c r="ART733" s="27"/>
      <c r="ARU733" s="27"/>
      <c r="ARV733" s="27"/>
      <c r="ARW733" s="27"/>
      <c r="ARX733" s="27"/>
      <c r="ARY733" s="27"/>
      <c r="ARZ733" s="27"/>
      <c r="ASA733" s="27"/>
      <c r="ASB733" s="27"/>
      <c r="ASC733" s="27"/>
      <c r="ASD733" s="27"/>
      <c r="ASE733" s="27"/>
      <c r="ASF733" s="27"/>
      <c r="ASG733" s="27"/>
      <c r="ASH733" s="27"/>
      <c r="ASI733" s="27"/>
      <c r="ASJ733" s="27"/>
      <c r="ASK733" s="27"/>
      <c r="ASL733" s="27"/>
      <c r="ASM733" s="27"/>
      <c r="ASN733" s="27"/>
      <c r="ASO733" s="27"/>
      <c r="ASP733" s="27"/>
      <c r="ASQ733" s="27"/>
      <c r="ASR733" s="27"/>
      <c r="ASS733" s="27"/>
      <c r="AST733" s="27"/>
      <c r="ASU733" s="27"/>
      <c r="ASV733" s="27"/>
      <c r="ASW733" s="27"/>
      <c r="ASX733" s="27"/>
      <c r="ASY733" s="27"/>
      <c r="ASZ733" s="27"/>
      <c r="ATA733" s="27"/>
      <c r="ATB733" s="27"/>
      <c r="ATC733" s="27"/>
      <c r="ATD733" s="27"/>
      <c r="ATE733" s="27"/>
      <c r="ATF733" s="27"/>
      <c r="ATG733" s="27"/>
      <c r="ATH733" s="27"/>
      <c r="ATI733" s="27"/>
      <c r="ATJ733" s="27"/>
      <c r="ATK733" s="27"/>
      <c r="ATL733" s="27"/>
      <c r="ATM733" s="27"/>
      <c r="ATN733" s="27"/>
      <c r="ATO733" s="27"/>
      <c r="ATP733" s="27"/>
      <c r="ATQ733" s="27"/>
      <c r="ATR733" s="27"/>
      <c r="ATS733" s="27"/>
      <c r="ATT733" s="27"/>
      <c r="ATU733" s="27"/>
      <c r="ATV733" s="27"/>
      <c r="ATW733" s="27"/>
      <c r="ATX733" s="27"/>
      <c r="ATY733" s="27"/>
      <c r="ATZ733" s="27"/>
      <c r="AUA733" s="27"/>
      <c r="AUB733" s="27"/>
      <c r="AUC733" s="27"/>
      <c r="AUD733" s="27"/>
      <c r="AUE733" s="27"/>
      <c r="AUF733" s="27"/>
      <c r="AUG733" s="27"/>
      <c r="AUH733" s="27"/>
      <c r="AUI733" s="27"/>
      <c r="AUJ733" s="27"/>
      <c r="AUK733" s="27"/>
      <c r="AUL733" s="27"/>
      <c r="AUM733" s="27"/>
      <c r="AUN733" s="27"/>
      <c r="AUO733" s="27"/>
      <c r="AUP733" s="27"/>
      <c r="AUQ733" s="27"/>
      <c r="AUR733" s="27"/>
      <c r="AUS733" s="27"/>
      <c r="AUT733" s="27"/>
      <c r="AUU733" s="27"/>
      <c r="AUV733" s="27"/>
      <c r="AUW733" s="27"/>
      <c r="AUX733" s="27"/>
      <c r="AUY733" s="27"/>
      <c r="AUZ733" s="27"/>
      <c r="AVA733" s="27"/>
      <c r="AVB733" s="27"/>
      <c r="AVC733" s="27"/>
      <c r="AVD733" s="27"/>
      <c r="AVE733" s="27"/>
      <c r="AVF733" s="27"/>
      <c r="AVG733" s="27"/>
      <c r="AVH733" s="27"/>
      <c r="AVI733" s="27"/>
      <c r="AVJ733" s="27"/>
      <c r="AVK733" s="27"/>
      <c r="AVL733" s="27"/>
      <c r="AVM733" s="27"/>
      <c r="AVN733" s="27"/>
      <c r="AVO733" s="27"/>
      <c r="AVP733" s="27"/>
      <c r="AVQ733" s="27"/>
      <c r="AVR733" s="27"/>
      <c r="AVS733" s="27"/>
      <c r="AVT733" s="27"/>
      <c r="AVU733" s="27"/>
      <c r="AVV733" s="27"/>
      <c r="AVW733" s="27"/>
      <c r="AVX733" s="27"/>
      <c r="AVY733" s="27"/>
      <c r="AVZ733" s="27"/>
      <c r="AWA733" s="27"/>
      <c r="AWB733" s="27"/>
      <c r="AWC733" s="27"/>
      <c r="AWD733" s="27"/>
      <c r="AWE733" s="27"/>
      <c r="AWF733" s="27"/>
      <c r="AWG733" s="27"/>
      <c r="AWH733" s="27"/>
      <c r="AWI733" s="27"/>
      <c r="AWJ733" s="27"/>
      <c r="AWK733" s="27"/>
      <c r="AWL733" s="27"/>
      <c r="AWM733" s="27"/>
      <c r="AWN733" s="27"/>
      <c r="AWO733" s="27"/>
      <c r="AWP733" s="27"/>
      <c r="AWQ733" s="27"/>
      <c r="AWR733" s="27"/>
      <c r="AWS733" s="27"/>
      <c r="AWT733" s="27"/>
      <c r="AWU733" s="27"/>
      <c r="AWV733" s="27"/>
      <c r="AWW733" s="27"/>
      <c r="AWX733" s="27"/>
      <c r="AWY733" s="27"/>
      <c r="AWZ733" s="27"/>
      <c r="AXA733" s="27"/>
      <c r="AXB733" s="27"/>
      <c r="AXC733" s="27"/>
      <c r="AXD733" s="27"/>
      <c r="AXE733" s="27"/>
      <c r="AXF733" s="27"/>
      <c r="AXG733" s="27"/>
      <c r="AXH733" s="27"/>
      <c r="AXI733" s="27"/>
      <c r="AXJ733" s="27"/>
      <c r="AXK733" s="27"/>
      <c r="AXL733" s="27"/>
      <c r="AXM733" s="27"/>
      <c r="AXN733" s="27"/>
      <c r="AXO733" s="27"/>
      <c r="AXP733" s="27"/>
      <c r="AXQ733" s="27"/>
      <c r="AXR733" s="27"/>
      <c r="AXS733" s="27"/>
      <c r="AXT733" s="27"/>
      <c r="AXU733" s="27"/>
      <c r="AXV733" s="27"/>
      <c r="AXW733" s="27"/>
      <c r="AXX733" s="27"/>
      <c r="AXY733" s="27"/>
      <c r="AXZ733" s="27"/>
      <c r="AYA733" s="27"/>
      <c r="AYB733" s="27"/>
      <c r="AYC733" s="27"/>
      <c r="AYD733" s="27"/>
      <c r="AYE733" s="27"/>
      <c r="AYF733" s="27"/>
      <c r="AYG733" s="27"/>
      <c r="AYH733" s="27"/>
      <c r="AYI733" s="27"/>
      <c r="AYJ733" s="27"/>
      <c r="AYK733" s="27"/>
      <c r="AYL733" s="27"/>
      <c r="AYM733" s="27"/>
      <c r="AYN733" s="27"/>
      <c r="AYO733" s="27"/>
      <c r="AYP733" s="27"/>
      <c r="AYQ733" s="27"/>
      <c r="AYR733" s="27"/>
      <c r="AYS733" s="27"/>
      <c r="AYT733" s="27"/>
      <c r="AYU733" s="27"/>
      <c r="AYV733" s="27"/>
      <c r="AYW733" s="27"/>
      <c r="AYX733" s="27"/>
      <c r="AYY733" s="27"/>
      <c r="AYZ733" s="27"/>
      <c r="AZA733" s="27"/>
      <c r="AZB733" s="27"/>
      <c r="AZC733" s="27"/>
      <c r="AZD733" s="27"/>
      <c r="AZE733" s="27"/>
      <c r="AZF733" s="27"/>
      <c r="AZG733" s="27"/>
      <c r="AZH733" s="27"/>
      <c r="AZI733" s="27"/>
      <c r="AZJ733" s="27"/>
      <c r="AZK733" s="27"/>
      <c r="AZL733" s="27"/>
      <c r="AZM733" s="27"/>
      <c r="AZN733" s="27"/>
      <c r="AZO733" s="27"/>
      <c r="AZP733" s="27"/>
      <c r="AZQ733" s="27"/>
      <c r="AZR733" s="27"/>
      <c r="AZS733" s="27"/>
      <c r="AZT733" s="27"/>
      <c r="AZU733" s="27"/>
      <c r="AZV733" s="27"/>
      <c r="AZW733" s="27"/>
      <c r="AZX733" s="27"/>
      <c r="AZY733" s="27"/>
      <c r="AZZ733" s="27"/>
      <c r="BAA733" s="27"/>
      <c r="BAB733" s="27"/>
      <c r="BAC733" s="27"/>
      <c r="BAD733" s="27"/>
      <c r="BAE733" s="27"/>
      <c r="BAF733" s="27"/>
      <c r="BAG733" s="27"/>
      <c r="BAH733" s="27"/>
      <c r="BAI733" s="27"/>
      <c r="BAJ733" s="27"/>
      <c r="BAK733" s="27"/>
      <c r="BAL733" s="27"/>
      <c r="BAM733" s="27"/>
      <c r="BAN733" s="27"/>
      <c r="BAO733" s="27"/>
      <c r="BAP733" s="27"/>
      <c r="BAQ733" s="27"/>
      <c r="BAR733" s="27"/>
      <c r="BAS733" s="27"/>
      <c r="BAT733" s="27"/>
      <c r="BAU733" s="27"/>
      <c r="BAV733" s="27"/>
      <c r="BAW733" s="27"/>
      <c r="BAX733" s="27"/>
      <c r="BAY733" s="27"/>
      <c r="BAZ733" s="27"/>
      <c r="BBA733" s="27"/>
      <c r="BBB733" s="27"/>
      <c r="BBC733" s="27"/>
      <c r="BBD733" s="27"/>
      <c r="BBE733" s="27"/>
      <c r="BBF733" s="27"/>
      <c r="BBG733" s="27"/>
      <c r="BBH733" s="27"/>
      <c r="BBI733" s="27"/>
      <c r="BBJ733" s="27"/>
      <c r="BBK733" s="27"/>
      <c r="BBL733" s="27"/>
      <c r="BBM733" s="27"/>
      <c r="BBN733" s="27"/>
      <c r="BBO733" s="27"/>
      <c r="BBP733" s="27"/>
      <c r="BBQ733" s="27"/>
      <c r="BBR733" s="27"/>
      <c r="BBS733" s="27"/>
      <c r="BBT733" s="27"/>
      <c r="BBU733" s="27"/>
      <c r="BBV733" s="27"/>
      <c r="BBW733" s="27"/>
      <c r="BBX733" s="27"/>
      <c r="BBY733" s="27"/>
      <c r="BBZ733" s="27"/>
      <c r="BCA733" s="27"/>
      <c r="BCB733" s="27"/>
      <c r="BCC733" s="27"/>
      <c r="BCD733" s="27"/>
      <c r="BCE733" s="27"/>
      <c r="BCF733" s="27"/>
      <c r="BCG733" s="27"/>
      <c r="BCH733" s="27"/>
      <c r="BCI733" s="27"/>
      <c r="BCJ733" s="27"/>
      <c r="BCK733" s="27"/>
      <c r="BCL733" s="27"/>
      <c r="BCM733" s="27"/>
      <c r="BCN733" s="27"/>
      <c r="BCO733" s="27"/>
      <c r="BCP733" s="27"/>
      <c r="BCQ733" s="27"/>
      <c r="BCR733" s="27"/>
      <c r="BCS733" s="27"/>
      <c r="BCT733" s="27"/>
      <c r="BCU733" s="27"/>
      <c r="BCV733" s="27"/>
      <c r="BCW733" s="27"/>
      <c r="BCX733" s="27"/>
      <c r="BCY733" s="27"/>
      <c r="BCZ733" s="27"/>
      <c r="BDA733" s="27"/>
      <c r="BDB733" s="27"/>
      <c r="BDC733" s="27"/>
      <c r="BDD733" s="27"/>
      <c r="BDE733" s="27"/>
      <c r="BDF733" s="27"/>
      <c r="BDG733" s="27"/>
      <c r="BDH733" s="27"/>
      <c r="BDI733" s="27"/>
      <c r="BDJ733" s="27"/>
      <c r="BDK733" s="27"/>
      <c r="BDL733" s="27"/>
      <c r="BDM733" s="27"/>
      <c r="BDN733" s="27"/>
      <c r="BDO733" s="27"/>
      <c r="BDP733" s="27"/>
      <c r="BDQ733" s="27"/>
      <c r="BDR733" s="27"/>
      <c r="BDS733" s="27"/>
      <c r="BDT733" s="27"/>
      <c r="BDU733" s="27"/>
      <c r="BDV733" s="27"/>
      <c r="BDW733" s="27"/>
      <c r="BDX733" s="27"/>
      <c r="BDY733" s="27"/>
      <c r="BDZ733" s="27"/>
      <c r="BEA733" s="27"/>
      <c r="BEB733" s="27"/>
      <c r="BEC733" s="27"/>
      <c r="BED733" s="27"/>
      <c r="BEE733" s="27"/>
      <c r="BEF733" s="27"/>
      <c r="BEG733" s="27"/>
      <c r="BEH733" s="27"/>
      <c r="BEI733" s="27"/>
      <c r="BEJ733" s="27"/>
      <c r="BEK733" s="27"/>
      <c r="BEL733" s="27"/>
      <c r="BEM733" s="27"/>
      <c r="BEN733" s="27"/>
      <c r="BEO733" s="27"/>
      <c r="BEP733" s="27"/>
      <c r="BEQ733" s="27"/>
      <c r="BER733" s="27"/>
      <c r="BES733" s="27"/>
      <c r="BET733" s="27"/>
      <c r="BEU733" s="27"/>
      <c r="BEV733" s="27"/>
      <c r="BEW733" s="27"/>
      <c r="BEX733" s="27"/>
      <c r="BEY733" s="27"/>
      <c r="BEZ733" s="27"/>
      <c r="BFA733" s="27"/>
      <c r="BFB733" s="27"/>
      <c r="BFC733" s="27"/>
      <c r="BFD733" s="27"/>
      <c r="BFE733" s="27"/>
      <c r="BFF733" s="27"/>
      <c r="BFG733" s="27"/>
      <c r="BFH733" s="27"/>
      <c r="BFI733" s="27"/>
      <c r="BFJ733" s="27"/>
      <c r="BFK733" s="27"/>
      <c r="BFL733" s="27"/>
      <c r="BFM733" s="27"/>
      <c r="BFN733" s="27"/>
      <c r="BFO733" s="27"/>
      <c r="BFP733" s="27"/>
      <c r="BFQ733" s="27"/>
      <c r="BFR733" s="27"/>
      <c r="BFS733" s="27"/>
      <c r="BFT733" s="27"/>
      <c r="BFU733" s="27"/>
      <c r="BFV733" s="27"/>
      <c r="BFW733" s="27"/>
      <c r="BFX733" s="27"/>
      <c r="BFY733" s="27"/>
      <c r="BFZ733" s="27"/>
      <c r="BGA733" s="27"/>
      <c r="BGB733" s="27"/>
      <c r="BGC733" s="27"/>
      <c r="BGD733" s="27"/>
      <c r="BGE733" s="27"/>
      <c r="BGF733" s="27"/>
      <c r="BGG733" s="27"/>
      <c r="BGH733" s="27"/>
      <c r="BGI733" s="27"/>
      <c r="BGJ733" s="27"/>
      <c r="BGK733" s="27"/>
      <c r="BGL733" s="27"/>
      <c r="BGM733" s="27"/>
      <c r="BGN733" s="27"/>
      <c r="BGO733" s="27"/>
      <c r="BGP733" s="27"/>
      <c r="BGQ733" s="27"/>
      <c r="BGR733" s="27"/>
      <c r="BGS733" s="27"/>
      <c r="BGT733" s="27"/>
      <c r="BGU733" s="27"/>
      <c r="BGV733" s="27"/>
      <c r="BGW733" s="27"/>
      <c r="BGX733" s="27"/>
      <c r="BGY733" s="27"/>
      <c r="BGZ733" s="27"/>
      <c r="BHA733" s="27"/>
      <c r="BHB733" s="27"/>
      <c r="BHC733" s="27"/>
      <c r="BHD733" s="27"/>
      <c r="BHE733" s="27"/>
      <c r="BHF733" s="27"/>
      <c r="BHG733" s="27"/>
      <c r="BHH733" s="27"/>
      <c r="BHI733" s="27"/>
      <c r="BHJ733" s="27"/>
      <c r="BHK733" s="27"/>
      <c r="BHL733" s="27"/>
      <c r="BHM733" s="27"/>
      <c r="BHN733" s="27"/>
      <c r="BHO733" s="27"/>
      <c r="BHP733" s="27"/>
      <c r="BHQ733" s="27"/>
      <c r="BHR733" s="27"/>
      <c r="BHS733" s="27"/>
      <c r="BHT733" s="27"/>
      <c r="BHU733" s="27"/>
      <c r="BHV733" s="27"/>
      <c r="BHW733" s="27"/>
      <c r="BHX733" s="27"/>
      <c r="BHY733" s="27"/>
      <c r="BHZ733" s="27"/>
      <c r="BIA733" s="27"/>
      <c r="BIB733" s="27"/>
      <c r="BIC733" s="27"/>
      <c r="BID733" s="27"/>
      <c r="BIE733" s="27"/>
      <c r="BIF733" s="27"/>
      <c r="BIG733" s="27"/>
      <c r="BIH733" s="27"/>
      <c r="BII733" s="27"/>
      <c r="BIJ733" s="27"/>
      <c r="BIK733" s="27"/>
      <c r="BIL733" s="27"/>
      <c r="BIM733" s="27"/>
      <c r="BIN733" s="27"/>
      <c r="BIO733" s="27"/>
      <c r="BIP733" s="27"/>
      <c r="BIQ733" s="27"/>
      <c r="BIR733" s="27"/>
      <c r="BIS733" s="27"/>
      <c r="BIT733" s="27"/>
      <c r="BIU733" s="27"/>
      <c r="BIV733" s="27"/>
      <c r="BIW733" s="27"/>
      <c r="BIX733" s="27"/>
      <c r="BIY733" s="27"/>
      <c r="BIZ733" s="27"/>
      <c r="BJA733" s="27"/>
      <c r="BJB733" s="27"/>
      <c r="BJC733" s="27"/>
      <c r="BJD733" s="27"/>
      <c r="BJE733" s="27"/>
      <c r="BJF733" s="27"/>
      <c r="BJG733" s="27"/>
      <c r="BJH733" s="27"/>
      <c r="BJI733" s="27"/>
      <c r="BJJ733" s="27"/>
      <c r="BJK733" s="27"/>
      <c r="BJL733" s="27"/>
      <c r="BJM733" s="27"/>
      <c r="BJN733" s="27"/>
      <c r="BJO733" s="27"/>
      <c r="BJP733" s="27"/>
      <c r="BJQ733" s="27"/>
      <c r="BJR733" s="27"/>
      <c r="BJS733" s="27"/>
      <c r="BJT733" s="27"/>
      <c r="BJU733" s="27"/>
      <c r="BJV733" s="27"/>
      <c r="BJW733" s="27"/>
      <c r="BJX733" s="27"/>
      <c r="BJY733" s="27"/>
      <c r="BJZ733" s="27"/>
      <c r="BKA733" s="27"/>
      <c r="BKB733" s="27"/>
      <c r="BKC733" s="27"/>
      <c r="BKD733" s="27"/>
      <c r="BKE733" s="27"/>
      <c r="BKF733" s="27"/>
      <c r="BKG733" s="27"/>
      <c r="BKH733" s="27"/>
      <c r="BKI733" s="27"/>
      <c r="BKJ733" s="27"/>
      <c r="BKK733" s="27"/>
      <c r="BKL733" s="27"/>
      <c r="BKM733" s="27"/>
      <c r="BKN733" s="27"/>
      <c r="BKO733" s="27"/>
      <c r="BKP733" s="27"/>
      <c r="BKQ733" s="27"/>
      <c r="BKR733" s="27"/>
      <c r="BKS733" s="27"/>
      <c r="BKT733" s="27"/>
      <c r="BKU733" s="27"/>
      <c r="BKV733" s="27"/>
      <c r="BKW733" s="27"/>
      <c r="BKX733" s="27"/>
      <c r="BKY733" s="27"/>
      <c r="BKZ733" s="27"/>
      <c r="BLA733" s="27"/>
      <c r="BLB733" s="27"/>
      <c r="BLC733" s="27"/>
      <c r="BLD733" s="27"/>
      <c r="BLE733" s="27"/>
      <c r="BLF733" s="27"/>
      <c r="BLG733" s="27"/>
      <c r="BLH733" s="27"/>
      <c r="BLI733" s="27"/>
      <c r="BLJ733" s="27"/>
      <c r="BLK733" s="27"/>
      <c r="BLL733" s="27"/>
      <c r="BLM733" s="27"/>
      <c r="BLN733" s="27"/>
      <c r="BLO733" s="27"/>
      <c r="BLP733" s="27"/>
      <c r="BLQ733" s="27"/>
      <c r="BLR733" s="27"/>
      <c r="BLS733" s="27"/>
      <c r="BLT733" s="27"/>
      <c r="BLU733" s="27"/>
      <c r="BLV733" s="27"/>
      <c r="BLW733" s="27"/>
      <c r="BLX733" s="27"/>
      <c r="BLY733" s="27"/>
      <c r="BLZ733" s="27"/>
      <c r="BMA733" s="27"/>
      <c r="BMB733" s="27"/>
      <c r="BMC733" s="27"/>
      <c r="BMD733" s="27"/>
      <c r="BME733" s="27"/>
      <c r="BMF733" s="27"/>
      <c r="BMG733" s="27"/>
      <c r="BMH733" s="27"/>
      <c r="BMI733" s="27"/>
      <c r="BMJ733" s="27"/>
      <c r="BMK733" s="27"/>
      <c r="BML733" s="27"/>
      <c r="BMM733" s="27"/>
      <c r="BMN733" s="27"/>
      <c r="BMO733" s="27"/>
      <c r="BMP733" s="27"/>
      <c r="BMQ733" s="27"/>
      <c r="BMR733" s="27"/>
      <c r="BMS733" s="27"/>
      <c r="BMT733" s="27"/>
      <c r="BMU733" s="27"/>
      <c r="BMV733" s="27"/>
      <c r="BMW733" s="27"/>
      <c r="BMX733" s="27"/>
      <c r="BMY733" s="27"/>
      <c r="BMZ733" s="27"/>
      <c r="BNA733" s="27"/>
      <c r="BNB733" s="27"/>
      <c r="BNC733" s="27"/>
      <c r="BND733" s="27"/>
      <c r="BNE733" s="27"/>
      <c r="BNF733" s="27"/>
      <c r="BNG733" s="27"/>
      <c r="BNH733" s="27"/>
      <c r="BNI733" s="27"/>
      <c r="BNJ733" s="27"/>
      <c r="BNK733" s="27"/>
      <c r="BNL733" s="27"/>
      <c r="BNM733" s="27"/>
      <c r="BNN733" s="27"/>
      <c r="BNO733" s="27"/>
      <c r="BNP733" s="27"/>
      <c r="BNQ733" s="27"/>
      <c r="BNR733" s="27"/>
      <c r="BNS733" s="27"/>
      <c r="BNT733" s="27"/>
      <c r="BNU733" s="27"/>
      <c r="BNV733" s="27"/>
      <c r="BNW733" s="27"/>
      <c r="BNX733" s="27"/>
      <c r="BNY733" s="27"/>
      <c r="BNZ733" s="27"/>
      <c r="BOA733" s="27"/>
      <c r="BOB733" s="27"/>
      <c r="BOC733" s="27"/>
      <c r="BOD733" s="27"/>
      <c r="BOE733" s="27"/>
      <c r="BOF733" s="27"/>
      <c r="BOG733" s="27"/>
      <c r="BOH733" s="27"/>
      <c r="BOI733" s="27"/>
      <c r="BOJ733" s="27"/>
      <c r="BOK733" s="27"/>
      <c r="BOL733" s="27"/>
      <c r="BOM733" s="27"/>
      <c r="BON733" s="27"/>
      <c r="BOO733" s="27"/>
      <c r="BOP733" s="27"/>
      <c r="BOQ733" s="27"/>
      <c r="BOR733" s="27"/>
      <c r="BOS733" s="27"/>
      <c r="BOT733" s="27"/>
      <c r="BOU733" s="27"/>
      <c r="BOV733" s="27"/>
      <c r="BOW733" s="27"/>
      <c r="BOX733" s="27"/>
      <c r="BOY733" s="27"/>
      <c r="BOZ733" s="27"/>
      <c r="BPA733" s="27"/>
      <c r="BPB733" s="27"/>
      <c r="BPC733" s="27"/>
      <c r="BPD733" s="27"/>
      <c r="BPE733" s="27"/>
      <c r="BPF733" s="27"/>
      <c r="BPG733" s="27"/>
      <c r="BPH733" s="27"/>
      <c r="BPI733" s="27"/>
      <c r="BPJ733" s="27"/>
      <c r="BPK733" s="27"/>
      <c r="BPL733" s="27"/>
      <c r="BPM733" s="27"/>
      <c r="BPN733" s="27"/>
      <c r="BPO733" s="27"/>
      <c r="BPP733" s="27"/>
      <c r="BPQ733" s="27"/>
      <c r="BPR733" s="27"/>
      <c r="BPS733" s="27"/>
      <c r="BPT733" s="27"/>
      <c r="BPU733" s="27"/>
      <c r="BPV733" s="27"/>
      <c r="BPW733" s="27"/>
      <c r="BPX733" s="27"/>
      <c r="BPY733" s="27"/>
      <c r="BPZ733" s="27"/>
      <c r="BQA733" s="27"/>
      <c r="BQB733" s="27"/>
      <c r="BQC733" s="27"/>
      <c r="BQD733" s="27"/>
      <c r="BQE733" s="27"/>
      <c r="BQF733" s="27"/>
      <c r="BQG733" s="27"/>
      <c r="BQH733" s="27"/>
      <c r="BQI733" s="27"/>
      <c r="BQJ733" s="27"/>
      <c r="BQK733" s="27"/>
      <c r="BQL733" s="27"/>
      <c r="BQM733" s="27"/>
      <c r="BQN733" s="27"/>
      <c r="BQO733" s="27"/>
      <c r="BQP733" s="27"/>
      <c r="BQQ733" s="27"/>
      <c r="BQR733" s="27"/>
      <c r="BQS733" s="27"/>
      <c r="BQT733" s="27"/>
      <c r="BQU733" s="27"/>
      <c r="BQV733" s="27"/>
      <c r="BQW733" s="27"/>
      <c r="BQX733" s="27"/>
      <c r="BQY733" s="27"/>
      <c r="BQZ733" s="27"/>
      <c r="BRA733" s="27"/>
      <c r="BRB733" s="27"/>
      <c r="BRC733" s="27"/>
      <c r="BRD733" s="27"/>
      <c r="BRE733" s="27"/>
      <c r="BRF733" s="27"/>
      <c r="BRG733" s="27"/>
      <c r="BRH733" s="27"/>
      <c r="BRI733" s="27"/>
      <c r="BRJ733" s="27"/>
      <c r="BRK733" s="27"/>
      <c r="BRL733" s="27"/>
      <c r="BRM733" s="27"/>
      <c r="BRN733" s="27"/>
      <c r="BRO733" s="27"/>
      <c r="BRP733" s="27"/>
      <c r="BRQ733" s="27"/>
      <c r="BRR733" s="27"/>
      <c r="BRS733" s="27"/>
      <c r="BRT733" s="27"/>
      <c r="BRU733" s="27"/>
      <c r="BRV733" s="27"/>
      <c r="BRW733" s="27"/>
      <c r="BRX733" s="27"/>
      <c r="BRY733" s="27"/>
      <c r="BRZ733" s="27"/>
      <c r="BSA733" s="27"/>
      <c r="BSB733" s="27"/>
      <c r="BSC733" s="27"/>
      <c r="BSD733" s="27"/>
      <c r="BSE733" s="27"/>
      <c r="BSF733" s="27"/>
      <c r="BSG733" s="27"/>
      <c r="BSH733" s="27"/>
      <c r="BSI733" s="27"/>
      <c r="BSJ733" s="27"/>
      <c r="BSK733" s="27"/>
      <c r="BSL733" s="27"/>
      <c r="BSM733" s="27"/>
      <c r="BSN733" s="27"/>
      <c r="BSO733" s="27"/>
      <c r="BSP733" s="27"/>
      <c r="BSQ733" s="27"/>
      <c r="BSR733" s="27"/>
      <c r="BSS733" s="27"/>
      <c r="BST733" s="27"/>
      <c r="BSU733" s="27"/>
      <c r="BSV733" s="27"/>
      <c r="BSW733" s="27"/>
      <c r="BSX733" s="27"/>
      <c r="BSY733" s="27"/>
      <c r="BSZ733" s="27"/>
      <c r="BTA733" s="27"/>
      <c r="BTB733" s="27"/>
      <c r="BTC733" s="27"/>
      <c r="BTD733" s="27"/>
      <c r="BTE733" s="27"/>
      <c r="BTF733" s="27"/>
      <c r="BTG733" s="27"/>
      <c r="BTH733" s="27"/>
      <c r="BTI733" s="27"/>
      <c r="BTJ733" s="27"/>
      <c r="BTK733" s="27"/>
      <c r="BTL733" s="27"/>
      <c r="BTM733" s="27"/>
      <c r="BTN733" s="27"/>
      <c r="BTO733" s="27"/>
      <c r="BTP733" s="27"/>
      <c r="BTQ733" s="27"/>
      <c r="BTR733" s="27"/>
      <c r="BTS733" s="27"/>
      <c r="BTT733" s="27"/>
      <c r="BTU733" s="27"/>
      <c r="BTV733" s="27"/>
      <c r="BTW733" s="27"/>
      <c r="BTX733" s="27"/>
      <c r="BTY733" s="27"/>
      <c r="BTZ733" s="27"/>
      <c r="BUA733" s="27"/>
      <c r="BUB733" s="27"/>
      <c r="BUC733" s="27"/>
      <c r="BUD733" s="27"/>
      <c r="BUE733" s="27"/>
      <c r="BUF733" s="27"/>
      <c r="BUG733" s="27"/>
      <c r="BUH733" s="27"/>
      <c r="BUI733" s="27"/>
      <c r="BUJ733" s="27"/>
      <c r="BUK733" s="27"/>
      <c r="BUL733" s="27"/>
      <c r="BUM733" s="27"/>
      <c r="BUN733" s="27"/>
      <c r="BUO733" s="27"/>
      <c r="BUP733" s="27"/>
      <c r="BUQ733" s="27"/>
      <c r="BUR733" s="27"/>
      <c r="BUS733" s="27"/>
      <c r="BUT733" s="27"/>
      <c r="BUU733" s="27"/>
      <c r="BUV733" s="27"/>
      <c r="BUW733" s="27"/>
      <c r="BUX733" s="27"/>
      <c r="BUY733" s="27"/>
      <c r="BUZ733" s="27"/>
      <c r="BVA733" s="27"/>
      <c r="BVB733" s="27"/>
      <c r="BVC733" s="27"/>
      <c r="BVD733" s="27"/>
      <c r="BVE733" s="27"/>
      <c r="BVF733" s="27"/>
      <c r="BVG733" s="27"/>
      <c r="BVH733" s="27"/>
      <c r="BVI733" s="27"/>
      <c r="BVJ733" s="27"/>
      <c r="BVK733" s="27"/>
      <c r="BVL733" s="27"/>
      <c r="BVM733" s="27"/>
      <c r="BVN733" s="27"/>
      <c r="BVO733" s="27"/>
      <c r="BVP733" s="27"/>
      <c r="BVQ733" s="27"/>
      <c r="BVR733" s="27"/>
      <c r="BVS733" s="27"/>
      <c r="BVT733" s="27"/>
      <c r="BVU733" s="27"/>
      <c r="BVV733" s="27"/>
      <c r="BVW733" s="27"/>
      <c r="BVX733" s="27"/>
      <c r="BVY733" s="27"/>
      <c r="BVZ733" s="27"/>
      <c r="BWA733" s="27"/>
      <c r="BWB733" s="27"/>
      <c r="BWC733" s="27"/>
      <c r="BWD733" s="27"/>
      <c r="BWE733" s="27"/>
      <c r="BWF733" s="27"/>
      <c r="BWG733" s="27"/>
      <c r="BWH733" s="27"/>
      <c r="BWI733" s="27"/>
      <c r="BWJ733" s="27"/>
      <c r="BWK733" s="27"/>
      <c r="BWL733" s="27"/>
      <c r="BWM733" s="27"/>
      <c r="BWN733" s="27"/>
      <c r="BWO733" s="27"/>
      <c r="BWP733" s="27"/>
      <c r="BWQ733" s="27"/>
      <c r="BWR733" s="27"/>
      <c r="BWS733" s="27"/>
      <c r="BWT733" s="27"/>
      <c r="BWU733" s="27"/>
      <c r="BWV733" s="27"/>
      <c r="BWW733" s="27"/>
      <c r="BWX733" s="27"/>
      <c r="BWY733" s="27"/>
      <c r="BWZ733" s="27"/>
      <c r="BXA733" s="27"/>
      <c r="BXB733" s="27"/>
      <c r="BXC733" s="27"/>
      <c r="BXD733" s="27"/>
      <c r="BXE733" s="27"/>
      <c r="BXF733" s="27"/>
      <c r="BXG733" s="27"/>
      <c r="BXH733" s="27"/>
      <c r="BXI733" s="27"/>
      <c r="BXJ733" s="27"/>
      <c r="BXK733" s="27"/>
      <c r="BXL733" s="27"/>
      <c r="BXM733" s="27"/>
      <c r="BXN733" s="27"/>
      <c r="BXO733" s="27"/>
      <c r="BXP733" s="27"/>
      <c r="BXQ733" s="27"/>
      <c r="BXR733" s="27"/>
      <c r="BXS733" s="27"/>
      <c r="BXT733" s="27"/>
      <c r="BXU733" s="27"/>
      <c r="BXV733" s="27"/>
      <c r="BXW733" s="27"/>
      <c r="BXX733" s="27"/>
      <c r="BXY733" s="27"/>
      <c r="BXZ733" s="27"/>
      <c r="BYA733" s="27"/>
      <c r="BYB733" s="27"/>
      <c r="BYC733" s="27"/>
      <c r="BYD733" s="27"/>
      <c r="BYE733" s="27"/>
      <c r="BYF733" s="27"/>
      <c r="BYG733" s="27"/>
      <c r="BYH733" s="27"/>
      <c r="BYI733" s="27"/>
      <c r="BYJ733" s="27"/>
      <c r="BYK733" s="27"/>
      <c r="BYL733" s="27"/>
      <c r="BYM733" s="27"/>
      <c r="BYN733" s="27"/>
      <c r="BYO733" s="27"/>
      <c r="BYP733" s="27"/>
      <c r="BYQ733" s="27"/>
      <c r="BYR733" s="27"/>
      <c r="BYS733" s="27"/>
      <c r="BYT733" s="27"/>
      <c r="BYU733" s="27"/>
      <c r="BYV733" s="27"/>
      <c r="BYW733" s="27"/>
      <c r="BYX733" s="27"/>
      <c r="BYY733" s="27"/>
      <c r="BYZ733" s="27"/>
      <c r="BZA733" s="27"/>
      <c r="BZB733" s="27"/>
      <c r="BZC733" s="27"/>
      <c r="BZD733" s="27"/>
      <c r="BZE733" s="27"/>
      <c r="BZF733" s="27"/>
      <c r="BZG733" s="27"/>
      <c r="BZH733" s="27"/>
      <c r="BZI733" s="27"/>
      <c r="BZJ733" s="27"/>
      <c r="BZK733" s="27"/>
      <c r="BZL733" s="27"/>
      <c r="BZM733" s="27"/>
      <c r="BZN733" s="27"/>
      <c r="BZO733" s="27"/>
      <c r="BZP733" s="27"/>
      <c r="BZQ733" s="27"/>
      <c r="BZR733" s="27"/>
      <c r="BZS733" s="27"/>
      <c r="BZT733" s="27"/>
      <c r="BZU733" s="27"/>
      <c r="BZV733" s="27"/>
      <c r="BZW733" s="27"/>
      <c r="BZX733" s="27"/>
      <c r="BZY733" s="27"/>
      <c r="BZZ733" s="27"/>
      <c r="CAA733" s="27"/>
      <c r="CAB733" s="27"/>
      <c r="CAC733" s="27"/>
      <c r="CAD733" s="27"/>
      <c r="CAE733" s="27"/>
      <c r="CAF733" s="27"/>
      <c r="CAG733" s="27"/>
      <c r="CAH733" s="27"/>
      <c r="CAI733" s="27"/>
      <c r="CAJ733" s="27"/>
      <c r="CAK733" s="27"/>
      <c r="CAL733" s="27"/>
      <c r="CAM733" s="27"/>
      <c r="CAN733" s="27"/>
      <c r="CAO733" s="27"/>
      <c r="CAP733" s="27"/>
      <c r="CAQ733" s="27"/>
      <c r="CAR733" s="27"/>
      <c r="CAS733" s="27"/>
      <c r="CAT733" s="27"/>
      <c r="CAU733" s="27"/>
      <c r="CAV733" s="27"/>
      <c r="CAW733" s="27"/>
      <c r="CAX733" s="27"/>
      <c r="CAY733" s="27"/>
      <c r="CAZ733" s="27"/>
      <c r="CBA733" s="27"/>
      <c r="CBB733" s="27"/>
      <c r="CBC733" s="27"/>
      <c r="CBD733" s="27"/>
      <c r="CBE733" s="27"/>
      <c r="CBF733" s="27"/>
      <c r="CBG733" s="27"/>
      <c r="CBH733" s="27"/>
      <c r="CBI733" s="27"/>
      <c r="CBJ733" s="27"/>
      <c r="CBK733" s="27"/>
      <c r="CBL733" s="27"/>
      <c r="CBM733" s="27"/>
      <c r="CBN733" s="27"/>
      <c r="CBO733" s="27"/>
      <c r="CBP733" s="27"/>
      <c r="CBQ733" s="27"/>
      <c r="CBR733" s="27"/>
      <c r="CBS733" s="27"/>
      <c r="CBT733" s="27"/>
      <c r="CBU733" s="27"/>
      <c r="CBV733" s="27"/>
      <c r="CBW733" s="27"/>
      <c r="CBX733" s="27"/>
      <c r="CBY733" s="27"/>
      <c r="CBZ733" s="27"/>
      <c r="CCA733" s="27"/>
      <c r="CCB733" s="27"/>
      <c r="CCC733" s="27"/>
      <c r="CCD733" s="27"/>
      <c r="CCE733" s="27"/>
      <c r="CCF733" s="27"/>
      <c r="CCG733" s="27"/>
      <c r="CCH733" s="27"/>
      <c r="CCI733" s="27"/>
      <c r="CCJ733" s="27"/>
      <c r="CCK733" s="27"/>
      <c r="CCL733" s="27"/>
      <c r="CCM733" s="27"/>
      <c r="CCN733" s="27"/>
      <c r="CCO733" s="27"/>
      <c r="CCP733" s="27"/>
      <c r="CCQ733" s="27"/>
      <c r="CCR733" s="27"/>
      <c r="CCS733" s="27"/>
      <c r="CCT733" s="27"/>
      <c r="CCU733" s="27"/>
      <c r="CCV733" s="27"/>
      <c r="CCW733" s="27"/>
      <c r="CCX733" s="27"/>
      <c r="CCY733" s="27"/>
      <c r="CCZ733" s="27"/>
      <c r="CDA733" s="27"/>
      <c r="CDB733" s="27"/>
      <c r="CDC733" s="27"/>
      <c r="CDD733" s="27"/>
      <c r="CDE733" s="27"/>
      <c r="CDF733" s="27"/>
      <c r="CDG733" s="27"/>
      <c r="CDH733" s="27"/>
      <c r="CDI733" s="27"/>
      <c r="CDJ733" s="27"/>
      <c r="CDK733" s="27"/>
      <c r="CDL733" s="27"/>
      <c r="CDM733" s="27"/>
      <c r="CDN733" s="27"/>
      <c r="CDO733" s="27"/>
      <c r="CDP733" s="27"/>
      <c r="CDQ733" s="27"/>
      <c r="CDR733" s="27"/>
      <c r="CDS733" s="27"/>
      <c r="CDT733" s="27"/>
      <c r="CDU733" s="27"/>
      <c r="CDV733" s="27"/>
      <c r="CDW733" s="27"/>
      <c r="CDX733" s="27"/>
      <c r="CDY733" s="27"/>
      <c r="CDZ733" s="27"/>
      <c r="CEA733" s="27"/>
      <c r="CEB733" s="27"/>
      <c r="CEC733" s="27"/>
      <c r="CED733" s="27"/>
      <c r="CEE733" s="27"/>
      <c r="CEF733" s="27"/>
      <c r="CEG733" s="27"/>
      <c r="CEH733" s="27"/>
      <c r="CEI733" s="27"/>
      <c r="CEJ733" s="27"/>
      <c r="CEK733" s="27"/>
      <c r="CEL733" s="27"/>
      <c r="CEM733" s="27"/>
      <c r="CEN733" s="27"/>
      <c r="CEO733" s="27"/>
      <c r="CEP733" s="27"/>
      <c r="CEQ733" s="27"/>
      <c r="CER733" s="27"/>
      <c r="CES733" s="27"/>
      <c r="CET733" s="27"/>
      <c r="CEU733" s="27"/>
      <c r="CEV733" s="27"/>
      <c r="CEW733" s="27"/>
      <c r="CEX733" s="27"/>
      <c r="CEY733" s="27"/>
      <c r="CEZ733" s="27"/>
      <c r="CFA733" s="27"/>
      <c r="CFB733" s="27"/>
      <c r="CFC733" s="27"/>
      <c r="CFD733" s="27"/>
      <c r="CFE733" s="27"/>
      <c r="CFF733" s="27"/>
      <c r="CFG733" s="27"/>
      <c r="CFH733" s="27"/>
      <c r="CFI733" s="27"/>
      <c r="CFJ733" s="27"/>
      <c r="CFK733" s="27"/>
      <c r="CFL733" s="27"/>
      <c r="CFM733" s="27"/>
      <c r="CFN733" s="27"/>
      <c r="CFO733" s="27"/>
      <c r="CFP733" s="27"/>
      <c r="CFQ733" s="27"/>
      <c r="CFR733" s="27"/>
      <c r="CFS733" s="27"/>
      <c r="CFT733" s="27"/>
      <c r="CFU733" s="27"/>
      <c r="CFV733" s="27"/>
      <c r="CFW733" s="27"/>
      <c r="CFX733" s="27"/>
      <c r="CFY733" s="27"/>
      <c r="CFZ733" s="27"/>
      <c r="CGA733" s="27"/>
      <c r="CGB733" s="27"/>
      <c r="CGC733" s="27"/>
      <c r="CGD733" s="27"/>
      <c r="CGE733" s="27"/>
      <c r="CGF733" s="27"/>
      <c r="CGG733" s="27"/>
      <c r="CGH733" s="27"/>
      <c r="CGI733" s="27"/>
      <c r="CGJ733" s="27"/>
      <c r="CGK733" s="27"/>
      <c r="CGL733" s="27"/>
      <c r="CGM733" s="27"/>
      <c r="CGN733" s="27"/>
      <c r="CGO733" s="27"/>
      <c r="CGP733" s="27"/>
      <c r="CGQ733" s="27"/>
      <c r="CGR733" s="27"/>
      <c r="CGS733" s="27"/>
      <c r="CGT733" s="27"/>
      <c r="CGU733" s="27"/>
      <c r="CGV733" s="27"/>
      <c r="CGW733" s="27"/>
      <c r="CGX733" s="27"/>
      <c r="CGY733" s="27"/>
      <c r="CGZ733" s="27"/>
      <c r="CHA733" s="27"/>
      <c r="CHB733" s="27"/>
      <c r="CHC733" s="27"/>
      <c r="CHD733" s="27"/>
      <c r="CHE733" s="27"/>
      <c r="CHF733" s="27"/>
      <c r="CHG733" s="27"/>
      <c r="CHH733" s="27"/>
      <c r="CHI733" s="27"/>
      <c r="CHJ733" s="27"/>
      <c r="CHK733" s="27"/>
      <c r="CHL733" s="27"/>
      <c r="CHM733" s="27"/>
      <c r="CHN733" s="27"/>
      <c r="CHO733" s="27"/>
      <c r="CHP733" s="27"/>
      <c r="CHQ733" s="27"/>
      <c r="CHR733" s="27"/>
      <c r="CHS733" s="27"/>
      <c r="CHT733" s="27"/>
      <c r="CHU733" s="27"/>
      <c r="CHV733" s="27"/>
      <c r="CHW733" s="27"/>
      <c r="CHX733" s="27"/>
      <c r="CHY733" s="27"/>
      <c r="CHZ733" s="27"/>
      <c r="CIA733" s="27"/>
      <c r="CIB733" s="27"/>
      <c r="CIC733" s="27"/>
      <c r="CID733" s="27"/>
      <c r="CIE733" s="27"/>
      <c r="CIF733" s="27"/>
      <c r="CIG733" s="27"/>
      <c r="CIH733" s="27"/>
      <c r="CII733" s="27"/>
      <c r="CIJ733" s="27"/>
      <c r="CIK733" s="27"/>
      <c r="CIL733" s="27"/>
      <c r="CIM733" s="27"/>
      <c r="CIN733" s="27"/>
      <c r="CIO733" s="27"/>
      <c r="CIP733" s="27"/>
      <c r="CIQ733" s="27"/>
      <c r="CIR733" s="27"/>
      <c r="CIS733" s="27"/>
      <c r="CIT733" s="27"/>
      <c r="CIU733" s="27"/>
      <c r="CIV733" s="27"/>
      <c r="CIW733" s="27"/>
      <c r="CIX733" s="27"/>
      <c r="CIY733" s="27"/>
      <c r="CIZ733" s="27"/>
      <c r="CJA733" s="27"/>
      <c r="CJB733" s="27"/>
      <c r="CJC733" s="27"/>
      <c r="CJD733" s="27"/>
      <c r="CJE733" s="27"/>
      <c r="CJF733" s="27"/>
      <c r="CJG733" s="27"/>
      <c r="CJH733" s="27"/>
      <c r="CJI733" s="27"/>
      <c r="CJJ733" s="27"/>
      <c r="CJK733" s="27"/>
      <c r="CJL733" s="27"/>
      <c r="CJM733" s="27"/>
      <c r="CJN733" s="27"/>
      <c r="CJO733" s="27"/>
      <c r="CJP733" s="27"/>
      <c r="CJQ733" s="27"/>
      <c r="CJR733" s="27"/>
      <c r="CJS733" s="27"/>
      <c r="CJT733" s="27"/>
      <c r="CJU733" s="27"/>
      <c r="CJV733" s="27"/>
      <c r="CJW733" s="27"/>
      <c r="CJX733" s="27"/>
      <c r="CJY733" s="27"/>
      <c r="CJZ733" s="27"/>
      <c r="CKA733" s="27"/>
      <c r="CKB733" s="27"/>
      <c r="CKC733" s="27"/>
      <c r="CKD733" s="27"/>
      <c r="CKE733" s="27"/>
      <c r="CKF733" s="27"/>
      <c r="CKG733" s="27"/>
      <c r="CKH733" s="27"/>
      <c r="CKI733" s="27"/>
      <c r="CKJ733" s="27"/>
      <c r="CKK733" s="27"/>
      <c r="CKL733" s="27"/>
      <c r="CKM733" s="27"/>
      <c r="CKN733" s="27"/>
      <c r="CKO733" s="27"/>
      <c r="CKP733" s="27"/>
      <c r="CKQ733" s="27"/>
      <c r="CKR733" s="27"/>
      <c r="CKS733" s="27"/>
      <c r="CKT733" s="27"/>
      <c r="CKU733" s="27"/>
      <c r="CKV733" s="27"/>
      <c r="CKW733" s="27"/>
      <c r="CKX733" s="27"/>
      <c r="CKY733" s="27"/>
      <c r="CKZ733" s="27"/>
      <c r="CLA733" s="27"/>
      <c r="CLB733" s="27"/>
      <c r="CLC733" s="27"/>
      <c r="CLD733" s="27"/>
      <c r="CLE733" s="27"/>
      <c r="CLF733" s="27"/>
      <c r="CLG733" s="27"/>
      <c r="CLH733" s="27"/>
      <c r="CLI733" s="27"/>
      <c r="CLJ733" s="27"/>
      <c r="CLK733" s="27"/>
      <c r="CLL733" s="27"/>
      <c r="CLM733" s="27"/>
      <c r="CLN733" s="27"/>
      <c r="CLO733" s="27"/>
      <c r="CLP733" s="27"/>
      <c r="CLQ733" s="27"/>
      <c r="CLR733" s="27"/>
      <c r="CLS733" s="27"/>
      <c r="CLT733" s="27"/>
      <c r="CLU733" s="27"/>
      <c r="CLV733" s="27"/>
      <c r="CLW733" s="27"/>
      <c r="CLX733" s="27"/>
      <c r="CLY733" s="27"/>
      <c r="CLZ733" s="27"/>
      <c r="CMA733" s="27"/>
      <c r="CMB733" s="27"/>
      <c r="CMC733" s="27"/>
      <c r="CMD733" s="27"/>
      <c r="CME733" s="27"/>
      <c r="CMF733" s="27"/>
      <c r="CMG733" s="27"/>
      <c r="CMH733" s="27"/>
      <c r="CMI733" s="27"/>
      <c r="CMJ733" s="27"/>
      <c r="CMK733" s="27"/>
      <c r="CML733" s="27"/>
      <c r="CMM733" s="27"/>
      <c r="CMN733" s="27"/>
      <c r="CMO733" s="27"/>
      <c r="CMP733" s="27"/>
      <c r="CMQ733" s="27"/>
      <c r="CMR733" s="27"/>
      <c r="CMS733" s="27"/>
      <c r="CMT733" s="27"/>
      <c r="CMU733" s="27"/>
      <c r="CMV733" s="27"/>
      <c r="CMW733" s="27"/>
      <c r="CMX733" s="27"/>
      <c r="CMY733" s="27"/>
      <c r="CMZ733" s="27"/>
      <c r="CNA733" s="27"/>
      <c r="CNB733" s="27"/>
      <c r="CNC733" s="27"/>
      <c r="CND733" s="27"/>
      <c r="CNE733" s="27"/>
      <c r="CNF733" s="27"/>
      <c r="CNG733" s="27"/>
      <c r="CNH733" s="27"/>
      <c r="CNI733" s="27"/>
      <c r="CNJ733" s="27"/>
      <c r="CNK733" s="27"/>
      <c r="CNL733" s="27"/>
      <c r="CNM733" s="27"/>
      <c r="CNN733" s="27"/>
      <c r="CNO733" s="27"/>
      <c r="CNP733" s="27"/>
      <c r="CNQ733" s="27"/>
      <c r="CNR733" s="27"/>
      <c r="CNS733" s="27"/>
      <c r="CNT733" s="27"/>
      <c r="CNU733" s="27"/>
      <c r="CNV733" s="27"/>
      <c r="CNW733" s="27"/>
      <c r="CNX733" s="27"/>
      <c r="CNY733" s="27"/>
      <c r="CNZ733" s="27"/>
      <c r="COA733" s="27"/>
      <c r="COB733" s="27"/>
      <c r="COC733" s="27"/>
      <c r="COD733" s="27"/>
      <c r="COE733" s="27"/>
      <c r="COF733" s="27"/>
      <c r="COG733" s="27"/>
      <c r="COH733" s="27"/>
      <c r="COI733" s="27"/>
      <c r="COJ733" s="27"/>
      <c r="COK733" s="27"/>
      <c r="COL733" s="27"/>
      <c r="COM733" s="27"/>
      <c r="CON733" s="27"/>
      <c r="COO733" s="27"/>
      <c r="COP733" s="27"/>
      <c r="COQ733" s="27"/>
      <c r="COR733" s="27"/>
      <c r="COS733" s="27"/>
      <c r="COT733" s="27"/>
      <c r="COU733" s="27"/>
      <c r="COV733" s="27"/>
      <c r="COW733" s="27"/>
      <c r="COX733" s="27"/>
      <c r="COY733" s="27"/>
      <c r="COZ733" s="27"/>
      <c r="CPA733" s="27"/>
      <c r="CPB733" s="27"/>
      <c r="CPC733" s="27"/>
      <c r="CPD733" s="27"/>
      <c r="CPE733" s="27"/>
      <c r="CPF733" s="27"/>
      <c r="CPG733" s="27"/>
      <c r="CPH733" s="27"/>
      <c r="CPI733" s="27"/>
      <c r="CPJ733" s="27"/>
      <c r="CPK733" s="27"/>
      <c r="CPL733" s="27"/>
      <c r="CPM733" s="27"/>
      <c r="CPN733" s="27"/>
      <c r="CPO733" s="27"/>
      <c r="CPP733" s="27"/>
      <c r="CPQ733" s="27"/>
      <c r="CPR733" s="27"/>
      <c r="CPS733" s="27"/>
      <c r="CPT733" s="27"/>
      <c r="CPU733" s="27"/>
      <c r="CPV733" s="27"/>
      <c r="CPW733" s="27"/>
      <c r="CPX733" s="27"/>
      <c r="CPY733" s="27"/>
      <c r="CPZ733" s="27"/>
      <c r="CQA733" s="27"/>
      <c r="CQB733" s="27"/>
      <c r="CQC733" s="27"/>
      <c r="CQD733" s="27"/>
      <c r="CQE733" s="27"/>
      <c r="CQF733" s="27"/>
      <c r="CQG733" s="27"/>
      <c r="CQH733" s="27"/>
      <c r="CQI733" s="27"/>
      <c r="CQJ733" s="27"/>
      <c r="CQK733" s="27"/>
      <c r="CQL733" s="27"/>
      <c r="CQM733" s="27"/>
      <c r="CQN733" s="27"/>
      <c r="CQO733" s="27"/>
      <c r="CQP733" s="27"/>
      <c r="CQQ733" s="27"/>
      <c r="CQR733" s="27"/>
      <c r="CQS733" s="27"/>
      <c r="CQT733" s="27"/>
      <c r="CQU733" s="27"/>
      <c r="CQV733" s="27"/>
      <c r="CQW733" s="27"/>
      <c r="CQX733" s="27"/>
      <c r="CQY733" s="27"/>
      <c r="CQZ733" s="27"/>
      <c r="CRA733" s="27"/>
      <c r="CRB733" s="27"/>
      <c r="CRC733" s="27"/>
      <c r="CRD733" s="27"/>
      <c r="CRE733" s="27"/>
      <c r="CRF733" s="27"/>
      <c r="CRG733" s="27"/>
      <c r="CRH733" s="27"/>
      <c r="CRI733" s="27"/>
      <c r="CRJ733" s="27"/>
      <c r="CRK733" s="27"/>
      <c r="CRL733" s="27"/>
      <c r="CRM733" s="27"/>
      <c r="CRN733" s="27"/>
      <c r="CRO733" s="27"/>
      <c r="CRP733" s="27"/>
      <c r="CRQ733" s="27"/>
      <c r="CRR733" s="27"/>
      <c r="CRS733" s="27"/>
      <c r="CRT733" s="27"/>
      <c r="CRU733" s="27"/>
      <c r="CRV733" s="27"/>
      <c r="CRW733" s="27"/>
      <c r="CRX733" s="27"/>
      <c r="CRY733" s="27"/>
      <c r="CRZ733" s="27"/>
      <c r="CSA733" s="27"/>
      <c r="CSB733" s="27"/>
      <c r="CSC733" s="27"/>
      <c r="CSD733" s="27"/>
      <c r="CSE733" s="27"/>
      <c r="CSF733" s="27"/>
      <c r="CSG733" s="27"/>
      <c r="CSH733" s="27"/>
      <c r="CSI733" s="27"/>
      <c r="CSJ733" s="27"/>
      <c r="CSK733" s="27"/>
      <c r="CSL733" s="27"/>
      <c r="CSM733" s="27"/>
      <c r="CSN733" s="27"/>
      <c r="CSO733" s="27"/>
      <c r="CSP733" s="27"/>
      <c r="CSQ733" s="27"/>
      <c r="CSR733" s="27"/>
      <c r="CSS733" s="27"/>
      <c r="CST733" s="27"/>
      <c r="CSU733" s="27"/>
      <c r="CSV733" s="27"/>
      <c r="CSW733" s="27"/>
      <c r="CSX733" s="27"/>
      <c r="CSY733" s="27"/>
      <c r="CSZ733" s="27"/>
      <c r="CTA733" s="27"/>
      <c r="CTB733" s="27"/>
      <c r="CTC733" s="27"/>
      <c r="CTD733" s="27"/>
      <c r="CTE733" s="27"/>
      <c r="CTF733" s="27"/>
      <c r="CTG733" s="27"/>
      <c r="CTH733" s="27"/>
      <c r="CTI733" s="27"/>
      <c r="CTJ733" s="27"/>
      <c r="CTK733" s="27"/>
      <c r="CTL733" s="27"/>
      <c r="CTM733" s="27"/>
      <c r="CTN733" s="27"/>
      <c r="CTO733" s="27"/>
      <c r="CTP733" s="27"/>
      <c r="CTQ733" s="27"/>
      <c r="CTR733" s="27"/>
      <c r="CTS733" s="27"/>
      <c r="CTT733" s="27"/>
      <c r="CTU733" s="27"/>
      <c r="CTV733" s="27"/>
      <c r="CTW733" s="27"/>
      <c r="CTX733" s="27"/>
      <c r="CTY733" s="27"/>
      <c r="CTZ733" s="27"/>
      <c r="CUA733" s="27"/>
      <c r="CUB733" s="27"/>
      <c r="CUC733" s="27"/>
      <c r="CUD733" s="27"/>
      <c r="CUE733" s="27"/>
      <c r="CUF733" s="27"/>
      <c r="CUG733" s="27"/>
      <c r="CUH733" s="27"/>
      <c r="CUI733" s="27"/>
      <c r="CUJ733" s="27"/>
      <c r="CUK733" s="27"/>
      <c r="CUL733" s="27"/>
      <c r="CUM733" s="27"/>
      <c r="CUN733" s="27"/>
      <c r="CUO733" s="27"/>
      <c r="CUP733" s="27"/>
      <c r="CUQ733" s="27"/>
      <c r="CUR733" s="27"/>
      <c r="CUS733" s="27"/>
      <c r="CUT733" s="27"/>
      <c r="CUU733" s="27"/>
      <c r="CUV733" s="27"/>
      <c r="CUW733" s="27"/>
      <c r="CUX733" s="27"/>
      <c r="CUY733" s="27"/>
      <c r="CUZ733" s="27"/>
      <c r="CVA733" s="27"/>
      <c r="CVB733" s="27"/>
      <c r="CVC733" s="27"/>
      <c r="CVD733" s="27"/>
      <c r="CVE733" s="27"/>
      <c r="CVF733" s="27"/>
      <c r="CVG733" s="27"/>
      <c r="CVH733" s="27"/>
      <c r="CVI733" s="27"/>
      <c r="CVJ733" s="27"/>
      <c r="CVK733" s="27"/>
      <c r="CVL733" s="27"/>
      <c r="CVM733" s="27"/>
      <c r="CVN733" s="27"/>
      <c r="CVO733" s="27"/>
      <c r="CVP733" s="27"/>
      <c r="CVQ733" s="27"/>
      <c r="CVR733" s="27"/>
      <c r="CVS733" s="27"/>
      <c r="CVT733" s="27"/>
      <c r="CVU733" s="27"/>
      <c r="CVV733" s="27"/>
      <c r="CVW733" s="27"/>
      <c r="CVX733" s="27"/>
      <c r="CVY733" s="27"/>
      <c r="CVZ733" s="27"/>
      <c r="CWA733" s="27"/>
      <c r="CWB733" s="27"/>
      <c r="CWC733" s="27"/>
      <c r="CWD733" s="27"/>
      <c r="CWE733" s="27"/>
      <c r="CWF733" s="27"/>
      <c r="CWG733" s="27"/>
      <c r="CWH733" s="27"/>
      <c r="CWI733" s="27"/>
      <c r="CWJ733" s="27"/>
      <c r="CWK733" s="27"/>
      <c r="CWL733" s="27"/>
      <c r="CWM733" s="27"/>
      <c r="CWN733" s="27"/>
      <c r="CWO733" s="27"/>
      <c r="CWP733" s="27"/>
      <c r="CWQ733" s="27"/>
      <c r="CWR733" s="27"/>
      <c r="CWS733" s="27"/>
      <c r="CWT733" s="27"/>
      <c r="CWU733" s="27"/>
      <c r="CWV733" s="27"/>
      <c r="CWW733" s="27"/>
      <c r="CWX733" s="27"/>
      <c r="CWY733" s="27"/>
      <c r="CWZ733" s="27"/>
      <c r="CXA733" s="27"/>
      <c r="CXB733" s="27"/>
      <c r="CXC733" s="27"/>
      <c r="CXD733" s="27"/>
      <c r="CXE733" s="27"/>
      <c r="CXF733" s="27"/>
      <c r="CXG733" s="27"/>
      <c r="CXH733" s="27"/>
      <c r="CXI733" s="27"/>
      <c r="CXJ733" s="27"/>
      <c r="CXK733" s="27"/>
      <c r="CXL733" s="27"/>
      <c r="CXM733" s="27"/>
      <c r="CXN733" s="27"/>
      <c r="CXO733" s="27"/>
      <c r="CXP733" s="27"/>
      <c r="CXQ733" s="27"/>
      <c r="CXR733" s="27"/>
      <c r="CXS733" s="27"/>
      <c r="CXT733" s="27"/>
      <c r="CXU733" s="27"/>
      <c r="CXV733" s="27"/>
      <c r="CXW733" s="27"/>
      <c r="CXX733" s="27"/>
      <c r="CXY733" s="27"/>
      <c r="CXZ733" s="27"/>
      <c r="CYA733" s="27"/>
      <c r="CYB733" s="27"/>
      <c r="CYC733" s="27"/>
      <c r="CYD733" s="27"/>
      <c r="CYE733" s="27"/>
      <c r="CYF733" s="27"/>
      <c r="CYG733" s="27"/>
      <c r="CYH733" s="27"/>
      <c r="CYI733" s="27"/>
      <c r="CYJ733" s="27"/>
      <c r="CYK733" s="27"/>
      <c r="CYL733" s="27"/>
      <c r="CYM733" s="27"/>
      <c r="CYN733" s="27"/>
      <c r="CYO733" s="27"/>
      <c r="CYP733" s="27"/>
      <c r="CYQ733" s="27"/>
      <c r="CYR733" s="27"/>
      <c r="CYS733" s="27"/>
      <c r="CYT733" s="27"/>
      <c r="CYU733" s="27"/>
      <c r="CYV733" s="27"/>
      <c r="CYW733" s="27"/>
      <c r="CYX733" s="27"/>
      <c r="CYY733" s="27"/>
      <c r="CYZ733" s="27"/>
      <c r="CZA733" s="27"/>
      <c r="CZB733" s="27"/>
      <c r="CZC733" s="27"/>
      <c r="CZD733" s="27"/>
      <c r="CZE733" s="27"/>
      <c r="CZF733" s="27"/>
      <c r="CZG733" s="27"/>
      <c r="CZH733" s="27"/>
      <c r="CZI733" s="27"/>
      <c r="CZJ733" s="27"/>
      <c r="CZK733" s="27"/>
      <c r="CZL733" s="27"/>
      <c r="CZM733" s="27"/>
      <c r="CZN733" s="27"/>
      <c r="CZO733" s="27"/>
      <c r="CZP733" s="27"/>
      <c r="CZQ733" s="27"/>
      <c r="CZR733" s="27"/>
      <c r="CZS733" s="27"/>
      <c r="CZT733" s="27"/>
      <c r="CZU733" s="27"/>
      <c r="CZV733" s="27"/>
      <c r="CZW733" s="27"/>
      <c r="CZX733" s="27"/>
      <c r="CZY733" s="27"/>
      <c r="CZZ733" s="27"/>
      <c r="DAA733" s="27"/>
      <c r="DAB733" s="27"/>
      <c r="DAC733" s="27"/>
      <c r="DAD733" s="27"/>
      <c r="DAE733" s="27"/>
      <c r="DAF733" s="27"/>
      <c r="DAG733" s="27"/>
      <c r="DAH733" s="27"/>
      <c r="DAI733" s="27"/>
      <c r="DAJ733" s="27"/>
      <c r="DAK733" s="27"/>
      <c r="DAL733" s="27"/>
      <c r="DAM733" s="27"/>
      <c r="DAN733" s="27"/>
      <c r="DAO733" s="27"/>
      <c r="DAP733" s="27"/>
      <c r="DAQ733" s="27"/>
      <c r="DAR733" s="27"/>
      <c r="DAS733" s="27"/>
      <c r="DAT733" s="27"/>
      <c r="DAU733" s="27"/>
      <c r="DAV733" s="27"/>
      <c r="DAW733" s="27"/>
      <c r="DAX733" s="27"/>
      <c r="DAY733" s="27"/>
      <c r="DAZ733" s="27"/>
      <c r="DBA733" s="27"/>
      <c r="DBB733" s="27"/>
      <c r="DBC733" s="27"/>
      <c r="DBD733" s="27"/>
      <c r="DBE733" s="27"/>
      <c r="DBF733" s="27"/>
      <c r="DBG733" s="27"/>
      <c r="DBH733" s="27"/>
      <c r="DBI733" s="27"/>
      <c r="DBJ733" s="27"/>
      <c r="DBK733" s="27"/>
      <c r="DBL733" s="27"/>
      <c r="DBM733" s="27"/>
      <c r="DBN733" s="27"/>
      <c r="DBO733" s="27"/>
      <c r="DBP733" s="27"/>
      <c r="DBQ733" s="27"/>
      <c r="DBR733" s="27"/>
      <c r="DBS733" s="27"/>
      <c r="DBT733" s="27"/>
      <c r="DBU733" s="27"/>
      <c r="DBV733" s="27"/>
      <c r="DBW733" s="27"/>
      <c r="DBX733" s="27"/>
      <c r="DBY733" s="27"/>
      <c r="DBZ733" s="27"/>
      <c r="DCA733" s="27"/>
      <c r="DCB733" s="27"/>
      <c r="DCC733" s="27"/>
      <c r="DCD733" s="27"/>
      <c r="DCE733" s="27"/>
      <c r="DCF733" s="27"/>
      <c r="DCG733" s="27"/>
      <c r="DCH733" s="27"/>
      <c r="DCI733" s="27"/>
      <c r="DCJ733" s="27"/>
      <c r="DCK733" s="27"/>
      <c r="DCL733" s="27"/>
      <c r="DCM733" s="27"/>
      <c r="DCN733" s="27"/>
      <c r="DCO733" s="27"/>
      <c r="DCP733" s="27"/>
      <c r="DCQ733" s="27"/>
      <c r="DCR733" s="27"/>
      <c r="DCS733" s="27"/>
      <c r="DCT733" s="27"/>
      <c r="DCU733" s="27"/>
      <c r="DCV733" s="27"/>
      <c r="DCW733" s="27"/>
      <c r="DCX733" s="27"/>
      <c r="DCY733" s="27"/>
      <c r="DCZ733" s="27"/>
      <c r="DDA733" s="27"/>
      <c r="DDB733" s="27"/>
      <c r="DDC733" s="27"/>
      <c r="DDD733" s="27"/>
      <c r="DDE733" s="27"/>
      <c r="DDF733" s="27"/>
      <c r="DDG733" s="27"/>
      <c r="DDH733" s="27"/>
      <c r="DDI733" s="27"/>
      <c r="DDJ733" s="27"/>
      <c r="DDK733" s="27"/>
      <c r="DDL733" s="27"/>
      <c r="DDM733" s="27"/>
      <c r="DDN733" s="27"/>
      <c r="DDO733" s="27"/>
      <c r="DDP733" s="27"/>
      <c r="DDQ733" s="27"/>
      <c r="DDR733" s="27"/>
      <c r="DDS733" s="27"/>
      <c r="DDT733" s="27"/>
      <c r="DDU733" s="27"/>
      <c r="DDV733" s="27"/>
      <c r="DDW733" s="27"/>
      <c r="DDX733" s="27"/>
      <c r="DDY733" s="27"/>
      <c r="DDZ733" s="27"/>
      <c r="DEA733" s="27"/>
      <c r="DEB733" s="27"/>
      <c r="DEC733" s="27"/>
      <c r="DED733" s="27"/>
      <c r="DEE733" s="27"/>
      <c r="DEF733" s="27"/>
      <c r="DEG733" s="27"/>
      <c r="DEH733" s="27"/>
      <c r="DEI733" s="27"/>
      <c r="DEJ733" s="27"/>
      <c r="DEK733" s="27"/>
      <c r="DEL733" s="27"/>
      <c r="DEM733" s="27"/>
      <c r="DEN733" s="27"/>
      <c r="DEO733" s="27"/>
      <c r="DEP733" s="27"/>
      <c r="DEQ733" s="27"/>
      <c r="DER733" s="27"/>
      <c r="DES733" s="27"/>
      <c r="DET733" s="27"/>
      <c r="DEU733" s="27"/>
      <c r="DEV733" s="27"/>
      <c r="DEW733" s="27"/>
      <c r="DEX733" s="27"/>
      <c r="DEY733" s="27"/>
      <c r="DEZ733" s="27"/>
      <c r="DFA733" s="27"/>
      <c r="DFB733" s="27"/>
      <c r="DFC733" s="27"/>
      <c r="DFD733" s="27"/>
      <c r="DFE733" s="27"/>
      <c r="DFF733" s="27"/>
      <c r="DFG733" s="27"/>
      <c r="DFH733" s="27"/>
      <c r="DFI733" s="27"/>
      <c r="DFJ733" s="27"/>
      <c r="DFK733" s="27"/>
      <c r="DFL733" s="27"/>
      <c r="DFM733" s="27"/>
      <c r="DFN733" s="27"/>
      <c r="DFO733" s="27"/>
      <c r="DFP733" s="27"/>
      <c r="DFQ733" s="27"/>
      <c r="DFR733" s="27"/>
      <c r="DFS733" s="27"/>
      <c r="DFT733" s="27"/>
      <c r="DFU733" s="27"/>
      <c r="DFV733" s="27"/>
      <c r="DFW733" s="27"/>
      <c r="DFX733" s="27"/>
      <c r="DFY733" s="27"/>
      <c r="DFZ733" s="27"/>
      <c r="DGA733" s="27"/>
      <c r="DGB733" s="27"/>
      <c r="DGC733" s="27"/>
      <c r="DGD733" s="27"/>
      <c r="DGE733" s="27"/>
      <c r="DGF733" s="27"/>
      <c r="DGG733" s="27"/>
      <c r="DGH733" s="27"/>
      <c r="DGI733" s="27"/>
      <c r="DGJ733" s="27"/>
      <c r="DGK733" s="27"/>
      <c r="DGL733" s="27"/>
      <c r="DGM733" s="27"/>
      <c r="DGN733" s="27"/>
      <c r="DGO733" s="27"/>
      <c r="DGP733" s="27"/>
      <c r="DGQ733" s="27"/>
      <c r="DGR733" s="27"/>
      <c r="DGS733" s="27"/>
      <c r="DGT733" s="27"/>
      <c r="DGU733" s="27"/>
      <c r="DGV733" s="27"/>
      <c r="DGW733" s="27"/>
      <c r="DGX733" s="27"/>
      <c r="DGY733" s="27"/>
      <c r="DGZ733" s="27"/>
      <c r="DHA733" s="27"/>
      <c r="DHB733" s="27"/>
      <c r="DHC733" s="27"/>
      <c r="DHD733" s="27"/>
      <c r="DHE733" s="27"/>
      <c r="DHF733" s="27"/>
      <c r="DHG733" s="27"/>
      <c r="DHH733" s="27"/>
      <c r="DHI733" s="27"/>
      <c r="DHJ733" s="27"/>
      <c r="DHK733" s="27"/>
      <c r="DHL733" s="27"/>
      <c r="DHM733" s="27"/>
      <c r="DHN733" s="27"/>
      <c r="DHO733" s="27"/>
      <c r="DHP733" s="27"/>
      <c r="DHQ733" s="27"/>
      <c r="DHR733" s="27"/>
      <c r="DHS733" s="27"/>
      <c r="DHT733" s="27"/>
      <c r="DHU733" s="27"/>
      <c r="DHV733" s="27"/>
      <c r="DHW733" s="27"/>
      <c r="DHX733" s="27"/>
      <c r="DHY733" s="27"/>
      <c r="DHZ733" s="27"/>
      <c r="DIA733" s="27"/>
      <c r="DIB733" s="27"/>
      <c r="DIC733" s="27"/>
      <c r="DID733" s="27"/>
      <c r="DIE733" s="27"/>
      <c r="DIF733" s="27"/>
      <c r="DIG733" s="27"/>
      <c r="DIH733" s="27"/>
      <c r="DII733" s="27"/>
      <c r="DIJ733" s="27"/>
      <c r="DIK733" s="27"/>
      <c r="DIL733" s="27"/>
      <c r="DIM733" s="27"/>
      <c r="DIN733" s="27"/>
      <c r="DIO733" s="27"/>
      <c r="DIP733" s="27"/>
      <c r="DIQ733" s="27"/>
      <c r="DIR733" s="27"/>
      <c r="DIS733" s="27"/>
      <c r="DIT733" s="27"/>
      <c r="DIU733" s="27"/>
      <c r="DIV733" s="27"/>
      <c r="DIW733" s="27"/>
      <c r="DIX733" s="27"/>
      <c r="DIY733" s="27"/>
      <c r="DIZ733" s="27"/>
      <c r="DJA733" s="27"/>
      <c r="DJB733" s="27"/>
      <c r="DJC733" s="27"/>
      <c r="DJD733" s="27"/>
      <c r="DJE733" s="27"/>
      <c r="DJF733" s="27"/>
      <c r="DJG733" s="27"/>
      <c r="DJH733" s="27"/>
      <c r="DJI733" s="27"/>
      <c r="DJJ733" s="27"/>
      <c r="DJK733" s="27"/>
      <c r="DJL733" s="27"/>
      <c r="DJM733" s="27"/>
      <c r="DJN733" s="27"/>
      <c r="DJO733" s="27"/>
      <c r="DJP733" s="27"/>
      <c r="DJQ733" s="27"/>
      <c r="DJR733" s="27"/>
      <c r="DJS733" s="27"/>
      <c r="DJT733" s="27"/>
      <c r="DJU733" s="27"/>
      <c r="DJV733" s="27"/>
      <c r="DJW733" s="27"/>
      <c r="DJX733" s="27"/>
      <c r="DJY733" s="27"/>
      <c r="DJZ733" s="27"/>
      <c r="DKA733" s="27"/>
      <c r="DKB733" s="27"/>
      <c r="DKC733" s="27"/>
      <c r="DKD733" s="27"/>
      <c r="DKE733" s="27"/>
      <c r="DKF733" s="27"/>
      <c r="DKG733" s="27"/>
      <c r="DKH733" s="27"/>
      <c r="DKI733" s="27"/>
      <c r="DKJ733" s="27"/>
      <c r="DKK733" s="27"/>
      <c r="DKL733" s="27"/>
      <c r="DKM733" s="27"/>
      <c r="DKN733" s="27"/>
      <c r="DKO733" s="27"/>
      <c r="DKP733" s="27"/>
      <c r="DKQ733" s="27"/>
      <c r="DKR733" s="27"/>
      <c r="DKS733" s="27"/>
      <c r="DKT733" s="27"/>
      <c r="DKU733" s="27"/>
      <c r="DKV733" s="27"/>
      <c r="DKW733" s="27"/>
      <c r="DKX733" s="27"/>
      <c r="DKY733" s="27"/>
      <c r="DKZ733" s="27"/>
      <c r="DLA733" s="27"/>
      <c r="DLB733" s="27"/>
      <c r="DLC733" s="27"/>
      <c r="DLD733" s="27"/>
      <c r="DLE733" s="27"/>
      <c r="DLF733" s="27"/>
      <c r="DLG733" s="27"/>
      <c r="DLH733" s="27"/>
      <c r="DLI733" s="27"/>
      <c r="DLJ733" s="27"/>
      <c r="DLK733" s="27"/>
      <c r="DLL733" s="27"/>
      <c r="DLM733" s="27"/>
      <c r="DLN733" s="27"/>
      <c r="DLO733" s="27"/>
      <c r="DLP733" s="27"/>
      <c r="DLQ733" s="27"/>
      <c r="DLR733" s="27"/>
      <c r="DLS733" s="27"/>
      <c r="DLT733" s="27"/>
      <c r="DLU733" s="27"/>
      <c r="DLV733" s="27"/>
      <c r="DLW733" s="27"/>
      <c r="DLX733" s="27"/>
      <c r="DLY733" s="27"/>
      <c r="DLZ733" s="27"/>
      <c r="DMA733" s="27"/>
      <c r="DMB733" s="27"/>
      <c r="DMC733" s="27"/>
      <c r="DMD733" s="27"/>
      <c r="DME733" s="27"/>
      <c r="DMF733" s="27"/>
      <c r="DMG733" s="27"/>
      <c r="DMH733" s="27"/>
      <c r="DMI733" s="27"/>
      <c r="DMJ733" s="27"/>
      <c r="DMK733" s="27"/>
      <c r="DML733" s="27"/>
      <c r="DMM733" s="27"/>
      <c r="DMN733" s="27"/>
      <c r="DMO733" s="27"/>
      <c r="DMP733" s="27"/>
      <c r="DMQ733" s="27"/>
      <c r="DMR733" s="27"/>
      <c r="DMS733" s="27"/>
      <c r="DMT733" s="27"/>
      <c r="DMU733" s="27"/>
      <c r="DMV733" s="27"/>
      <c r="DMW733" s="27"/>
      <c r="DMX733" s="27"/>
      <c r="DMY733" s="27"/>
      <c r="DMZ733" s="27"/>
      <c r="DNA733" s="27"/>
      <c r="DNB733" s="27"/>
      <c r="DNC733" s="27"/>
      <c r="DND733" s="27"/>
      <c r="DNE733" s="27"/>
      <c r="DNF733" s="27"/>
      <c r="DNG733" s="27"/>
      <c r="DNH733" s="27"/>
      <c r="DNI733" s="27"/>
      <c r="DNJ733" s="27"/>
      <c r="DNK733" s="27"/>
      <c r="DNL733" s="27"/>
      <c r="DNM733" s="27"/>
      <c r="DNN733" s="27"/>
      <c r="DNO733" s="27"/>
      <c r="DNP733" s="27"/>
      <c r="DNQ733" s="27"/>
      <c r="DNR733" s="27"/>
      <c r="DNS733" s="27"/>
      <c r="DNT733" s="27"/>
      <c r="DNU733" s="27"/>
      <c r="DNV733" s="27"/>
      <c r="DNW733" s="27"/>
      <c r="DNX733" s="27"/>
      <c r="DNY733" s="27"/>
      <c r="DNZ733" s="27"/>
      <c r="DOA733" s="27"/>
      <c r="DOB733" s="27"/>
      <c r="DOC733" s="27"/>
      <c r="DOD733" s="27"/>
      <c r="DOE733" s="27"/>
      <c r="DOF733" s="27"/>
      <c r="DOG733" s="27"/>
      <c r="DOH733" s="27"/>
      <c r="DOI733" s="27"/>
      <c r="DOJ733" s="27"/>
      <c r="DOK733" s="27"/>
      <c r="DOL733" s="27"/>
      <c r="DOM733" s="27"/>
      <c r="DON733" s="27"/>
      <c r="DOO733" s="27"/>
      <c r="DOP733" s="27"/>
      <c r="DOQ733" s="27"/>
      <c r="DOR733" s="27"/>
      <c r="DOS733" s="27"/>
      <c r="DOT733" s="27"/>
      <c r="DOU733" s="27"/>
      <c r="DOV733" s="27"/>
      <c r="DOW733" s="27"/>
      <c r="DOX733" s="27"/>
      <c r="DOY733" s="27"/>
      <c r="DOZ733" s="27"/>
      <c r="DPA733" s="27"/>
      <c r="DPB733" s="27"/>
      <c r="DPC733" s="27"/>
      <c r="DPD733" s="27"/>
      <c r="DPE733" s="27"/>
      <c r="DPF733" s="27"/>
      <c r="DPG733" s="27"/>
      <c r="DPH733" s="27"/>
      <c r="DPI733" s="27"/>
      <c r="DPJ733" s="27"/>
      <c r="DPK733" s="27"/>
      <c r="DPL733" s="27"/>
      <c r="DPM733" s="27"/>
      <c r="DPN733" s="27"/>
      <c r="DPO733" s="27"/>
      <c r="DPP733" s="27"/>
      <c r="DPQ733" s="27"/>
      <c r="DPR733" s="27"/>
      <c r="DPS733" s="27"/>
      <c r="DPT733" s="27"/>
      <c r="DPU733" s="27"/>
      <c r="DPV733" s="27"/>
      <c r="DPW733" s="27"/>
      <c r="DPX733" s="27"/>
      <c r="DPY733" s="27"/>
      <c r="DPZ733" s="27"/>
      <c r="DQA733" s="27"/>
      <c r="DQB733" s="27"/>
      <c r="DQC733" s="27"/>
      <c r="DQD733" s="27"/>
      <c r="DQE733" s="27"/>
      <c r="DQF733" s="27"/>
      <c r="DQG733" s="27"/>
      <c r="DQH733" s="27"/>
      <c r="DQI733" s="27"/>
      <c r="DQJ733" s="27"/>
      <c r="DQK733" s="27"/>
      <c r="DQL733" s="27"/>
      <c r="DQM733" s="27"/>
      <c r="DQN733" s="27"/>
      <c r="DQO733" s="27"/>
      <c r="DQP733" s="27"/>
      <c r="DQQ733" s="27"/>
      <c r="DQR733" s="27"/>
      <c r="DQS733" s="27"/>
      <c r="DQT733" s="27"/>
      <c r="DQU733" s="27"/>
      <c r="DQV733" s="27"/>
      <c r="DQW733" s="27"/>
      <c r="DQX733" s="27"/>
      <c r="DQY733" s="27"/>
      <c r="DQZ733" s="27"/>
      <c r="DRA733" s="27"/>
      <c r="DRB733" s="27"/>
      <c r="DRC733" s="27"/>
      <c r="DRD733" s="27"/>
      <c r="DRE733" s="27"/>
      <c r="DRF733" s="27"/>
      <c r="DRG733" s="27"/>
      <c r="DRH733" s="27"/>
      <c r="DRI733" s="27"/>
      <c r="DRJ733" s="27"/>
      <c r="DRK733" s="27"/>
      <c r="DRL733" s="27"/>
      <c r="DRM733" s="27"/>
      <c r="DRN733" s="27"/>
      <c r="DRO733" s="27"/>
      <c r="DRP733" s="27"/>
      <c r="DRQ733" s="27"/>
      <c r="DRR733" s="27"/>
      <c r="DRS733" s="27"/>
      <c r="DRT733" s="27"/>
      <c r="DRU733" s="27"/>
      <c r="DRV733" s="27"/>
      <c r="DRW733" s="27"/>
      <c r="DRX733" s="27"/>
      <c r="DRY733" s="27"/>
      <c r="DRZ733" s="27"/>
      <c r="DSA733" s="27"/>
      <c r="DSB733" s="27"/>
      <c r="DSC733" s="27"/>
      <c r="DSD733" s="27"/>
      <c r="DSE733" s="27"/>
      <c r="DSF733" s="27"/>
      <c r="DSG733" s="27"/>
      <c r="DSH733" s="27"/>
      <c r="DSI733" s="27"/>
      <c r="DSJ733" s="27"/>
      <c r="DSK733" s="27"/>
      <c r="DSL733" s="27"/>
      <c r="DSM733" s="27"/>
      <c r="DSN733" s="27"/>
      <c r="DSO733" s="27"/>
      <c r="DSP733" s="27"/>
      <c r="DSQ733" s="27"/>
      <c r="DSR733" s="27"/>
      <c r="DSS733" s="27"/>
      <c r="DST733" s="27"/>
      <c r="DSU733" s="27"/>
      <c r="DSV733" s="27"/>
      <c r="DSW733" s="27"/>
      <c r="DSX733" s="27"/>
      <c r="DSY733" s="27"/>
      <c r="DSZ733" s="27"/>
      <c r="DTA733" s="27"/>
      <c r="DTB733" s="27"/>
      <c r="DTC733" s="27"/>
      <c r="DTD733" s="27"/>
      <c r="DTE733" s="27"/>
      <c r="DTF733" s="27"/>
      <c r="DTG733" s="27"/>
      <c r="DTH733" s="27"/>
      <c r="DTI733" s="27"/>
      <c r="DTJ733" s="27"/>
      <c r="DTK733" s="27"/>
      <c r="DTL733" s="27"/>
      <c r="DTM733" s="27"/>
      <c r="DTN733" s="27"/>
      <c r="DTO733" s="27"/>
      <c r="DTP733" s="27"/>
      <c r="DTQ733" s="27"/>
      <c r="DTR733" s="27"/>
      <c r="DTS733" s="27"/>
      <c r="DTT733" s="27"/>
      <c r="DTU733" s="27"/>
      <c r="DTV733" s="27"/>
      <c r="DTW733" s="27"/>
      <c r="DTX733" s="27"/>
      <c r="DTY733" s="27"/>
      <c r="DTZ733" s="27"/>
      <c r="DUA733" s="27"/>
      <c r="DUB733" s="27"/>
      <c r="DUC733" s="27"/>
      <c r="DUD733" s="27"/>
      <c r="DUE733" s="27"/>
      <c r="DUF733" s="27"/>
      <c r="DUG733" s="27"/>
      <c r="DUH733" s="27"/>
      <c r="DUI733" s="27"/>
      <c r="DUJ733" s="27"/>
      <c r="DUK733" s="27"/>
      <c r="DUL733" s="27"/>
      <c r="DUM733" s="27"/>
      <c r="DUN733" s="27"/>
      <c r="DUO733" s="27"/>
      <c r="DUP733" s="27"/>
      <c r="DUQ733" s="27"/>
      <c r="DUR733" s="27"/>
      <c r="DUS733" s="27"/>
      <c r="DUT733" s="27"/>
      <c r="DUU733" s="27"/>
      <c r="DUV733" s="27"/>
      <c r="DUW733" s="27"/>
      <c r="DUX733" s="27"/>
      <c r="DUY733" s="27"/>
      <c r="DUZ733" s="27"/>
      <c r="DVA733" s="27"/>
      <c r="DVB733" s="27"/>
      <c r="DVC733" s="27"/>
      <c r="DVD733" s="27"/>
      <c r="DVE733" s="27"/>
      <c r="DVF733" s="27"/>
      <c r="DVG733" s="27"/>
      <c r="DVH733" s="27"/>
      <c r="DVI733" s="27"/>
      <c r="DVJ733" s="27"/>
      <c r="DVK733" s="27"/>
      <c r="DVL733" s="27"/>
      <c r="DVM733" s="27"/>
      <c r="DVN733" s="27"/>
      <c r="DVO733" s="27"/>
      <c r="DVP733" s="27"/>
      <c r="DVQ733" s="27"/>
      <c r="DVR733" s="27"/>
      <c r="DVS733" s="27"/>
      <c r="DVT733" s="27"/>
      <c r="DVU733" s="27"/>
      <c r="DVV733" s="27"/>
      <c r="DVW733" s="27"/>
      <c r="DVX733" s="27"/>
      <c r="DVY733" s="27"/>
      <c r="DVZ733" s="27"/>
      <c r="DWA733" s="27"/>
      <c r="DWB733" s="27"/>
      <c r="DWC733" s="27"/>
      <c r="DWD733" s="27"/>
      <c r="DWE733" s="27"/>
      <c r="DWF733" s="27"/>
      <c r="DWG733" s="27"/>
      <c r="DWH733" s="27"/>
      <c r="DWI733" s="27"/>
      <c r="DWJ733" s="27"/>
      <c r="DWK733" s="27"/>
      <c r="DWL733" s="27"/>
      <c r="DWM733" s="27"/>
      <c r="DWN733" s="27"/>
      <c r="DWO733" s="27"/>
      <c r="DWP733" s="27"/>
      <c r="DWQ733" s="27"/>
      <c r="DWR733" s="27"/>
      <c r="DWS733" s="27"/>
      <c r="DWT733" s="27"/>
      <c r="DWU733" s="27"/>
      <c r="DWV733" s="27"/>
      <c r="DWW733" s="27"/>
      <c r="DWX733" s="27"/>
      <c r="DWY733" s="27"/>
      <c r="DWZ733" s="27"/>
      <c r="DXA733" s="27"/>
      <c r="DXB733" s="27"/>
      <c r="DXC733" s="27"/>
      <c r="DXD733" s="27"/>
      <c r="DXE733" s="27"/>
      <c r="DXF733" s="27"/>
      <c r="DXG733" s="27"/>
      <c r="DXH733" s="27"/>
      <c r="DXI733" s="27"/>
      <c r="DXJ733" s="27"/>
      <c r="DXK733" s="27"/>
      <c r="DXL733" s="27"/>
      <c r="DXM733" s="27"/>
      <c r="DXN733" s="27"/>
      <c r="DXO733" s="27"/>
      <c r="DXP733" s="27"/>
      <c r="DXQ733" s="27"/>
      <c r="DXR733" s="27"/>
      <c r="DXS733" s="27"/>
      <c r="DXT733" s="27"/>
      <c r="DXU733" s="27"/>
      <c r="DXV733" s="27"/>
      <c r="DXW733" s="27"/>
      <c r="DXX733" s="27"/>
      <c r="DXY733" s="27"/>
      <c r="DXZ733" s="27"/>
      <c r="DYA733" s="27"/>
      <c r="DYB733" s="27"/>
      <c r="DYC733" s="27"/>
      <c r="DYD733" s="27"/>
      <c r="DYE733" s="27"/>
      <c r="DYF733" s="27"/>
      <c r="DYG733" s="27"/>
      <c r="DYH733" s="27"/>
      <c r="DYI733" s="27"/>
      <c r="DYJ733" s="27"/>
      <c r="DYK733" s="27"/>
      <c r="DYL733" s="27"/>
      <c r="DYM733" s="27"/>
      <c r="DYN733" s="27"/>
      <c r="DYO733" s="27"/>
      <c r="DYP733" s="27"/>
      <c r="DYQ733" s="27"/>
      <c r="DYR733" s="27"/>
      <c r="DYS733" s="27"/>
      <c r="DYT733" s="27"/>
      <c r="DYU733" s="27"/>
      <c r="DYV733" s="27"/>
      <c r="DYW733" s="27"/>
      <c r="DYX733" s="27"/>
      <c r="DYY733" s="27"/>
      <c r="DYZ733" s="27"/>
      <c r="DZA733" s="27"/>
      <c r="DZB733" s="27"/>
      <c r="DZC733" s="27"/>
      <c r="DZD733" s="27"/>
      <c r="DZE733" s="27"/>
      <c r="DZF733" s="27"/>
      <c r="DZG733" s="27"/>
      <c r="DZH733" s="27"/>
      <c r="DZI733" s="27"/>
      <c r="DZJ733" s="27"/>
      <c r="DZK733" s="27"/>
      <c r="DZL733" s="27"/>
      <c r="DZM733" s="27"/>
      <c r="DZN733" s="27"/>
      <c r="DZO733" s="27"/>
      <c r="DZP733" s="27"/>
      <c r="DZQ733" s="27"/>
      <c r="DZR733" s="27"/>
      <c r="DZS733" s="27"/>
      <c r="DZT733" s="27"/>
      <c r="DZU733" s="27"/>
      <c r="DZV733" s="27"/>
      <c r="DZW733" s="27"/>
      <c r="DZX733" s="27"/>
      <c r="DZY733" s="27"/>
      <c r="DZZ733" s="27"/>
      <c r="EAA733" s="27"/>
      <c r="EAB733" s="27"/>
      <c r="EAC733" s="27"/>
      <c r="EAD733" s="27"/>
      <c r="EAE733" s="27"/>
      <c r="EAF733" s="27"/>
      <c r="EAG733" s="27"/>
      <c r="EAH733" s="27"/>
      <c r="EAI733" s="27"/>
      <c r="EAJ733" s="27"/>
      <c r="EAK733" s="27"/>
      <c r="EAL733" s="27"/>
      <c r="EAM733" s="27"/>
      <c r="EAN733" s="27"/>
      <c r="EAO733" s="27"/>
      <c r="EAP733" s="27"/>
      <c r="EAQ733" s="27"/>
      <c r="EAR733" s="27"/>
      <c r="EAS733" s="27"/>
      <c r="EAT733" s="27"/>
      <c r="EAU733" s="27"/>
      <c r="EAV733" s="27"/>
      <c r="EAW733" s="27"/>
      <c r="EAX733" s="27"/>
      <c r="EAY733" s="27"/>
      <c r="EAZ733" s="27"/>
      <c r="EBA733" s="27"/>
      <c r="EBB733" s="27"/>
      <c r="EBC733" s="27"/>
      <c r="EBD733" s="27"/>
      <c r="EBE733" s="27"/>
      <c r="EBF733" s="27"/>
      <c r="EBG733" s="27"/>
      <c r="EBH733" s="27"/>
      <c r="EBI733" s="27"/>
      <c r="EBJ733" s="27"/>
      <c r="EBK733" s="27"/>
      <c r="EBL733" s="27"/>
      <c r="EBM733" s="27"/>
      <c r="EBN733" s="27"/>
      <c r="EBO733" s="27"/>
      <c r="EBP733" s="27"/>
      <c r="EBQ733" s="27"/>
      <c r="EBR733" s="27"/>
      <c r="EBS733" s="27"/>
      <c r="EBT733" s="27"/>
      <c r="EBU733" s="27"/>
      <c r="EBV733" s="27"/>
      <c r="EBW733" s="27"/>
      <c r="EBX733" s="27"/>
      <c r="EBY733" s="27"/>
      <c r="EBZ733" s="27"/>
      <c r="ECA733" s="27"/>
      <c r="ECB733" s="27"/>
      <c r="ECC733" s="27"/>
      <c r="ECD733" s="27"/>
      <c r="ECE733" s="27"/>
      <c r="ECF733" s="27"/>
      <c r="ECG733" s="27"/>
      <c r="ECH733" s="27"/>
      <c r="ECI733" s="27"/>
      <c r="ECJ733" s="27"/>
      <c r="ECK733" s="27"/>
      <c r="ECL733" s="27"/>
      <c r="ECM733" s="27"/>
      <c r="ECN733" s="27"/>
      <c r="ECO733" s="27"/>
      <c r="ECP733" s="27"/>
      <c r="ECQ733" s="27"/>
      <c r="ECR733" s="27"/>
      <c r="ECS733" s="27"/>
      <c r="ECT733" s="27"/>
      <c r="ECU733" s="27"/>
      <c r="ECV733" s="27"/>
      <c r="ECW733" s="27"/>
      <c r="ECX733" s="27"/>
      <c r="ECY733" s="27"/>
      <c r="ECZ733" s="27"/>
      <c r="EDA733" s="27"/>
      <c r="EDB733" s="27"/>
      <c r="EDC733" s="27"/>
      <c r="EDD733" s="27"/>
      <c r="EDE733" s="27"/>
      <c r="EDF733" s="27"/>
      <c r="EDG733" s="27"/>
      <c r="EDH733" s="27"/>
      <c r="EDI733" s="27"/>
      <c r="EDJ733" s="27"/>
      <c r="EDK733" s="27"/>
      <c r="EDL733" s="27"/>
      <c r="EDM733" s="27"/>
      <c r="EDN733" s="27"/>
      <c r="EDO733" s="27"/>
      <c r="EDP733" s="27"/>
      <c r="EDQ733" s="27"/>
      <c r="EDR733" s="27"/>
      <c r="EDS733" s="27"/>
      <c r="EDT733" s="27"/>
      <c r="EDU733" s="27"/>
      <c r="EDV733" s="27"/>
      <c r="EDW733" s="27"/>
      <c r="EDX733" s="27"/>
      <c r="EDY733" s="27"/>
      <c r="EDZ733" s="27"/>
      <c r="EEA733" s="27"/>
      <c r="EEB733" s="27"/>
      <c r="EEC733" s="27"/>
      <c r="EED733" s="27"/>
      <c r="EEE733" s="27"/>
      <c r="EEF733" s="27"/>
      <c r="EEG733" s="27"/>
      <c r="EEH733" s="27"/>
      <c r="EEI733" s="27"/>
      <c r="EEJ733" s="27"/>
      <c r="EEK733" s="27"/>
      <c r="EEL733" s="27"/>
      <c r="EEM733" s="27"/>
      <c r="EEN733" s="27"/>
      <c r="EEO733" s="27"/>
      <c r="EEP733" s="27"/>
      <c r="EEQ733" s="27"/>
      <c r="EER733" s="27"/>
      <c r="EES733" s="27"/>
      <c r="EET733" s="27"/>
      <c r="EEU733" s="27"/>
      <c r="EEV733" s="27"/>
      <c r="EEW733" s="27"/>
      <c r="EEX733" s="27"/>
      <c r="EEY733" s="27"/>
      <c r="EEZ733" s="27"/>
      <c r="EFA733" s="27"/>
      <c r="EFB733" s="27"/>
      <c r="EFC733" s="27"/>
      <c r="EFD733" s="27"/>
      <c r="EFE733" s="27"/>
      <c r="EFF733" s="27"/>
      <c r="EFG733" s="27"/>
      <c r="EFH733" s="27"/>
      <c r="EFI733" s="27"/>
      <c r="EFJ733" s="27"/>
      <c r="EFK733" s="27"/>
      <c r="EFL733" s="27"/>
      <c r="EFM733" s="27"/>
      <c r="EFN733" s="27"/>
      <c r="EFO733" s="27"/>
      <c r="EFP733" s="27"/>
      <c r="EFQ733" s="27"/>
      <c r="EFR733" s="27"/>
      <c r="EFS733" s="27"/>
      <c r="EFT733" s="27"/>
      <c r="EFU733" s="27"/>
      <c r="EFV733" s="27"/>
      <c r="EFW733" s="27"/>
      <c r="EFX733" s="27"/>
      <c r="EFY733" s="27"/>
      <c r="EFZ733" s="27"/>
      <c r="EGA733" s="27"/>
      <c r="EGB733" s="27"/>
      <c r="EGC733" s="27"/>
      <c r="EGD733" s="27"/>
      <c r="EGE733" s="27"/>
      <c r="EGF733" s="27"/>
      <c r="EGG733" s="27"/>
      <c r="EGH733" s="27"/>
      <c r="EGI733" s="27"/>
      <c r="EGJ733" s="27"/>
      <c r="EGK733" s="27"/>
      <c r="EGL733" s="27"/>
      <c r="EGM733" s="27"/>
      <c r="EGN733" s="27"/>
      <c r="EGO733" s="27"/>
      <c r="EGP733" s="27"/>
      <c r="EGQ733" s="27"/>
      <c r="EGR733" s="27"/>
      <c r="EGS733" s="27"/>
      <c r="EGT733" s="27"/>
      <c r="EGU733" s="27"/>
      <c r="EGV733" s="27"/>
      <c r="EGW733" s="27"/>
      <c r="EGX733" s="27"/>
      <c r="EGY733" s="27"/>
      <c r="EGZ733" s="27"/>
      <c r="EHA733" s="27"/>
      <c r="EHB733" s="27"/>
      <c r="EHC733" s="27"/>
      <c r="EHD733" s="27"/>
      <c r="EHE733" s="27"/>
      <c r="EHF733" s="27"/>
      <c r="EHG733" s="27"/>
      <c r="EHH733" s="27"/>
      <c r="EHI733" s="27"/>
      <c r="EHJ733" s="27"/>
      <c r="EHK733" s="27"/>
      <c r="EHL733" s="27"/>
      <c r="EHM733" s="27"/>
      <c r="EHN733" s="27"/>
      <c r="EHO733" s="27"/>
      <c r="EHP733" s="27"/>
      <c r="EHQ733" s="27"/>
      <c r="EHR733" s="27"/>
      <c r="EHS733" s="27"/>
      <c r="EHT733" s="27"/>
      <c r="EHU733" s="27"/>
      <c r="EHV733" s="27"/>
      <c r="EHW733" s="27"/>
      <c r="EHX733" s="27"/>
      <c r="EHY733" s="27"/>
      <c r="EHZ733" s="27"/>
      <c r="EIA733" s="27"/>
      <c r="EIB733" s="27"/>
      <c r="EIC733" s="27"/>
      <c r="EID733" s="27"/>
      <c r="EIE733" s="27"/>
      <c r="EIF733" s="27"/>
      <c r="EIG733" s="27"/>
      <c r="EIH733" s="27"/>
      <c r="EII733" s="27"/>
      <c r="EIJ733" s="27"/>
      <c r="EIK733" s="27"/>
      <c r="EIL733" s="27"/>
      <c r="EIM733" s="27"/>
      <c r="EIN733" s="27"/>
      <c r="EIO733" s="27"/>
      <c r="EIP733" s="27"/>
      <c r="EIQ733" s="27"/>
      <c r="EIR733" s="27"/>
      <c r="EIS733" s="27"/>
      <c r="EIT733" s="27"/>
      <c r="EIU733" s="27"/>
      <c r="EIV733" s="27"/>
      <c r="EIW733" s="27"/>
      <c r="EIX733" s="27"/>
      <c r="EIY733" s="27"/>
      <c r="EIZ733" s="27"/>
      <c r="EJA733" s="27"/>
      <c r="EJB733" s="27"/>
      <c r="EJC733" s="27"/>
      <c r="EJD733" s="27"/>
      <c r="EJE733" s="27"/>
      <c r="EJF733" s="27"/>
      <c r="EJG733" s="27"/>
      <c r="EJH733" s="27"/>
      <c r="EJI733" s="27"/>
      <c r="EJJ733" s="27"/>
      <c r="EJK733" s="27"/>
      <c r="EJL733" s="27"/>
      <c r="EJM733" s="27"/>
      <c r="EJN733" s="27"/>
      <c r="EJO733" s="27"/>
      <c r="EJP733" s="27"/>
      <c r="EJQ733" s="27"/>
      <c r="EJR733" s="27"/>
      <c r="EJS733" s="27"/>
      <c r="EJT733" s="27"/>
      <c r="EJU733" s="27"/>
      <c r="EJV733" s="27"/>
      <c r="EJW733" s="27"/>
      <c r="EJX733" s="27"/>
      <c r="EJY733" s="27"/>
      <c r="EJZ733" s="27"/>
      <c r="EKA733" s="27"/>
      <c r="EKB733" s="27"/>
      <c r="EKC733" s="27"/>
      <c r="EKD733" s="27"/>
      <c r="EKE733" s="27"/>
      <c r="EKF733" s="27"/>
      <c r="EKG733" s="27"/>
      <c r="EKH733" s="27"/>
      <c r="EKI733" s="27"/>
      <c r="EKJ733" s="27"/>
      <c r="EKK733" s="27"/>
      <c r="EKL733" s="27"/>
      <c r="EKM733" s="27"/>
      <c r="EKN733" s="27"/>
      <c r="EKO733" s="27"/>
      <c r="EKP733" s="27"/>
      <c r="EKQ733" s="27"/>
      <c r="EKR733" s="27"/>
      <c r="EKS733" s="27"/>
      <c r="EKT733" s="27"/>
      <c r="EKU733" s="27"/>
      <c r="EKV733" s="27"/>
      <c r="EKW733" s="27"/>
      <c r="EKX733" s="27"/>
      <c r="EKY733" s="27"/>
      <c r="EKZ733" s="27"/>
      <c r="ELA733" s="27"/>
      <c r="ELB733" s="27"/>
      <c r="ELC733" s="27"/>
      <c r="ELD733" s="27"/>
      <c r="ELE733" s="27"/>
      <c r="ELF733" s="27"/>
      <c r="ELG733" s="27"/>
      <c r="ELH733" s="27"/>
      <c r="ELI733" s="27"/>
      <c r="ELJ733" s="27"/>
      <c r="ELK733" s="27"/>
      <c r="ELL733" s="27"/>
      <c r="ELM733" s="27"/>
      <c r="ELN733" s="27"/>
      <c r="ELO733" s="27"/>
      <c r="ELP733" s="27"/>
      <c r="ELQ733" s="27"/>
      <c r="ELR733" s="27"/>
      <c r="ELS733" s="27"/>
      <c r="ELT733" s="27"/>
      <c r="ELU733" s="27"/>
      <c r="ELV733" s="27"/>
      <c r="ELW733" s="27"/>
      <c r="ELX733" s="27"/>
      <c r="ELY733" s="27"/>
      <c r="ELZ733" s="27"/>
      <c r="EMA733" s="27"/>
      <c r="EMB733" s="27"/>
      <c r="EMC733" s="27"/>
      <c r="EMD733" s="27"/>
      <c r="EME733" s="27"/>
      <c r="EMF733" s="27"/>
      <c r="EMG733" s="27"/>
      <c r="EMH733" s="27"/>
      <c r="EMI733" s="27"/>
      <c r="EMJ733" s="27"/>
      <c r="EMK733" s="27"/>
      <c r="EML733" s="27"/>
      <c r="EMM733" s="27"/>
      <c r="EMN733" s="27"/>
      <c r="EMO733" s="27"/>
      <c r="EMP733" s="27"/>
      <c r="EMQ733" s="27"/>
      <c r="EMR733" s="27"/>
      <c r="EMS733" s="27"/>
      <c r="EMT733" s="27"/>
      <c r="EMU733" s="27"/>
      <c r="EMV733" s="27"/>
      <c r="EMW733" s="27"/>
      <c r="EMX733" s="27"/>
      <c r="EMY733" s="27"/>
      <c r="EMZ733" s="27"/>
      <c r="ENA733" s="27"/>
      <c r="ENB733" s="27"/>
      <c r="ENC733" s="27"/>
      <c r="END733" s="27"/>
      <c r="ENE733" s="27"/>
      <c r="ENF733" s="27"/>
      <c r="ENG733" s="27"/>
      <c r="ENH733" s="27"/>
      <c r="ENI733" s="27"/>
      <c r="ENJ733" s="27"/>
      <c r="ENK733" s="27"/>
      <c r="ENL733" s="27"/>
      <c r="ENM733" s="27"/>
      <c r="ENN733" s="27"/>
      <c r="ENO733" s="27"/>
      <c r="ENP733" s="27"/>
      <c r="ENQ733" s="27"/>
      <c r="ENR733" s="27"/>
      <c r="ENS733" s="27"/>
      <c r="ENT733" s="27"/>
      <c r="ENU733" s="27"/>
      <c r="ENV733" s="27"/>
      <c r="ENW733" s="27"/>
      <c r="ENX733" s="27"/>
      <c r="ENY733" s="27"/>
      <c r="ENZ733" s="27"/>
      <c r="EOA733" s="27"/>
      <c r="EOB733" s="27"/>
      <c r="EOC733" s="27"/>
      <c r="EOD733" s="27"/>
      <c r="EOE733" s="27"/>
      <c r="EOF733" s="27"/>
      <c r="EOG733" s="27"/>
      <c r="EOH733" s="27"/>
      <c r="EOI733" s="27"/>
      <c r="EOJ733" s="27"/>
      <c r="EOK733" s="27"/>
      <c r="EOL733" s="27"/>
      <c r="EOM733" s="27"/>
      <c r="EON733" s="27"/>
      <c r="EOO733" s="27"/>
      <c r="EOP733" s="27"/>
      <c r="EOQ733" s="27"/>
      <c r="EOR733" s="27"/>
      <c r="EOS733" s="27"/>
      <c r="EOT733" s="27"/>
      <c r="EOU733" s="27"/>
      <c r="EOV733" s="27"/>
      <c r="EOW733" s="27"/>
      <c r="EOX733" s="27"/>
      <c r="EOY733" s="27"/>
      <c r="EOZ733" s="27"/>
      <c r="EPA733" s="27"/>
      <c r="EPB733" s="27"/>
      <c r="EPC733" s="27"/>
      <c r="EPD733" s="27"/>
      <c r="EPE733" s="27"/>
      <c r="EPF733" s="27"/>
      <c r="EPG733" s="27"/>
      <c r="EPH733" s="27"/>
      <c r="EPI733" s="27"/>
      <c r="EPJ733" s="27"/>
      <c r="EPK733" s="27"/>
      <c r="EPL733" s="27"/>
      <c r="EPM733" s="27"/>
      <c r="EPN733" s="27"/>
      <c r="EPO733" s="27"/>
      <c r="EPP733" s="27"/>
      <c r="EPQ733" s="27"/>
      <c r="EPR733" s="27"/>
      <c r="EPS733" s="27"/>
      <c r="EPT733" s="27"/>
      <c r="EPU733" s="27"/>
      <c r="EPV733" s="27"/>
      <c r="EPW733" s="27"/>
      <c r="EPX733" s="27"/>
      <c r="EPY733" s="27"/>
      <c r="EPZ733" s="27"/>
      <c r="EQA733" s="27"/>
      <c r="EQB733" s="27"/>
      <c r="EQC733" s="27"/>
      <c r="EQD733" s="27"/>
      <c r="EQE733" s="27"/>
      <c r="EQF733" s="27"/>
      <c r="EQG733" s="27"/>
      <c r="EQH733" s="27"/>
      <c r="EQI733" s="27"/>
      <c r="EQJ733" s="27"/>
      <c r="EQK733" s="27"/>
      <c r="EQL733" s="27"/>
      <c r="EQM733" s="27"/>
      <c r="EQN733" s="27"/>
      <c r="EQO733" s="27"/>
      <c r="EQP733" s="27"/>
      <c r="EQQ733" s="27"/>
      <c r="EQR733" s="27"/>
      <c r="EQS733" s="27"/>
      <c r="EQT733" s="27"/>
      <c r="EQU733" s="27"/>
      <c r="EQV733" s="27"/>
      <c r="EQW733" s="27"/>
      <c r="EQX733" s="27"/>
      <c r="EQY733" s="27"/>
      <c r="EQZ733" s="27"/>
      <c r="ERA733" s="27"/>
      <c r="ERB733" s="27"/>
      <c r="ERC733" s="27"/>
      <c r="ERD733" s="27"/>
      <c r="ERE733" s="27"/>
      <c r="ERF733" s="27"/>
      <c r="ERG733" s="27"/>
      <c r="ERH733" s="27"/>
      <c r="ERI733" s="27"/>
      <c r="ERJ733" s="27"/>
      <c r="ERK733" s="27"/>
      <c r="ERL733" s="27"/>
      <c r="ERM733" s="27"/>
      <c r="ERN733" s="27"/>
      <c r="ERO733" s="27"/>
      <c r="ERP733" s="27"/>
      <c r="ERQ733" s="27"/>
      <c r="ERR733" s="27"/>
      <c r="ERS733" s="27"/>
      <c r="ERT733" s="27"/>
      <c r="ERU733" s="27"/>
      <c r="ERV733" s="27"/>
      <c r="ERW733" s="27"/>
      <c r="ERX733" s="27"/>
      <c r="ERY733" s="27"/>
      <c r="ERZ733" s="27"/>
      <c r="ESA733" s="27"/>
      <c r="ESB733" s="27"/>
      <c r="ESC733" s="27"/>
      <c r="ESD733" s="27"/>
      <c r="ESE733" s="27"/>
      <c r="ESF733" s="27"/>
      <c r="ESG733" s="27"/>
      <c r="ESH733" s="27"/>
      <c r="ESI733" s="27"/>
      <c r="ESJ733" s="27"/>
      <c r="ESK733" s="27"/>
      <c r="ESL733" s="27"/>
      <c r="ESM733" s="27"/>
      <c r="ESN733" s="27"/>
      <c r="ESO733" s="27"/>
      <c r="ESP733" s="27"/>
      <c r="ESQ733" s="27"/>
      <c r="ESR733" s="27"/>
      <c r="ESS733" s="27"/>
      <c r="EST733" s="27"/>
      <c r="ESU733" s="27"/>
      <c r="ESV733" s="27"/>
      <c r="ESW733" s="27"/>
      <c r="ESX733" s="27"/>
      <c r="ESY733" s="27"/>
      <c r="ESZ733" s="27"/>
      <c r="ETA733" s="27"/>
      <c r="ETB733" s="27"/>
      <c r="ETC733" s="27"/>
      <c r="ETD733" s="27"/>
      <c r="ETE733" s="27"/>
      <c r="ETF733" s="27"/>
      <c r="ETG733" s="27"/>
      <c r="ETH733" s="27"/>
      <c r="ETI733" s="27"/>
      <c r="ETJ733" s="27"/>
      <c r="ETK733" s="27"/>
      <c r="ETL733" s="27"/>
      <c r="ETM733" s="27"/>
      <c r="ETN733" s="27"/>
      <c r="ETO733" s="27"/>
      <c r="ETP733" s="27"/>
      <c r="ETQ733" s="27"/>
      <c r="ETR733" s="27"/>
      <c r="ETS733" s="27"/>
      <c r="ETT733" s="27"/>
      <c r="ETU733" s="27"/>
      <c r="ETV733" s="27"/>
      <c r="ETW733" s="27"/>
      <c r="ETX733" s="27"/>
      <c r="ETY733" s="27"/>
      <c r="ETZ733" s="27"/>
      <c r="EUA733" s="27"/>
      <c r="EUB733" s="27"/>
      <c r="EUC733" s="27"/>
      <c r="EUD733" s="27"/>
      <c r="EUE733" s="27"/>
      <c r="EUF733" s="27"/>
      <c r="EUG733" s="27"/>
      <c r="EUH733" s="27"/>
      <c r="EUI733" s="27"/>
      <c r="EUJ733" s="27"/>
      <c r="EUK733" s="27"/>
      <c r="EUL733" s="27"/>
      <c r="EUM733" s="27"/>
      <c r="EUN733" s="27"/>
      <c r="EUO733" s="27"/>
      <c r="EUP733" s="27"/>
      <c r="EUQ733" s="27"/>
      <c r="EUR733" s="27"/>
      <c r="EUS733" s="27"/>
      <c r="EUT733" s="27"/>
      <c r="EUU733" s="27"/>
      <c r="EUV733" s="27"/>
      <c r="EUW733" s="27"/>
      <c r="EUX733" s="27"/>
      <c r="EUY733" s="27"/>
      <c r="EUZ733" s="27"/>
      <c r="EVA733" s="27"/>
      <c r="EVB733" s="27"/>
      <c r="EVC733" s="27"/>
      <c r="EVD733" s="27"/>
      <c r="EVE733" s="27"/>
      <c r="EVF733" s="27"/>
      <c r="EVG733" s="27"/>
      <c r="EVH733" s="27"/>
      <c r="EVI733" s="27"/>
      <c r="EVJ733" s="27"/>
      <c r="EVK733" s="27"/>
      <c r="EVL733" s="27"/>
      <c r="EVM733" s="27"/>
      <c r="EVN733" s="27"/>
      <c r="EVO733" s="27"/>
      <c r="EVP733" s="27"/>
      <c r="EVQ733" s="27"/>
      <c r="EVR733" s="27"/>
      <c r="EVS733" s="27"/>
      <c r="EVT733" s="27"/>
      <c r="EVU733" s="27"/>
      <c r="EVV733" s="27"/>
      <c r="EVW733" s="27"/>
      <c r="EVX733" s="27"/>
      <c r="EVY733" s="27"/>
      <c r="EVZ733" s="27"/>
      <c r="EWA733" s="27"/>
      <c r="EWB733" s="27"/>
      <c r="EWC733" s="27"/>
      <c r="EWD733" s="27"/>
      <c r="EWE733" s="27"/>
      <c r="EWF733" s="27"/>
      <c r="EWG733" s="27"/>
      <c r="EWH733" s="27"/>
      <c r="EWI733" s="27"/>
      <c r="EWJ733" s="27"/>
      <c r="EWK733" s="27"/>
      <c r="EWL733" s="27"/>
      <c r="EWM733" s="27"/>
      <c r="EWN733" s="27"/>
      <c r="EWO733" s="27"/>
      <c r="EWP733" s="27"/>
      <c r="EWQ733" s="27"/>
      <c r="EWR733" s="27"/>
      <c r="EWS733" s="27"/>
      <c r="EWT733" s="27"/>
      <c r="EWU733" s="27"/>
      <c r="EWV733" s="27"/>
      <c r="EWW733" s="27"/>
      <c r="EWX733" s="27"/>
      <c r="EWY733" s="27"/>
      <c r="EWZ733" s="27"/>
      <c r="EXA733" s="27"/>
      <c r="EXB733" s="27"/>
      <c r="EXC733" s="27"/>
      <c r="EXD733" s="27"/>
      <c r="EXE733" s="27"/>
      <c r="EXF733" s="27"/>
      <c r="EXG733" s="27"/>
      <c r="EXH733" s="27"/>
      <c r="EXI733" s="27"/>
      <c r="EXJ733" s="27"/>
      <c r="EXK733" s="27"/>
      <c r="EXL733" s="27"/>
      <c r="EXM733" s="27"/>
      <c r="EXN733" s="27"/>
      <c r="EXO733" s="27"/>
      <c r="EXP733" s="27"/>
      <c r="EXQ733" s="27"/>
      <c r="EXR733" s="27"/>
      <c r="EXS733" s="27"/>
      <c r="EXT733" s="27"/>
      <c r="EXU733" s="27"/>
      <c r="EXV733" s="27"/>
      <c r="EXW733" s="27"/>
      <c r="EXX733" s="27"/>
      <c r="EXY733" s="27"/>
      <c r="EXZ733" s="27"/>
      <c r="EYA733" s="27"/>
      <c r="EYB733" s="27"/>
      <c r="EYC733" s="27"/>
      <c r="EYD733" s="27"/>
      <c r="EYE733" s="27"/>
      <c r="EYF733" s="27"/>
      <c r="EYG733" s="27"/>
      <c r="EYH733" s="27"/>
      <c r="EYI733" s="27"/>
      <c r="EYJ733" s="27"/>
      <c r="EYK733" s="27"/>
      <c r="EYL733" s="27"/>
      <c r="EYM733" s="27"/>
      <c r="EYN733" s="27"/>
      <c r="EYO733" s="27"/>
      <c r="EYP733" s="27"/>
      <c r="EYQ733" s="27"/>
      <c r="EYR733" s="27"/>
      <c r="EYS733" s="27"/>
      <c r="EYT733" s="27"/>
      <c r="EYU733" s="27"/>
      <c r="EYV733" s="27"/>
      <c r="EYW733" s="27"/>
      <c r="EYX733" s="27"/>
      <c r="EYY733" s="27"/>
      <c r="EYZ733" s="27"/>
      <c r="EZA733" s="27"/>
      <c r="EZB733" s="27"/>
      <c r="EZC733" s="27"/>
      <c r="EZD733" s="27"/>
      <c r="EZE733" s="27"/>
      <c r="EZF733" s="27"/>
      <c r="EZG733" s="27"/>
      <c r="EZH733" s="27"/>
      <c r="EZI733" s="27"/>
      <c r="EZJ733" s="27"/>
      <c r="EZK733" s="27"/>
      <c r="EZL733" s="27"/>
      <c r="EZM733" s="27"/>
      <c r="EZN733" s="27"/>
      <c r="EZO733" s="27"/>
      <c r="EZP733" s="27"/>
      <c r="EZQ733" s="27"/>
      <c r="EZR733" s="27"/>
      <c r="EZS733" s="27"/>
      <c r="EZT733" s="27"/>
      <c r="EZU733" s="27"/>
      <c r="EZV733" s="27"/>
      <c r="EZW733" s="27"/>
      <c r="EZX733" s="27"/>
      <c r="EZY733" s="27"/>
      <c r="EZZ733" s="27"/>
      <c r="FAA733" s="27"/>
      <c r="FAB733" s="27"/>
      <c r="FAC733" s="27"/>
      <c r="FAD733" s="27"/>
      <c r="FAE733" s="27"/>
      <c r="FAF733" s="27"/>
      <c r="FAG733" s="27"/>
      <c r="FAH733" s="27"/>
      <c r="FAI733" s="27"/>
      <c r="FAJ733" s="27"/>
      <c r="FAK733" s="27"/>
      <c r="FAL733" s="27"/>
      <c r="FAM733" s="27"/>
      <c r="FAN733" s="27"/>
      <c r="FAO733" s="27"/>
      <c r="FAP733" s="27"/>
      <c r="FAQ733" s="27"/>
      <c r="FAR733" s="27"/>
      <c r="FAS733" s="27"/>
      <c r="FAT733" s="27"/>
      <c r="FAU733" s="27"/>
      <c r="FAV733" s="27"/>
      <c r="FAW733" s="27"/>
      <c r="FAX733" s="27"/>
      <c r="FAY733" s="27"/>
      <c r="FAZ733" s="27"/>
      <c r="FBA733" s="27"/>
      <c r="FBB733" s="27"/>
      <c r="FBC733" s="27"/>
      <c r="FBD733" s="27"/>
      <c r="FBE733" s="27"/>
      <c r="FBF733" s="27"/>
      <c r="FBG733" s="27"/>
      <c r="FBH733" s="27"/>
      <c r="FBI733" s="27"/>
      <c r="FBJ733" s="27"/>
      <c r="FBK733" s="27"/>
      <c r="FBL733" s="27"/>
      <c r="FBM733" s="27"/>
      <c r="FBN733" s="27"/>
      <c r="FBO733" s="27"/>
      <c r="FBP733" s="27"/>
      <c r="FBQ733" s="27"/>
      <c r="FBR733" s="27"/>
      <c r="FBS733" s="27"/>
      <c r="FBT733" s="27"/>
      <c r="FBU733" s="27"/>
      <c r="FBV733" s="27"/>
      <c r="FBW733" s="27"/>
      <c r="FBX733" s="27"/>
      <c r="FBY733" s="27"/>
      <c r="FBZ733" s="27"/>
      <c r="FCA733" s="27"/>
      <c r="FCB733" s="27"/>
      <c r="FCC733" s="27"/>
      <c r="FCD733" s="27"/>
      <c r="FCE733" s="27"/>
      <c r="FCF733" s="27"/>
      <c r="FCG733" s="27"/>
      <c r="FCH733" s="27"/>
      <c r="FCI733" s="27"/>
      <c r="FCJ733" s="27"/>
      <c r="FCK733" s="27"/>
      <c r="FCL733" s="27"/>
      <c r="FCM733" s="27"/>
      <c r="FCN733" s="27"/>
      <c r="FCO733" s="27"/>
      <c r="FCP733" s="27"/>
      <c r="FCQ733" s="27"/>
      <c r="FCR733" s="27"/>
      <c r="FCS733" s="27"/>
      <c r="FCT733" s="27"/>
      <c r="FCU733" s="27"/>
      <c r="FCV733" s="27"/>
      <c r="FCW733" s="27"/>
      <c r="FCX733" s="27"/>
      <c r="FCY733" s="27"/>
      <c r="FCZ733" s="27"/>
      <c r="FDA733" s="27"/>
      <c r="FDB733" s="27"/>
      <c r="FDC733" s="27"/>
      <c r="FDD733" s="27"/>
      <c r="FDE733" s="27"/>
      <c r="FDF733" s="27"/>
      <c r="FDG733" s="27"/>
      <c r="FDH733" s="27"/>
      <c r="FDI733" s="27"/>
      <c r="FDJ733" s="27"/>
      <c r="FDK733" s="27"/>
      <c r="FDL733" s="27"/>
      <c r="FDM733" s="27"/>
      <c r="FDN733" s="27"/>
      <c r="FDO733" s="27"/>
      <c r="FDP733" s="27"/>
      <c r="FDQ733" s="27"/>
      <c r="FDR733" s="27"/>
      <c r="FDS733" s="27"/>
      <c r="FDT733" s="27"/>
      <c r="FDU733" s="27"/>
      <c r="FDV733" s="27"/>
      <c r="FDW733" s="27"/>
      <c r="FDX733" s="27"/>
      <c r="FDY733" s="27"/>
      <c r="FDZ733" s="27"/>
      <c r="FEA733" s="27"/>
      <c r="FEB733" s="27"/>
      <c r="FEC733" s="27"/>
      <c r="FED733" s="27"/>
      <c r="FEE733" s="27"/>
      <c r="FEF733" s="27"/>
      <c r="FEG733" s="27"/>
      <c r="FEH733" s="27"/>
      <c r="FEI733" s="27"/>
      <c r="FEJ733" s="27"/>
      <c r="FEK733" s="27"/>
      <c r="FEL733" s="27"/>
      <c r="FEM733" s="27"/>
      <c r="FEN733" s="27"/>
      <c r="FEO733" s="27"/>
      <c r="FEP733" s="27"/>
      <c r="FEQ733" s="27"/>
      <c r="FER733" s="27"/>
      <c r="FES733" s="27"/>
      <c r="FET733" s="27"/>
      <c r="FEU733" s="27"/>
      <c r="FEV733" s="27"/>
      <c r="FEW733" s="27"/>
      <c r="FEX733" s="27"/>
      <c r="FEY733" s="27"/>
      <c r="FEZ733" s="27"/>
      <c r="FFA733" s="27"/>
      <c r="FFB733" s="27"/>
      <c r="FFC733" s="27"/>
      <c r="FFD733" s="27"/>
      <c r="FFE733" s="27"/>
      <c r="FFF733" s="27"/>
      <c r="FFG733" s="27"/>
      <c r="FFH733" s="27"/>
      <c r="FFI733" s="27"/>
      <c r="FFJ733" s="27"/>
      <c r="FFK733" s="27"/>
      <c r="FFL733" s="27"/>
      <c r="FFM733" s="27"/>
      <c r="FFN733" s="27"/>
      <c r="FFO733" s="27"/>
      <c r="FFP733" s="27"/>
      <c r="FFQ733" s="27"/>
      <c r="FFR733" s="27"/>
      <c r="FFS733" s="27"/>
      <c r="FFT733" s="27"/>
      <c r="FFU733" s="27"/>
      <c r="FFV733" s="27"/>
      <c r="FFW733" s="27"/>
      <c r="FFX733" s="27"/>
      <c r="FFY733" s="27"/>
      <c r="FFZ733" s="27"/>
      <c r="FGA733" s="27"/>
      <c r="FGB733" s="27"/>
      <c r="FGC733" s="27"/>
      <c r="FGD733" s="27"/>
      <c r="FGE733" s="27"/>
      <c r="FGF733" s="27"/>
      <c r="FGG733" s="27"/>
      <c r="FGH733" s="27"/>
      <c r="FGI733" s="27"/>
      <c r="FGJ733" s="27"/>
      <c r="FGK733" s="27"/>
      <c r="FGL733" s="27"/>
      <c r="FGM733" s="27"/>
      <c r="FGN733" s="27"/>
      <c r="FGO733" s="27"/>
      <c r="FGP733" s="27"/>
      <c r="FGQ733" s="27"/>
      <c r="FGR733" s="27"/>
      <c r="FGS733" s="27"/>
      <c r="FGT733" s="27"/>
      <c r="FGU733" s="27"/>
      <c r="FGV733" s="27"/>
      <c r="FGW733" s="27"/>
      <c r="FGX733" s="27"/>
      <c r="FGY733" s="27"/>
      <c r="FGZ733" s="27"/>
      <c r="FHA733" s="27"/>
      <c r="FHB733" s="27"/>
      <c r="FHC733" s="27"/>
      <c r="FHD733" s="27"/>
      <c r="FHE733" s="27"/>
      <c r="FHF733" s="27"/>
      <c r="FHG733" s="27"/>
      <c r="FHH733" s="27"/>
      <c r="FHI733" s="27"/>
      <c r="FHJ733" s="27"/>
      <c r="FHK733" s="27"/>
      <c r="FHL733" s="27"/>
      <c r="FHM733" s="27"/>
      <c r="FHN733" s="27"/>
      <c r="FHO733" s="27"/>
      <c r="FHP733" s="27"/>
      <c r="FHQ733" s="27"/>
      <c r="FHR733" s="27"/>
      <c r="FHS733" s="27"/>
      <c r="FHT733" s="27"/>
      <c r="FHU733" s="27"/>
      <c r="FHV733" s="27"/>
      <c r="FHW733" s="27"/>
      <c r="FHX733" s="27"/>
      <c r="FHY733" s="27"/>
      <c r="FHZ733" s="27"/>
      <c r="FIA733" s="27"/>
      <c r="FIB733" s="27"/>
      <c r="FIC733" s="27"/>
      <c r="FID733" s="27"/>
      <c r="FIE733" s="27"/>
      <c r="FIF733" s="27"/>
      <c r="FIG733" s="27"/>
      <c r="FIH733" s="27"/>
      <c r="FII733" s="27"/>
      <c r="FIJ733" s="27"/>
      <c r="FIK733" s="27"/>
      <c r="FIL733" s="27"/>
      <c r="FIM733" s="27"/>
      <c r="FIN733" s="27"/>
      <c r="FIO733" s="27"/>
      <c r="FIP733" s="27"/>
      <c r="FIQ733" s="27"/>
      <c r="FIR733" s="27"/>
      <c r="FIS733" s="27"/>
      <c r="FIT733" s="27"/>
      <c r="FIU733" s="27"/>
      <c r="FIV733" s="27"/>
      <c r="FIW733" s="27"/>
      <c r="FIX733" s="27"/>
      <c r="FIY733" s="27"/>
      <c r="FIZ733" s="27"/>
      <c r="FJA733" s="27"/>
      <c r="FJB733" s="27"/>
      <c r="FJC733" s="27"/>
      <c r="FJD733" s="27"/>
      <c r="FJE733" s="27"/>
      <c r="FJF733" s="27"/>
      <c r="FJG733" s="27"/>
      <c r="FJH733" s="27"/>
      <c r="FJI733" s="27"/>
      <c r="FJJ733" s="27"/>
      <c r="FJK733" s="27"/>
      <c r="FJL733" s="27"/>
      <c r="FJM733" s="27"/>
      <c r="FJN733" s="27"/>
      <c r="FJO733" s="27"/>
      <c r="FJP733" s="27"/>
      <c r="FJQ733" s="27"/>
      <c r="FJR733" s="27"/>
      <c r="FJS733" s="27"/>
      <c r="FJT733" s="27"/>
      <c r="FJU733" s="27"/>
      <c r="FJV733" s="27"/>
      <c r="FJW733" s="27"/>
      <c r="FJX733" s="27"/>
      <c r="FJY733" s="27"/>
      <c r="FJZ733" s="27"/>
      <c r="FKA733" s="27"/>
      <c r="FKB733" s="27"/>
      <c r="FKC733" s="27"/>
      <c r="FKD733" s="27"/>
      <c r="FKE733" s="27"/>
      <c r="FKF733" s="27"/>
      <c r="FKG733" s="27"/>
      <c r="FKH733" s="27"/>
      <c r="FKI733" s="27"/>
      <c r="FKJ733" s="27"/>
      <c r="FKK733" s="27"/>
      <c r="FKL733" s="27"/>
      <c r="FKM733" s="27"/>
      <c r="FKN733" s="27"/>
      <c r="FKO733" s="27"/>
      <c r="FKP733" s="27"/>
      <c r="FKQ733" s="27"/>
      <c r="FKR733" s="27"/>
      <c r="FKS733" s="27"/>
      <c r="FKT733" s="27"/>
      <c r="FKU733" s="27"/>
      <c r="FKV733" s="27"/>
      <c r="FKW733" s="27"/>
      <c r="FKX733" s="27"/>
      <c r="FKY733" s="27"/>
      <c r="FKZ733" s="27"/>
      <c r="FLA733" s="27"/>
      <c r="FLB733" s="27"/>
      <c r="FLC733" s="27"/>
      <c r="FLD733" s="27"/>
      <c r="FLE733" s="27"/>
      <c r="FLF733" s="27"/>
      <c r="FLG733" s="27"/>
      <c r="FLH733" s="27"/>
      <c r="FLI733" s="27"/>
      <c r="FLJ733" s="27"/>
      <c r="FLK733" s="27"/>
      <c r="FLL733" s="27"/>
      <c r="FLM733" s="27"/>
      <c r="FLN733" s="27"/>
      <c r="FLO733" s="27"/>
      <c r="FLP733" s="27"/>
      <c r="FLQ733" s="27"/>
      <c r="FLR733" s="27"/>
      <c r="FLS733" s="27"/>
      <c r="FLT733" s="27"/>
      <c r="FLU733" s="27"/>
      <c r="FLV733" s="27"/>
      <c r="FLW733" s="27"/>
      <c r="FLX733" s="27"/>
      <c r="FLY733" s="27"/>
      <c r="FLZ733" s="27"/>
      <c r="FMA733" s="27"/>
      <c r="FMB733" s="27"/>
      <c r="FMC733" s="27"/>
      <c r="FMD733" s="27"/>
      <c r="FME733" s="27"/>
      <c r="FMF733" s="27"/>
      <c r="FMG733" s="27"/>
      <c r="FMH733" s="27"/>
      <c r="FMI733" s="27"/>
      <c r="FMJ733" s="27"/>
      <c r="FMK733" s="27"/>
      <c r="FML733" s="27"/>
      <c r="FMM733" s="27"/>
      <c r="FMN733" s="27"/>
      <c r="FMO733" s="27"/>
      <c r="FMP733" s="27"/>
      <c r="FMQ733" s="27"/>
      <c r="FMR733" s="27"/>
      <c r="FMS733" s="27"/>
      <c r="FMT733" s="27"/>
      <c r="FMU733" s="27"/>
      <c r="FMV733" s="27"/>
      <c r="FMW733" s="27"/>
      <c r="FMX733" s="27"/>
      <c r="FMY733" s="27"/>
      <c r="FMZ733" s="27"/>
      <c r="FNA733" s="27"/>
      <c r="FNB733" s="27"/>
      <c r="FNC733" s="27"/>
      <c r="FND733" s="27"/>
      <c r="FNE733" s="27"/>
      <c r="FNF733" s="27"/>
      <c r="FNG733" s="27"/>
      <c r="FNH733" s="27"/>
      <c r="FNI733" s="27"/>
      <c r="FNJ733" s="27"/>
      <c r="FNK733" s="27"/>
      <c r="FNL733" s="27"/>
      <c r="FNM733" s="27"/>
      <c r="FNN733" s="27"/>
      <c r="FNO733" s="27"/>
      <c r="FNP733" s="27"/>
      <c r="FNQ733" s="27"/>
      <c r="FNR733" s="27"/>
      <c r="FNS733" s="27"/>
      <c r="FNT733" s="27"/>
      <c r="FNU733" s="27"/>
      <c r="FNV733" s="27"/>
      <c r="FNW733" s="27"/>
      <c r="FNX733" s="27"/>
      <c r="FNY733" s="27"/>
      <c r="FNZ733" s="27"/>
      <c r="FOA733" s="27"/>
      <c r="FOB733" s="27"/>
      <c r="FOC733" s="27"/>
      <c r="FOD733" s="27"/>
      <c r="FOE733" s="27"/>
      <c r="FOF733" s="27"/>
      <c r="FOG733" s="27"/>
      <c r="FOH733" s="27"/>
      <c r="FOI733" s="27"/>
      <c r="FOJ733" s="27"/>
      <c r="FOK733" s="27"/>
      <c r="FOL733" s="27"/>
      <c r="FOM733" s="27"/>
      <c r="FON733" s="27"/>
      <c r="FOO733" s="27"/>
      <c r="FOP733" s="27"/>
      <c r="FOQ733" s="27"/>
      <c r="FOR733" s="27"/>
      <c r="FOS733" s="27"/>
      <c r="FOT733" s="27"/>
      <c r="FOU733" s="27"/>
      <c r="FOV733" s="27"/>
      <c r="FOW733" s="27"/>
      <c r="FOX733" s="27"/>
      <c r="FOY733" s="27"/>
      <c r="FOZ733" s="27"/>
      <c r="FPA733" s="27"/>
      <c r="FPB733" s="27"/>
      <c r="FPC733" s="27"/>
      <c r="FPD733" s="27"/>
      <c r="FPE733" s="27"/>
      <c r="FPF733" s="27"/>
      <c r="FPG733" s="27"/>
      <c r="FPH733" s="27"/>
      <c r="FPI733" s="27"/>
      <c r="FPJ733" s="27"/>
      <c r="FPK733" s="27"/>
      <c r="FPL733" s="27"/>
      <c r="FPM733" s="27"/>
      <c r="FPN733" s="27"/>
      <c r="FPO733" s="27"/>
      <c r="FPP733" s="27"/>
      <c r="FPQ733" s="27"/>
      <c r="FPR733" s="27"/>
      <c r="FPS733" s="27"/>
      <c r="FPT733" s="27"/>
      <c r="FPU733" s="27"/>
      <c r="FPV733" s="27"/>
      <c r="FPW733" s="27"/>
      <c r="FPX733" s="27"/>
      <c r="FPY733" s="27"/>
      <c r="FPZ733" s="27"/>
      <c r="FQA733" s="27"/>
      <c r="FQB733" s="27"/>
      <c r="FQC733" s="27"/>
      <c r="FQD733" s="27"/>
      <c r="FQE733" s="27"/>
      <c r="FQF733" s="27"/>
      <c r="FQG733" s="27"/>
      <c r="FQH733" s="27"/>
      <c r="FQI733" s="27"/>
      <c r="FQJ733" s="27"/>
      <c r="FQK733" s="27"/>
      <c r="FQL733" s="27"/>
      <c r="FQM733" s="27"/>
      <c r="FQN733" s="27"/>
      <c r="FQO733" s="27"/>
      <c r="FQP733" s="27"/>
      <c r="FQQ733" s="27"/>
      <c r="FQR733" s="27"/>
      <c r="FQS733" s="27"/>
      <c r="FQT733" s="27"/>
      <c r="FQU733" s="27"/>
      <c r="FQV733" s="27"/>
      <c r="FQW733" s="27"/>
      <c r="FQX733" s="27"/>
      <c r="FQY733" s="27"/>
      <c r="FQZ733" s="27"/>
      <c r="FRA733" s="27"/>
      <c r="FRB733" s="27"/>
      <c r="FRC733" s="27"/>
      <c r="FRD733" s="27"/>
      <c r="FRE733" s="27"/>
      <c r="FRF733" s="27"/>
      <c r="FRG733" s="27"/>
      <c r="FRH733" s="27"/>
      <c r="FRI733" s="27"/>
      <c r="FRJ733" s="27"/>
      <c r="FRK733" s="27"/>
      <c r="FRL733" s="27"/>
      <c r="FRM733" s="27"/>
      <c r="FRN733" s="27"/>
      <c r="FRO733" s="27"/>
      <c r="FRP733" s="27"/>
      <c r="FRQ733" s="27"/>
      <c r="FRR733" s="27"/>
      <c r="FRS733" s="27"/>
      <c r="FRT733" s="27"/>
      <c r="FRU733" s="27"/>
      <c r="FRV733" s="27"/>
      <c r="FRW733" s="27"/>
      <c r="FRX733" s="27"/>
      <c r="FRY733" s="27"/>
      <c r="FRZ733" s="27"/>
      <c r="FSA733" s="27"/>
      <c r="FSB733" s="27"/>
      <c r="FSC733" s="27"/>
      <c r="FSD733" s="27"/>
      <c r="FSE733" s="27"/>
      <c r="FSF733" s="27"/>
      <c r="FSG733" s="27"/>
      <c r="FSH733" s="27"/>
      <c r="FSI733" s="27"/>
      <c r="FSJ733" s="27"/>
      <c r="FSK733" s="27"/>
      <c r="FSL733" s="27"/>
      <c r="FSM733" s="27"/>
      <c r="FSN733" s="27"/>
      <c r="FSO733" s="27"/>
      <c r="FSP733" s="27"/>
      <c r="FSQ733" s="27"/>
      <c r="FSR733" s="27"/>
      <c r="FSS733" s="27"/>
      <c r="FST733" s="27"/>
      <c r="FSU733" s="27"/>
      <c r="FSV733" s="27"/>
      <c r="FSW733" s="27"/>
      <c r="FSX733" s="27"/>
      <c r="FSY733" s="27"/>
      <c r="FSZ733" s="27"/>
      <c r="FTA733" s="27"/>
      <c r="FTB733" s="27"/>
      <c r="FTC733" s="27"/>
      <c r="FTD733" s="27"/>
      <c r="FTE733" s="27"/>
      <c r="FTF733" s="27"/>
      <c r="FTG733" s="27"/>
      <c r="FTH733" s="27"/>
      <c r="FTI733" s="27"/>
      <c r="FTJ733" s="27"/>
      <c r="FTK733" s="27"/>
      <c r="FTL733" s="27"/>
      <c r="FTM733" s="27"/>
      <c r="FTN733" s="27"/>
      <c r="FTO733" s="27"/>
      <c r="FTP733" s="27"/>
      <c r="FTQ733" s="27"/>
      <c r="FTR733" s="27"/>
      <c r="FTS733" s="27"/>
      <c r="FTT733" s="27"/>
      <c r="FTU733" s="27"/>
      <c r="FTV733" s="27"/>
      <c r="FTW733" s="27"/>
      <c r="FTX733" s="27"/>
      <c r="FTY733" s="27"/>
      <c r="FTZ733" s="27"/>
      <c r="FUA733" s="27"/>
      <c r="FUB733" s="27"/>
      <c r="FUC733" s="27"/>
      <c r="FUD733" s="27"/>
      <c r="FUE733" s="27"/>
      <c r="FUF733" s="27"/>
      <c r="FUG733" s="27"/>
      <c r="FUH733" s="27"/>
      <c r="FUI733" s="27"/>
      <c r="FUJ733" s="27"/>
      <c r="FUK733" s="27"/>
      <c r="FUL733" s="27"/>
      <c r="FUM733" s="27"/>
      <c r="FUN733" s="27"/>
      <c r="FUO733" s="27"/>
      <c r="FUP733" s="27"/>
      <c r="FUQ733" s="27"/>
      <c r="FUR733" s="27"/>
      <c r="FUS733" s="27"/>
      <c r="FUT733" s="27"/>
      <c r="FUU733" s="27"/>
      <c r="FUV733" s="27"/>
      <c r="FUW733" s="27"/>
      <c r="FUX733" s="27"/>
      <c r="FUY733" s="27"/>
      <c r="FUZ733" s="27"/>
      <c r="FVA733" s="27"/>
      <c r="FVB733" s="27"/>
      <c r="FVC733" s="27"/>
      <c r="FVD733" s="27"/>
      <c r="FVE733" s="27"/>
      <c r="FVF733" s="27"/>
      <c r="FVG733" s="27"/>
      <c r="FVH733" s="27"/>
      <c r="FVI733" s="27"/>
      <c r="FVJ733" s="27"/>
      <c r="FVK733" s="27"/>
      <c r="FVL733" s="27"/>
      <c r="FVM733" s="27"/>
      <c r="FVN733" s="27"/>
      <c r="FVO733" s="27"/>
      <c r="FVP733" s="27"/>
      <c r="FVQ733" s="27"/>
      <c r="FVR733" s="27"/>
      <c r="FVS733" s="27"/>
      <c r="FVT733" s="27"/>
      <c r="FVU733" s="27"/>
      <c r="FVV733" s="27"/>
      <c r="FVW733" s="27"/>
      <c r="FVX733" s="27"/>
      <c r="FVY733" s="27"/>
      <c r="FVZ733" s="27"/>
      <c r="FWA733" s="27"/>
      <c r="FWB733" s="27"/>
      <c r="FWC733" s="27"/>
      <c r="FWD733" s="27"/>
      <c r="FWE733" s="27"/>
      <c r="FWF733" s="27"/>
      <c r="FWG733" s="27"/>
      <c r="FWH733" s="27"/>
      <c r="FWI733" s="27"/>
      <c r="FWJ733" s="27"/>
      <c r="FWK733" s="27"/>
      <c r="FWL733" s="27"/>
      <c r="FWM733" s="27"/>
      <c r="FWN733" s="27"/>
      <c r="FWO733" s="27"/>
      <c r="FWP733" s="27"/>
      <c r="FWQ733" s="27"/>
      <c r="FWR733" s="27"/>
      <c r="FWS733" s="27"/>
      <c r="FWT733" s="27"/>
      <c r="FWU733" s="27"/>
      <c r="FWV733" s="27"/>
      <c r="FWW733" s="27"/>
      <c r="FWX733" s="27"/>
      <c r="FWY733" s="27"/>
      <c r="FWZ733" s="27"/>
      <c r="FXA733" s="27"/>
      <c r="FXB733" s="27"/>
      <c r="FXC733" s="27"/>
      <c r="FXD733" s="27"/>
      <c r="FXE733" s="27"/>
      <c r="FXF733" s="27"/>
      <c r="FXG733" s="27"/>
      <c r="FXH733" s="27"/>
      <c r="FXI733" s="27"/>
      <c r="FXJ733" s="27"/>
      <c r="FXK733" s="27"/>
      <c r="FXL733" s="27"/>
      <c r="FXM733" s="27"/>
      <c r="FXN733" s="27"/>
      <c r="FXO733" s="27"/>
      <c r="FXP733" s="27"/>
      <c r="FXQ733" s="27"/>
      <c r="FXR733" s="27"/>
      <c r="FXS733" s="27"/>
      <c r="FXT733" s="27"/>
      <c r="FXU733" s="27"/>
      <c r="FXV733" s="27"/>
      <c r="FXW733" s="27"/>
      <c r="FXX733" s="27"/>
      <c r="FXY733" s="27"/>
      <c r="FXZ733" s="27"/>
      <c r="FYA733" s="27"/>
      <c r="FYB733" s="27"/>
      <c r="FYC733" s="27"/>
      <c r="FYD733" s="27"/>
      <c r="FYE733" s="27"/>
      <c r="FYF733" s="27"/>
      <c r="FYG733" s="27"/>
      <c r="FYH733" s="27"/>
      <c r="FYI733" s="27"/>
      <c r="FYJ733" s="27"/>
      <c r="FYK733" s="27"/>
      <c r="FYL733" s="27"/>
      <c r="FYM733" s="27"/>
      <c r="FYN733" s="27"/>
      <c r="FYO733" s="27"/>
      <c r="FYP733" s="27"/>
      <c r="FYQ733" s="27"/>
      <c r="FYR733" s="27"/>
      <c r="FYS733" s="27"/>
      <c r="FYT733" s="27"/>
      <c r="FYU733" s="27"/>
      <c r="FYV733" s="27"/>
      <c r="FYW733" s="27"/>
      <c r="FYX733" s="27"/>
      <c r="FYY733" s="27"/>
      <c r="FYZ733" s="27"/>
      <c r="FZA733" s="27"/>
      <c r="FZB733" s="27"/>
      <c r="FZC733" s="27"/>
      <c r="FZD733" s="27"/>
      <c r="FZE733" s="27"/>
      <c r="FZF733" s="27"/>
      <c r="FZG733" s="27"/>
      <c r="FZH733" s="27"/>
      <c r="FZI733" s="27"/>
      <c r="FZJ733" s="27"/>
      <c r="FZK733" s="27"/>
      <c r="FZL733" s="27"/>
      <c r="FZM733" s="27"/>
      <c r="FZN733" s="27"/>
      <c r="FZO733" s="27"/>
      <c r="FZP733" s="27"/>
      <c r="FZQ733" s="27"/>
      <c r="FZR733" s="27"/>
      <c r="FZS733" s="27"/>
      <c r="FZT733" s="27"/>
      <c r="FZU733" s="27"/>
      <c r="FZV733" s="27"/>
      <c r="FZW733" s="27"/>
      <c r="FZX733" s="27"/>
      <c r="FZY733" s="27"/>
      <c r="FZZ733" s="27"/>
      <c r="GAA733" s="27"/>
      <c r="GAB733" s="27"/>
      <c r="GAC733" s="27"/>
      <c r="GAD733" s="27"/>
      <c r="GAE733" s="27"/>
      <c r="GAF733" s="27"/>
      <c r="GAG733" s="27"/>
      <c r="GAH733" s="27"/>
      <c r="GAI733" s="27"/>
      <c r="GAJ733" s="27"/>
      <c r="GAK733" s="27"/>
      <c r="GAL733" s="27"/>
      <c r="GAM733" s="27"/>
      <c r="GAN733" s="27"/>
      <c r="GAO733" s="27"/>
      <c r="GAP733" s="27"/>
      <c r="GAQ733" s="27"/>
      <c r="GAR733" s="27"/>
      <c r="GAS733" s="27"/>
      <c r="GAT733" s="27"/>
      <c r="GAU733" s="27"/>
      <c r="GAV733" s="27"/>
      <c r="GAW733" s="27"/>
      <c r="GAX733" s="27"/>
      <c r="GAY733" s="27"/>
      <c r="GAZ733" s="27"/>
      <c r="GBA733" s="27"/>
      <c r="GBB733" s="27"/>
      <c r="GBC733" s="27"/>
      <c r="GBD733" s="27"/>
      <c r="GBE733" s="27"/>
      <c r="GBF733" s="27"/>
      <c r="GBG733" s="27"/>
      <c r="GBH733" s="27"/>
      <c r="GBI733" s="27"/>
      <c r="GBJ733" s="27"/>
      <c r="GBK733" s="27"/>
      <c r="GBL733" s="27"/>
      <c r="GBM733" s="27"/>
      <c r="GBN733" s="27"/>
      <c r="GBO733" s="27"/>
      <c r="GBP733" s="27"/>
      <c r="GBQ733" s="27"/>
      <c r="GBR733" s="27"/>
      <c r="GBS733" s="27"/>
      <c r="GBT733" s="27"/>
      <c r="GBU733" s="27"/>
      <c r="GBV733" s="27"/>
      <c r="GBW733" s="27"/>
      <c r="GBX733" s="27"/>
      <c r="GBY733" s="27"/>
      <c r="GBZ733" s="27"/>
      <c r="GCA733" s="27"/>
      <c r="GCB733" s="27"/>
      <c r="GCC733" s="27"/>
      <c r="GCD733" s="27"/>
      <c r="GCE733" s="27"/>
      <c r="GCF733" s="27"/>
      <c r="GCG733" s="27"/>
      <c r="GCH733" s="27"/>
      <c r="GCI733" s="27"/>
      <c r="GCJ733" s="27"/>
      <c r="GCK733" s="27"/>
      <c r="GCL733" s="27"/>
      <c r="GCM733" s="27"/>
      <c r="GCN733" s="27"/>
      <c r="GCO733" s="27"/>
      <c r="GCP733" s="27"/>
      <c r="GCQ733" s="27"/>
      <c r="GCR733" s="27"/>
      <c r="GCS733" s="27"/>
      <c r="GCT733" s="27"/>
      <c r="GCU733" s="27"/>
      <c r="GCV733" s="27"/>
      <c r="GCW733" s="27"/>
      <c r="GCX733" s="27"/>
      <c r="GCY733" s="27"/>
      <c r="GCZ733" s="27"/>
      <c r="GDA733" s="27"/>
      <c r="GDB733" s="27"/>
      <c r="GDC733" s="27"/>
      <c r="GDD733" s="27"/>
      <c r="GDE733" s="27"/>
      <c r="GDF733" s="27"/>
      <c r="GDG733" s="27"/>
      <c r="GDH733" s="27"/>
      <c r="GDI733" s="27"/>
      <c r="GDJ733" s="27"/>
      <c r="GDK733" s="27"/>
      <c r="GDL733" s="27"/>
      <c r="GDM733" s="27"/>
      <c r="GDN733" s="27"/>
      <c r="GDO733" s="27"/>
      <c r="GDP733" s="27"/>
      <c r="GDQ733" s="27"/>
      <c r="GDR733" s="27"/>
      <c r="GDS733" s="27"/>
      <c r="GDT733" s="27"/>
      <c r="GDU733" s="27"/>
      <c r="GDV733" s="27"/>
      <c r="GDW733" s="27"/>
      <c r="GDX733" s="27"/>
    </row>
    <row r="734" spans="1:4860" s="27" customFormat="1" x14ac:dyDescent="0.25">
      <c r="A734" s="84">
        <v>728</v>
      </c>
      <c r="B734" s="85" t="s">
        <v>523</v>
      </c>
      <c r="C734" s="85" t="s">
        <v>805</v>
      </c>
      <c r="D734" s="85" t="s">
        <v>291</v>
      </c>
      <c r="E734" s="85" t="s">
        <v>125</v>
      </c>
      <c r="F734" s="86" t="s">
        <v>811</v>
      </c>
      <c r="G734" s="87">
        <v>70000</v>
      </c>
      <c r="H734" s="87">
        <v>5368.48</v>
      </c>
      <c r="I734" s="88">
        <v>25</v>
      </c>
      <c r="J734" s="50">
        <v>2009</v>
      </c>
      <c r="K734" s="52">
        <f t="shared" si="96"/>
        <v>4970</v>
      </c>
      <c r="L734" s="37">
        <f t="shared" si="97"/>
        <v>770.00000000000011</v>
      </c>
      <c r="M734" s="78">
        <v>2128</v>
      </c>
      <c r="N734" s="88">
        <f t="shared" si="100"/>
        <v>4963</v>
      </c>
      <c r="O734" s="88"/>
      <c r="P734" s="88">
        <f t="shared" si="102"/>
        <v>4137</v>
      </c>
      <c r="Q734" s="88">
        <f t="shared" si="98"/>
        <v>9530.48</v>
      </c>
      <c r="R734" s="88">
        <f t="shared" si="99"/>
        <v>10703</v>
      </c>
      <c r="S734" s="88">
        <f t="shared" si="101"/>
        <v>60469.520000000004</v>
      </c>
      <c r="T734" s="89" t="s">
        <v>41</v>
      </c>
    </row>
    <row r="735" spans="1:4860" s="28" customFormat="1" x14ac:dyDescent="0.25">
      <c r="A735" s="84">
        <v>729</v>
      </c>
      <c r="B735" s="85" t="s">
        <v>824</v>
      </c>
      <c r="C735" s="85" t="s">
        <v>804</v>
      </c>
      <c r="D735" s="85" t="s">
        <v>291</v>
      </c>
      <c r="E735" s="85" t="s">
        <v>157</v>
      </c>
      <c r="F735" s="86" t="s">
        <v>808</v>
      </c>
      <c r="G735" s="87">
        <v>16000</v>
      </c>
      <c r="H735" s="85">
        <v>0</v>
      </c>
      <c r="I735" s="88">
        <v>25</v>
      </c>
      <c r="J735" s="50">
        <v>459.2</v>
      </c>
      <c r="K735" s="52">
        <f t="shared" si="96"/>
        <v>1136</v>
      </c>
      <c r="L735" s="37">
        <f t="shared" si="97"/>
        <v>176.00000000000003</v>
      </c>
      <c r="M735" s="78">
        <v>486.4</v>
      </c>
      <c r="N735" s="93">
        <f t="shared" si="100"/>
        <v>1134.4000000000001</v>
      </c>
      <c r="O735" s="88"/>
      <c r="P735" s="93">
        <f t="shared" si="102"/>
        <v>945.59999999999991</v>
      </c>
      <c r="Q735" s="88">
        <f t="shared" si="98"/>
        <v>970.59999999999991</v>
      </c>
      <c r="R735" s="88">
        <f t="shared" si="99"/>
        <v>2446.4</v>
      </c>
      <c r="S735" s="93">
        <f t="shared" si="101"/>
        <v>15029.4</v>
      </c>
      <c r="T735" s="89" t="s">
        <v>41</v>
      </c>
      <c r="U735" s="27"/>
      <c r="V735" s="27"/>
      <c r="W735" s="27"/>
      <c r="X735" s="27"/>
      <c r="Y735" s="27"/>
      <c r="Z735" s="27"/>
      <c r="AA735" s="27"/>
      <c r="AB735" s="27"/>
      <c r="AC735" s="27"/>
      <c r="AD735" s="27"/>
      <c r="AE735" s="27"/>
      <c r="AF735" s="27"/>
      <c r="AG735" s="27"/>
      <c r="AH735" s="27"/>
      <c r="AI735" s="27"/>
      <c r="AJ735" s="27"/>
      <c r="AK735" s="27"/>
      <c r="AL735" s="27"/>
      <c r="AM735" s="27"/>
      <c r="AN735" s="27"/>
      <c r="AO735" s="27"/>
      <c r="AP735" s="27"/>
      <c r="AQ735" s="27"/>
      <c r="AR735" s="27"/>
      <c r="AS735" s="27"/>
      <c r="AT735" s="27"/>
      <c r="AU735" s="27"/>
      <c r="AV735" s="27"/>
      <c r="AW735" s="27"/>
      <c r="AX735" s="27"/>
      <c r="AY735" s="27"/>
      <c r="AZ735" s="27"/>
      <c r="BA735" s="27"/>
      <c r="BB735" s="27"/>
      <c r="BC735" s="27"/>
      <c r="BD735" s="27"/>
      <c r="BE735" s="27"/>
      <c r="BF735" s="27"/>
      <c r="BG735" s="27"/>
      <c r="BH735" s="27"/>
      <c r="BI735" s="27"/>
      <c r="BJ735" s="27"/>
      <c r="BK735" s="27"/>
      <c r="BL735" s="27"/>
      <c r="BM735" s="27"/>
      <c r="BN735" s="27"/>
      <c r="BO735" s="27"/>
      <c r="BP735" s="27"/>
      <c r="BQ735" s="27"/>
      <c r="BR735" s="27"/>
      <c r="BS735" s="27"/>
      <c r="BT735" s="27"/>
      <c r="BU735" s="27"/>
      <c r="BV735" s="27"/>
      <c r="BW735" s="27"/>
      <c r="BX735" s="27"/>
      <c r="BY735" s="27"/>
      <c r="BZ735" s="27"/>
      <c r="CA735" s="27"/>
      <c r="CB735" s="27"/>
      <c r="CC735" s="27"/>
      <c r="CD735" s="27"/>
      <c r="CE735" s="27"/>
      <c r="CF735" s="27"/>
      <c r="CG735" s="27"/>
      <c r="CH735" s="27"/>
      <c r="CI735" s="27"/>
      <c r="CJ735" s="27"/>
      <c r="CK735" s="27"/>
      <c r="CL735" s="27"/>
      <c r="CM735" s="27"/>
      <c r="CN735" s="27"/>
      <c r="CO735" s="27"/>
      <c r="CP735" s="27"/>
      <c r="CQ735" s="27"/>
      <c r="CR735" s="27"/>
      <c r="CS735" s="27"/>
      <c r="CT735" s="27"/>
      <c r="CU735" s="27"/>
      <c r="CV735" s="27"/>
      <c r="CW735" s="27"/>
      <c r="CX735" s="27"/>
      <c r="CY735" s="27"/>
      <c r="CZ735" s="27"/>
      <c r="DA735" s="27"/>
      <c r="DB735" s="27"/>
      <c r="DC735" s="27"/>
      <c r="DD735" s="27"/>
      <c r="DE735" s="27"/>
      <c r="DF735" s="27"/>
      <c r="DG735" s="27"/>
      <c r="DH735" s="27"/>
      <c r="DI735" s="27"/>
      <c r="DJ735" s="27"/>
      <c r="DK735" s="27"/>
      <c r="DL735" s="27"/>
      <c r="DM735" s="27"/>
      <c r="DN735" s="27"/>
      <c r="DO735" s="27"/>
      <c r="DP735" s="27"/>
      <c r="DQ735" s="27"/>
      <c r="DR735" s="27"/>
      <c r="DS735" s="27"/>
      <c r="DT735" s="27"/>
      <c r="DU735" s="27"/>
      <c r="DV735" s="27"/>
      <c r="DW735" s="27"/>
      <c r="DX735" s="27"/>
      <c r="DY735" s="27"/>
      <c r="DZ735" s="27"/>
      <c r="EA735" s="27"/>
      <c r="EB735" s="27"/>
      <c r="EC735" s="27"/>
      <c r="ED735" s="27"/>
      <c r="EE735" s="27"/>
      <c r="EF735" s="27"/>
      <c r="EG735" s="27"/>
      <c r="EH735" s="27"/>
      <c r="EI735" s="27"/>
      <c r="EJ735" s="27"/>
      <c r="EK735" s="27"/>
      <c r="EL735" s="27"/>
      <c r="EM735" s="27"/>
      <c r="EN735" s="27"/>
      <c r="EO735" s="27"/>
      <c r="EP735" s="27"/>
      <c r="EQ735" s="27"/>
      <c r="ER735" s="27"/>
      <c r="ES735" s="27"/>
      <c r="ET735" s="27"/>
      <c r="EU735" s="27"/>
      <c r="EV735" s="27"/>
      <c r="EW735" s="27"/>
      <c r="EX735" s="27"/>
      <c r="EY735" s="27"/>
      <c r="EZ735" s="27"/>
      <c r="FA735" s="27"/>
      <c r="FB735" s="27"/>
      <c r="FC735" s="27"/>
      <c r="FD735" s="27"/>
      <c r="FE735" s="27"/>
      <c r="FF735" s="27"/>
      <c r="FG735" s="27"/>
      <c r="FH735" s="27"/>
      <c r="FI735" s="27"/>
      <c r="FJ735" s="27"/>
      <c r="FK735" s="27"/>
      <c r="FL735" s="27"/>
      <c r="FM735" s="27"/>
      <c r="FN735" s="27"/>
      <c r="FO735" s="27"/>
      <c r="FP735" s="27"/>
      <c r="FQ735" s="27"/>
      <c r="FR735" s="27"/>
      <c r="FS735" s="27"/>
      <c r="FT735" s="27"/>
      <c r="FU735" s="27"/>
      <c r="FV735" s="27"/>
      <c r="FW735" s="27"/>
      <c r="FX735" s="27"/>
      <c r="FY735" s="27"/>
      <c r="FZ735" s="27"/>
      <c r="GA735" s="27"/>
      <c r="GB735" s="27"/>
      <c r="GC735" s="27"/>
      <c r="GD735" s="27"/>
      <c r="GE735" s="27"/>
      <c r="GF735" s="27"/>
      <c r="GG735" s="27"/>
      <c r="GH735" s="27"/>
      <c r="GI735" s="27"/>
      <c r="GJ735" s="27"/>
      <c r="GK735" s="27"/>
      <c r="GL735" s="27"/>
      <c r="GM735" s="27"/>
      <c r="GN735" s="27"/>
      <c r="GO735" s="27"/>
      <c r="GP735" s="27"/>
      <c r="GQ735" s="27"/>
      <c r="GR735" s="27"/>
      <c r="GS735" s="27"/>
      <c r="GT735" s="27"/>
      <c r="GU735" s="27"/>
      <c r="GV735" s="27"/>
      <c r="GW735" s="27"/>
      <c r="GX735" s="27"/>
      <c r="GY735" s="27"/>
      <c r="GZ735" s="27"/>
      <c r="HA735" s="27"/>
      <c r="HB735" s="27"/>
      <c r="HC735" s="27"/>
      <c r="HD735" s="27"/>
      <c r="HE735" s="27"/>
      <c r="HF735" s="27"/>
      <c r="HG735" s="27"/>
      <c r="HH735" s="27"/>
      <c r="HI735" s="27"/>
      <c r="HJ735" s="27"/>
      <c r="HK735" s="27"/>
      <c r="HL735" s="27"/>
      <c r="HM735" s="27"/>
      <c r="HN735" s="27"/>
      <c r="HO735" s="27"/>
      <c r="HP735" s="27"/>
      <c r="HQ735" s="27"/>
      <c r="HR735" s="27"/>
      <c r="HS735" s="27"/>
      <c r="HT735" s="27"/>
      <c r="HU735" s="27"/>
      <c r="HV735" s="27"/>
      <c r="HW735" s="27"/>
      <c r="HX735" s="27"/>
      <c r="HY735" s="27"/>
      <c r="HZ735" s="27"/>
      <c r="IA735" s="27"/>
      <c r="IB735" s="27"/>
      <c r="IC735" s="27"/>
      <c r="ID735" s="27"/>
      <c r="IE735" s="27"/>
      <c r="IF735" s="27"/>
      <c r="IG735" s="27"/>
      <c r="IH735" s="27"/>
      <c r="II735" s="27"/>
      <c r="IJ735" s="27"/>
      <c r="IK735" s="27"/>
      <c r="IL735" s="27"/>
      <c r="IM735" s="27"/>
      <c r="IN735" s="27"/>
      <c r="IO735" s="27"/>
      <c r="IP735" s="27"/>
      <c r="IQ735" s="27"/>
      <c r="IR735" s="27"/>
      <c r="IS735" s="27"/>
      <c r="IT735" s="27"/>
      <c r="IU735" s="27"/>
      <c r="IV735" s="27"/>
      <c r="IW735" s="27"/>
      <c r="IX735" s="27"/>
      <c r="IY735" s="27"/>
      <c r="IZ735" s="27"/>
      <c r="JA735" s="27"/>
      <c r="JB735" s="27"/>
      <c r="JC735" s="27"/>
      <c r="JD735" s="27"/>
      <c r="JE735" s="27"/>
      <c r="JF735" s="27"/>
      <c r="JG735" s="27"/>
      <c r="JH735" s="27"/>
      <c r="JI735" s="27"/>
      <c r="JJ735" s="27"/>
      <c r="JK735" s="27"/>
      <c r="JL735" s="27"/>
      <c r="JM735" s="27"/>
      <c r="JN735" s="27"/>
      <c r="JO735" s="27"/>
      <c r="JP735" s="27"/>
      <c r="JQ735" s="27"/>
      <c r="JR735" s="27"/>
      <c r="JS735" s="27"/>
      <c r="JT735" s="27"/>
      <c r="JU735" s="27"/>
      <c r="JV735" s="27"/>
      <c r="JW735" s="27"/>
      <c r="JX735" s="27"/>
      <c r="JY735" s="27"/>
      <c r="JZ735" s="27"/>
      <c r="KA735" s="27"/>
      <c r="KB735" s="27"/>
      <c r="KC735" s="27"/>
      <c r="KD735" s="27"/>
      <c r="KE735" s="27"/>
      <c r="KF735" s="27"/>
      <c r="KG735" s="27"/>
      <c r="KH735" s="27"/>
      <c r="KI735" s="27"/>
      <c r="KJ735" s="27"/>
      <c r="KK735" s="27"/>
      <c r="KL735" s="27"/>
      <c r="KM735" s="27"/>
      <c r="KN735" s="27"/>
      <c r="KO735" s="27"/>
      <c r="KP735" s="27"/>
      <c r="KQ735" s="27"/>
      <c r="KR735" s="27"/>
      <c r="KS735" s="27"/>
      <c r="KT735" s="27"/>
      <c r="KU735" s="27"/>
      <c r="KV735" s="27"/>
      <c r="KW735" s="27"/>
      <c r="KX735" s="27"/>
      <c r="KY735" s="27"/>
      <c r="KZ735" s="27"/>
      <c r="LA735" s="27"/>
      <c r="LB735" s="27"/>
      <c r="LC735" s="27"/>
      <c r="LD735" s="27"/>
      <c r="LE735" s="27"/>
      <c r="LF735" s="27"/>
      <c r="LG735" s="27"/>
      <c r="LH735" s="27"/>
      <c r="LI735" s="27"/>
      <c r="LJ735" s="27"/>
      <c r="LK735" s="27"/>
      <c r="LL735" s="27"/>
      <c r="LM735" s="27"/>
      <c r="LN735" s="27"/>
      <c r="LO735" s="27"/>
      <c r="LP735" s="27"/>
      <c r="LQ735" s="27"/>
      <c r="LR735" s="27"/>
      <c r="LS735" s="27"/>
      <c r="LT735" s="27"/>
      <c r="LU735" s="27"/>
      <c r="LV735" s="27"/>
      <c r="LW735" s="27"/>
      <c r="LX735" s="27"/>
      <c r="LY735" s="27"/>
      <c r="LZ735" s="27"/>
      <c r="MA735" s="27"/>
      <c r="MB735" s="27"/>
      <c r="MC735" s="27"/>
      <c r="MD735" s="27"/>
      <c r="ME735" s="27"/>
      <c r="MF735" s="27"/>
      <c r="MG735" s="27"/>
      <c r="MH735" s="27"/>
      <c r="MI735" s="27"/>
      <c r="MJ735" s="27"/>
      <c r="MK735" s="27"/>
      <c r="ML735" s="27"/>
      <c r="MM735" s="27"/>
      <c r="MN735" s="27"/>
      <c r="MO735" s="27"/>
      <c r="MP735" s="27"/>
      <c r="MQ735" s="27"/>
      <c r="MR735" s="27"/>
      <c r="MS735" s="27"/>
      <c r="MT735" s="27"/>
      <c r="MU735" s="27"/>
      <c r="MV735" s="27"/>
      <c r="MW735" s="27"/>
      <c r="MX735" s="27"/>
      <c r="MY735" s="27"/>
      <c r="MZ735" s="27"/>
      <c r="NA735" s="27"/>
      <c r="NB735" s="27"/>
      <c r="NC735" s="27"/>
      <c r="ND735" s="27"/>
      <c r="NE735" s="27"/>
      <c r="NF735" s="27"/>
      <c r="NG735" s="27"/>
      <c r="NH735" s="27"/>
      <c r="NI735" s="27"/>
      <c r="NJ735" s="27"/>
      <c r="NK735" s="27"/>
      <c r="NL735" s="27"/>
      <c r="NM735" s="27"/>
      <c r="NN735" s="27"/>
      <c r="NO735" s="27"/>
      <c r="NP735" s="27"/>
      <c r="NQ735" s="27"/>
      <c r="NR735" s="27"/>
      <c r="NS735" s="27"/>
      <c r="NT735" s="27"/>
      <c r="NU735" s="27"/>
      <c r="NV735" s="27"/>
      <c r="NW735" s="27"/>
      <c r="NX735" s="27"/>
      <c r="NY735" s="27"/>
      <c r="NZ735" s="27"/>
      <c r="OA735" s="27"/>
      <c r="OB735" s="27"/>
      <c r="OC735" s="27"/>
      <c r="OD735" s="27"/>
      <c r="OE735" s="27"/>
      <c r="OF735" s="27"/>
      <c r="OG735" s="27"/>
      <c r="OH735" s="27"/>
      <c r="OI735" s="27"/>
      <c r="OJ735" s="27"/>
      <c r="OK735" s="27"/>
      <c r="OL735" s="27"/>
      <c r="OM735" s="27"/>
      <c r="ON735" s="27"/>
      <c r="OO735" s="27"/>
      <c r="OP735" s="27"/>
      <c r="OQ735" s="27"/>
      <c r="OR735" s="27"/>
      <c r="OS735" s="27"/>
      <c r="OT735" s="27"/>
      <c r="OU735" s="27"/>
      <c r="OV735" s="27"/>
      <c r="OW735" s="27"/>
      <c r="OX735" s="27"/>
      <c r="OY735" s="27"/>
      <c r="OZ735" s="27"/>
      <c r="PA735" s="27"/>
      <c r="PB735" s="27"/>
      <c r="PC735" s="27"/>
      <c r="PD735" s="27"/>
      <c r="PE735" s="27"/>
      <c r="PF735" s="27"/>
      <c r="PG735" s="27"/>
      <c r="PH735" s="27"/>
      <c r="PI735" s="27"/>
      <c r="PJ735" s="27"/>
      <c r="PK735" s="27"/>
      <c r="PL735" s="27"/>
      <c r="PM735" s="27"/>
      <c r="PN735" s="27"/>
      <c r="PO735" s="27"/>
      <c r="PP735" s="27"/>
      <c r="PQ735" s="27"/>
      <c r="PR735" s="27"/>
      <c r="PS735" s="27"/>
      <c r="PT735" s="27"/>
      <c r="PU735" s="27"/>
      <c r="PV735" s="27"/>
      <c r="PW735" s="27"/>
      <c r="PX735" s="27"/>
      <c r="PY735" s="27"/>
      <c r="PZ735" s="27"/>
      <c r="QA735" s="27"/>
      <c r="QB735" s="27"/>
      <c r="QC735" s="27"/>
      <c r="QD735" s="27"/>
      <c r="QE735" s="27"/>
      <c r="QF735" s="27"/>
      <c r="QG735" s="27"/>
      <c r="QH735" s="27"/>
      <c r="QI735" s="27"/>
      <c r="QJ735" s="27"/>
      <c r="QK735" s="27"/>
      <c r="QL735" s="27"/>
      <c r="QM735" s="27"/>
      <c r="QN735" s="27"/>
      <c r="QO735" s="27"/>
      <c r="QP735" s="27"/>
      <c r="QQ735" s="27"/>
      <c r="QR735" s="27"/>
      <c r="QS735" s="27"/>
      <c r="QT735" s="27"/>
      <c r="QU735" s="27"/>
      <c r="QV735" s="27"/>
      <c r="QW735" s="27"/>
      <c r="QX735" s="27"/>
      <c r="QY735" s="27"/>
      <c r="QZ735" s="27"/>
      <c r="RA735" s="27"/>
      <c r="RB735" s="27"/>
      <c r="RC735" s="27"/>
      <c r="RD735" s="27"/>
      <c r="RE735" s="27"/>
      <c r="RF735" s="27"/>
      <c r="RG735" s="27"/>
      <c r="RH735" s="27"/>
      <c r="RI735" s="27"/>
      <c r="RJ735" s="27"/>
      <c r="RK735" s="27"/>
      <c r="RL735" s="27"/>
      <c r="RM735" s="27"/>
      <c r="RN735" s="27"/>
      <c r="RO735" s="27"/>
      <c r="RP735" s="27"/>
      <c r="RQ735" s="27"/>
      <c r="RR735" s="27"/>
      <c r="RS735" s="27"/>
      <c r="RT735" s="27"/>
      <c r="RU735" s="27"/>
      <c r="RV735" s="27"/>
      <c r="RW735" s="27"/>
      <c r="RX735" s="27"/>
      <c r="RY735" s="27"/>
      <c r="RZ735" s="27"/>
      <c r="SA735" s="27"/>
      <c r="SB735" s="27"/>
      <c r="SC735" s="27"/>
      <c r="SD735" s="27"/>
      <c r="SE735" s="27"/>
      <c r="SF735" s="27"/>
      <c r="SG735" s="27"/>
      <c r="SH735" s="27"/>
      <c r="SI735" s="27"/>
      <c r="SJ735" s="27"/>
      <c r="SK735" s="27"/>
      <c r="SL735" s="27"/>
      <c r="SM735" s="27"/>
      <c r="SN735" s="27"/>
      <c r="SO735" s="27"/>
      <c r="SP735" s="27"/>
      <c r="SQ735" s="27"/>
      <c r="SR735" s="27"/>
      <c r="SS735" s="27"/>
      <c r="ST735" s="27"/>
      <c r="SU735" s="27"/>
      <c r="SV735" s="27"/>
      <c r="SW735" s="27"/>
      <c r="SX735" s="27"/>
      <c r="SY735" s="27"/>
      <c r="SZ735" s="27"/>
      <c r="TA735" s="27"/>
      <c r="TB735" s="27"/>
      <c r="TC735" s="27"/>
      <c r="TD735" s="27"/>
      <c r="TE735" s="27"/>
      <c r="TF735" s="27"/>
      <c r="TG735" s="27"/>
      <c r="TH735" s="27"/>
      <c r="TI735" s="27"/>
      <c r="TJ735" s="27"/>
      <c r="TK735" s="27"/>
      <c r="TL735" s="27"/>
      <c r="TM735" s="27"/>
      <c r="TN735" s="27"/>
      <c r="TO735" s="27"/>
      <c r="TP735" s="27"/>
      <c r="TQ735" s="27"/>
      <c r="TR735" s="27"/>
      <c r="TS735" s="27"/>
      <c r="TT735" s="27"/>
      <c r="TU735" s="27"/>
      <c r="TV735" s="27"/>
      <c r="TW735" s="27"/>
      <c r="TX735" s="27"/>
      <c r="TY735" s="27"/>
      <c r="TZ735" s="27"/>
      <c r="UA735" s="27"/>
      <c r="UB735" s="27"/>
      <c r="UC735" s="27"/>
      <c r="UD735" s="27"/>
      <c r="UE735" s="27"/>
      <c r="UF735" s="27"/>
      <c r="UG735" s="27"/>
      <c r="UH735" s="27"/>
      <c r="UI735" s="27"/>
      <c r="UJ735" s="27"/>
      <c r="UK735" s="27"/>
      <c r="UL735" s="27"/>
      <c r="UM735" s="27"/>
      <c r="UN735" s="27"/>
      <c r="UO735" s="27"/>
      <c r="UP735" s="27"/>
      <c r="UQ735" s="27"/>
      <c r="UR735" s="27"/>
      <c r="US735" s="27"/>
      <c r="UT735" s="27"/>
      <c r="UU735" s="27"/>
      <c r="UV735" s="27"/>
      <c r="UW735" s="27"/>
      <c r="UX735" s="27"/>
      <c r="UY735" s="27"/>
      <c r="UZ735" s="27"/>
      <c r="VA735" s="27"/>
      <c r="VB735" s="27"/>
      <c r="VC735" s="27"/>
      <c r="VD735" s="27"/>
      <c r="VE735" s="27"/>
      <c r="VF735" s="27"/>
      <c r="VG735" s="27"/>
      <c r="VH735" s="27"/>
      <c r="VI735" s="27"/>
      <c r="VJ735" s="27"/>
      <c r="VK735" s="27"/>
      <c r="VL735" s="27"/>
      <c r="VM735" s="27"/>
      <c r="VN735" s="27"/>
      <c r="VO735" s="27"/>
      <c r="VP735" s="27"/>
      <c r="VQ735" s="27"/>
      <c r="VR735" s="27"/>
      <c r="VS735" s="27"/>
      <c r="VT735" s="27"/>
      <c r="VU735" s="27"/>
      <c r="VV735" s="27"/>
      <c r="VW735" s="27"/>
      <c r="VX735" s="27"/>
      <c r="VY735" s="27"/>
      <c r="VZ735" s="27"/>
      <c r="WA735" s="27"/>
      <c r="WB735" s="27"/>
      <c r="WC735" s="27"/>
      <c r="WD735" s="27"/>
      <c r="WE735" s="27"/>
      <c r="WF735" s="27"/>
      <c r="WG735" s="27"/>
      <c r="WH735" s="27"/>
      <c r="WI735" s="27"/>
      <c r="WJ735" s="27"/>
      <c r="WK735" s="27"/>
      <c r="WL735" s="27"/>
      <c r="WM735" s="27"/>
      <c r="WN735" s="27"/>
      <c r="WO735" s="27"/>
      <c r="WP735" s="27"/>
      <c r="WQ735" s="27"/>
      <c r="WR735" s="27"/>
      <c r="WS735" s="27"/>
      <c r="WT735" s="27"/>
      <c r="WU735" s="27"/>
      <c r="WV735" s="27"/>
      <c r="WW735" s="27"/>
      <c r="WX735" s="27"/>
      <c r="WY735" s="27"/>
      <c r="WZ735" s="27"/>
      <c r="XA735" s="27"/>
      <c r="XB735" s="27"/>
      <c r="XC735" s="27"/>
      <c r="XD735" s="27"/>
      <c r="XE735" s="27"/>
      <c r="XF735" s="27"/>
      <c r="XG735" s="27"/>
      <c r="XH735" s="27"/>
      <c r="XI735" s="27"/>
      <c r="XJ735" s="27"/>
      <c r="XK735" s="27"/>
      <c r="XL735" s="27"/>
      <c r="XM735" s="27"/>
      <c r="XN735" s="27"/>
      <c r="XO735" s="27"/>
      <c r="XP735" s="27"/>
      <c r="XQ735" s="27"/>
      <c r="XR735" s="27"/>
      <c r="XS735" s="27"/>
      <c r="XT735" s="27"/>
      <c r="XU735" s="27"/>
      <c r="XV735" s="27"/>
      <c r="XW735" s="27"/>
      <c r="XX735" s="27"/>
      <c r="XY735" s="27"/>
      <c r="XZ735" s="27"/>
      <c r="YA735" s="27"/>
      <c r="YB735" s="27"/>
      <c r="YC735" s="27"/>
      <c r="YD735" s="27"/>
      <c r="YE735" s="27"/>
      <c r="YF735" s="27"/>
      <c r="YG735" s="27"/>
      <c r="YH735" s="27"/>
      <c r="YI735" s="27"/>
      <c r="YJ735" s="27"/>
      <c r="YK735" s="27"/>
      <c r="YL735" s="27"/>
      <c r="YM735" s="27"/>
      <c r="YN735" s="27"/>
      <c r="YO735" s="27"/>
      <c r="YP735" s="27"/>
      <c r="YQ735" s="27"/>
      <c r="YR735" s="27"/>
      <c r="YS735" s="27"/>
      <c r="YT735" s="27"/>
      <c r="YU735" s="27"/>
      <c r="YV735" s="27"/>
      <c r="YW735" s="27"/>
      <c r="YX735" s="27"/>
      <c r="YY735" s="27"/>
      <c r="YZ735" s="27"/>
      <c r="ZA735" s="27"/>
      <c r="ZB735" s="27"/>
      <c r="ZC735" s="27"/>
      <c r="ZD735" s="27"/>
      <c r="ZE735" s="27"/>
      <c r="ZF735" s="27"/>
      <c r="ZG735" s="27"/>
      <c r="ZH735" s="27"/>
      <c r="ZI735" s="27"/>
      <c r="ZJ735" s="27"/>
      <c r="ZK735" s="27"/>
      <c r="ZL735" s="27"/>
      <c r="ZM735" s="27"/>
      <c r="ZN735" s="27"/>
      <c r="ZO735" s="27"/>
      <c r="ZP735" s="27"/>
      <c r="ZQ735" s="27"/>
      <c r="ZR735" s="27"/>
      <c r="ZS735" s="27"/>
      <c r="ZT735" s="27"/>
      <c r="ZU735" s="27"/>
      <c r="ZV735" s="27"/>
      <c r="ZW735" s="27"/>
      <c r="ZX735" s="27"/>
      <c r="ZY735" s="27"/>
      <c r="ZZ735" s="27"/>
      <c r="AAA735" s="27"/>
      <c r="AAB735" s="27"/>
      <c r="AAC735" s="27"/>
      <c r="AAD735" s="27"/>
      <c r="AAE735" s="27"/>
      <c r="AAF735" s="27"/>
      <c r="AAG735" s="27"/>
      <c r="AAH735" s="27"/>
      <c r="AAI735" s="27"/>
      <c r="AAJ735" s="27"/>
      <c r="AAK735" s="27"/>
      <c r="AAL735" s="27"/>
      <c r="AAM735" s="27"/>
      <c r="AAN735" s="27"/>
      <c r="AAO735" s="27"/>
      <c r="AAP735" s="27"/>
      <c r="AAQ735" s="27"/>
      <c r="AAR735" s="27"/>
      <c r="AAS735" s="27"/>
      <c r="AAT735" s="27"/>
      <c r="AAU735" s="27"/>
      <c r="AAV735" s="27"/>
      <c r="AAW735" s="27"/>
      <c r="AAX735" s="27"/>
      <c r="AAY735" s="27"/>
      <c r="AAZ735" s="27"/>
      <c r="ABA735" s="27"/>
      <c r="ABB735" s="27"/>
      <c r="ABC735" s="27"/>
      <c r="ABD735" s="27"/>
      <c r="ABE735" s="27"/>
      <c r="ABF735" s="27"/>
      <c r="ABG735" s="27"/>
      <c r="ABH735" s="27"/>
      <c r="ABI735" s="27"/>
      <c r="ABJ735" s="27"/>
      <c r="ABK735" s="27"/>
      <c r="ABL735" s="27"/>
      <c r="ABM735" s="27"/>
      <c r="ABN735" s="27"/>
      <c r="ABO735" s="27"/>
      <c r="ABP735" s="27"/>
      <c r="ABQ735" s="27"/>
      <c r="ABR735" s="27"/>
      <c r="ABS735" s="27"/>
      <c r="ABT735" s="27"/>
      <c r="ABU735" s="27"/>
      <c r="ABV735" s="27"/>
      <c r="ABW735" s="27"/>
      <c r="ABX735" s="27"/>
      <c r="ABY735" s="27"/>
      <c r="ABZ735" s="27"/>
      <c r="ACA735" s="27"/>
      <c r="ACB735" s="27"/>
      <c r="ACC735" s="27"/>
      <c r="ACD735" s="27"/>
      <c r="ACE735" s="27"/>
      <c r="ACF735" s="27"/>
      <c r="ACG735" s="27"/>
      <c r="ACH735" s="27"/>
      <c r="ACI735" s="27"/>
      <c r="ACJ735" s="27"/>
      <c r="ACK735" s="27"/>
      <c r="ACL735" s="27"/>
      <c r="ACM735" s="27"/>
      <c r="ACN735" s="27"/>
      <c r="ACO735" s="27"/>
      <c r="ACP735" s="27"/>
      <c r="ACQ735" s="27"/>
      <c r="ACR735" s="27"/>
      <c r="ACS735" s="27"/>
      <c r="ACT735" s="27"/>
      <c r="ACU735" s="27"/>
      <c r="ACV735" s="27"/>
      <c r="ACW735" s="27"/>
      <c r="ACX735" s="27"/>
      <c r="ACY735" s="27"/>
      <c r="ACZ735" s="27"/>
      <c r="ADA735" s="27"/>
      <c r="ADB735" s="27"/>
      <c r="ADC735" s="27"/>
      <c r="ADD735" s="27"/>
      <c r="ADE735" s="27"/>
      <c r="ADF735" s="27"/>
      <c r="ADG735" s="27"/>
      <c r="ADH735" s="27"/>
      <c r="ADI735" s="27"/>
      <c r="ADJ735" s="27"/>
      <c r="ADK735" s="27"/>
      <c r="ADL735" s="27"/>
      <c r="ADM735" s="27"/>
      <c r="ADN735" s="27"/>
      <c r="ADO735" s="27"/>
      <c r="ADP735" s="27"/>
      <c r="ADQ735" s="27"/>
      <c r="ADR735" s="27"/>
      <c r="ADS735" s="27"/>
      <c r="ADT735" s="27"/>
      <c r="ADU735" s="27"/>
      <c r="ADV735" s="27"/>
      <c r="ADW735" s="27"/>
      <c r="ADX735" s="27"/>
      <c r="ADY735" s="27"/>
      <c r="ADZ735" s="27"/>
      <c r="AEA735" s="27"/>
      <c r="AEB735" s="27"/>
      <c r="AEC735" s="27"/>
      <c r="AED735" s="27"/>
      <c r="AEE735" s="27"/>
      <c r="AEF735" s="27"/>
      <c r="AEG735" s="27"/>
      <c r="AEH735" s="27"/>
      <c r="AEI735" s="27"/>
      <c r="AEJ735" s="27"/>
      <c r="AEK735" s="27"/>
      <c r="AEL735" s="27"/>
      <c r="AEM735" s="27"/>
      <c r="AEN735" s="27"/>
      <c r="AEO735" s="27"/>
      <c r="AEP735" s="27"/>
      <c r="AEQ735" s="27"/>
      <c r="AER735" s="27"/>
      <c r="AES735" s="27"/>
      <c r="AET735" s="27"/>
      <c r="AEU735" s="27"/>
      <c r="AEV735" s="27"/>
      <c r="AEW735" s="27"/>
      <c r="AEX735" s="27"/>
      <c r="AEY735" s="27"/>
      <c r="AEZ735" s="27"/>
      <c r="AFA735" s="27"/>
      <c r="AFB735" s="27"/>
      <c r="AFC735" s="27"/>
      <c r="AFD735" s="27"/>
      <c r="AFE735" s="27"/>
      <c r="AFF735" s="27"/>
      <c r="AFG735" s="27"/>
      <c r="AFH735" s="27"/>
      <c r="AFI735" s="27"/>
      <c r="AFJ735" s="27"/>
      <c r="AFK735" s="27"/>
      <c r="AFL735" s="27"/>
      <c r="AFM735" s="27"/>
      <c r="AFN735" s="27"/>
      <c r="AFO735" s="27"/>
      <c r="AFP735" s="27"/>
      <c r="AFQ735" s="27"/>
      <c r="AFR735" s="27"/>
      <c r="AFS735" s="27"/>
      <c r="AFT735" s="27"/>
      <c r="AFU735" s="27"/>
      <c r="AFV735" s="27"/>
      <c r="AFW735" s="27"/>
      <c r="AFX735" s="27"/>
      <c r="AFY735" s="27"/>
      <c r="AFZ735" s="27"/>
      <c r="AGA735" s="27"/>
      <c r="AGB735" s="27"/>
      <c r="AGC735" s="27"/>
      <c r="AGD735" s="27"/>
      <c r="AGE735" s="27"/>
      <c r="AGF735" s="27"/>
      <c r="AGG735" s="27"/>
      <c r="AGH735" s="27"/>
      <c r="AGI735" s="27"/>
      <c r="AGJ735" s="27"/>
      <c r="AGK735" s="27"/>
      <c r="AGL735" s="27"/>
      <c r="AGM735" s="27"/>
      <c r="AGN735" s="27"/>
      <c r="AGO735" s="27"/>
      <c r="AGP735" s="27"/>
      <c r="AGQ735" s="27"/>
      <c r="AGR735" s="27"/>
      <c r="AGS735" s="27"/>
      <c r="AGT735" s="27"/>
      <c r="AGU735" s="27"/>
      <c r="AGV735" s="27"/>
      <c r="AGW735" s="27"/>
      <c r="AGX735" s="27"/>
      <c r="AGY735" s="27"/>
      <c r="AGZ735" s="27"/>
      <c r="AHA735" s="27"/>
      <c r="AHB735" s="27"/>
      <c r="AHC735" s="27"/>
      <c r="AHD735" s="27"/>
      <c r="AHE735" s="27"/>
      <c r="AHF735" s="27"/>
      <c r="AHG735" s="27"/>
      <c r="AHH735" s="27"/>
      <c r="AHI735" s="27"/>
      <c r="AHJ735" s="27"/>
      <c r="AHK735" s="27"/>
      <c r="AHL735" s="27"/>
      <c r="AHM735" s="27"/>
      <c r="AHN735" s="27"/>
      <c r="AHO735" s="27"/>
      <c r="AHP735" s="27"/>
      <c r="AHQ735" s="27"/>
      <c r="AHR735" s="27"/>
      <c r="AHS735" s="27"/>
      <c r="AHT735" s="27"/>
      <c r="AHU735" s="27"/>
      <c r="AHV735" s="27"/>
      <c r="AHW735" s="27"/>
      <c r="AHX735" s="27"/>
      <c r="AHY735" s="27"/>
      <c r="AHZ735" s="27"/>
      <c r="AIA735" s="27"/>
      <c r="AIB735" s="27"/>
      <c r="AIC735" s="27"/>
      <c r="AID735" s="27"/>
      <c r="AIE735" s="27"/>
      <c r="AIF735" s="27"/>
      <c r="AIG735" s="27"/>
      <c r="AIH735" s="27"/>
      <c r="AII735" s="27"/>
      <c r="AIJ735" s="27"/>
      <c r="AIK735" s="27"/>
      <c r="AIL735" s="27"/>
      <c r="AIM735" s="27"/>
      <c r="AIN735" s="27"/>
      <c r="AIO735" s="27"/>
      <c r="AIP735" s="27"/>
      <c r="AIQ735" s="27"/>
      <c r="AIR735" s="27"/>
      <c r="AIS735" s="27"/>
      <c r="AIT735" s="27"/>
      <c r="AIU735" s="27"/>
      <c r="AIV735" s="27"/>
      <c r="AIW735" s="27"/>
      <c r="AIX735" s="27"/>
      <c r="AIY735" s="27"/>
      <c r="AIZ735" s="27"/>
      <c r="AJA735" s="27"/>
      <c r="AJB735" s="27"/>
      <c r="AJC735" s="27"/>
      <c r="AJD735" s="27"/>
      <c r="AJE735" s="27"/>
      <c r="AJF735" s="27"/>
      <c r="AJG735" s="27"/>
      <c r="AJH735" s="27"/>
      <c r="AJI735" s="27"/>
      <c r="AJJ735" s="27"/>
      <c r="AJK735" s="27"/>
      <c r="AJL735" s="27"/>
      <c r="AJM735" s="27"/>
      <c r="AJN735" s="27"/>
      <c r="AJO735" s="27"/>
      <c r="AJP735" s="27"/>
      <c r="AJQ735" s="27"/>
      <c r="AJR735" s="27"/>
      <c r="AJS735" s="27"/>
      <c r="AJT735" s="27"/>
      <c r="AJU735" s="27"/>
      <c r="AJV735" s="27"/>
      <c r="AJW735" s="27"/>
      <c r="AJX735" s="27"/>
      <c r="AJY735" s="27"/>
      <c r="AJZ735" s="27"/>
      <c r="AKA735" s="27"/>
      <c r="AKB735" s="27"/>
      <c r="AKC735" s="27"/>
      <c r="AKD735" s="27"/>
      <c r="AKE735" s="27"/>
      <c r="AKF735" s="27"/>
      <c r="AKG735" s="27"/>
      <c r="AKH735" s="27"/>
      <c r="AKI735" s="27"/>
      <c r="AKJ735" s="27"/>
      <c r="AKK735" s="27"/>
      <c r="AKL735" s="27"/>
      <c r="AKM735" s="27"/>
      <c r="AKN735" s="27"/>
      <c r="AKO735" s="27"/>
      <c r="AKP735" s="27"/>
      <c r="AKQ735" s="27"/>
      <c r="AKR735" s="27"/>
      <c r="AKS735" s="27"/>
      <c r="AKT735" s="27"/>
      <c r="AKU735" s="27"/>
      <c r="AKV735" s="27"/>
      <c r="AKW735" s="27"/>
      <c r="AKX735" s="27"/>
      <c r="AKY735" s="27"/>
      <c r="AKZ735" s="27"/>
      <c r="ALA735" s="27"/>
      <c r="ALB735" s="27"/>
      <c r="ALC735" s="27"/>
      <c r="ALD735" s="27"/>
      <c r="ALE735" s="27"/>
      <c r="ALF735" s="27"/>
      <c r="ALG735" s="27"/>
      <c r="ALH735" s="27"/>
      <c r="ALI735" s="27"/>
      <c r="ALJ735" s="27"/>
      <c r="ALK735" s="27"/>
      <c r="ALL735" s="27"/>
      <c r="ALM735" s="27"/>
      <c r="ALN735" s="27"/>
      <c r="ALO735" s="27"/>
      <c r="ALP735" s="27"/>
      <c r="ALQ735" s="27"/>
      <c r="ALR735" s="27"/>
      <c r="ALS735" s="27"/>
      <c r="ALT735" s="27"/>
      <c r="ALU735" s="27"/>
      <c r="ALV735" s="27"/>
      <c r="ALW735" s="27"/>
      <c r="ALX735" s="27"/>
      <c r="ALY735" s="27"/>
      <c r="ALZ735" s="27"/>
      <c r="AMA735" s="27"/>
      <c r="AMB735" s="27"/>
      <c r="AMC735" s="27"/>
      <c r="AMD735" s="27"/>
      <c r="AME735" s="27"/>
      <c r="AMF735" s="27"/>
      <c r="AMG735" s="27"/>
      <c r="AMH735" s="27"/>
      <c r="AMI735" s="27"/>
      <c r="AMJ735" s="27"/>
      <c r="AMK735" s="27"/>
      <c r="AML735" s="27"/>
      <c r="AMM735" s="27"/>
      <c r="AMN735" s="27"/>
      <c r="AMO735" s="27"/>
      <c r="AMP735" s="27"/>
      <c r="AMQ735" s="27"/>
      <c r="AMR735" s="27"/>
      <c r="AMS735" s="27"/>
      <c r="AMT735" s="27"/>
      <c r="AMU735" s="27"/>
      <c r="AMV735" s="27"/>
      <c r="AMW735" s="27"/>
      <c r="AMX735" s="27"/>
      <c r="AMY735" s="27"/>
      <c r="AMZ735" s="27"/>
      <c r="ANA735" s="27"/>
      <c r="ANB735" s="27"/>
      <c r="ANC735" s="27"/>
      <c r="AND735" s="27"/>
      <c r="ANE735" s="27"/>
      <c r="ANF735" s="27"/>
      <c r="ANG735" s="27"/>
      <c r="ANH735" s="27"/>
      <c r="ANI735" s="27"/>
      <c r="ANJ735" s="27"/>
      <c r="ANK735" s="27"/>
      <c r="ANL735" s="27"/>
      <c r="ANM735" s="27"/>
      <c r="ANN735" s="27"/>
      <c r="ANO735" s="27"/>
      <c r="ANP735" s="27"/>
      <c r="ANQ735" s="27"/>
      <c r="ANR735" s="27"/>
      <c r="ANS735" s="27"/>
      <c r="ANT735" s="27"/>
      <c r="ANU735" s="27"/>
      <c r="ANV735" s="27"/>
      <c r="ANW735" s="27"/>
      <c r="ANX735" s="27"/>
      <c r="ANY735" s="27"/>
      <c r="ANZ735" s="27"/>
      <c r="AOA735" s="27"/>
      <c r="AOB735" s="27"/>
      <c r="AOC735" s="27"/>
      <c r="AOD735" s="27"/>
      <c r="AOE735" s="27"/>
      <c r="AOF735" s="27"/>
      <c r="AOG735" s="27"/>
      <c r="AOH735" s="27"/>
      <c r="AOI735" s="27"/>
      <c r="AOJ735" s="27"/>
      <c r="AOK735" s="27"/>
      <c r="AOL735" s="27"/>
      <c r="AOM735" s="27"/>
      <c r="AON735" s="27"/>
      <c r="AOO735" s="27"/>
      <c r="AOP735" s="27"/>
      <c r="AOQ735" s="27"/>
      <c r="AOR735" s="27"/>
      <c r="AOS735" s="27"/>
      <c r="AOT735" s="27"/>
      <c r="AOU735" s="27"/>
      <c r="AOV735" s="27"/>
      <c r="AOW735" s="27"/>
      <c r="AOX735" s="27"/>
      <c r="AOY735" s="27"/>
      <c r="AOZ735" s="27"/>
      <c r="APA735" s="27"/>
      <c r="APB735" s="27"/>
      <c r="APC735" s="27"/>
      <c r="APD735" s="27"/>
      <c r="APE735" s="27"/>
      <c r="APF735" s="27"/>
      <c r="APG735" s="27"/>
      <c r="APH735" s="27"/>
      <c r="API735" s="27"/>
      <c r="APJ735" s="27"/>
      <c r="APK735" s="27"/>
      <c r="APL735" s="27"/>
      <c r="APM735" s="27"/>
      <c r="APN735" s="27"/>
      <c r="APO735" s="27"/>
      <c r="APP735" s="27"/>
      <c r="APQ735" s="27"/>
      <c r="APR735" s="27"/>
      <c r="APS735" s="27"/>
      <c r="APT735" s="27"/>
      <c r="APU735" s="27"/>
      <c r="APV735" s="27"/>
      <c r="APW735" s="27"/>
      <c r="APX735" s="27"/>
      <c r="APY735" s="27"/>
      <c r="APZ735" s="27"/>
      <c r="AQA735" s="27"/>
      <c r="AQB735" s="27"/>
      <c r="AQC735" s="27"/>
      <c r="AQD735" s="27"/>
      <c r="AQE735" s="27"/>
      <c r="AQF735" s="27"/>
      <c r="AQG735" s="27"/>
      <c r="AQH735" s="27"/>
      <c r="AQI735" s="27"/>
      <c r="AQJ735" s="27"/>
      <c r="AQK735" s="27"/>
      <c r="AQL735" s="27"/>
      <c r="AQM735" s="27"/>
      <c r="AQN735" s="27"/>
      <c r="AQO735" s="27"/>
      <c r="AQP735" s="27"/>
      <c r="AQQ735" s="27"/>
      <c r="AQR735" s="27"/>
      <c r="AQS735" s="27"/>
      <c r="AQT735" s="27"/>
      <c r="AQU735" s="27"/>
      <c r="AQV735" s="27"/>
      <c r="AQW735" s="27"/>
      <c r="AQX735" s="27"/>
      <c r="AQY735" s="27"/>
      <c r="AQZ735" s="27"/>
      <c r="ARA735" s="27"/>
      <c r="ARB735" s="27"/>
      <c r="ARC735" s="27"/>
      <c r="ARD735" s="27"/>
      <c r="ARE735" s="27"/>
      <c r="ARF735" s="27"/>
      <c r="ARG735" s="27"/>
      <c r="ARH735" s="27"/>
      <c r="ARI735" s="27"/>
      <c r="ARJ735" s="27"/>
      <c r="ARK735" s="27"/>
      <c r="ARL735" s="27"/>
      <c r="ARM735" s="27"/>
      <c r="ARN735" s="27"/>
      <c r="ARO735" s="27"/>
      <c r="ARP735" s="27"/>
      <c r="ARQ735" s="27"/>
      <c r="ARR735" s="27"/>
      <c r="ARS735" s="27"/>
      <c r="ART735" s="27"/>
      <c r="ARU735" s="27"/>
      <c r="ARV735" s="27"/>
      <c r="ARW735" s="27"/>
      <c r="ARX735" s="27"/>
      <c r="ARY735" s="27"/>
      <c r="ARZ735" s="27"/>
      <c r="ASA735" s="27"/>
      <c r="ASB735" s="27"/>
      <c r="ASC735" s="27"/>
      <c r="ASD735" s="27"/>
      <c r="ASE735" s="27"/>
      <c r="ASF735" s="27"/>
      <c r="ASG735" s="27"/>
      <c r="ASH735" s="27"/>
      <c r="ASI735" s="27"/>
      <c r="ASJ735" s="27"/>
      <c r="ASK735" s="27"/>
      <c r="ASL735" s="27"/>
      <c r="ASM735" s="27"/>
      <c r="ASN735" s="27"/>
      <c r="ASO735" s="27"/>
      <c r="ASP735" s="27"/>
      <c r="ASQ735" s="27"/>
      <c r="ASR735" s="27"/>
      <c r="ASS735" s="27"/>
      <c r="AST735" s="27"/>
      <c r="ASU735" s="27"/>
      <c r="ASV735" s="27"/>
      <c r="ASW735" s="27"/>
      <c r="ASX735" s="27"/>
      <c r="ASY735" s="27"/>
      <c r="ASZ735" s="27"/>
      <c r="ATA735" s="27"/>
      <c r="ATB735" s="27"/>
      <c r="ATC735" s="27"/>
      <c r="ATD735" s="27"/>
      <c r="ATE735" s="27"/>
      <c r="ATF735" s="27"/>
      <c r="ATG735" s="27"/>
      <c r="ATH735" s="27"/>
      <c r="ATI735" s="27"/>
      <c r="ATJ735" s="27"/>
      <c r="ATK735" s="27"/>
      <c r="ATL735" s="27"/>
      <c r="ATM735" s="27"/>
      <c r="ATN735" s="27"/>
      <c r="ATO735" s="27"/>
      <c r="ATP735" s="27"/>
      <c r="ATQ735" s="27"/>
      <c r="ATR735" s="27"/>
      <c r="ATS735" s="27"/>
      <c r="ATT735" s="27"/>
      <c r="ATU735" s="27"/>
      <c r="ATV735" s="27"/>
      <c r="ATW735" s="27"/>
      <c r="ATX735" s="27"/>
      <c r="ATY735" s="27"/>
      <c r="ATZ735" s="27"/>
      <c r="AUA735" s="27"/>
      <c r="AUB735" s="27"/>
      <c r="AUC735" s="27"/>
      <c r="AUD735" s="27"/>
      <c r="AUE735" s="27"/>
      <c r="AUF735" s="27"/>
      <c r="AUG735" s="27"/>
      <c r="AUH735" s="27"/>
      <c r="AUI735" s="27"/>
      <c r="AUJ735" s="27"/>
      <c r="AUK735" s="27"/>
      <c r="AUL735" s="27"/>
      <c r="AUM735" s="27"/>
      <c r="AUN735" s="27"/>
      <c r="AUO735" s="27"/>
      <c r="AUP735" s="27"/>
      <c r="AUQ735" s="27"/>
      <c r="AUR735" s="27"/>
      <c r="AUS735" s="27"/>
      <c r="AUT735" s="27"/>
      <c r="AUU735" s="27"/>
      <c r="AUV735" s="27"/>
      <c r="AUW735" s="27"/>
      <c r="AUX735" s="27"/>
      <c r="AUY735" s="27"/>
      <c r="AUZ735" s="27"/>
      <c r="AVA735" s="27"/>
      <c r="AVB735" s="27"/>
      <c r="AVC735" s="27"/>
      <c r="AVD735" s="27"/>
      <c r="AVE735" s="27"/>
      <c r="AVF735" s="27"/>
      <c r="AVG735" s="27"/>
      <c r="AVH735" s="27"/>
      <c r="AVI735" s="27"/>
      <c r="AVJ735" s="27"/>
      <c r="AVK735" s="27"/>
      <c r="AVL735" s="27"/>
      <c r="AVM735" s="27"/>
      <c r="AVN735" s="27"/>
      <c r="AVO735" s="27"/>
      <c r="AVP735" s="27"/>
      <c r="AVQ735" s="27"/>
      <c r="AVR735" s="27"/>
      <c r="AVS735" s="27"/>
      <c r="AVT735" s="27"/>
      <c r="AVU735" s="27"/>
      <c r="AVV735" s="27"/>
      <c r="AVW735" s="27"/>
      <c r="AVX735" s="27"/>
      <c r="AVY735" s="27"/>
      <c r="AVZ735" s="27"/>
      <c r="AWA735" s="27"/>
      <c r="AWB735" s="27"/>
      <c r="AWC735" s="27"/>
      <c r="AWD735" s="27"/>
      <c r="AWE735" s="27"/>
      <c r="AWF735" s="27"/>
      <c r="AWG735" s="27"/>
      <c r="AWH735" s="27"/>
      <c r="AWI735" s="27"/>
      <c r="AWJ735" s="27"/>
      <c r="AWK735" s="27"/>
      <c r="AWL735" s="27"/>
      <c r="AWM735" s="27"/>
      <c r="AWN735" s="27"/>
      <c r="AWO735" s="27"/>
      <c r="AWP735" s="27"/>
      <c r="AWQ735" s="27"/>
      <c r="AWR735" s="27"/>
      <c r="AWS735" s="27"/>
      <c r="AWT735" s="27"/>
      <c r="AWU735" s="27"/>
      <c r="AWV735" s="27"/>
      <c r="AWW735" s="27"/>
      <c r="AWX735" s="27"/>
      <c r="AWY735" s="27"/>
      <c r="AWZ735" s="27"/>
      <c r="AXA735" s="27"/>
      <c r="AXB735" s="27"/>
      <c r="AXC735" s="27"/>
      <c r="AXD735" s="27"/>
      <c r="AXE735" s="27"/>
      <c r="AXF735" s="27"/>
      <c r="AXG735" s="27"/>
      <c r="AXH735" s="27"/>
      <c r="AXI735" s="27"/>
      <c r="AXJ735" s="27"/>
      <c r="AXK735" s="27"/>
      <c r="AXL735" s="27"/>
      <c r="AXM735" s="27"/>
      <c r="AXN735" s="27"/>
      <c r="AXO735" s="27"/>
      <c r="AXP735" s="27"/>
      <c r="AXQ735" s="27"/>
      <c r="AXR735" s="27"/>
      <c r="AXS735" s="27"/>
      <c r="AXT735" s="27"/>
      <c r="AXU735" s="27"/>
      <c r="AXV735" s="27"/>
      <c r="AXW735" s="27"/>
      <c r="AXX735" s="27"/>
      <c r="AXY735" s="27"/>
      <c r="AXZ735" s="27"/>
      <c r="AYA735" s="27"/>
      <c r="AYB735" s="27"/>
      <c r="AYC735" s="27"/>
      <c r="AYD735" s="27"/>
      <c r="AYE735" s="27"/>
      <c r="AYF735" s="27"/>
      <c r="AYG735" s="27"/>
      <c r="AYH735" s="27"/>
      <c r="AYI735" s="27"/>
      <c r="AYJ735" s="27"/>
      <c r="AYK735" s="27"/>
      <c r="AYL735" s="27"/>
      <c r="AYM735" s="27"/>
      <c r="AYN735" s="27"/>
      <c r="AYO735" s="27"/>
      <c r="AYP735" s="27"/>
      <c r="AYQ735" s="27"/>
      <c r="AYR735" s="27"/>
      <c r="AYS735" s="27"/>
      <c r="AYT735" s="27"/>
      <c r="AYU735" s="27"/>
      <c r="AYV735" s="27"/>
      <c r="AYW735" s="27"/>
      <c r="AYX735" s="27"/>
      <c r="AYY735" s="27"/>
      <c r="AYZ735" s="27"/>
      <c r="AZA735" s="27"/>
      <c r="AZB735" s="27"/>
      <c r="AZC735" s="27"/>
      <c r="AZD735" s="27"/>
      <c r="AZE735" s="27"/>
      <c r="AZF735" s="27"/>
      <c r="AZG735" s="27"/>
      <c r="AZH735" s="27"/>
      <c r="AZI735" s="27"/>
      <c r="AZJ735" s="27"/>
      <c r="AZK735" s="27"/>
      <c r="AZL735" s="27"/>
      <c r="AZM735" s="27"/>
      <c r="AZN735" s="27"/>
      <c r="AZO735" s="27"/>
      <c r="AZP735" s="27"/>
      <c r="AZQ735" s="27"/>
      <c r="AZR735" s="27"/>
      <c r="AZS735" s="27"/>
      <c r="AZT735" s="27"/>
      <c r="AZU735" s="27"/>
      <c r="AZV735" s="27"/>
      <c r="AZW735" s="27"/>
      <c r="AZX735" s="27"/>
      <c r="AZY735" s="27"/>
      <c r="AZZ735" s="27"/>
      <c r="BAA735" s="27"/>
      <c r="BAB735" s="27"/>
      <c r="BAC735" s="27"/>
      <c r="BAD735" s="27"/>
      <c r="BAE735" s="27"/>
      <c r="BAF735" s="27"/>
      <c r="BAG735" s="27"/>
      <c r="BAH735" s="27"/>
      <c r="BAI735" s="27"/>
      <c r="BAJ735" s="27"/>
      <c r="BAK735" s="27"/>
      <c r="BAL735" s="27"/>
      <c r="BAM735" s="27"/>
      <c r="BAN735" s="27"/>
      <c r="BAO735" s="27"/>
      <c r="BAP735" s="27"/>
      <c r="BAQ735" s="27"/>
      <c r="BAR735" s="27"/>
      <c r="BAS735" s="27"/>
      <c r="BAT735" s="27"/>
      <c r="BAU735" s="27"/>
      <c r="BAV735" s="27"/>
      <c r="BAW735" s="27"/>
      <c r="BAX735" s="27"/>
      <c r="BAY735" s="27"/>
      <c r="BAZ735" s="27"/>
      <c r="BBA735" s="27"/>
      <c r="BBB735" s="27"/>
      <c r="BBC735" s="27"/>
      <c r="BBD735" s="27"/>
      <c r="BBE735" s="27"/>
      <c r="BBF735" s="27"/>
      <c r="BBG735" s="27"/>
      <c r="BBH735" s="27"/>
      <c r="BBI735" s="27"/>
      <c r="BBJ735" s="27"/>
      <c r="BBK735" s="27"/>
      <c r="BBL735" s="27"/>
      <c r="BBM735" s="27"/>
      <c r="BBN735" s="27"/>
      <c r="BBO735" s="27"/>
      <c r="BBP735" s="27"/>
      <c r="BBQ735" s="27"/>
      <c r="BBR735" s="27"/>
      <c r="BBS735" s="27"/>
      <c r="BBT735" s="27"/>
      <c r="BBU735" s="27"/>
      <c r="BBV735" s="27"/>
      <c r="BBW735" s="27"/>
      <c r="BBX735" s="27"/>
      <c r="BBY735" s="27"/>
      <c r="BBZ735" s="27"/>
      <c r="BCA735" s="27"/>
      <c r="BCB735" s="27"/>
      <c r="BCC735" s="27"/>
      <c r="BCD735" s="27"/>
      <c r="BCE735" s="27"/>
      <c r="BCF735" s="27"/>
      <c r="BCG735" s="27"/>
      <c r="BCH735" s="27"/>
      <c r="BCI735" s="27"/>
      <c r="BCJ735" s="27"/>
      <c r="BCK735" s="27"/>
      <c r="BCL735" s="27"/>
      <c r="BCM735" s="27"/>
      <c r="BCN735" s="27"/>
      <c r="BCO735" s="27"/>
      <c r="BCP735" s="27"/>
      <c r="BCQ735" s="27"/>
      <c r="BCR735" s="27"/>
      <c r="BCS735" s="27"/>
      <c r="BCT735" s="27"/>
      <c r="BCU735" s="27"/>
      <c r="BCV735" s="27"/>
      <c r="BCW735" s="27"/>
      <c r="BCX735" s="27"/>
      <c r="BCY735" s="27"/>
      <c r="BCZ735" s="27"/>
      <c r="BDA735" s="27"/>
      <c r="BDB735" s="27"/>
      <c r="BDC735" s="27"/>
      <c r="BDD735" s="27"/>
      <c r="BDE735" s="27"/>
      <c r="BDF735" s="27"/>
      <c r="BDG735" s="27"/>
      <c r="BDH735" s="27"/>
      <c r="BDI735" s="27"/>
      <c r="BDJ735" s="27"/>
      <c r="BDK735" s="27"/>
      <c r="BDL735" s="27"/>
      <c r="BDM735" s="27"/>
      <c r="BDN735" s="27"/>
      <c r="BDO735" s="27"/>
      <c r="BDP735" s="27"/>
      <c r="BDQ735" s="27"/>
      <c r="BDR735" s="27"/>
      <c r="BDS735" s="27"/>
      <c r="BDT735" s="27"/>
      <c r="BDU735" s="27"/>
      <c r="BDV735" s="27"/>
      <c r="BDW735" s="27"/>
      <c r="BDX735" s="27"/>
      <c r="BDY735" s="27"/>
      <c r="BDZ735" s="27"/>
      <c r="BEA735" s="27"/>
      <c r="BEB735" s="27"/>
      <c r="BEC735" s="27"/>
      <c r="BED735" s="27"/>
      <c r="BEE735" s="27"/>
      <c r="BEF735" s="27"/>
      <c r="BEG735" s="27"/>
      <c r="BEH735" s="27"/>
      <c r="BEI735" s="27"/>
      <c r="BEJ735" s="27"/>
      <c r="BEK735" s="27"/>
      <c r="BEL735" s="27"/>
      <c r="BEM735" s="27"/>
      <c r="BEN735" s="27"/>
      <c r="BEO735" s="27"/>
      <c r="BEP735" s="27"/>
      <c r="BEQ735" s="27"/>
      <c r="BER735" s="27"/>
      <c r="BES735" s="27"/>
      <c r="BET735" s="27"/>
      <c r="BEU735" s="27"/>
      <c r="BEV735" s="27"/>
      <c r="BEW735" s="27"/>
      <c r="BEX735" s="27"/>
      <c r="BEY735" s="27"/>
      <c r="BEZ735" s="27"/>
      <c r="BFA735" s="27"/>
      <c r="BFB735" s="27"/>
      <c r="BFC735" s="27"/>
      <c r="BFD735" s="27"/>
      <c r="BFE735" s="27"/>
      <c r="BFF735" s="27"/>
      <c r="BFG735" s="27"/>
      <c r="BFH735" s="27"/>
      <c r="BFI735" s="27"/>
      <c r="BFJ735" s="27"/>
      <c r="BFK735" s="27"/>
      <c r="BFL735" s="27"/>
      <c r="BFM735" s="27"/>
      <c r="BFN735" s="27"/>
      <c r="BFO735" s="27"/>
      <c r="BFP735" s="27"/>
      <c r="BFQ735" s="27"/>
      <c r="BFR735" s="27"/>
      <c r="BFS735" s="27"/>
      <c r="BFT735" s="27"/>
      <c r="BFU735" s="27"/>
      <c r="BFV735" s="27"/>
      <c r="BFW735" s="27"/>
      <c r="BFX735" s="27"/>
      <c r="BFY735" s="27"/>
      <c r="BFZ735" s="27"/>
      <c r="BGA735" s="27"/>
      <c r="BGB735" s="27"/>
      <c r="BGC735" s="27"/>
      <c r="BGD735" s="27"/>
      <c r="BGE735" s="27"/>
      <c r="BGF735" s="27"/>
      <c r="BGG735" s="27"/>
      <c r="BGH735" s="27"/>
      <c r="BGI735" s="27"/>
      <c r="BGJ735" s="27"/>
      <c r="BGK735" s="27"/>
      <c r="BGL735" s="27"/>
      <c r="BGM735" s="27"/>
      <c r="BGN735" s="27"/>
      <c r="BGO735" s="27"/>
      <c r="BGP735" s="27"/>
      <c r="BGQ735" s="27"/>
      <c r="BGR735" s="27"/>
      <c r="BGS735" s="27"/>
      <c r="BGT735" s="27"/>
      <c r="BGU735" s="27"/>
      <c r="BGV735" s="27"/>
      <c r="BGW735" s="27"/>
      <c r="BGX735" s="27"/>
      <c r="BGY735" s="27"/>
      <c r="BGZ735" s="27"/>
      <c r="BHA735" s="27"/>
      <c r="BHB735" s="27"/>
      <c r="BHC735" s="27"/>
      <c r="BHD735" s="27"/>
      <c r="BHE735" s="27"/>
      <c r="BHF735" s="27"/>
      <c r="BHG735" s="27"/>
      <c r="BHH735" s="27"/>
      <c r="BHI735" s="27"/>
      <c r="BHJ735" s="27"/>
      <c r="BHK735" s="27"/>
      <c r="BHL735" s="27"/>
      <c r="BHM735" s="27"/>
      <c r="BHN735" s="27"/>
      <c r="BHO735" s="27"/>
      <c r="BHP735" s="27"/>
      <c r="BHQ735" s="27"/>
      <c r="BHR735" s="27"/>
      <c r="BHS735" s="27"/>
      <c r="BHT735" s="27"/>
      <c r="BHU735" s="27"/>
      <c r="BHV735" s="27"/>
      <c r="BHW735" s="27"/>
      <c r="BHX735" s="27"/>
      <c r="BHY735" s="27"/>
      <c r="BHZ735" s="27"/>
      <c r="BIA735" s="27"/>
      <c r="BIB735" s="27"/>
      <c r="BIC735" s="27"/>
      <c r="BID735" s="27"/>
      <c r="BIE735" s="27"/>
      <c r="BIF735" s="27"/>
      <c r="BIG735" s="27"/>
      <c r="BIH735" s="27"/>
      <c r="BII735" s="27"/>
      <c r="BIJ735" s="27"/>
      <c r="BIK735" s="27"/>
      <c r="BIL735" s="27"/>
      <c r="BIM735" s="27"/>
      <c r="BIN735" s="27"/>
      <c r="BIO735" s="27"/>
      <c r="BIP735" s="27"/>
      <c r="BIQ735" s="27"/>
      <c r="BIR735" s="27"/>
      <c r="BIS735" s="27"/>
      <c r="BIT735" s="27"/>
      <c r="BIU735" s="27"/>
      <c r="BIV735" s="27"/>
      <c r="BIW735" s="27"/>
      <c r="BIX735" s="27"/>
      <c r="BIY735" s="27"/>
      <c r="BIZ735" s="27"/>
      <c r="BJA735" s="27"/>
      <c r="BJB735" s="27"/>
      <c r="BJC735" s="27"/>
      <c r="BJD735" s="27"/>
      <c r="BJE735" s="27"/>
      <c r="BJF735" s="27"/>
      <c r="BJG735" s="27"/>
      <c r="BJH735" s="27"/>
      <c r="BJI735" s="27"/>
      <c r="BJJ735" s="27"/>
      <c r="BJK735" s="27"/>
      <c r="BJL735" s="27"/>
      <c r="BJM735" s="27"/>
      <c r="BJN735" s="27"/>
      <c r="BJO735" s="27"/>
      <c r="BJP735" s="27"/>
      <c r="BJQ735" s="27"/>
      <c r="BJR735" s="27"/>
      <c r="BJS735" s="27"/>
      <c r="BJT735" s="27"/>
      <c r="BJU735" s="27"/>
      <c r="BJV735" s="27"/>
      <c r="BJW735" s="27"/>
      <c r="BJX735" s="27"/>
      <c r="BJY735" s="27"/>
      <c r="BJZ735" s="27"/>
      <c r="BKA735" s="27"/>
      <c r="BKB735" s="27"/>
      <c r="BKC735" s="27"/>
      <c r="BKD735" s="27"/>
      <c r="BKE735" s="27"/>
      <c r="BKF735" s="27"/>
      <c r="BKG735" s="27"/>
      <c r="BKH735" s="27"/>
      <c r="BKI735" s="27"/>
      <c r="BKJ735" s="27"/>
      <c r="BKK735" s="27"/>
      <c r="BKL735" s="27"/>
      <c r="BKM735" s="27"/>
      <c r="BKN735" s="27"/>
      <c r="BKO735" s="27"/>
      <c r="BKP735" s="27"/>
      <c r="BKQ735" s="27"/>
      <c r="BKR735" s="27"/>
      <c r="BKS735" s="27"/>
      <c r="BKT735" s="27"/>
      <c r="BKU735" s="27"/>
      <c r="BKV735" s="27"/>
      <c r="BKW735" s="27"/>
      <c r="BKX735" s="27"/>
      <c r="BKY735" s="27"/>
      <c r="BKZ735" s="27"/>
      <c r="BLA735" s="27"/>
      <c r="BLB735" s="27"/>
      <c r="BLC735" s="27"/>
      <c r="BLD735" s="27"/>
      <c r="BLE735" s="27"/>
      <c r="BLF735" s="27"/>
      <c r="BLG735" s="27"/>
      <c r="BLH735" s="27"/>
      <c r="BLI735" s="27"/>
      <c r="BLJ735" s="27"/>
      <c r="BLK735" s="27"/>
      <c r="BLL735" s="27"/>
      <c r="BLM735" s="27"/>
      <c r="BLN735" s="27"/>
      <c r="BLO735" s="27"/>
      <c r="BLP735" s="27"/>
      <c r="BLQ735" s="27"/>
      <c r="BLR735" s="27"/>
      <c r="BLS735" s="27"/>
      <c r="BLT735" s="27"/>
      <c r="BLU735" s="27"/>
      <c r="BLV735" s="27"/>
      <c r="BLW735" s="27"/>
      <c r="BLX735" s="27"/>
      <c r="BLY735" s="27"/>
      <c r="BLZ735" s="27"/>
      <c r="BMA735" s="27"/>
      <c r="BMB735" s="27"/>
      <c r="BMC735" s="27"/>
      <c r="BMD735" s="27"/>
      <c r="BME735" s="27"/>
      <c r="BMF735" s="27"/>
      <c r="BMG735" s="27"/>
      <c r="BMH735" s="27"/>
      <c r="BMI735" s="27"/>
      <c r="BMJ735" s="27"/>
      <c r="BMK735" s="27"/>
      <c r="BML735" s="27"/>
      <c r="BMM735" s="27"/>
      <c r="BMN735" s="27"/>
      <c r="BMO735" s="27"/>
      <c r="BMP735" s="27"/>
      <c r="BMQ735" s="27"/>
      <c r="BMR735" s="27"/>
      <c r="BMS735" s="27"/>
      <c r="BMT735" s="27"/>
      <c r="BMU735" s="27"/>
      <c r="BMV735" s="27"/>
      <c r="BMW735" s="27"/>
      <c r="BMX735" s="27"/>
      <c r="BMY735" s="27"/>
      <c r="BMZ735" s="27"/>
      <c r="BNA735" s="27"/>
      <c r="BNB735" s="27"/>
      <c r="BNC735" s="27"/>
      <c r="BND735" s="27"/>
      <c r="BNE735" s="27"/>
      <c r="BNF735" s="27"/>
      <c r="BNG735" s="27"/>
      <c r="BNH735" s="27"/>
      <c r="BNI735" s="27"/>
      <c r="BNJ735" s="27"/>
      <c r="BNK735" s="27"/>
      <c r="BNL735" s="27"/>
      <c r="BNM735" s="27"/>
      <c r="BNN735" s="27"/>
      <c r="BNO735" s="27"/>
      <c r="BNP735" s="27"/>
      <c r="BNQ735" s="27"/>
      <c r="BNR735" s="27"/>
      <c r="BNS735" s="27"/>
      <c r="BNT735" s="27"/>
      <c r="BNU735" s="27"/>
      <c r="BNV735" s="27"/>
      <c r="BNW735" s="27"/>
      <c r="BNX735" s="27"/>
      <c r="BNY735" s="27"/>
      <c r="BNZ735" s="27"/>
      <c r="BOA735" s="27"/>
      <c r="BOB735" s="27"/>
      <c r="BOC735" s="27"/>
      <c r="BOD735" s="27"/>
      <c r="BOE735" s="27"/>
      <c r="BOF735" s="27"/>
      <c r="BOG735" s="27"/>
      <c r="BOH735" s="27"/>
      <c r="BOI735" s="27"/>
      <c r="BOJ735" s="27"/>
      <c r="BOK735" s="27"/>
      <c r="BOL735" s="27"/>
      <c r="BOM735" s="27"/>
      <c r="BON735" s="27"/>
      <c r="BOO735" s="27"/>
      <c r="BOP735" s="27"/>
      <c r="BOQ735" s="27"/>
      <c r="BOR735" s="27"/>
      <c r="BOS735" s="27"/>
      <c r="BOT735" s="27"/>
      <c r="BOU735" s="27"/>
      <c r="BOV735" s="27"/>
      <c r="BOW735" s="27"/>
      <c r="BOX735" s="27"/>
      <c r="BOY735" s="27"/>
      <c r="BOZ735" s="27"/>
      <c r="BPA735" s="27"/>
      <c r="BPB735" s="27"/>
      <c r="BPC735" s="27"/>
      <c r="BPD735" s="27"/>
      <c r="BPE735" s="27"/>
      <c r="BPF735" s="27"/>
      <c r="BPG735" s="27"/>
      <c r="BPH735" s="27"/>
      <c r="BPI735" s="27"/>
      <c r="BPJ735" s="27"/>
      <c r="BPK735" s="27"/>
      <c r="BPL735" s="27"/>
      <c r="BPM735" s="27"/>
      <c r="BPN735" s="27"/>
      <c r="BPO735" s="27"/>
      <c r="BPP735" s="27"/>
      <c r="BPQ735" s="27"/>
      <c r="BPR735" s="27"/>
      <c r="BPS735" s="27"/>
      <c r="BPT735" s="27"/>
      <c r="BPU735" s="27"/>
      <c r="BPV735" s="27"/>
      <c r="BPW735" s="27"/>
      <c r="BPX735" s="27"/>
      <c r="BPY735" s="27"/>
      <c r="BPZ735" s="27"/>
      <c r="BQA735" s="27"/>
      <c r="BQB735" s="27"/>
      <c r="BQC735" s="27"/>
      <c r="BQD735" s="27"/>
      <c r="BQE735" s="27"/>
      <c r="BQF735" s="27"/>
      <c r="BQG735" s="27"/>
      <c r="BQH735" s="27"/>
      <c r="BQI735" s="27"/>
      <c r="BQJ735" s="27"/>
      <c r="BQK735" s="27"/>
      <c r="BQL735" s="27"/>
      <c r="BQM735" s="27"/>
      <c r="BQN735" s="27"/>
      <c r="BQO735" s="27"/>
      <c r="BQP735" s="27"/>
      <c r="BQQ735" s="27"/>
      <c r="BQR735" s="27"/>
      <c r="BQS735" s="27"/>
      <c r="BQT735" s="27"/>
      <c r="BQU735" s="27"/>
      <c r="BQV735" s="27"/>
      <c r="BQW735" s="27"/>
      <c r="BQX735" s="27"/>
      <c r="BQY735" s="27"/>
      <c r="BQZ735" s="27"/>
      <c r="BRA735" s="27"/>
      <c r="BRB735" s="27"/>
      <c r="BRC735" s="27"/>
      <c r="BRD735" s="27"/>
      <c r="BRE735" s="27"/>
      <c r="BRF735" s="27"/>
      <c r="BRG735" s="27"/>
      <c r="BRH735" s="27"/>
      <c r="BRI735" s="27"/>
      <c r="BRJ735" s="27"/>
      <c r="BRK735" s="27"/>
      <c r="BRL735" s="27"/>
      <c r="BRM735" s="27"/>
      <c r="BRN735" s="27"/>
      <c r="BRO735" s="27"/>
      <c r="BRP735" s="27"/>
      <c r="BRQ735" s="27"/>
      <c r="BRR735" s="27"/>
      <c r="BRS735" s="27"/>
      <c r="BRT735" s="27"/>
      <c r="BRU735" s="27"/>
      <c r="BRV735" s="27"/>
      <c r="BRW735" s="27"/>
      <c r="BRX735" s="27"/>
      <c r="BRY735" s="27"/>
      <c r="BRZ735" s="27"/>
      <c r="BSA735" s="27"/>
      <c r="BSB735" s="27"/>
      <c r="BSC735" s="27"/>
      <c r="BSD735" s="27"/>
      <c r="BSE735" s="27"/>
      <c r="BSF735" s="27"/>
      <c r="BSG735" s="27"/>
      <c r="BSH735" s="27"/>
      <c r="BSI735" s="27"/>
      <c r="BSJ735" s="27"/>
      <c r="BSK735" s="27"/>
      <c r="BSL735" s="27"/>
      <c r="BSM735" s="27"/>
      <c r="BSN735" s="27"/>
      <c r="BSO735" s="27"/>
      <c r="BSP735" s="27"/>
      <c r="BSQ735" s="27"/>
      <c r="BSR735" s="27"/>
      <c r="BSS735" s="27"/>
      <c r="BST735" s="27"/>
      <c r="BSU735" s="27"/>
      <c r="BSV735" s="27"/>
      <c r="BSW735" s="27"/>
      <c r="BSX735" s="27"/>
      <c r="BSY735" s="27"/>
      <c r="BSZ735" s="27"/>
      <c r="BTA735" s="27"/>
      <c r="BTB735" s="27"/>
      <c r="BTC735" s="27"/>
      <c r="BTD735" s="27"/>
      <c r="BTE735" s="27"/>
      <c r="BTF735" s="27"/>
      <c r="BTG735" s="27"/>
      <c r="BTH735" s="27"/>
      <c r="BTI735" s="27"/>
      <c r="BTJ735" s="27"/>
      <c r="BTK735" s="27"/>
      <c r="BTL735" s="27"/>
      <c r="BTM735" s="27"/>
      <c r="BTN735" s="27"/>
      <c r="BTO735" s="27"/>
      <c r="BTP735" s="27"/>
      <c r="BTQ735" s="27"/>
      <c r="BTR735" s="27"/>
      <c r="BTS735" s="27"/>
      <c r="BTT735" s="27"/>
      <c r="BTU735" s="27"/>
      <c r="BTV735" s="27"/>
      <c r="BTW735" s="27"/>
      <c r="BTX735" s="27"/>
      <c r="BTY735" s="27"/>
      <c r="BTZ735" s="27"/>
      <c r="BUA735" s="27"/>
      <c r="BUB735" s="27"/>
      <c r="BUC735" s="27"/>
      <c r="BUD735" s="27"/>
      <c r="BUE735" s="27"/>
      <c r="BUF735" s="27"/>
      <c r="BUG735" s="27"/>
      <c r="BUH735" s="27"/>
      <c r="BUI735" s="27"/>
      <c r="BUJ735" s="27"/>
      <c r="BUK735" s="27"/>
      <c r="BUL735" s="27"/>
      <c r="BUM735" s="27"/>
      <c r="BUN735" s="27"/>
      <c r="BUO735" s="27"/>
      <c r="BUP735" s="27"/>
      <c r="BUQ735" s="27"/>
      <c r="BUR735" s="27"/>
      <c r="BUS735" s="27"/>
      <c r="BUT735" s="27"/>
      <c r="BUU735" s="27"/>
      <c r="BUV735" s="27"/>
      <c r="BUW735" s="27"/>
      <c r="BUX735" s="27"/>
      <c r="BUY735" s="27"/>
      <c r="BUZ735" s="27"/>
      <c r="BVA735" s="27"/>
      <c r="BVB735" s="27"/>
      <c r="BVC735" s="27"/>
      <c r="BVD735" s="27"/>
      <c r="BVE735" s="27"/>
      <c r="BVF735" s="27"/>
      <c r="BVG735" s="27"/>
      <c r="BVH735" s="27"/>
      <c r="BVI735" s="27"/>
      <c r="BVJ735" s="27"/>
      <c r="BVK735" s="27"/>
      <c r="BVL735" s="27"/>
      <c r="BVM735" s="27"/>
      <c r="BVN735" s="27"/>
      <c r="BVO735" s="27"/>
      <c r="BVP735" s="27"/>
      <c r="BVQ735" s="27"/>
      <c r="BVR735" s="27"/>
      <c r="BVS735" s="27"/>
      <c r="BVT735" s="27"/>
      <c r="BVU735" s="27"/>
      <c r="BVV735" s="27"/>
      <c r="BVW735" s="27"/>
      <c r="BVX735" s="27"/>
      <c r="BVY735" s="27"/>
      <c r="BVZ735" s="27"/>
      <c r="BWA735" s="27"/>
      <c r="BWB735" s="27"/>
      <c r="BWC735" s="27"/>
      <c r="BWD735" s="27"/>
      <c r="BWE735" s="27"/>
      <c r="BWF735" s="27"/>
      <c r="BWG735" s="27"/>
      <c r="BWH735" s="27"/>
      <c r="BWI735" s="27"/>
      <c r="BWJ735" s="27"/>
      <c r="BWK735" s="27"/>
      <c r="BWL735" s="27"/>
      <c r="BWM735" s="27"/>
      <c r="BWN735" s="27"/>
      <c r="BWO735" s="27"/>
      <c r="BWP735" s="27"/>
      <c r="BWQ735" s="27"/>
      <c r="BWR735" s="27"/>
      <c r="BWS735" s="27"/>
      <c r="BWT735" s="27"/>
      <c r="BWU735" s="27"/>
      <c r="BWV735" s="27"/>
      <c r="BWW735" s="27"/>
      <c r="BWX735" s="27"/>
      <c r="BWY735" s="27"/>
      <c r="BWZ735" s="27"/>
      <c r="BXA735" s="27"/>
      <c r="BXB735" s="27"/>
      <c r="BXC735" s="27"/>
      <c r="BXD735" s="27"/>
      <c r="BXE735" s="27"/>
      <c r="BXF735" s="27"/>
      <c r="BXG735" s="27"/>
      <c r="BXH735" s="27"/>
      <c r="BXI735" s="27"/>
      <c r="BXJ735" s="27"/>
      <c r="BXK735" s="27"/>
      <c r="BXL735" s="27"/>
      <c r="BXM735" s="27"/>
      <c r="BXN735" s="27"/>
      <c r="BXO735" s="27"/>
      <c r="BXP735" s="27"/>
      <c r="BXQ735" s="27"/>
      <c r="BXR735" s="27"/>
      <c r="BXS735" s="27"/>
      <c r="BXT735" s="27"/>
      <c r="BXU735" s="27"/>
      <c r="BXV735" s="27"/>
      <c r="BXW735" s="27"/>
      <c r="BXX735" s="27"/>
      <c r="BXY735" s="27"/>
      <c r="BXZ735" s="27"/>
      <c r="BYA735" s="27"/>
      <c r="BYB735" s="27"/>
      <c r="BYC735" s="27"/>
      <c r="BYD735" s="27"/>
      <c r="BYE735" s="27"/>
      <c r="BYF735" s="27"/>
      <c r="BYG735" s="27"/>
      <c r="BYH735" s="27"/>
      <c r="BYI735" s="27"/>
      <c r="BYJ735" s="27"/>
      <c r="BYK735" s="27"/>
      <c r="BYL735" s="27"/>
      <c r="BYM735" s="27"/>
      <c r="BYN735" s="27"/>
      <c r="BYO735" s="27"/>
      <c r="BYP735" s="27"/>
      <c r="BYQ735" s="27"/>
      <c r="BYR735" s="27"/>
      <c r="BYS735" s="27"/>
      <c r="BYT735" s="27"/>
      <c r="BYU735" s="27"/>
      <c r="BYV735" s="27"/>
      <c r="BYW735" s="27"/>
      <c r="BYX735" s="27"/>
      <c r="BYY735" s="27"/>
      <c r="BYZ735" s="27"/>
      <c r="BZA735" s="27"/>
      <c r="BZB735" s="27"/>
      <c r="BZC735" s="27"/>
      <c r="BZD735" s="27"/>
      <c r="BZE735" s="27"/>
      <c r="BZF735" s="27"/>
      <c r="BZG735" s="27"/>
      <c r="BZH735" s="27"/>
      <c r="BZI735" s="27"/>
      <c r="BZJ735" s="27"/>
      <c r="BZK735" s="27"/>
      <c r="BZL735" s="27"/>
      <c r="BZM735" s="27"/>
      <c r="BZN735" s="27"/>
      <c r="BZO735" s="27"/>
      <c r="BZP735" s="27"/>
      <c r="BZQ735" s="27"/>
      <c r="BZR735" s="27"/>
      <c r="BZS735" s="27"/>
      <c r="BZT735" s="27"/>
      <c r="BZU735" s="27"/>
      <c r="BZV735" s="27"/>
      <c r="BZW735" s="27"/>
      <c r="BZX735" s="27"/>
      <c r="BZY735" s="27"/>
      <c r="BZZ735" s="27"/>
      <c r="CAA735" s="27"/>
      <c r="CAB735" s="27"/>
      <c r="CAC735" s="27"/>
      <c r="CAD735" s="27"/>
      <c r="CAE735" s="27"/>
      <c r="CAF735" s="27"/>
      <c r="CAG735" s="27"/>
      <c r="CAH735" s="27"/>
      <c r="CAI735" s="27"/>
      <c r="CAJ735" s="27"/>
      <c r="CAK735" s="27"/>
      <c r="CAL735" s="27"/>
      <c r="CAM735" s="27"/>
      <c r="CAN735" s="27"/>
      <c r="CAO735" s="27"/>
      <c r="CAP735" s="27"/>
      <c r="CAQ735" s="27"/>
      <c r="CAR735" s="27"/>
      <c r="CAS735" s="27"/>
      <c r="CAT735" s="27"/>
      <c r="CAU735" s="27"/>
      <c r="CAV735" s="27"/>
      <c r="CAW735" s="27"/>
      <c r="CAX735" s="27"/>
      <c r="CAY735" s="27"/>
      <c r="CAZ735" s="27"/>
      <c r="CBA735" s="27"/>
      <c r="CBB735" s="27"/>
      <c r="CBC735" s="27"/>
      <c r="CBD735" s="27"/>
      <c r="CBE735" s="27"/>
      <c r="CBF735" s="27"/>
      <c r="CBG735" s="27"/>
      <c r="CBH735" s="27"/>
      <c r="CBI735" s="27"/>
      <c r="CBJ735" s="27"/>
      <c r="CBK735" s="27"/>
      <c r="CBL735" s="27"/>
      <c r="CBM735" s="27"/>
      <c r="CBN735" s="27"/>
      <c r="CBO735" s="27"/>
      <c r="CBP735" s="27"/>
      <c r="CBQ735" s="27"/>
      <c r="CBR735" s="27"/>
      <c r="CBS735" s="27"/>
      <c r="CBT735" s="27"/>
      <c r="CBU735" s="27"/>
      <c r="CBV735" s="27"/>
      <c r="CBW735" s="27"/>
      <c r="CBX735" s="27"/>
      <c r="CBY735" s="27"/>
      <c r="CBZ735" s="27"/>
      <c r="CCA735" s="27"/>
      <c r="CCB735" s="27"/>
      <c r="CCC735" s="27"/>
      <c r="CCD735" s="27"/>
      <c r="CCE735" s="27"/>
      <c r="CCF735" s="27"/>
      <c r="CCG735" s="27"/>
      <c r="CCH735" s="27"/>
      <c r="CCI735" s="27"/>
      <c r="CCJ735" s="27"/>
      <c r="CCK735" s="27"/>
      <c r="CCL735" s="27"/>
      <c r="CCM735" s="27"/>
      <c r="CCN735" s="27"/>
      <c r="CCO735" s="27"/>
      <c r="CCP735" s="27"/>
      <c r="CCQ735" s="27"/>
      <c r="CCR735" s="27"/>
      <c r="CCS735" s="27"/>
      <c r="CCT735" s="27"/>
      <c r="CCU735" s="27"/>
      <c r="CCV735" s="27"/>
      <c r="CCW735" s="27"/>
      <c r="CCX735" s="27"/>
      <c r="CCY735" s="27"/>
      <c r="CCZ735" s="27"/>
      <c r="CDA735" s="27"/>
      <c r="CDB735" s="27"/>
      <c r="CDC735" s="27"/>
      <c r="CDD735" s="27"/>
      <c r="CDE735" s="27"/>
      <c r="CDF735" s="27"/>
      <c r="CDG735" s="27"/>
      <c r="CDH735" s="27"/>
      <c r="CDI735" s="27"/>
      <c r="CDJ735" s="27"/>
      <c r="CDK735" s="27"/>
      <c r="CDL735" s="27"/>
      <c r="CDM735" s="27"/>
      <c r="CDN735" s="27"/>
      <c r="CDO735" s="27"/>
      <c r="CDP735" s="27"/>
      <c r="CDQ735" s="27"/>
      <c r="CDR735" s="27"/>
      <c r="CDS735" s="27"/>
      <c r="CDT735" s="27"/>
      <c r="CDU735" s="27"/>
      <c r="CDV735" s="27"/>
      <c r="CDW735" s="27"/>
      <c r="CDX735" s="27"/>
      <c r="CDY735" s="27"/>
      <c r="CDZ735" s="27"/>
      <c r="CEA735" s="27"/>
      <c r="CEB735" s="27"/>
      <c r="CEC735" s="27"/>
      <c r="CED735" s="27"/>
      <c r="CEE735" s="27"/>
      <c r="CEF735" s="27"/>
      <c r="CEG735" s="27"/>
      <c r="CEH735" s="27"/>
      <c r="CEI735" s="27"/>
      <c r="CEJ735" s="27"/>
      <c r="CEK735" s="27"/>
      <c r="CEL735" s="27"/>
      <c r="CEM735" s="27"/>
      <c r="CEN735" s="27"/>
      <c r="CEO735" s="27"/>
      <c r="CEP735" s="27"/>
      <c r="CEQ735" s="27"/>
      <c r="CER735" s="27"/>
      <c r="CES735" s="27"/>
      <c r="CET735" s="27"/>
      <c r="CEU735" s="27"/>
      <c r="CEV735" s="27"/>
      <c r="CEW735" s="27"/>
      <c r="CEX735" s="27"/>
      <c r="CEY735" s="27"/>
      <c r="CEZ735" s="27"/>
      <c r="CFA735" s="27"/>
      <c r="CFB735" s="27"/>
      <c r="CFC735" s="27"/>
      <c r="CFD735" s="27"/>
      <c r="CFE735" s="27"/>
      <c r="CFF735" s="27"/>
      <c r="CFG735" s="27"/>
      <c r="CFH735" s="27"/>
      <c r="CFI735" s="27"/>
      <c r="CFJ735" s="27"/>
      <c r="CFK735" s="27"/>
      <c r="CFL735" s="27"/>
      <c r="CFM735" s="27"/>
      <c r="CFN735" s="27"/>
      <c r="CFO735" s="27"/>
      <c r="CFP735" s="27"/>
      <c r="CFQ735" s="27"/>
      <c r="CFR735" s="27"/>
      <c r="CFS735" s="27"/>
      <c r="CFT735" s="27"/>
      <c r="CFU735" s="27"/>
      <c r="CFV735" s="27"/>
      <c r="CFW735" s="27"/>
      <c r="CFX735" s="27"/>
      <c r="CFY735" s="27"/>
      <c r="CFZ735" s="27"/>
      <c r="CGA735" s="27"/>
      <c r="CGB735" s="27"/>
      <c r="CGC735" s="27"/>
      <c r="CGD735" s="27"/>
      <c r="CGE735" s="27"/>
      <c r="CGF735" s="27"/>
      <c r="CGG735" s="27"/>
      <c r="CGH735" s="27"/>
      <c r="CGI735" s="27"/>
      <c r="CGJ735" s="27"/>
      <c r="CGK735" s="27"/>
      <c r="CGL735" s="27"/>
      <c r="CGM735" s="27"/>
      <c r="CGN735" s="27"/>
      <c r="CGO735" s="27"/>
      <c r="CGP735" s="27"/>
      <c r="CGQ735" s="27"/>
      <c r="CGR735" s="27"/>
      <c r="CGS735" s="27"/>
      <c r="CGT735" s="27"/>
      <c r="CGU735" s="27"/>
      <c r="CGV735" s="27"/>
      <c r="CGW735" s="27"/>
      <c r="CGX735" s="27"/>
      <c r="CGY735" s="27"/>
      <c r="CGZ735" s="27"/>
      <c r="CHA735" s="27"/>
      <c r="CHB735" s="27"/>
      <c r="CHC735" s="27"/>
      <c r="CHD735" s="27"/>
      <c r="CHE735" s="27"/>
      <c r="CHF735" s="27"/>
      <c r="CHG735" s="27"/>
      <c r="CHH735" s="27"/>
      <c r="CHI735" s="27"/>
      <c r="CHJ735" s="27"/>
      <c r="CHK735" s="27"/>
      <c r="CHL735" s="27"/>
      <c r="CHM735" s="27"/>
      <c r="CHN735" s="27"/>
      <c r="CHO735" s="27"/>
      <c r="CHP735" s="27"/>
      <c r="CHQ735" s="27"/>
      <c r="CHR735" s="27"/>
      <c r="CHS735" s="27"/>
      <c r="CHT735" s="27"/>
      <c r="CHU735" s="27"/>
      <c r="CHV735" s="27"/>
      <c r="CHW735" s="27"/>
      <c r="CHX735" s="27"/>
      <c r="CHY735" s="27"/>
      <c r="CHZ735" s="27"/>
      <c r="CIA735" s="27"/>
      <c r="CIB735" s="27"/>
      <c r="CIC735" s="27"/>
      <c r="CID735" s="27"/>
      <c r="CIE735" s="27"/>
      <c r="CIF735" s="27"/>
      <c r="CIG735" s="27"/>
      <c r="CIH735" s="27"/>
      <c r="CII735" s="27"/>
      <c r="CIJ735" s="27"/>
      <c r="CIK735" s="27"/>
      <c r="CIL735" s="27"/>
      <c r="CIM735" s="27"/>
      <c r="CIN735" s="27"/>
      <c r="CIO735" s="27"/>
      <c r="CIP735" s="27"/>
      <c r="CIQ735" s="27"/>
      <c r="CIR735" s="27"/>
      <c r="CIS735" s="27"/>
      <c r="CIT735" s="27"/>
      <c r="CIU735" s="27"/>
      <c r="CIV735" s="27"/>
      <c r="CIW735" s="27"/>
      <c r="CIX735" s="27"/>
      <c r="CIY735" s="27"/>
      <c r="CIZ735" s="27"/>
      <c r="CJA735" s="27"/>
      <c r="CJB735" s="27"/>
      <c r="CJC735" s="27"/>
      <c r="CJD735" s="27"/>
      <c r="CJE735" s="27"/>
      <c r="CJF735" s="27"/>
      <c r="CJG735" s="27"/>
      <c r="CJH735" s="27"/>
      <c r="CJI735" s="27"/>
      <c r="CJJ735" s="27"/>
      <c r="CJK735" s="27"/>
      <c r="CJL735" s="27"/>
      <c r="CJM735" s="27"/>
      <c r="CJN735" s="27"/>
      <c r="CJO735" s="27"/>
      <c r="CJP735" s="27"/>
      <c r="CJQ735" s="27"/>
      <c r="CJR735" s="27"/>
      <c r="CJS735" s="27"/>
      <c r="CJT735" s="27"/>
      <c r="CJU735" s="27"/>
      <c r="CJV735" s="27"/>
      <c r="CJW735" s="27"/>
      <c r="CJX735" s="27"/>
      <c r="CJY735" s="27"/>
      <c r="CJZ735" s="27"/>
      <c r="CKA735" s="27"/>
      <c r="CKB735" s="27"/>
      <c r="CKC735" s="27"/>
      <c r="CKD735" s="27"/>
      <c r="CKE735" s="27"/>
      <c r="CKF735" s="27"/>
      <c r="CKG735" s="27"/>
      <c r="CKH735" s="27"/>
      <c r="CKI735" s="27"/>
      <c r="CKJ735" s="27"/>
      <c r="CKK735" s="27"/>
      <c r="CKL735" s="27"/>
      <c r="CKM735" s="27"/>
      <c r="CKN735" s="27"/>
      <c r="CKO735" s="27"/>
      <c r="CKP735" s="27"/>
      <c r="CKQ735" s="27"/>
      <c r="CKR735" s="27"/>
      <c r="CKS735" s="27"/>
      <c r="CKT735" s="27"/>
      <c r="CKU735" s="27"/>
      <c r="CKV735" s="27"/>
      <c r="CKW735" s="27"/>
      <c r="CKX735" s="27"/>
      <c r="CKY735" s="27"/>
      <c r="CKZ735" s="27"/>
      <c r="CLA735" s="27"/>
      <c r="CLB735" s="27"/>
      <c r="CLC735" s="27"/>
      <c r="CLD735" s="27"/>
      <c r="CLE735" s="27"/>
      <c r="CLF735" s="27"/>
      <c r="CLG735" s="27"/>
      <c r="CLH735" s="27"/>
      <c r="CLI735" s="27"/>
      <c r="CLJ735" s="27"/>
      <c r="CLK735" s="27"/>
      <c r="CLL735" s="27"/>
      <c r="CLM735" s="27"/>
      <c r="CLN735" s="27"/>
      <c r="CLO735" s="27"/>
      <c r="CLP735" s="27"/>
      <c r="CLQ735" s="27"/>
      <c r="CLR735" s="27"/>
      <c r="CLS735" s="27"/>
      <c r="CLT735" s="27"/>
      <c r="CLU735" s="27"/>
      <c r="CLV735" s="27"/>
      <c r="CLW735" s="27"/>
      <c r="CLX735" s="27"/>
      <c r="CLY735" s="27"/>
      <c r="CLZ735" s="27"/>
      <c r="CMA735" s="27"/>
      <c r="CMB735" s="27"/>
      <c r="CMC735" s="27"/>
      <c r="CMD735" s="27"/>
      <c r="CME735" s="27"/>
      <c r="CMF735" s="27"/>
      <c r="CMG735" s="27"/>
      <c r="CMH735" s="27"/>
      <c r="CMI735" s="27"/>
      <c r="CMJ735" s="27"/>
      <c r="CMK735" s="27"/>
      <c r="CML735" s="27"/>
      <c r="CMM735" s="27"/>
      <c r="CMN735" s="27"/>
      <c r="CMO735" s="27"/>
      <c r="CMP735" s="27"/>
      <c r="CMQ735" s="27"/>
      <c r="CMR735" s="27"/>
      <c r="CMS735" s="27"/>
      <c r="CMT735" s="27"/>
      <c r="CMU735" s="27"/>
      <c r="CMV735" s="27"/>
      <c r="CMW735" s="27"/>
      <c r="CMX735" s="27"/>
      <c r="CMY735" s="27"/>
      <c r="CMZ735" s="27"/>
      <c r="CNA735" s="27"/>
      <c r="CNB735" s="27"/>
      <c r="CNC735" s="27"/>
      <c r="CND735" s="27"/>
      <c r="CNE735" s="27"/>
      <c r="CNF735" s="27"/>
      <c r="CNG735" s="27"/>
      <c r="CNH735" s="27"/>
      <c r="CNI735" s="27"/>
      <c r="CNJ735" s="27"/>
      <c r="CNK735" s="27"/>
      <c r="CNL735" s="27"/>
      <c r="CNM735" s="27"/>
      <c r="CNN735" s="27"/>
      <c r="CNO735" s="27"/>
      <c r="CNP735" s="27"/>
      <c r="CNQ735" s="27"/>
      <c r="CNR735" s="27"/>
      <c r="CNS735" s="27"/>
      <c r="CNT735" s="27"/>
      <c r="CNU735" s="27"/>
      <c r="CNV735" s="27"/>
      <c r="CNW735" s="27"/>
      <c r="CNX735" s="27"/>
      <c r="CNY735" s="27"/>
      <c r="CNZ735" s="27"/>
      <c r="COA735" s="27"/>
      <c r="COB735" s="27"/>
      <c r="COC735" s="27"/>
      <c r="COD735" s="27"/>
      <c r="COE735" s="27"/>
      <c r="COF735" s="27"/>
      <c r="COG735" s="27"/>
      <c r="COH735" s="27"/>
      <c r="COI735" s="27"/>
      <c r="COJ735" s="27"/>
      <c r="COK735" s="27"/>
      <c r="COL735" s="27"/>
      <c r="COM735" s="27"/>
      <c r="CON735" s="27"/>
      <c r="COO735" s="27"/>
      <c r="COP735" s="27"/>
      <c r="COQ735" s="27"/>
      <c r="COR735" s="27"/>
      <c r="COS735" s="27"/>
      <c r="COT735" s="27"/>
      <c r="COU735" s="27"/>
      <c r="COV735" s="27"/>
      <c r="COW735" s="27"/>
      <c r="COX735" s="27"/>
      <c r="COY735" s="27"/>
      <c r="COZ735" s="27"/>
      <c r="CPA735" s="27"/>
      <c r="CPB735" s="27"/>
      <c r="CPC735" s="27"/>
      <c r="CPD735" s="27"/>
      <c r="CPE735" s="27"/>
      <c r="CPF735" s="27"/>
      <c r="CPG735" s="27"/>
      <c r="CPH735" s="27"/>
      <c r="CPI735" s="27"/>
      <c r="CPJ735" s="27"/>
      <c r="CPK735" s="27"/>
      <c r="CPL735" s="27"/>
      <c r="CPM735" s="27"/>
      <c r="CPN735" s="27"/>
      <c r="CPO735" s="27"/>
      <c r="CPP735" s="27"/>
      <c r="CPQ735" s="27"/>
      <c r="CPR735" s="27"/>
      <c r="CPS735" s="27"/>
      <c r="CPT735" s="27"/>
      <c r="CPU735" s="27"/>
      <c r="CPV735" s="27"/>
      <c r="CPW735" s="27"/>
      <c r="CPX735" s="27"/>
      <c r="CPY735" s="27"/>
      <c r="CPZ735" s="27"/>
      <c r="CQA735" s="27"/>
      <c r="CQB735" s="27"/>
      <c r="CQC735" s="27"/>
      <c r="CQD735" s="27"/>
      <c r="CQE735" s="27"/>
      <c r="CQF735" s="27"/>
      <c r="CQG735" s="27"/>
      <c r="CQH735" s="27"/>
      <c r="CQI735" s="27"/>
      <c r="CQJ735" s="27"/>
      <c r="CQK735" s="27"/>
      <c r="CQL735" s="27"/>
      <c r="CQM735" s="27"/>
      <c r="CQN735" s="27"/>
      <c r="CQO735" s="27"/>
      <c r="CQP735" s="27"/>
      <c r="CQQ735" s="27"/>
      <c r="CQR735" s="27"/>
      <c r="CQS735" s="27"/>
      <c r="CQT735" s="27"/>
      <c r="CQU735" s="27"/>
      <c r="CQV735" s="27"/>
      <c r="CQW735" s="27"/>
      <c r="CQX735" s="27"/>
      <c r="CQY735" s="27"/>
      <c r="CQZ735" s="27"/>
      <c r="CRA735" s="27"/>
      <c r="CRB735" s="27"/>
      <c r="CRC735" s="27"/>
      <c r="CRD735" s="27"/>
      <c r="CRE735" s="27"/>
      <c r="CRF735" s="27"/>
      <c r="CRG735" s="27"/>
      <c r="CRH735" s="27"/>
      <c r="CRI735" s="27"/>
      <c r="CRJ735" s="27"/>
      <c r="CRK735" s="27"/>
      <c r="CRL735" s="27"/>
      <c r="CRM735" s="27"/>
      <c r="CRN735" s="27"/>
      <c r="CRO735" s="27"/>
      <c r="CRP735" s="27"/>
      <c r="CRQ735" s="27"/>
      <c r="CRR735" s="27"/>
      <c r="CRS735" s="27"/>
      <c r="CRT735" s="27"/>
      <c r="CRU735" s="27"/>
      <c r="CRV735" s="27"/>
      <c r="CRW735" s="27"/>
      <c r="CRX735" s="27"/>
      <c r="CRY735" s="27"/>
      <c r="CRZ735" s="27"/>
      <c r="CSA735" s="27"/>
      <c r="CSB735" s="27"/>
      <c r="CSC735" s="27"/>
      <c r="CSD735" s="27"/>
      <c r="CSE735" s="27"/>
      <c r="CSF735" s="27"/>
      <c r="CSG735" s="27"/>
      <c r="CSH735" s="27"/>
      <c r="CSI735" s="27"/>
      <c r="CSJ735" s="27"/>
      <c r="CSK735" s="27"/>
      <c r="CSL735" s="27"/>
      <c r="CSM735" s="27"/>
      <c r="CSN735" s="27"/>
      <c r="CSO735" s="27"/>
      <c r="CSP735" s="27"/>
      <c r="CSQ735" s="27"/>
      <c r="CSR735" s="27"/>
      <c r="CSS735" s="27"/>
      <c r="CST735" s="27"/>
      <c r="CSU735" s="27"/>
      <c r="CSV735" s="27"/>
      <c r="CSW735" s="27"/>
      <c r="CSX735" s="27"/>
      <c r="CSY735" s="27"/>
      <c r="CSZ735" s="27"/>
      <c r="CTA735" s="27"/>
      <c r="CTB735" s="27"/>
      <c r="CTC735" s="27"/>
      <c r="CTD735" s="27"/>
      <c r="CTE735" s="27"/>
      <c r="CTF735" s="27"/>
      <c r="CTG735" s="27"/>
      <c r="CTH735" s="27"/>
      <c r="CTI735" s="27"/>
      <c r="CTJ735" s="27"/>
      <c r="CTK735" s="27"/>
      <c r="CTL735" s="27"/>
      <c r="CTM735" s="27"/>
      <c r="CTN735" s="27"/>
      <c r="CTO735" s="27"/>
      <c r="CTP735" s="27"/>
      <c r="CTQ735" s="27"/>
      <c r="CTR735" s="27"/>
      <c r="CTS735" s="27"/>
      <c r="CTT735" s="27"/>
      <c r="CTU735" s="27"/>
      <c r="CTV735" s="27"/>
      <c r="CTW735" s="27"/>
      <c r="CTX735" s="27"/>
      <c r="CTY735" s="27"/>
      <c r="CTZ735" s="27"/>
      <c r="CUA735" s="27"/>
      <c r="CUB735" s="27"/>
      <c r="CUC735" s="27"/>
      <c r="CUD735" s="27"/>
      <c r="CUE735" s="27"/>
      <c r="CUF735" s="27"/>
      <c r="CUG735" s="27"/>
      <c r="CUH735" s="27"/>
      <c r="CUI735" s="27"/>
      <c r="CUJ735" s="27"/>
      <c r="CUK735" s="27"/>
      <c r="CUL735" s="27"/>
      <c r="CUM735" s="27"/>
      <c r="CUN735" s="27"/>
      <c r="CUO735" s="27"/>
      <c r="CUP735" s="27"/>
      <c r="CUQ735" s="27"/>
      <c r="CUR735" s="27"/>
      <c r="CUS735" s="27"/>
      <c r="CUT735" s="27"/>
      <c r="CUU735" s="27"/>
      <c r="CUV735" s="27"/>
      <c r="CUW735" s="27"/>
      <c r="CUX735" s="27"/>
      <c r="CUY735" s="27"/>
      <c r="CUZ735" s="27"/>
      <c r="CVA735" s="27"/>
      <c r="CVB735" s="27"/>
      <c r="CVC735" s="27"/>
      <c r="CVD735" s="27"/>
      <c r="CVE735" s="27"/>
      <c r="CVF735" s="27"/>
      <c r="CVG735" s="27"/>
      <c r="CVH735" s="27"/>
      <c r="CVI735" s="27"/>
      <c r="CVJ735" s="27"/>
      <c r="CVK735" s="27"/>
      <c r="CVL735" s="27"/>
      <c r="CVM735" s="27"/>
      <c r="CVN735" s="27"/>
      <c r="CVO735" s="27"/>
      <c r="CVP735" s="27"/>
      <c r="CVQ735" s="27"/>
      <c r="CVR735" s="27"/>
      <c r="CVS735" s="27"/>
      <c r="CVT735" s="27"/>
      <c r="CVU735" s="27"/>
      <c r="CVV735" s="27"/>
      <c r="CVW735" s="27"/>
      <c r="CVX735" s="27"/>
      <c r="CVY735" s="27"/>
      <c r="CVZ735" s="27"/>
      <c r="CWA735" s="27"/>
      <c r="CWB735" s="27"/>
      <c r="CWC735" s="27"/>
      <c r="CWD735" s="27"/>
      <c r="CWE735" s="27"/>
      <c r="CWF735" s="27"/>
      <c r="CWG735" s="27"/>
      <c r="CWH735" s="27"/>
      <c r="CWI735" s="27"/>
      <c r="CWJ735" s="27"/>
      <c r="CWK735" s="27"/>
      <c r="CWL735" s="27"/>
      <c r="CWM735" s="27"/>
      <c r="CWN735" s="27"/>
      <c r="CWO735" s="27"/>
      <c r="CWP735" s="27"/>
      <c r="CWQ735" s="27"/>
      <c r="CWR735" s="27"/>
      <c r="CWS735" s="27"/>
      <c r="CWT735" s="27"/>
      <c r="CWU735" s="27"/>
      <c r="CWV735" s="27"/>
      <c r="CWW735" s="27"/>
      <c r="CWX735" s="27"/>
      <c r="CWY735" s="27"/>
      <c r="CWZ735" s="27"/>
      <c r="CXA735" s="27"/>
      <c r="CXB735" s="27"/>
      <c r="CXC735" s="27"/>
      <c r="CXD735" s="27"/>
      <c r="CXE735" s="27"/>
      <c r="CXF735" s="27"/>
      <c r="CXG735" s="27"/>
      <c r="CXH735" s="27"/>
      <c r="CXI735" s="27"/>
      <c r="CXJ735" s="27"/>
      <c r="CXK735" s="27"/>
      <c r="CXL735" s="27"/>
      <c r="CXM735" s="27"/>
      <c r="CXN735" s="27"/>
      <c r="CXO735" s="27"/>
      <c r="CXP735" s="27"/>
      <c r="CXQ735" s="27"/>
      <c r="CXR735" s="27"/>
      <c r="CXS735" s="27"/>
      <c r="CXT735" s="27"/>
      <c r="CXU735" s="27"/>
      <c r="CXV735" s="27"/>
      <c r="CXW735" s="27"/>
      <c r="CXX735" s="27"/>
      <c r="CXY735" s="27"/>
      <c r="CXZ735" s="27"/>
      <c r="CYA735" s="27"/>
      <c r="CYB735" s="27"/>
      <c r="CYC735" s="27"/>
      <c r="CYD735" s="27"/>
      <c r="CYE735" s="27"/>
      <c r="CYF735" s="27"/>
      <c r="CYG735" s="27"/>
      <c r="CYH735" s="27"/>
      <c r="CYI735" s="27"/>
      <c r="CYJ735" s="27"/>
      <c r="CYK735" s="27"/>
      <c r="CYL735" s="27"/>
      <c r="CYM735" s="27"/>
      <c r="CYN735" s="27"/>
      <c r="CYO735" s="27"/>
      <c r="CYP735" s="27"/>
      <c r="CYQ735" s="27"/>
      <c r="CYR735" s="27"/>
      <c r="CYS735" s="27"/>
      <c r="CYT735" s="27"/>
      <c r="CYU735" s="27"/>
      <c r="CYV735" s="27"/>
      <c r="CYW735" s="27"/>
      <c r="CYX735" s="27"/>
      <c r="CYY735" s="27"/>
      <c r="CYZ735" s="27"/>
      <c r="CZA735" s="27"/>
      <c r="CZB735" s="27"/>
      <c r="CZC735" s="27"/>
      <c r="CZD735" s="27"/>
      <c r="CZE735" s="27"/>
      <c r="CZF735" s="27"/>
      <c r="CZG735" s="27"/>
      <c r="CZH735" s="27"/>
      <c r="CZI735" s="27"/>
      <c r="CZJ735" s="27"/>
      <c r="CZK735" s="27"/>
      <c r="CZL735" s="27"/>
      <c r="CZM735" s="27"/>
      <c r="CZN735" s="27"/>
      <c r="CZO735" s="27"/>
      <c r="CZP735" s="27"/>
      <c r="CZQ735" s="27"/>
      <c r="CZR735" s="27"/>
      <c r="CZS735" s="27"/>
      <c r="CZT735" s="27"/>
      <c r="CZU735" s="27"/>
      <c r="CZV735" s="27"/>
      <c r="CZW735" s="27"/>
      <c r="CZX735" s="27"/>
      <c r="CZY735" s="27"/>
      <c r="CZZ735" s="27"/>
      <c r="DAA735" s="27"/>
      <c r="DAB735" s="27"/>
      <c r="DAC735" s="27"/>
      <c r="DAD735" s="27"/>
      <c r="DAE735" s="27"/>
      <c r="DAF735" s="27"/>
      <c r="DAG735" s="27"/>
      <c r="DAH735" s="27"/>
      <c r="DAI735" s="27"/>
      <c r="DAJ735" s="27"/>
      <c r="DAK735" s="27"/>
      <c r="DAL735" s="27"/>
      <c r="DAM735" s="27"/>
      <c r="DAN735" s="27"/>
      <c r="DAO735" s="27"/>
      <c r="DAP735" s="27"/>
      <c r="DAQ735" s="27"/>
      <c r="DAR735" s="27"/>
      <c r="DAS735" s="27"/>
      <c r="DAT735" s="27"/>
      <c r="DAU735" s="27"/>
      <c r="DAV735" s="27"/>
      <c r="DAW735" s="27"/>
      <c r="DAX735" s="27"/>
      <c r="DAY735" s="27"/>
      <c r="DAZ735" s="27"/>
      <c r="DBA735" s="27"/>
      <c r="DBB735" s="27"/>
      <c r="DBC735" s="27"/>
      <c r="DBD735" s="27"/>
      <c r="DBE735" s="27"/>
      <c r="DBF735" s="27"/>
      <c r="DBG735" s="27"/>
      <c r="DBH735" s="27"/>
      <c r="DBI735" s="27"/>
      <c r="DBJ735" s="27"/>
      <c r="DBK735" s="27"/>
      <c r="DBL735" s="27"/>
      <c r="DBM735" s="27"/>
      <c r="DBN735" s="27"/>
      <c r="DBO735" s="27"/>
      <c r="DBP735" s="27"/>
      <c r="DBQ735" s="27"/>
      <c r="DBR735" s="27"/>
      <c r="DBS735" s="27"/>
      <c r="DBT735" s="27"/>
      <c r="DBU735" s="27"/>
      <c r="DBV735" s="27"/>
      <c r="DBW735" s="27"/>
      <c r="DBX735" s="27"/>
      <c r="DBY735" s="27"/>
      <c r="DBZ735" s="27"/>
      <c r="DCA735" s="27"/>
      <c r="DCB735" s="27"/>
      <c r="DCC735" s="27"/>
      <c r="DCD735" s="27"/>
      <c r="DCE735" s="27"/>
      <c r="DCF735" s="27"/>
      <c r="DCG735" s="27"/>
      <c r="DCH735" s="27"/>
      <c r="DCI735" s="27"/>
      <c r="DCJ735" s="27"/>
      <c r="DCK735" s="27"/>
      <c r="DCL735" s="27"/>
      <c r="DCM735" s="27"/>
      <c r="DCN735" s="27"/>
      <c r="DCO735" s="27"/>
      <c r="DCP735" s="27"/>
      <c r="DCQ735" s="27"/>
      <c r="DCR735" s="27"/>
      <c r="DCS735" s="27"/>
      <c r="DCT735" s="27"/>
      <c r="DCU735" s="27"/>
      <c r="DCV735" s="27"/>
      <c r="DCW735" s="27"/>
      <c r="DCX735" s="27"/>
      <c r="DCY735" s="27"/>
      <c r="DCZ735" s="27"/>
      <c r="DDA735" s="27"/>
      <c r="DDB735" s="27"/>
      <c r="DDC735" s="27"/>
      <c r="DDD735" s="27"/>
      <c r="DDE735" s="27"/>
      <c r="DDF735" s="27"/>
      <c r="DDG735" s="27"/>
      <c r="DDH735" s="27"/>
      <c r="DDI735" s="27"/>
      <c r="DDJ735" s="27"/>
      <c r="DDK735" s="27"/>
      <c r="DDL735" s="27"/>
      <c r="DDM735" s="27"/>
      <c r="DDN735" s="27"/>
      <c r="DDO735" s="27"/>
      <c r="DDP735" s="27"/>
      <c r="DDQ735" s="27"/>
      <c r="DDR735" s="27"/>
      <c r="DDS735" s="27"/>
      <c r="DDT735" s="27"/>
      <c r="DDU735" s="27"/>
      <c r="DDV735" s="27"/>
      <c r="DDW735" s="27"/>
      <c r="DDX735" s="27"/>
      <c r="DDY735" s="27"/>
      <c r="DDZ735" s="27"/>
      <c r="DEA735" s="27"/>
      <c r="DEB735" s="27"/>
      <c r="DEC735" s="27"/>
      <c r="DED735" s="27"/>
      <c r="DEE735" s="27"/>
      <c r="DEF735" s="27"/>
      <c r="DEG735" s="27"/>
      <c r="DEH735" s="27"/>
      <c r="DEI735" s="27"/>
      <c r="DEJ735" s="27"/>
      <c r="DEK735" s="27"/>
      <c r="DEL735" s="27"/>
      <c r="DEM735" s="27"/>
      <c r="DEN735" s="27"/>
      <c r="DEO735" s="27"/>
      <c r="DEP735" s="27"/>
      <c r="DEQ735" s="27"/>
      <c r="DER735" s="27"/>
      <c r="DES735" s="27"/>
      <c r="DET735" s="27"/>
      <c r="DEU735" s="27"/>
      <c r="DEV735" s="27"/>
      <c r="DEW735" s="27"/>
      <c r="DEX735" s="27"/>
      <c r="DEY735" s="27"/>
      <c r="DEZ735" s="27"/>
      <c r="DFA735" s="27"/>
      <c r="DFB735" s="27"/>
      <c r="DFC735" s="27"/>
      <c r="DFD735" s="27"/>
      <c r="DFE735" s="27"/>
      <c r="DFF735" s="27"/>
      <c r="DFG735" s="27"/>
      <c r="DFH735" s="27"/>
      <c r="DFI735" s="27"/>
      <c r="DFJ735" s="27"/>
      <c r="DFK735" s="27"/>
      <c r="DFL735" s="27"/>
      <c r="DFM735" s="27"/>
      <c r="DFN735" s="27"/>
      <c r="DFO735" s="27"/>
      <c r="DFP735" s="27"/>
      <c r="DFQ735" s="27"/>
      <c r="DFR735" s="27"/>
      <c r="DFS735" s="27"/>
      <c r="DFT735" s="27"/>
      <c r="DFU735" s="27"/>
      <c r="DFV735" s="27"/>
      <c r="DFW735" s="27"/>
      <c r="DFX735" s="27"/>
      <c r="DFY735" s="27"/>
      <c r="DFZ735" s="27"/>
      <c r="DGA735" s="27"/>
      <c r="DGB735" s="27"/>
      <c r="DGC735" s="27"/>
      <c r="DGD735" s="27"/>
      <c r="DGE735" s="27"/>
      <c r="DGF735" s="27"/>
      <c r="DGG735" s="27"/>
      <c r="DGH735" s="27"/>
      <c r="DGI735" s="27"/>
      <c r="DGJ735" s="27"/>
      <c r="DGK735" s="27"/>
      <c r="DGL735" s="27"/>
      <c r="DGM735" s="27"/>
      <c r="DGN735" s="27"/>
      <c r="DGO735" s="27"/>
      <c r="DGP735" s="27"/>
      <c r="DGQ735" s="27"/>
      <c r="DGR735" s="27"/>
      <c r="DGS735" s="27"/>
      <c r="DGT735" s="27"/>
      <c r="DGU735" s="27"/>
      <c r="DGV735" s="27"/>
      <c r="DGW735" s="27"/>
      <c r="DGX735" s="27"/>
      <c r="DGY735" s="27"/>
      <c r="DGZ735" s="27"/>
      <c r="DHA735" s="27"/>
      <c r="DHB735" s="27"/>
      <c r="DHC735" s="27"/>
      <c r="DHD735" s="27"/>
      <c r="DHE735" s="27"/>
      <c r="DHF735" s="27"/>
      <c r="DHG735" s="27"/>
      <c r="DHH735" s="27"/>
      <c r="DHI735" s="27"/>
      <c r="DHJ735" s="27"/>
      <c r="DHK735" s="27"/>
      <c r="DHL735" s="27"/>
      <c r="DHM735" s="27"/>
      <c r="DHN735" s="27"/>
      <c r="DHO735" s="27"/>
      <c r="DHP735" s="27"/>
      <c r="DHQ735" s="27"/>
      <c r="DHR735" s="27"/>
      <c r="DHS735" s="27"/>
      <c r="DHT735" s="27"/>
      <c r="DHU735" s="27"/>
      <c r="DHV735" s="27"/>
      <c r="DHW735" s="27"/>
      <c r="DHX735" s="27"/>
      <c r="DHY735" s="27"/>
      <c r="DHZ735" s="27"/>
      <c r="DIA735" s="27"/>
      <c r="DIB735" s="27"/>
      <c r="DIC735" s="27"/>
      <c r="DID735" s="27"/>
      <c r="DIE735" s="27"/>
      <c r="DIF735" s="27"/>
      <c r="DIG735" s="27"/>
      <c r="DIH735" s="27"/>
      <c r="DII735" s="27"/>
      <c r="DIJ735" s="27"/>
      <c r="DIK735" s="27"/>
      <c r="DIL735" s="27"/>
      <c r="DIM735" s="27"/>
      <c r="DIN735" s="27"/>
      <c r="DIO735" s="27"/>
      <c r="DIP735" s="27"/>
      <c r="DIQ735" s="27"/>
      <c r="DIR735" s="27"/>
      <c r="DIS735" s="27"/>
      <c r="DIT735" s="27"/>
      <c r="DIU735" s="27"/>
      <c r="DIV735" s="27"/>
      <c r="DIW735" s="27"/>
      <c r="DIX735" s="27"/>
      <c r="DIY735" s="27"/>
      <c r="DIZ735" s="27"/>
      <c r="DJA735" s="27"/>
      <c r="DJB735" s="27"/>
      <c r="DJC735" s="27"/>
      <c r="DJD735" s="27"/>
      <c r="DJE735" s="27"/>
      <c r="DJF735" s="27"/>
      <c r="DJG735" s="27"/>
      <c r="DJH735" s="27"/>
      <c r="DJI735" s="27"/>
      <c r="DJJ735" s="27"/>
      <c r="DJK735" s="27"/>
      <c r="DJL735" s="27"/>
      <c r="DJM735" s="27"/>
      <c r="DJN735" s="27"/>
      <c r="DJO735" s="27"/>
      <c r="DJP735" s="27"/>
      <c r="DJQ735" s="27"/>
      <c r="DJR735" s="27"/>
      <c r="DJS735" s="27"/>
      <c r="DJT735" s="27"/>
      <c r="DJU735" s="27"/>
      <c r="DJV735" s="27"/>
      <c r="DJW735" s="27"/>
      <c r="DJX735" s="27"/>
      <c r="DJY735" s="27"/>
      <c r="DJZ735" s="27"/>
      <c r="DKA735" s="27"/>
      <c r="DKB735" s="27"/>
      <c r="DKC735" s="27"/>
      <c r="DKD735" s="27"/>
      <c r="DKE735" s="27"/>
      <c r="DKF735" s="27"/>
      <c r="DKG735" s="27"/>
      <c r="DKH735" s="27"/>
      <c r="DKI735" s="27"/>
      <c r="DKJ735" s="27"/>
      <c r="DKK735" s="27"/>
      <c r="DKL735" s="27"/>
      <c r="DKM735" s="27"/>
      <c r="DKN735" s="27"/>
      <c r="DKO735" s="27"/>
      <c r="DKP735" s="27"/>
      <c r="DKQ735" s="27"/>
      <c r="DKR735" s="27"/>
      <c r="DKS735" s="27"/>
      <c r="DKT735" s="27"/>
      <c r="DKU735" s="27"/>
      <c r="DKV735" s="27"/>
      <c r="DKW735" s="27"/>
      <c r="DKX735" s="27"/>
      <c r="DKY735" s="27"/>
      <c r="DKZ735" s="27"/>
      <c r="DLA735" s="27"/>
      <c r="DLB735" s="27"/>
      <c r="DLC735" s="27"/>
      <c r="DLD735" s="27"/>
      <c r="DLE735" s="27"/>
      <c r="DLF735" s="27"/>
      <c r="DLG735" s="27"/>
      <c r="DLH735" s="27"/>
      <c r="DLI735" s="27"/>
      <c r="DLJ735" s="27"/>
      <c r="DLK735" s="27"/>
      <c r="DLL735" s="27"/>
      <c r="DLM735" s="27"/>
      <c r="DLN735" s="27"/>
      <c r="DLO735" s="27"/>
      <c r="DLP735" s="27"/>
      <c r="DLQ735" s="27"/>
      <c r="DLR735" s="27"/>
      <c r="DLS735" s="27"/>
      <c r="DLT735" s="27"/>
      <c r="DLU735" s="27"/>
      <c r="DLV735" s="27"/>
      <c r="DLW735" s="27"/>
      <c r="DLX735" s="27"/>
      <c r="DLY735" s="27"/>
      <c r="DLZ735" s="27"/>
      <c r="DMA735" s="27"/>
      <c r="DMB735" s="27"/>
      <c r="DMC735" s="27"/>
      <c r="DMD735" s="27"/>
      <c r="DME735" s="27"/>
      <c r="DMF735" s="27"/>
      <c r="DMG735" s="27"/>
      <c r="DMH735" s="27"/>
      <c r="DMI735" s="27"/>
      <c r="DMJ735" s="27"/>
      <c r="DMK735" s="27"/>
      <c r="DML735" s="27"/>
      <c r="DMM735" s="27"/>
      <c r="DMN735" s="27"/>
      <c r="DMO735" s="27"/>
      <c r="DMP735" s="27"/>
      <c r="DMQ735" s="27"/>
      <c r="DMR735" s="27"/>
      <c r="DMS735" s="27"/>
      <c r="DMT735" s="27"/>
      <c r="DMU735" s="27"/>
      <c r="DMV735" s="27"/>
      <c r="DMW735" s="27"/>
      <c r="DMX735" s="27"/>
      <c r="DMY735" s="27"/>
      <c r="DMZ735" s="27"/>
      <c r="DNA735" s="27"/>
      <c r="DNB735" s="27"/>
      <c r="DNC735" s="27"/>
      <c r="DND735" s="27"/>
      <c r="DNE735" s="27"/>
      <c r="DNF735" s="27"/>
      <c r="DNG735" s="27"/>
      <c r="DNH735" s="27"/>
      <c r="DNI735" s="27"/>
      <c r="DNJ735" s="27"/>
      <c r="DNK735" s="27"/>
      <c r="DNL735" s="27"/>
      <c r="DNM735" s="27"/>
      <c r="DNN735" s="27"/>
      <c r="DNO735" s="27"/>
      <c r="DNP735" s="27"/>
      <c r="DNQ735" s="27"/>
      <c r="DNR735" s="27"/>
      <c r="DNS735" s="27"/>
      <c r="DNT735" s="27"/>
      <c r="DNU735" s="27"/>
      <c r="DNV735" s="27"/>
      <c r="DNW735" s="27"/>
      <c r="DNX735" s="27"/>
      <c r="DNY735" s="27"/>
      <c r="DNZ735" s="27"/>
      <c r="DOA735" s="27"/>
      <c r="DOB735" s="27"/>
      <c r="DOC735" s="27"/>
      <c r="DOD735" s="27"/>
      <c r="DOE735" s="27"/>
      <c r="DOF735" s="27"/>
      <c r="DOG735" s="27"/>
      <c r="DOH735" s="27"/>
      <c r="DOI735" s="27"/>
      <c r="DOJ735" s="27"/>
      <c r="DOK735" s="27"/>
      <c r="DOL735" s="27"/>
      <c r="DOM735" s="27"/>
      <c r="DON735" s="27"/>
      <c r="DOO735" s="27"/>
      <c r="DOP735" s="27"/>
      <c r="DOQ735" s="27"/>
      <c r="DOR735" s="27"/>
      <c r="DOS735" s="27"/>
      <c r="DOT735" s="27"/>
      <c r="DOU735" s="27"/>
      <c r="DOV735" s="27"/>
      <c r="DOW735" s="27"/>
      <c r="DOX735" s="27"/>
      <c r="DOY735" s="27"/>
      <c r="DOZ735" s="27"/>
      <c r="DPA735" s="27"/>
      <c r="DPB735" s="27"/>
      <c r="DPC735" s="27"/>
      <c r="DPD735" s="27"/>
      <c r="DPE735" s="27"/>
      <c r="DPF735" s="27"/>
      <c r="DPG735" s="27"/>
      <c r="DPH735" s="27"/>
      <c r="DPI735" s="27"/>
      <c r="DPJ735" s="27"/>
      <c r="DPK735" s="27"/>
      <c r="DPL735" s="27"/>
      <c r="DPM735" s="27"/>
      <c r="DPN735" s="27"/>
      <c r="DPO735" s="27"/>
      <c r="DPP735" s="27"/>
      <c r="DPQ735" s="27"/>
      <c r="DPR735" s="27"/>
      <c r="DPS735" s="27"/>
      <c r="DPT735" s="27"/>
      <c r="DPU735" s="27"/>
      <c r="DPV735" s="27"/>
      <c r="DPW735" s="27"/>
      <c r="DPX735" s="27"/>
      <c r="DPY735" s="27"/>
      <c r="DPZ735" s="27"/>
      <c r="DQA735" s="27"/>
      <c r="DQB735" s="27"/>
      <c r="DQC735" s="27"/>
      <c r="DQD735" s="27"/>
      <c r="DQE735" s="27"/>
      <c r="DQF735" s="27"/>
      <c r="DQG735" s="27"/>
      <c r="DQH735" s="27"/>
      <c r="DQI735" s="27"/>
      <c r="DQJ735" s="27"/>
      <c r="DQK735" s="27"/>
      <c r="DQL735" s="27"/>
      <c r="DQM735" s="27"/>
      <c r="DQN735" s="27"/>
      <c r="DQO735" s="27"/>
      <c r="DQP735" s="27"/>
      <c r="DQQ735" s="27"/>
      <c r="DQR735" s="27"/>
      <c r="DQS735" s="27"/>
      <c r="DQT735" s="27"/>
      <c r="DQU735" s="27"/>
      <c r="DQV735" s="27"/>
      <c r="DQW735" s="27"/>
      <c r="DQX735" s="27"/>
      <c r="DQY735" s="27"/>
      <c r="DQZ735" s="27"/>
      <c r="DRA735" s="27"/>
      <c r="DRB735" s="27"/>
      <c r="DRC735" s="27"/>
      <c r="DRD735" s="27"/>
      <c r="DRE735" s="27"/>
      <c r="DRF735" s="27"/>
      <c r="DRG735" s="27"/>
      <c r="DRH735" s="27"/>
      <c r="DRI735" s="27"/>
      <c r="DRJ735" s="27"/>
      <c r="DRK735" s="27"/>
      <c r="DRL735" s="27"/>
      <c r="DRM735" s="27"/>
      <c r="DRN735" s="27"/>
      <c r="DRO735" s="27"/>
      <c r="DRP735" s="27"/>
      <c r="DRQ735" s="27"/>
      <c r="DRR735" s="27"/>
      <c r="DRS735" s="27"/>
      <c r="DRT735" s="27"/>
      <c r="DRU735" s="27"/>
      <c r="DRV735" s="27"/>
      <c r="DRW735" s="27"/>
      <c r="DRX735" s="27"/>
      <c r="DRY735" s="27"/>
      <c r="DRZ735" s="27"/>
      <c r="DSA735" s="27"/>
      <c r="DSB735" s="27"/>
      <c r="DSC735" s="27"/>
      <c r="DSD735" s="27"/>
      <c r="DSE735" s="27"/>
      <c r="DSF735" s="27"/>
      <c r="DSG735" s="27"/>
      <c r="DSH735" s="27"/>
      <c r="DSI735" s="27"/>
      <c r="DSJ735" s="27"/>
      <c r="DSK735" s="27"/>
      <c r="DSL735" s="27"/>
      <c r="DSM735" s="27"/>
      <c r="DSN735" s="27"/>
      <c r="DSO735" s="27"/>
      <c r="DSP735" s="27"/>
      <c r="DSQ735" s="27"/>
      <c r="DSR735" s="27"/>
      <c r="DSS735" s="27"/>
      <c r="DST735" s="27"/>
      <c r="DSU735" s="27"/>
      <c r="DSV735" s="27"/>
      <c r="DSW735" s="27"/>
      <c r="DSX735" s="27"/>
      <c r="DSY735" s="27"/>
      <c r="DSZ735" s="27"/>
      <c r="DTA735" s="27"/>
      <c r="DTB735" s="27"/>
      <c r="DTC735" s="27"/>
      <c r="DTD735" s="27"/>
      <c r="DTE735" s="27"/>
      <c r="DTF735" s="27"/>
      <c r="DTG735" s="27"/>
      <c r="DTH735" s="27"/>
      <c r="DTI735" s="27"/>
      <c r="DTJ735" s="27"/>
      <c r="DTK735" s="27"/>
      <c r="DTL735" s="27"/>
      <c r="DTM735" s="27"/>
      <c r="DTN735" s="27"/>
      <c r="DTO735" s="27"/>
      <c r="DTP735" s="27"/>
      <c r="DTQ735" s="27"/>
      <c r="DTR735" s="27"/>
      <c r="DTS735" s="27"/>
      <c r="DTT735" s="27"/>
      <c r="DTU735" s="27"/>
      <c r="DTV735" s="27"/>
      <c r="DTW735" s="27"/>
      <c r="DTX735" s="27"/>
      <c r="DTY735" s="27"/>
      <c r="DTZ735" s="27"/>
      <c r="DUA735" s="27"/>
      <c r="DUB735" s="27"/>
      <c r="DUC735" s="27"/>
      <c r="DUD735" s="27"/>
      <c r="DUE735" s="27"/>
      <c r="DUF735" s="27"/>
      <c r="DUG735" s="27"/>
      <c r="DUH735" s="27"/>
      <c r="DUI735" s="27"/>
      <c r="DUJ735" s="27"/>
      <c r="DUK735" s="27"/>
      <c r="DUL735" s="27"/>
      <c r="DUM735" s="27"/>
      <c r="DUN735" s="27"/>
      <c r="DUO735" s="27"/>
      <c r="DUP735" s="27"/>
      <c r="DUQ735" s="27"/>
      <c r="DUR735" s="27"/>
      <c r="DUS735" s="27"/>
      <c r="DUT735" s="27"/>
      <c r="DUU735" s="27"/>
      <c r="DUV735" s="27"/>
      <c r="DUW735" s="27"/>
      <c r="DUX735" s="27"/>
      <c r="DUY735" s="27"/>
      <c r="DUZ735" s="27"/>
      <c r="DVA735" s="27"/>
      <c r="DVB735" s="27"/>
      <c r="DVC735" s="27"/>
      <c r="DVD735" s="27"/>
      <c r="DVE735" s="27"/>
      <c r="DVF735" s="27"/>
      <c r="DVG735" s="27"/>
      <c r="DVH735" s="27"/>
      <c r="DVI735" s="27"/>
      <c r="DVJ735" s="27"/>
      <c r="DVK735" s="27"/>
      <c r="DVL735" s="27"/>
      <c r="DVM735" s="27"/>
      <c r="DVN735" s="27"/>
      <c r="DVO735" s="27"/>
      <c r="DVP735" s="27"/>
      <c r="DVQ735" s="27"/>
      <c r="DVR735" s="27"/>
      <c r="DVS735" s="27"/>
      <c r="DVT735" s="27"/>
      <c r="DVU735" s="27"/>
      <c r="DVV735" s="27"/>
      <c r="DVW735" s="27"/>
      <c r="DVX735" s="27"/>
      <c r="DVY735" s="27"/>
      <c r="DVZ735" s="27"/>
      <c r="DWA735" s="27"/>
      <c r="DWB735" s="27"/>
      <c r="DWC735" s="27"/>
      <c r="DWD735" s="27"/>
      <c r="DWE735" s="27"/>
      <c r="DWF735" s="27"/>
      <c r="DWG735" s="27"/>
      <c r="DWH735" s="27"/>
      <c r="DWI735" s="27"/>
      <c r="DWJ735" s="27"/>
      <c r="DWK735" s="27"/>
      <c r="DWL735" s="27"/>
      <c r="DWM735" s="27"/>
      <c r="DWN735" s="27"/>
      <c r="DWO735" s="27"/>
      <c r="DWP735" s="27"/>
      <c r="DWQ735" s="27"/>
      <c r="DWR735" s="27"/>
      <c r="DWS735" s="27"/>
      <c r="DWT735" s="27"/>
      <c r="DWU735" s="27"/>
      <c r="DWV735" s="27"/>
      <c r="DWW735" s="27"/>
      <c r="DWX735" s="27"/>
      <c r="DWY735" s="27"/>
      <c r="DWZ735" s="27"/>
      <c r="DXA735" s="27"/>
      <c r="DXB735" s="27"/>
      <c r="DXC735" s="27"/>
      <c r="DXD735" s="27"/>
      <c r="DXE735" s="27"/>
      <c r="DXF735" s="27"/>
      <c r="DXG735" s="27"/>
      <c r="DXH735" s="27"/>
      <c r="DXI735" s="27"/>
      <c r="DXJ735" s="27"/>
      <c r="DXK735" s="27"/>
      <c r="DXL735" s="27"/>
      <c r="DXM735" s="27"/>
      <c r="DXN735" s="27"/>
      <c r="DXO735" s="27"/>
      <c r="DXP735" s="27"/>
      <c r="DXQ735" s="27"/>
      <c r="DXR735" s="27"/>
      <c r="DXS735" s="27"/>
      <c r="DXT735" s="27"/>
      <c r="DXU735" s="27"/>
      <c r="DXV735" s="27"/>
      <c r="DXW735" s="27"/>
      <c r="DXX735" s="27"/>
      <c r="DXY735" s="27"/>
      <c r="DXZ735" s="27"/>
      <c r="DYA735" s="27"/>
      <c r="DYB735" s="27"/>
      <c r="DYC735" s="27"/>
      <c r="DYD735" s="27"/>
      <c r="DYE735" s="27"/>
      <c r="DYF735" s="27"/>
      <c r="DYG735" s="27"/>
      <c r="DYH735" s="27"/>
      <c r="DYI735" s="27"/>
      <c r="DYJ735" s="27"/>
      <c r="DYK735" s="27"/>
      <c r="DYL735" s="27"/>
      <c r="DYM735" s="27"/>
      <c r="DYN735" s="27"/>
      <c r="DYO735" s="27"/>
      <c r="DYP735" s="27"/>
      <c r="DYQ735" s="27"/>
      <c r="DYR735" s="27"/>
      <c r="DYS735" s="27"/>
      <c r="DYT735" s="27"/>
      <c r="DYU735" s="27"/>
      <c r="DYV735" s="27"/>
      <c r="DYW735" s="27"/>
      <c r="DYX735" s="27"/>
      <c r="DYY735" s="27"/>
      <c r="DYZ735" s="27"/>
      <c r="DZA735" s="27"/>
      <c r="DZB735" s="27"/>
      <c r="DZC735" s="27"/>
      <c r="DZD735" s="27"/>
      <c r="DZE735" s="27"/>
      <c r="DZF735" s="27"/>
      <c r="DZG735" s="27"/>
      <c r="DZH735" s="27"/>
      <c r="DZI735" s="27"/>
      <c r="DZJ735" s="27"/>
      <c r="DZK735" s="27"/>
      <c r="DZL735" s="27"/>
      <c r="DZM735" s="27"/>
      <c r="DZN735" s="27"/>
      <c r="DZO735" s="27"/>
      <c r="DZP735" s="27"/>
      <c r="DZQ735" s="27"/>
      <c r="DZR735" s="27"/>
      <c r="DZS735" s="27"/>
      <c r="DZT735" s="27"/>
      <c r="DZU735" s="27"/>
      <c r="DZV735" s="27"/>
      <c r="DZW735" s="27"/>
      <c r="DZX735" s="27"/>
      <c r="DZY735" s="27"/>
      <c r="DZZ735" s="27"/>
      <c r="EAA735" s="27"/>
      <c r="EAB735" s="27"/>
      <c r="EAC735" s="27"/>
      <c r="EAD735" s="27"/>
      <c r="EAE735" s="27"/>
      <c r="EAF735" s="27"/>
      <c r="EAG735" s="27"/>
      <c r="EAH735" s="27"/>
      <c r="EAI735" s="27"/>
      <c r="EAJ735" s="27"/>
      <c r="EAK735" s="27"/>
      <c r="EAL735" s="27"/>
      <c r="EAM735" s="27"/>
      <c r="EAN735" s="27"/>
      <c r="EAO735" s="27"/>
      <c r="EAP735" s="27"/>
      <c r="EAQ735" s="27"/>
      <c r="EAR735" s="27"/>
      <c r="EAS735" s="27"/>
      <c r="EAT735" s="27"/>
      <c r="EAU735" s="27"/>
      <c r="EAV735" s="27"/>
      <c r="EAW735" s="27"/>
      <c r="EAX735" s="27"/>
      <c r="EAY735" s="27"/>
      <c r="EAZ735" s="27"/>
      <c r="EBA735" s="27"/>
      <c r="EBB735" s="27"/>
      <c r="EBC735" s="27"/>
      <c r="EBD735" s="27"/>
      <c r="EBE735" s="27"/>
      <c r="EBF735" s="27"/>
      <c r="EBG735" s="27"/>
      <c r="EBH735" s="27"/>
      <c r="EBI735" s="27"/>
      <c r="EBJ735" s="27"/>
      <c r="EBK735" s="27"/>
      <c r="EBL735" s="27"/>
      <c r="EBM735" s="27"/>
      <c r="EBN735" s="27"/>
      <c r="EBO735" s="27"/>
      <c r="EBP735" s="27"/>
      <c r="EBQ735" s="27"/>
      <c r="EBR735" s="27"/>
      <c r="EBS735" s="27"/>
      <c r="EBT735" s="27"/>
      <c r="EBU735" s="27"/>
      <c r="EBV735" s="27"/>
      <c r="EBW735" s="27"/>
      <c r="EBX735" s="27"/>
      <c r="EBY735" s="27"/>
      <c r="EBZ735" s="27"/>
      <c r="ECA735" s="27"/>
      <c r="ECB735" s="27"/>
      <c r="ECC735" s="27"/>
      <c r="ECD735" s="27"/>
      <c r="ECE735" s="27"/>
      <c r="ECF735" s="27"/>
      <c r="ECG735" s="27"/>
      <c r="ECH735" s="27"/>
      <c r="ECI735" s="27"/>
      <c r="ECJ735" s="27"/>
      <c r="ECK735" s="27"/>
      <c r="ECL735" s="27"/>
      <c r="ECM735" s="27"/>
      <c r="ECN735" s="27"/>
      <c r="ECO735" s="27"/>
      <c r="ECP735" s="27"/>
      <c r="ECQ735" s="27"/>
      <c r="ECR735" s="27"/>
      <c r="ECS735" s="27"/>
      <c r="ECT735" s="27"/>
      <c r="ECU735" s="27"/>
      <c r="ECV735" s="27"/>
      <c r="ECW735" s="27"/>
      <c r="ECX735" s="27"/>
      <c r="ECY735" s="27"/>
      <c r="ECZ735" s="27"/>
      <c r="EDA735" s="27"/>
      <c r="EDB735" s="27"/>
      <c r="EDC735" s="27"/>
      <c r="EDD735" s="27"/>
      <c r="EDE735" s="27"/>
      <c r="EDF735" s="27"/>
      <c r="EDG735" s="27"/>
      <c r="EDH735" s="27"/>
      <c r="EDI735" s="27"/>
      <c r="EDJ735" s="27"/>
      <c r="EDK735" s="27"/>
      <c r="EDL735" s="27"/>
      <c r="EDM735" s="27"/>
      <c r="EDN735" s="27"/>
      <c r="EDO735" s="27"/>
      <c r="EDP735" s="27"/>
      <c r="EDQ735" s="27"/>
      <c r="EDR735" s="27"/>
      <c r="EDS735" s="27"/>
      <c r="EDT735" s="27"/>
      <c r="EDU735" s="27"/>
      <c r="EDV735" s="27"/>
      <c r="EDW735" s="27"/>
      <c r="EDX735" s="27"/>
      <c r="EDY735" s="27"/>
      <c r="EDZ735" s="27"/>
      <c r="EEA735" s="27"/>
      <c r="EEB735" s="27"/>
      <c r="EEC735" s="27"/>
      <c r="EED735" s="27"/>
      <c r="EEE735" s="27"/>
      <c r="EEF735" s="27"/>
      <c r="EEG735" s="27"/>
      <c r="EEH735" s="27"/>
      <c r="EEI735" s="27"/>
      <c r="EEJ735" s="27"/>
      <c r="EEK735" s="27"/>
      <c r="EEL735" s="27"/>
      <c r="EEM735" s="27"/>
      <c r="EEN735" s="27"/>
      <c r="EEO735" s="27"/>
      <c r="EEP735" s="27"/>
      <c r="EEQ735" s="27"/>
      <c r="EER735" s="27"/>
      <c r="EES735" s="27"/>
      <c r="EET735" s="27"/>
      <c r="EEU735" s="27"/>
      <c r="EEV735" s="27"/>
      <c r="EEW735" s="27"/>
      <c r="EEX735" s="27"/>
      <c r="EEY735" s="27"/>
      <c r="EEZ735" s="27"/>
      <c r="EFA735" s="27"/>
      <c r="EFB735" s="27"/>
      <c r="EFC735" s="27"/>
      <c r="EFD735" s="27"/>
      <c r="EFE735" s="27"/>
      <c r="EFF735" s="27"/>
      <c r="EFG735" s="27"/>
      <c r="EFH735" s="27"/>
      <c r="EFI735" s="27"/>
      <c r="EFJ735" s="27"/>
      <c r="EFK735" s="27"/>
      <c r="EFL735" s="27"/>
      <c r="EFM735" s="27"/>
      <c r="EFN735" s="27"/>
      <c r="EFO735" s="27"/>
      <c r="EFP735" s="27"/>
      <c r="EFQ735" s="27"/>
      <c r="EFR735" s="27"/>
      <c r="EFS735" s="27"/>
      <c r="EFT735" s="27"/>
      <c r="EFU735" s="27"/>
      <c r="EFV735" s="27"/>
      <c r="EFW735" s="27"/>
      <c r="EFX735" s="27"/>
      <c r="EFY735" s="27"/>
      <c r="EFZ735" s="27"/>
      <c r="EGA735" s="27"/>
      <c r="EGB735" s="27"/>
      <c r="EGC735" s="27"/>
      <c r="EGD735" s="27"/>
      <c r="EGE735" s="27"/>
      <c r="EGF735" s="27"/>
      <c r="EGG735" s="27"/>
      <c r="EGH735" s="27"/>
      <c r="EGI735" s="27"/>
      <c r="EGJ735" s="27"/>
      <c r="EGK735" s="27"/>
      <c r="EGL735" s="27"/>
      <c r="EGM735" s="27"/>
      <c r="EGN735" s="27"/>
      <c r="EGO735" s="27"/>
      <c r="EGP735" s="27"/>
      <c r="EGQ735" s="27"/>
      <c r="EGR735" s="27"/>
      <c r="EGS735" s="27"/>
      <c r="EGT735" s="27"/>
      <c r="EGU735" s="27"/>
      <c r="EGV735" s="27"/>
      <c r="EGW735" s="27"/>
      <c r="EGX735" s="27"/>
      <c r="EGY735" s="27"/>
      <c r="EGZ735" s="27"/>
      <c r="EHA735" s="27"/>
      <c r="EHB735" s="27"/>
      <c r="EHC735" s="27"/>
      <c r="EHD735" s="27"/>
      <c r="EHE735" s="27"/>
      <c r="EHF735" s="27"/>
      <c r="EHG735" s="27"/>
      <c r="EHH735" s="27"/>
      <c r="EHI735" s="27"/>
      <c r="EHJ735" s="27"/>
      <c r="EHK735" s="27"/>
      <c r="EHL735" s="27"/>
      <c r="EHM735" s="27"/>
      <c r="EHN735" s="27"/>
      <c r="EHO735" s="27"/>
      <c r="EHP735" s="27"/>
      <c r="EHQ735" s="27"/>
      <c r="EHR735" s="27"/>
      <c r="EHS735" s="27"/>
      <c r="EHT735" s="27"/>
      <c r="EHU735" s="27"/>
      <c r="EHV735" s="27"/>
      <c r="EHW735" s="27"/>
      <c r="EHX735" s="27"/>
      <c r="EHY735" s="27"/>
      <c r="EHZ735" s="27"/>
      <c r="EIA735" s="27"/>
      <c r="EIB735" s="27"/>
      <c r="EIC735" s="27"/>
      <c r="EID735" s="27"/>
      <c r="EIE735" s="27"/>
      <c r="EIF735" s="27"/>
      <c r="EIG735" s="27"/>
      <c r="EIH735" s="27"/>
      <c r="EII735" s="27"/>
      <c r="EIJ735" s="27"/>
      <c r="EIK735" s="27"/>
      <c r="EIL735" s="27"/>
      <c r="EIM735" s="27"/>
      <c r="EIN735" s="27"/>
      <c r="EIO735" s="27"/>
      <c r="EIP735" s="27"/>
      <c r="EIQ735" s="27"/>
      <c r="EIR735" s="27"/>
      <c r="EIS735" s="27"/>
      <c r="EIT735" s="27"/>
      <c r="EIU735" s="27"/>
      <c r="EIV735" s="27"/>
      <c r="EIW735" s="27"/>
      <c r="EIX735" s="27"/>
      <c r="EIY735" s="27"/>
      <c r="EIZ735" s="27"/>
      <c r="EJA735" s="27"/>
      <c r="EJB735" s="27"/>
      <c r="EJC735" s="27"/>
      <c r="EJD735" s="27"/>
      <c r="EJE735" s="27"/>
      <c r="EJF735" s="27"/>
      <c r="EJG735" s="27"/>
      <c r="EJH735" s="27"/>
      <c r="EJI735" s="27"/>
      <c r="EJJ735" s="27"/>
      <c r="EJK735" s="27"/>
      <c r="EJL735" s="27"/>
      <c r="EJM735" s="27"/>
      <c r="EJN735" s="27"/>
      <c r="EJO735" s="27"/>
      <c r="EJP735" s="27"/>
      <c r="EJQ735" s="27"/>
      <c r="EJR735" s="27"/>
      <c r="EJS735" s="27"/>
      <c r="EJT735" s="27"/>
      <c r="EJU735" s="27"/>
      <c r="EJV735" s="27"/>
      <c r="EJW735" s="27"/>
      <c r="EJX735" s="27"/>
      <c r="EJY735" s="27"/>
      <c r="EJZ735" s="27"/>
      <c r="EKA735" s="27"/>
      <c r="EKB735" s="27"/>
      <c r="EKC735" s="27"/>
      <c r="EKD735" s="27"/>
      <c r="EKE735" s="27"/>
      <c r="EKF735" s="27"/>
      <c r="EKG735" s="27"/>
      <c r="EKH735" s="27"/>
      <c r="EKI735" s="27"/>
      <c r="EKJ735" s="27"/>
      <c r="EKK735" s="27"/>
      <c r="EKL735" s="27"/>
      <c r="EKM735" s="27"/>
      <c r="EKN735" s="27"/>
      <c r="EKO735" s="27"/>
      <c r="EKP735" s="27"/>
      <c r="EKQ735" s="27"/>
      <c r="EKR735" s="27"/>
      <c r="EKS735" s="27"/>
      <c r="EKT735" s="27"/>
      <c r="EKU735" s="27"/>
      <c r="EKV735" s="27"/>
      <c r="EKW735" s="27"/>
      <c r="EKX735" s="27"/>
      <c r="EKY735" s="27"/>
      <c r="EKZ735" s="27"/>
      <c r="ELA735" s="27"/>
      <c r="ELB735" s="27"/>
      <c r="ELC735" s="27"/>
      <c r="ELD735" s="27"/>
      <c r="ELE735" s="27"/>
      <c r="ELF735" s="27"/>
      <c r="ELG735" s="27"/>
      <c r="ELH735" s="27"/>
      <c r="ELI735" s="27"/>
      <c r="ELJ735" s="27"/>
      <c r="ELK735" s="27"/>
      <c r="ELL735" s="27"/>
      <c r="ELM735" s="27"/>
      <c r="ELN735" s="27"/>
      <c r="ELO735" s="27"/>
      <c r="ELP735" s="27"/>
      <c r="ELQ735" s="27"/>
      <c r="ELR735" s="27"/>
      <c r="ELS735" s="27"/>
      <c r="ELT735" s="27"/>
      <c r="ELU735" s="27"/>
      <c r="ELV735" s="27"/>
      <c r="ELW735" s="27"/>
      <c r="ELX735" s="27"/>
      <c r="ELY735" s="27"/>
      <c r="ELZ735" s="27"/>
      <c r="EMA735" s="27"/>
      <c r="EMB735" s="27"/>
      <c r="EMC735" s="27"/>
      <c r="EMD735" s="27"/>
      <c r="EME735" s="27"/>
      <c r="EMF735" s="27"/>
      <c r="EMG735" s="27"/>
      <c r="EMH735" s="27"/>
      <c r="EMI735" s="27"/>
      <c r="EMJ735" s="27"/>
      <c r="EMK735" s="27"/>
      <c r="EML735" s="27"/>
      <c r="EMM735" s="27"/>
      <c r="EMN735" s="27"/>
      <c r="EMO735" s="27"/>
      <c r="EMP735" s="27"/>
      <c r="EMQ735" s="27"/>
      <c r="EMR735" s="27"/>
      <c r="EMS735" s="27"/>
      <c r="EMT735" s="27"/>
      <c r="EMU735" s="27"/>
      <c r="EMV735" s="27"/>
      <c r="EMW735" s="27"/>
      <c r="EMX735" s="27"/>
      <c r="EMY735" s="27"/>
      <c r="EMZ735" s="27"/>
      <c r="ENA735" s="27"/>
      <c r="ENB735" s="27"/>
      <c r="ENC735" s="27"/>
      <c r="END735" s="27"/>
      <c r="ENE735" s="27"/>
      <c r="ENF735" s="27"/>
      <c r="ENG735" s="27"/>
      <c r="ENH735" s="27"/>
      <c r="ENI735" s="27"/>
      <c r="ENJ735" s="27"/>
      <c r="ENK735" s="27"/>
      <c r="ENL735" s="27"/>
      <c r="ENM735" s="27"/>
      <c r="ENN735" s="27"/>
      <c r="ENO735" s="27"/>
      <c r="ENP735" s="27"/>
      <c r="ENQ735" s="27"/>
      <c r="ENR735" s="27"/>
      <c r="ENS735" s="27"/>
      <c r="ENT735" s="27"/>
      <c r="ENU735" s="27"/>
      <c r="ENV735" s="27"/>
      <c r="ENW735" s="27"/>
      <c r="ENX735" s="27"/>
      <c r="ENY735" s="27"/>
      <c r="ENZ735" s="27"/>
      <c r="EOA735" s="27"/>
      <c r="EOB735" s="27"/>
      <c r="EOC735" s="27"/>
      <c r="EOD735" s="27"/>
      <c r="EOE735" s="27"/>
      <c r="EOF735" s="27"/>
      <c r="EOG735" s="27"/>
      <c r="EOH735" s="27"/>
      <c r="EOI735" s="27"/>
      <c r="EOJ735" s="27"/>
      <c r="EOK735" s="27"/>
      <c r="EOL735" s="27"/>
      <c r="EOM735" s="27"/>
      <c r="EON735" s="27"/>
      <c r="EOO735" s="27"/>
      <c r="EOP735" s="27"/>
      <c r="EOQ735" s="27"/>
      <c r="EOR735" s="27"/>
      <c r="EOS735" s="27"/>
      <c r="EOT735" s="27"/>
      <c r="EOU735" s="27"/>
      <c r="EOV735" s="27"/>
      <c r="EOW735" s="27"/>
      <c r="EOX735" s="27"/>
      <c r="EOY735" s="27"/>
      <c r="EOZ735" s="27"/>
      <c r="EPA735" s="27"/>
      <c r="EPB735" s="27"/>
      <c r="EPC735" s="27"/>
      <c r="EPD735" s="27"/>
      <c r="EPE735" s="27"/>
      <c r="EPF735" s="27"/>
      <c r="EPG735" s="27"/>
      <c r="EPH735" s="27"/>
      <c r="EPI735" s="27"/>
      <c r="EPJ735" s="27"/>
      <c r="EPK735" s="27"/>
      <c r="EPL735" s="27"/>
      <c r="EPM735" s="27"/>
      <c r="EPN735" s="27"/>
      <c r="EPO735" s="27"/>
      <c r="EPP735" s="27"/>
      <c r="EPQ735" s="27"/>
      <c r="EPR735" s="27"/>
      <c r="EPS735" s="27"/>
      <c r="EPT735" s="27"/>
      <c r="EPU735" s="27"/>
      <c r="EPV735" s="27"/>
      <c r="EPW735" s="27"/>
      <c r="EPX735" s="27"/>
      <c r="EPY735" s="27"/>
      <c r="EPZ735" s="27"/>
      <c r="EQA735" s="27"/>
      <c r="EQB735" s="27"/>
      <c r="EQC735" s="27"/>
      <c r="EQD735" s="27"/>
      <c r="EQE735" s="27"/>
      <c r="EQF735" s="27"/>
      <c r="EQG735" s="27"/>
      <c r="EQH735" s="27"/>
      <c r="EQI735" s="27"/>
      <c r="EQJ735" s="27"/>
      <c r="EQK735" s="27"/>
      <c r="EQL735" s="27"/>
      <c r="EQM735" s="27"/>
      <c r="EQN735" s="27"/>
      <c r="EQO735" s="27"/>
      <c r="EQP735" s="27"/>
      <c r="EQQ735" s="27"/>
      <c r="EQR735" s="27"/>
      <c r="EQS735" s="27"/>
      <c r="EQT735" s="27"/>
      <c r="EQU735" s="27"/>
      <c r="EQV735" s="27"/>
      <c r="EQW735" s="27"/>
      <c r="EQX735" s="27"/>
      <c r="EQY735" s="27"/>
      <c r="EQZ735" s="27"/>
      <c r="ERA735" s="27"/>
      <c r="ERB735" s="27"/>
      <c r="ERC735" s="27"/>
      <c r="ERD735" s="27"/>
      <c r="ERE735" s="27"/>
      <c r="ERF735" s="27"/>
      <c r="ERG735" s="27"/>
      <c r="ERH735" s="27"/>
      <c r="ERI735" s="27"/>
      <c r="ERJ735" s="27"/>
      <c r="ERK735" s="27"/>
      <c r="ERL735" s="27"/>
      <c r="ERM735" s="27"/>
      <c r="ERN735" s="27"/>
      <c r="ERO735" s="27"/>
      <c r="ERP735" s="27"/>
      <c r="ERQ735" s="27"/>
      <c r="ERR735" s="27"/>
      <c r="ERS735" s="27"/>
      <c r="ERT735" s="27"/>
      <c r="ERU735" s="27"/>
      <c r="ERV735" s="27"/>
      <c r="ERW735" s="27"/>
      <c r="ERX735" s="27"/>
      <c r="ERY735" s="27"/>
      <c r="ERZ735" s="27"/>
      <c r="ESA735" s="27"/>
      <c r="ESB735" s="27"/>
      <c r="ESC735" s="27"/>
      <c r="ESD735" s="27"/>
      <c r="ESE735" s="27"/>
      <c r="ESF735" s="27"/>
      <c r="ESG735" s="27"/>
      <c r="ESH735" s="27"/>
      <c r="ESI735" s="27"/>
      <c r="ESJ735" s="27"/>
      <c r="ESK735" s="27"/>
      <c r="ESL735" s="27"/>
      <c r="ESM735" s="27"/>
      <c r="ESN735" s="27"/>
      <c r="ESO735" s="27"/>
      <c r="ESP735" s="27"/>
      <c r="ESQ735" s="27"/>
      <c r="ESR735" s="27"/>
      <c r="ESS735" s="27"/>
      <c r="EST735" s="27"/>
      <c r="ESU735" s="27"/>
      <c r="ESV735" s="27"/>
      <c r="ESW735" s="27"/>
      <c r="ESX735" s="27"/>
      <c r="ESY735" s="27"/>
      <c r="ESZ735" s="27"/>
      <c r="ETA735" s="27"/>
      <c r="ETB735" s="27"/>
      <c r="ETC735" s="27"/>
      <c r="ETD735" s="27"/>
      <c r="ETE735" s="27"/>
      <c r="ETF735" s="27"/>
      <c r="ETG735" s="27"/>
      <c r="ETH735" s="27"/>
      <c r="ETI735" s="27"/>
      <c r="ETJ735" s="27"/>
      <c r="ETK735" s="27"/>
      <c r="ETL735" s="27"/>
      <c r="ETM735" s="27"/>
      <c r="ETN735" s="27"/>
      <c r="ETO735" s="27"/>
      <c r="ETP735" s="27"/>
      <c r="ETQ735" s="27"/>
      <c r="ETR735" s="27"/>
      <c r="ETS735" s="27"/>
      <c r="ETT735" s="27"/>
      <c r="ETU735" s="27"/>
      <c r="ETV735" s="27"/>
      <c r="ETW735" s="27"/>
      <c r="ETX735" s="27"/>
      <c r="ETY735" s="27"/>
      <c r="ETZ735" s="27"/>
      <c r="EUA735" s="27"/>
      <c r="EUB735" s="27"/>
      <c r="EUC735" s="27"/>
      <c r="EUD735" s="27"/>
      <c r="EUE735" s="27"/>
      <c r="EUF735" s="27"/>
      <c r="EUG735" s="27"/>
      <c r="EUH735" s="27"/>
      <c r="EUI735" s="27"/>
      <c r="EUJ735" s="27"/>
      <c r="EUK735" s="27"/>
      <c r="EUL735" s="27"/>
      <c r="EUM735" s="27"/>
      <c r="EUN735" s="27"/>
      <c r="EUO735" s="27"/>
      <c r="EUP735" s="27"/>
      <c r="EUQ735" s="27"/>
      <c r="EUR735" s="27"/>
      <c r="EUS735" s="27"/>
      <c r="EUT735" s="27"/>
      <c r="EUU735" s="27"/>
      <c r="EUV735" s="27"/>
      <c r="EUW735" s="27"/>
      <c r="EUX735" s="27"/>
      <c r="EUY735" s="27"/>
      <c r="EUZ735" s="27"/>
      <c r="EVA735" s="27"/>
      <c r="EVB735" s="27"/>
      <c r="EVC735" s="27"/>
      <c r="EVD735" s="27"/>
      <c r="EVE735" s="27"/>
      <c r="EVF735" s="27"/>
      <c r="EVG735" s="27"/>
      <c r="EVH735" s="27"/>
      <c r="EVI735" s="27"/>
      <c r="EVJ735" s="27"/>
      <c r="EVK735" s="27"/>
      <c r="EVL735" s="27"/>
      <c r="EVM735" s="27"/>
      <c r="EVN735" s="27"/>
      <c r="EVO735" s="27"/>
      <c r="EVP735" s="27"/>
      <c r="EVQ735" s="27"/>
      <c r="EVR735" s="27"/>
      <c r="EVS735" s="27"/>
      <c r="EVT735" s="27"/>
      <c r="EVU735" s="27"/>
      <c r="EVV735" s="27"/>
      <c r="EVW735" s="27"/>
      <c r="EVX735" s="27"/>
      <c r="EVY735" s="27"/>
      <c r="EVZ735" s="27"/>
      <c r="EWA735" s="27"/>
      <c r="EWB735" s="27"/>
      <c r="EWC735" s="27"/>
      <c r="EWD735" s="27"/>
      <c r="EWE735" s="27"/>
      <c r="EWF735" s="27"/>
      <c r="EWG735" s="27"/>
      <c r="EWH735" s="27"/>
      <c r="EWI735" s="27"/>
      <c r="EWJ735" s="27"/>
      <c r="EWK735" s="27"/>
      <c r="EWL735" s="27"/>
      <c r="EWM735" s="27"/>
      <c r="EWN735" s="27"/>
      <c r="EWO735" s="27"/>
      <c r="EWP735" s="27"/>
      <c r="EWQ735" s="27"/>
      <c r="EWR735" s="27"/>
      <c r="EWS735" s="27"/>
      <c r="EWT735" s="27"/>
      <c r="EWU735" s="27"/>
      <c r="EWV735" s="27"/>
      <c r="EWW735" s="27"/>
      <c r="EWX735" s="27"/>
      <c r="EWY735" s="27"/>
      <c r="EWZ735" s="27"/>
      <c r="EXA735" s="27"/>
      <c r="EXB735" s="27"/>
      <c r="EXC735" s="27"/>
      <c r="EXD735" s="27"/>
      <c r="EXE735" s="27"/>
      <c r="EXF735" s="27"/>
      <c r="EXG735" s="27"/>
      <c r="EXH735" s="27"/>
      <c r="EXI735" s="27"/>
      <c r="EXJ735" s="27"/>
      <c r="EXK735" s="27"/>
      <c r="EXL735" s="27"/>
      <c r="EXM735" s="27"/>
      <c r="EXN735" s="27"/>
      <c r="EXO735" s="27"/>
      <c r="EXP735" s="27"/>
      <c r="EXQ735" s="27"/>
      <c r="EXR735" s="27"/>
      <c r="EXS735" s="27"/>
      <c r="EXT735" s="27"/>
      <c r="EXU735" s="27"/>
      <c r="EXV735" s="27"/>
      <c r="EXW735" s="27"/>
      <c r="EXX735" s="27"/>
      <c r="EXY735" s="27"/>
      <c r="EXZ735" s="27"/>
      <c r="EYA735" s="27"/>
      <c r="EYB735" s="27"/>
      <c r="EYC735" s="27"/>
      <c r="EYD735" s="27"/>
      <c r="EYE735" s="27"/>
      <c r="EYF735" s="27"/>
      <c r="EYG735" s="27"/>
      <c r="EYH735" s="27"/>
      <c r="EYI735" s="27"/>
      <c r="EYJ735" s="27"/>
      <c r="EYK735" s="27"/>
      <c r="EYL735" s="27"/>
      <c r="EYM735" s="27"/>
      <c r="EYN735" s="27"/>
      <c r="EYO735" s="27"/>
      <c r="EYP735" s="27"/>
      <c r="EYQ735" s="27"/>
      <c r="EYR735" s="27"/>
      <c r="EYS735" s="27"/>
      <c r="EYT735" s="27"/>
      <c r="EYU735" s="27"/>
      <c r="EYV735" s="27"/>
      <c r="EYW735" s="27"/>
      <c r="EYX735" s="27"/>
      <c r="EYY735" s="27"/>
      <c r="EYZ735" s="27"/>
      <c r="EZA735" s="27"/>
      <c r="EZB735" s="27"/>
      <c r="EZC735" s="27"/>
      <c r="EZD735" s="27"/>
      <c r="EZE735" s="27"/>
      <c r="EZF735" s="27"/>
      <c r="EZG735" s="27"/>
      <c r="EZH735" s="27"/>
      <c r="EZI735" s="27"/>
      <c r="EZJ735" s="27"/>
      <c r="EZK735" s="27"/>
      <c r="EZL735" s="27"/>
      <c r="EZM735" s="27"/>
      <c r="EZN735" s="27"/>
      <c r="EZO735" s="27"/>
      <c r="EZP735" s="27"/>
      <c r="EZQ735" s="27"/>
      <c r="EZR735" s="27"/>
      <c r="EZS735" s="27"/>
      <c r="EZT735" s="27"/>
      <c r="EZU735" s="27"/>
      <c r="EZV735" s="27"/>
      <c r="EZW735" s="27"/>
      <c r="EZX735" s="27"/>
      <c r="EZY735" s="27"/>
      <c r="EZZ735" s="27"/>
      <c r="FAA735" s="27"/>
      <c r="FAB735" s="27"/>
      <c r="FAC735" s="27"/>
      <c r="FAD735" s="27"/>
      <c r="FAE735" s="27"/>
      <c r="FAF735" s="27"/>
      <c r="FAG735" s="27"/>
      <c r="FAH735" s="27"/>
      <c r="FAI735" s="27"/>
      <c r="FAJ735" s="27"/>
      <c r="FAK735" s="27"/>
      <c r="FAL735" s="27"/>
      <c r="FAM735" s="27"/>
      <c r="FAN735" s="27"/>
      <c r="FAO735" s="27"/>
      <c r="FAP735" s="27"/>
      <c r="FAQ735" s="27"/>
      <c r="FAR735" s="27"/>
      <c r="FAS735" s="27"/>
      <c r="FAT735" s="27"/>
      <c r="FAU735" s="27"/>
      <c r="FAV735" s="27"/>
      <c r="FAW735" s="27"/>
      <c r="FAX735" s="27"/>
      <c r="FAY735" s="27"/>
      <c r="FAZ735" s="27"/>
      <c r="FBA735" s="27"/>
      <c r="FBB735" s="27"/>
      <c r="FBC735" s="27"/>
      <c r="FBD735" s="27"/>
      <c r="FBE735" s="27"/>
      <c r="FBF735" s="27"/>
      <c r="FBG735" s="27"/>
      <c r="FBH735" s="27"/>
      <c r="FBI735" s="27"/>
      <c r="FBJ735" s="27"/>
      <c r="FBK735" s="27"/>
      <c r="FBL735" s="27"/>
      <c r="FBM735" s="27"/>
      <c r="FBN735" s="27"/>
      <c r="FBO735" s="27"/>
      <c r="FBP735" s="27"/>
      <c r="FBQ735" s="27"/>
      <c r="FBR735" s="27"/>
      <c r="FBS735" s="27"/>
      <c r="FBT735" s="27"/>
      <c r="FBU735" s="27"/>
      <c r="FBV735" s="27"/>
      <c r="FBW735" s="27"/>
      <c r="FBX735" s="27"/>
      <c r="FBY735" s="27"/>
      <c r="FBZ735" s="27"/>
      <c r="FCA735" s="27"/>
      <c r="FCB735" s="27"/>
      <c r="FCC735" s="27"/>
      <c r="FCD735" s="27"/>
      <c r="FCE735" s="27"/>
      <c r="FCF735" s="27"/>
      <c r="FCG735" s="27"/>
      <c r="FCH735" s="27"/>
      <c r="FCI735" s="27"/>
      <c r="FCJ735" s="27"/>
      <c r="FCK735" s="27"/>
      <c r="FCL735" s="27"/>
      <c r="FCM735" s="27"/>
      <c r="FCN735" s="27"/>
      <c r="FCO735" s="27"/>
      <c r="FCP735" s="27"/>
      <c r="FCQ735" s="27"/>
      <c r="FCR735" s="27"/>
      <c r="FCS735" s="27"/>
      <c r="FCT735" s="27"/>
      <c r="FCU735" s="27"/>
      <c r="FCV735" s="27"/>
      <c r="FCW735" s="27"/>
      <c r="FCX735" s="27"/>
      <c r="FCY735" s="27"/>
      <c r="FCZ735" s="27"/>
      <c r="FDA735" s="27"/>
      <c r="FDB735" s="27"/>
      <c r="FDC735" s="27"/>
      <c r="FDD735" s="27"/>
      <c r="FDE735" s="27"/>
      <c r="FDF735" s="27"/>
      <c r="FDG735" s="27"/>
      <c r="FDH735" s="27"/>
      <c r="FDI735" s="27"/>
      <c r="FDJ735" s="27"/>
      <c r="FDK735" s="27"/>
      <c r="FDL735" s="27"/>
      <c r="FDM735" s="27"/>
      <c r="FDN735" s="27"/>
      <c r="FDO735" s="27"/>
      <c r="FDP735" s="27"/>
      <c r="FDQ735" s="27"/>
      <c r="FDR735" s="27"/>
      <c r="FDS735" s="27"/>
      <c r="FDT735" s="27"/>
      <c r="FDU735" s="27"/>
      <c r="FDV735" s="27"/>
      <c r="FDW735" s="27"/>
      <c r="FDX735" s="27"/>
      <c r="FDY735" s="27"/>
      <c r="FDZ735" s="27"/>
      <c r="FEA735" s="27"/>
      <c r="FEB735" s="27"/>
      <c r="FEC735" s="27"/>
      <c r="FED735" s="27"/>
      <c r="FEE735" s="27"/>
      <c r="FEF735" s="27"/>
      <c r="FEG735" s="27"/>
      <c r="FEH735" s="27"/>
      <c r="FEI735" s="27"/>
      <c r="FEJ735" s="27"/>
      <c r="FEK735" s="27"/>
      <c r="FEL735" s="27"/>
      <c r="FEM735" s="27"/>
      <c r="FEN735" s="27"/>
      <c r="FEO735" s="27"/>
      <c r="FEP735" s="27"/>
      <c r="FEQ735" s="27"/>
      <c r="FER735" s="27"/>
      <c r="FES735" s="27"/>
      <c r="FET735" s="27"/>
      <c r="FEU735" s="27"/>
      <c r="FEV735" s="27"/>
      <c r="FEW735" s="27"/>
      <c r="FEX735" s="27"/>
      <c r="FEY735" s="27"/>
      <c r="FEZ735" s="27"/>
      <c r="FFA735" s="27"/>
      <c r="FFB735" s="27"/>
      <c r="FFC735" s="27"/>
      <c r="FFD735" s="27"/>
      <c r="FFE735" s="27"/>
      <c r="FFF735" s="27"/>
      <c r="FFG735" s="27"/>
      <c r="FFH735" s="27"/>
      <c r="FFI735" s="27"/>
      <c r="FFJ735" s="27"/>
      <c r="FFK735" s="27"/>
      <c r="FFL735" s="27"/>
      <c r="FFM735" s="27"/>
      <c r="FFN735" s="27"/>
      <c r="FFO735" s="27"/>
      <c r="FFP735" s="27"/>
      <c r="FFQ735" s="27"/>
      <c r="FFR735" s="27"/>
      <c r="FFS735" s="27"/>
      <c r="FFT735" s="27"/>
      <c r="FFU735" s="27"/>
      <c r="FFV735" s="27"/>
      <c r="FFW735" s="27"/>
      <c r="FFX735" s="27"/>
      <c r="FFY735" s="27"/>
      <c r="FFZ735" s="27"/>
      <c r="FGA735" s="27"/>
      <c r="FGB735" s="27"/>
      <c r="FGC735" s="27"/>
      <c r="FGD735" s="27"/>
      <c r="FGE735" s="27"/>
      <c r="FGF735" s="27"/>
      <c r="FGG735" s="27"/>
      <c r="FGH735" s="27"/>
      <c r="FGI735" s="27"/>
      <c r="FGJ735" s="27"/>
      <c r="FGK735" s="27"/>
      <c r="FGL735" s="27"/>
      <c r="FGM735" s="27"/>
      <c r="FGN735" s="27"/>
      <c r="FGO735" s="27"/>
      <c r="FGP735" s="27"/>
      <c r="FGQ735" s="27"/>
      <c r="FGR735" s="27"/>
      <c r="FGS735" s="27"/>
      <c r="FGT735" s="27"/>
      <c r="FGU735" s="27"/>
      <c r="FGV735" s="27"/>
      <c r="FGW735" s="27"/>
      <c r="FGX735" s="27"/>
      <c r="FGY735" s="27"/>
      <c r="FGZ735" s="27"/>
      <c r="FHA735" s="27"/>
      <c r="FHB735" s="27"/>
      <c r="FHC735" s="27"/>
      <c r="FHD735" s="27"/>
      <c r="FHE735" s="27"/>
      <c r="FHF735" s="27"/>
      <c r="FHG735" s="27"/>
      <c r="FHH735" s="27"/>
      <c r="FHI735" s="27"/>
      <c r="FHJ735" s="27"/>
      <c r="FHK735" s="27"/>
      <c r="FHL735" s="27"/>
      <c r="FHM735" s="27"/>
      <c r="FHN735" s="27"/>
      <c r="FHO735" s="27"/>
      <c r="FHP735" s="27"/>
      <c r="FHQ735" s="27"/>
      <c r="FHR735" s="27"/>
      <c r="FHS735" s="27"/>
      <c r="FHT735" s="27"/>
      <c r="FHU735" s="27"/>
      <c r="FHV735" s="27"/>
      <c r="FHW735" s="27"/>
      <c r="FHX735" s="27"/>
      <c r="FHY735" s="27"/>
      <c r="FHZ735" s="27"/>
      <c r="FIA735" s="27"/>
      <c r="FIB735" s="27"/>
      <c r="FIC735" s="27"/>
      <c r="FID735" s="27"/>
      <c r="FIE735" s="27"/>
      <c r="FIF735" s="27"/>
      <c r="FIG735" s="27"/>
      <c r="FIH735" s="27"/>
      <c r="FII735" s="27"/>
      <c r="FIJ735" s="27"/>
      <c r="FIK735" s="27"/>
      <c r="FIL735" s="27"/>
      <c r="FIM735" s="27"/>
      <c r="FIN735" s="27"/>
      <c r="FIO735" s="27"/>
      <c r="FIP735" s="27"/>
      <c r="FIQ735" s="27"/>
      <c r="FIR735" s="27"/>
      <c r="FIS735" s="27"/>
      <c r="FIT735" s="27"/>
      <c r="FIU735" s="27"/>
      <c r="FIV735" s="27"/>
      <c r="FIW735" s="27"/>
      <c r="FIX735" s="27"/>
      <c r="FIY735" s="27"/>
      <c r="FIZ735" s="27"/>
      <c r="FJA735" s="27"/>
      <c r="FJB735" s="27"/>
      <c r="FJC735" s="27"/>
      <c r="FJD735" s="27"/>
      <c r="FJE735" s="27"/>
      <c r="FJF735" s="27"/>
      <c r="FJG735" s="27"/>
      <c r="FJH735" s="27"/>
      <c r="FJI735" s="27"/>
      <c r="FJJ735" s="27"/>
      <c r="FJK735" s="27"/>
      <c r="FJL735" s="27"/>
      <c r="FJM735" s="27"/>
      <c r="FJN735" s="27"/>
      <c r="FJO735" s="27"/>
      <c r="FJP735" s="27"/>
      <c r="FJQ735" s="27"/>
      <c r="FJR735" s="27"/>
      <c r="FJS735" s="27"/>
      <c r="FJT735" s="27"/>
      <c r="FJU735" s="27"/>
      <c r="FJV735" s="27"/>
      <c r="FJW735" s="27"/>
      <c r="FJX735" s="27"/>
      <c r="FJY735" s="27"/>
      <c r="FJZ735" s="27"/>
      <c r="FKA735" s="27"/>
      <c r="FKB735" s="27"/>
      <c r="FKC735" s="27"/>
      <c r="FKD735" s="27"/>
      <c r="FKE735" s="27"/>
      <c r="FKF735" s="27"/>
      <c r="FKG735" s="27"/>
      <c r="FKH735" s="27"/>
      <c r="FKI735" s="27"/>
      <c r="FKJ735" s="27"/>
      <c r="FKK735" s="27"/>
      <c r="FKL735" s="27"/>
      <c r="FKM735" s="27"/>
      <c r="FKN735" s="27"/>
      <c r="FKO735" s="27"/>
      <c r="FKP735" s="27"/>
      <c r="FKQ735" s="27"/>
      <c r="FKR735" s="27"/>
      <c r="FKS735" s="27"/>
      <c r="FKT735" s="27"/>
      <c r="FKU735" s="27"/>
      <c r="FKV735" s="27"/>
      <c r="FKW735" s="27"/>
      <c r="FKX735" s="27"/>
      <c r="FKY735" s="27"/>
      <c r="FKZ735" s="27"/>
      <c r="FLA735" s="27"/>
      <c r="FLB735" s="27"/>
      <c r="FLC735" s="27"/>
      <c r="FLD735" s="27"/>
      <c r="FLE735" s="27"/>
      <c r="FLF735" s="27"/>
      <c r="FLG735" s="27"/>
      <c r="FLH735" s="27"/>
      <c r="FLI735" s="27"/>
      <c r="FLJ735" s="27"/>
      <c r="FLK735" s="27"/>
      <c r="FLL735" s="27"/>
      <c r="FLM735" s="27"/>
      <c r="FLN735" s="27"/>
      <c r="FLO735" s="27"/>
      <c r="FLP735" s="27"/>
      <c r="FLQ735" s="27"/>
      <c r="FLR735" s="27"/>
      <c r="FLS735" s="27"/>
      <c r="FLT735" s="27"/>
      <c r="FLU735" s="27"/>
      <c r="FLV735" s="27"/>
      <c r="FLW735" s="27"/>
      <c r="FLX735" s="27"/>
      <c r="FLY735" s="27"/>
      <c r="FLZ735" s="27"/>
      <c r="FMA735" s="27"/>
      <c r="FMB735" s="27"/>
      <c r="FMC735" s="27"/>
      <c r="FMD735" s="27"/>
      <c r="FME735" s="27"/>
      <c r="FMF735" s="27"/>
      <c r="FMG735" s="27"/>
      <c r="FMH735" s="27"/>
      <c r="FMI735" s="27"/>
      <c r="FMJ735" s="27"/>
      <c r="FMK735" s="27"/>
      <c r="FML735" s="27"/>
      <c r="FMM735" s="27"/>
      <c r="FMN735" s="27"/>
      <c r="FMO735" s="27"/>
      <c r="FMP735" s="27"/>
      <c r="FMQ735" s="27"/>
      <c r="FMR735" s="27"/>
      <c r="FMS735" s="27"/>
      <c r="FMT735" s="27"/>
      <c r="FMU735" s="27"/>
      <c r="FMV735" s="27"/>
      <c r="FMW735" s="27"/>
      <c r="FMX735" s="27"/>
      <c r="FMY735" s="27"/>
      <c r="FMZ735" s="27"/>
      <c r="FNA735" s="27"/>
      <c r="FNB735" s="27"/>
      <c r="FNC735" s="27"/>
      <c r="FND735" s="27"/>
      <c r="FNE735" s="27"/>
      <c r="FNF735" s="27"/>
      <c r="FNG735" s="27"/>
      <c r="FNH735" s="27"/>
      <c r="FNI735" s="27"/>
      <c r="FNJ735" s="27"/>
      <c r="FNK735" s="27"/>
      <c r="FNL735" s="27"/>
      <c r="FNM735" s="27"/>
      <c r="FNN735" s="27"/>
      <c r="FNO735" s="27"/>
      <c r="FNP735" s="27"/>
      <c r="FNQ735" s="27"/>
      <c r="FNR735" s="27"/>
      <c r="FNS735" s="27"/>
      <c r="FNT735" s="27"/>
      <c r="FNU735" s="27"/>
      <c r="FNV735" s="27"/>
      <c r="FNW735" s="27"/>
      <c r="FNX735" s="27"/>
      <c r="FNY735" s="27"/>
      <c r="FNZ735" s="27"/>
      <c r="FOA735" s="27"/>
      <c r="FOB735" s="27"/>
      <c r="FOC735" s="27"/>
      <c r="FOD735" s="27"/>
      <c r="FOE735" s="27"/>
      <c r="FOF735" s="27"/>
      <c r="FOG735" s="27"/>
      <c r="FOH735" s="27"/>
      <c r="FOI735" s="27"/>
      <c r="FOJ735" s="27"/>
      <c r="FOK735" s="27"/>
      <c r="FOL735" s="27"/>
      <c r="FOM735" s="27"/>
      <c r="FON735" s="27"/>
      <c r="FOO735" s="27"/>
      <c r="FOP735" s="27"/>
      <c r="FOQ735" s="27"/>
      <c r="FOR735" s="27"/>
      <c r="FOS735" s="27"/>
      <c r="FOT735" s="27"/>
      <c r="FOU735" s="27"/>
      <c r="FOV735" s="27"/>
      <c r="FOW735" s="27"/>
      <c r="FOX735" s="27"/>
      <c r="FOY735" s="27"/>
      <c r="FOZ735" s="27"/>
      <c r="FPA735" s="27"/>
      <c r="FPB735" s="27"/>
      <c r="FPC735" s="27"/>
      <c r="FPD735" s="27"/>
      <c r="FPE735" s="27"/>
      <c r="FPF735" s="27"/>
      <c r="FPG735" s="27"/>
      <c r="FPH735" s="27"/>
      <c r="FPI735" s="27"/>
      <c r="FPJ735" s="27"/>
      <c r="FPK735" s="27"/>
      <c r="FPL735" s="27"/>
      <c r="FPM735" s="27"/>
      <c r="FPN735" s="27"/>
      <c r="FPO735" s="27"/>
      <c r="FPP735" s="27"/>
      <c r="FPQ735" s="27"/>
      <c r="FPR735" s="27"/>
      <c r="FPS735" s="27"/>
      <c r="FPT735" s="27"/>
      <c r="FPU735" s="27"/>
      <c r="FPV735" s="27"/>
      <c r="FPW735" s="27"/>
      <c r="FPX735" s="27"/>
      <c r="FPY735" s="27"/>
      <c r="FPZ735" s="27"/>
      <c r="FQA735" s="27"/>
      <c r="FQB735" s="27"/>
      <c r="FQC735" s="27"/>
      <c r="FQD735" s="27"/>
      <c r="FQE735" s="27"/>
      <c r="FQF735" s="27"/>
      <c r="FQG735" s="27"/>
      <c r="FQH735" s="27"/>
      <c r="FQI735" s="27"/>
      <c r="FQJ735" s="27"/>
      <c r="FQK735" s="27"/>
      <c r="FQL735" s="27"/>
      <c r="FQM735" s="27"/>
      <c r="FQN735" s="27"/>
      <c r="FQO735" s="27"/>
      <c r="FQP735" s="27"/>
      <c r="FQQ735" s="27"/>
      <c r="FQR735" s="27"/>
      <c r="FQS735" s="27"/>
      <c r="FQT735" s="27"/>
      <c r="FQU735" s="27"/>
      <c r="FQV735" s="27"/>
      <c r="FQW735" s="27"/>
      <c r="FQX735" s="27"/>
      <c r="FQY735" s="27"/>
      <c r="FQZ735" s="27"/>
      <c r="FRA735" s="27"/>
      <c r="FRB735" s="27"/>
      <c r="FRC735" s="27"/>
      <c r="FRD735" s="27"/>
      <c r="FRE735" s="27"/>
      <c r="FRF735" s="27"/>
      <c r="FRG735" s="27"/>
      <c r="FRH735" s="27"/>
      <c r="FRI735" s="27"/>
      <c r="FRJ735" s="27"/>
      <c r="FRK735" s="27"/>
      <c r="FRL735" s="27"/>
      <c r="FRM735" s="27"/>
      <c r="FRN735" s="27"/>
      <c r="FRO735" s="27"/>
      <c r="FRP735" s="27"/>
      <c r="FRQ735" s="27"/>
      <c r="FRR735" s="27"/>
      <c r="FRS735" s="27"/>
      <c r="FRT735" s="27"/>
      <c r="FRU735" s="27"/>
      <c r="FRV735" s="27"/>
      <c r="FRW735" s="27"/>
      <c r="FRX735" s="27"/>
      <c r="FRY735" s="27"/>
      <c r="FRZ735" s="27"/>
      <c r="FSA735" s="27"/>
      <c r="FSB735" s="27"/>
      <c r="FSC735" s="27"/>
      <c r="FSD735" s="27"/>
      <c r="FSE735" s="27"/>
      <c r="FSF735" s="27"/>
      <c r="FSG735" s="27"/>
      <c r="FSH735" s="27"/>
      <c r="FSI735" s="27"/>
      <c r="FSJ735" s="27"/>
      <c r="FSK735" s="27"/>
      <c r="FSL735" s="27"/>
      <c r="FSM735" s="27"/>
      <c r="FSN735" s="27"/>
      <c r="FSO735" s="27"/>
      <c r="FSP735" s="27"/>
      <c r="FSQ735" s="27"/>
      <c r="FSR735" s="27"/>
      <c r="FSS735" s="27"/>
      <c r="FST735" s="27"/>
      <c r="FSU735" s="27"/>
      <c r="FSV735" s="27"/>
      <c r="FSW735" s="27"/>
      <c r="FSX735" s="27"/>
      <c r="FSY735" s="27"/>
      <c r="FSZ735" s="27"/>
      <c r="FTA735" s="27"/>
      <c r="FTB735" s="27"/>
      <c r="FTC735" s="27"/>
      <c r="FTD735" s="27"/>
      <c r="FTE735" s="27"/>
      <c r="FTF735" s="27"/>
      <c r="FTG735" s="27"/>
      <c r="FTH735" s="27"/>
      <c r="FTI735" s="27"/>
      <c r="FTJ735" s="27"/>
      <c r="FTK735" s="27"/>
      <c r="FTL735" s="27"/>
      <c r="FTM735" s="27"/>
      <c r="FTN735" s="27"/>
      <c r="FTO735" s="27"/>
      <c r="FTP735" s="27"/>
      <c r="FTQ735" s="27"/>
      <c r="FTR735" s="27"/>
      <c r="FTS735" s="27"/>
      <c r="FTT735" s="27"/>
      <c r="FTU735" s="27"/>
      <c r="FTV735" s="27"/>
      <c r="FTW735" s="27"/>
      <c r="FTX735" s="27"/>
      <c r="FTY735" s="27"/>
      <c r="FTZ735" s="27"/>
      <c r="FUA735" s="27"/>
      <c r="FUB735" s="27"/>
      <c r="FUC735" s="27"/>
      <c r="FUD735" s="27"/>
      <c r="FUE735" s="27"/>
      <c r="FUF735" s="27"/>
      <c r="FUG735" s="27"/>
      <c r="FUH735" s="27"/>
      <c r="FUI735" s="27"/>
      <c r="FUJ735" s="27"/>
      <c r="FUK735" s="27"/>
      <c r="FUL735" s="27"/>
      <c r="FUM735" s="27"/>
      <c r="FUN735" s="27"/>
      <c r="FUO735" s="27"/>
      <c r="FUP735" s="27"/>
      <c r="FUQ735" s="27"/>
      <c r="FUR735" s="27"/>
      <c r="FUS735" s="27"/>
      <c r="FUT735" s="27"/>
      <c r="FUU735" s="27"/>
      <c r="FUV735" s="27"/>
      <c r="FUW735" s="27"/>
      <c r="FUX735" s="27"/>
      <c r="FUY735" s="27"/>
      <c r="FUZ735" s="27"/>
      <c r="FVA735" s="27"/>
      <c r="FVB735" s="27"/>
      <c r="FVC735" s="27"/>
      <c r="FVD735" s="27"/>
      <c r="FVE735" s="27"/>
      <c r="FVF735" s="27"/>
      <c r="FVG735" s="27"/>
      <c r="FVH735" s="27"/>
      <c r="FVI735" s="27"/>
      <c r="FVJ735" s="27"/>
      <c r="FVK735" s="27"/>
      <c r="FVL735" s="27"/>
      <c r="FVM735" s="27"/>
      <c r="FVN735" s="27"/>
      <c r="FVO735" s="27"/>
      <c r="FVP735" s="27"/>
      <c r="FVQ735" s="27"/>
      <c r="FVR735" s="27"/>
      <c r="FVS735" s="27"/>
      <c r="FVT735" s="27"/>
      <c r="FVU735" s="27"/>
      <c r="FVV735" s="27"/>
      <c r="FVW735" s="27"/>
      <c r="FVX735" s="27"/>
      <c r="FVY735" s="27"/>
      <c r="FVZ735" s="27"/>
      <c r="FWA735" s="27"/>
      <c r="FWB735" s="27"/>
      <c r="FWC735" s="27"/>
      <c r="FWD735" s="27"/>
      <c r="FWE735" s="27"/>
      <c r="FWF735" s="27"/>
      <c r="FWG735" s="27"/>
      <c r="FWH735" s="27"/>
      <c r="FWI735" s="27"/>
      <c r="FWJ735" s="27"/>
      <c r="FWK735" s="27"/>
      <c r="FWL735" s="27"/>
      <c r="FWM735" s="27"/>
      <c r="FWN735" s="27"/>
      <c r="FWO735" s="27"/>
      <c r="FWP735" s="27"/>
      <c r="FWQ735" s="27"/>
      <c r="FWR735" s="27"/>
      <c r="FWS735" s="27"/>
      <c r="FWT735" s="27"/>
      <c r="FWU735" s="27"/>
      <c r="FWV735" s="27"/>
      <c r="FWW735" s="27"/>
      <c r="FWX735" s="27"/>
      <c r="FWY735" s="27"/>
      <c r="FWZ735" s="27"/>
      <c r="FXA735" s="27"/>
      <c r="FXB735" s="27"/>
      <c r="FXC735" s="27"/>
      <c r="FXD735" s="27"/>
      <c r="FXE735" s="27"/>
      <c r="FXF735" s="27"/>
      <c r="FXG735" s="27"/>
      <c r="FXH735" s="27"/>
      <c r="FXI735" s="27"/>
      <c r="FXJ735" s="27"/>
      <c r="FXK735" s="27"/>
      <c r="FXL735" s="27"/>
      <c r="FXM735" s="27"/>
      <c r="FXN735" s="27"/>
      <c r="FXO735" s="27"/>
      <c r="FXP735" s="27"/>
      <c r="FXQ735" s="27"/>
      <c r="FXR735" s="27"/>
      <c r="FXS735" s="27"/>
      <c r="FXT735" s="27"/>
      <c r="FXU735" s="27"/>
      <c r="FXV735" s="27"/>
      <c r="FXW735" s="27"/>
      <c r="FXX735" s="27"/>
      <c r="FXY735" s="27"/>
      <c r="FXZ735" s="27"/>
      <c r="FYA735" s="27"/>
      <c r="FYB735" s="27"/>
      <c r="FYC735" s="27"/>
      <c r="FYD735" s="27"/>
      <c r="FYE735" s="27"/>
      <c r="FYF735" s="27"/>
      <c r="FYG735" s="27"/>
      <c r="FYH735" s="27"/>
      <c r="FYI735" s="27"/>
      <c r="FYJ735" s="27"/>
      <c r="FYK735" s="27"/>
      <c r="FYL735" s="27"/>
      <c r="FYM735" s="27"/>
      <c r="FYN735" s="27"/>
      <c r="FYO735" s="27"/>
      <c r="FYP735" s="27"/>
      <c r="FYQ735" s="27"/>
      <c r="FYR735" s="27"/>
      <c r="FYS735" s="27"/>
      <c r="FYT735" s="27"/>
      <c r="FYU735" s="27"/>
      <c r="FYV735" s="27"/>
      <c r="FYW735" s="27"/>
      <c r="FYX735" s="27"/>
      <c r="FYY735" s="27"/>
      <c r="FYZ735" s="27"/>
      <c r="FZA735" s="27"/>
      <c r="FZB735" s="27"/>
      <c r="FZC735" s="27"/>
      <c r="FZD735" s="27"/>
      <c r="FZE735" s="27"/>
      <c r="FZF735" s="27"/>
      <c r="FZG735" s="27"/>
      <c r="FZH735" s="27"/>
      <c r="FZI735" s="27"/>
      <c r="FZJ735" s="27"/>
      <c r="FZK735" s="27"/>
      <c r="FZL735" s="27"/>
      <c r="FZM735" s="27"/>
      <c r="FZN735" s="27"/>
      <c r="FZO735" s="27"/>
      <c r="FZP735" s="27"/>
      <c r="FZQ735" s="27"/>
      <c r="FZR735" s="27"/>
      <c r="FZS735" s="27"/>
      <c r="FZT735" s="27"/>
      <c r="FZU735" s="27"/>
      <c r="FZV735" s="27"/>
      <c r="FZW735" s="27"/>
      <c r="FZX735" s="27"/>
      <c r="FZY735" s="27"/>
      <c r="FZZ735" s="27"/>
      <c r="GAA735" s="27"/>
      <c r="GAB735" s="27"/>
      <c r="GAC735" s="27"/>
      <c r="GAD735" s="27"/>
      <c r="GAE735" s="27"/>
      <c r="GAF735" s="27"/>
      <c r="GAG735" s="27"/>
      <c r="GAH735" s="27"/>
      <c r="GAI735" s="27"/>
      <c r="GAJ735" s="27"/>
      <c r="GAK735" s="27"/>
      <c r="GAL735" s="27"/>
      <c r="GAM735" s="27"/>
      <c r="GAN735" s="27"/>
      <c r="GAO735" s="27"/>
      <c r="GAP735" s="27"/>
      <c r="GAQ735" s="27"/>
      <c r="GAR735" s="27"/>
      <c r="GAS735" s="27"/>
      <c r="GAT735" s="27"/>
      <c r="GAU735" s="27"/>
      <c r="GAV735" s="27"/>
      <c r="GAW735" s="27"/>
      <c r="GAX735" s="27"/>
      <c r="GAY735" s="27"/>
      <c r="GAZ735" s="27"/>
      <c r="GBA735" s="27"/>
      <c r="GBB735" s="27"/>
      <c r="GBC735" s="27"/>
      <c r="GBD735" s="27"/>
      <c r="GBE735" s="27"/>
      <c r="GBF735" s="27"/>
      <c r="GBG735" s="27"/>
      <c r="GBH735" s="27"/>
      <c r="GBI735" s="27"/>
      <c r="GBJ735" s="27"/>
      <c r="GBK735" s="27"/>
      <c r="GBL735" s="27"/>
      <c r="GBM735" s="27"/>
      <c r="GBN735" s="27"/>
      <c r="GBO735" s="27"/>
      <c r="GBP735" s="27"/>
      <c r="GBQ735" s="27"/>
      <c r="GBR735" s="27"/>
      <c r="GBS735" s="27"/>
      <c r="GBT735" s="27"/>
      <c r="GBU735" s="27"/>
      <c r="GBV735" s="27"/>
      <c r="GBW735" s="27"/>
      <c r="GBX735" s="27"/>
      <c r="GBY735" s="27"/>
      <c r="GBZ735" s="27"/>
      <c r="GCA735" s="27"/>
      <c r="GCB735" s="27"/>
      <c r="GCC735" s="27"/>
      <c r="GCD735" s="27"/>
      <c r="GCE735" s="27"/>
      <c r="GCF735" s="27"/>
      <c r="GCG735" s="27"/>
      <c r="GCH735" s="27"/>
      <c r="GCI735" s="27"/>
      <c r="GCJ735" s="27"/>
      <c r="GCK735" s="27"/>
      <c r="GCL735" s="27"/>
      <c r="GCM735" s="27"/>
      <c r="GCN735" s="27"/>
      <c r="GCO735" s="27"/>
      <c r="GCP735" s="27"/>
      <c r="GCQ735" s="27"/>
      <c r="GCR735" s="27"/>
      <c r="GCS735" s="27"/>
      <c r="GCT735" s="27"/>
      <c r="GCU735" s="27"/>
      <c r="GCV735" s="27"/>
      <c r="GCW735" s="27"/>
      <c r="GCX735" s="27"/>
      <c r="GCY735" s="27"/>
      <c r="GCZ735" s="27"/>
      <c r="GDA735" s="27"/>
      <c r="GDB735" s="27"/>
      <c r="GDC735" s="27"/>
      <c r="GDD735" s="27"/>
      <c r="GDE735" s="27"/>
      <c r="GDF735" s="27"/>
      <c r="GDG735" s="27"/>
      <c r="GDH735" s="27"/>
      <c r="GDI735" s="27"/>
      <c r="GDJ735" s="27"/>
      <c r="GDK735" s="27"/>
      <c r="GDL735" s="27"/>
      <c r="GDM735" s="27"/>
      <c r="GDN735" s="27"/>
      <c r="GDO735" s="27"/>
      <c r="GDP735" s="27"/>
      <c r="GDQ735" s="27"/>
      <c r="GDR735" s="27"/>
      <c r="GDS735" s="27"/>
      <c r="GDT735" s="27"/>
      <c r="GDU735" s="27"/>
      <c r="GDV735" s="27"/>
      <c r="GDW735" s="27"/>
      <c r="GDX735" s="27"/>
    </row>
    <row r="736" spans="1:4860" s="28" customFormat="1" x14ac:dyDescent="0.25">
      <c r="A736" s="84">
        <v>730</v>
      </c>
      <c r="B736" s="85" t="s">
        <v>770</v>
      </c>
      <c r="C736" s="85" t="s">
        <v>805</v>
      </c>
      <c r="D736" s="85" t="s">
        <v>291</v>
      </c>
      <c r="E736" s="85" t="s">
        <v>156</v>
      </c>
      <c r="F736" s="86" t="s">
        <v>810</v>
      </c>
      <c r="G736" s="87">
        <v>23000</v>
      </c>
      <c r="H736" s="85">
        <v>0</v>
      </c>
      <c r="I736" s="88">
        <v>25</v>
      </c>
      <c r="J736" s="50">
        <v>660.1</v>
      </c>
      <c r="K736" s="52">
        <f t="shared" si="96"/>
        <v>1632.9999999999998</v>
      </c>
      <c r="L736" s="37">
        <f t="shared" si="97"/>
        <v>253.00000000000003</v>
      </c>
      <c r="M736" s="78">
        <v>699.2</v>
      </c>
      <c r="N736" s="88">
        <f t="shared" si="100"/>
        <v>1630.7</v>
      </c>
      <c r="O736" s="88"/>
      <c r="P736" s="88">
        <f t="shared" si="102"/>
        <v>1359.3000000000002</v>
      </c>
      <c r="Q736" s="88">
        <f t="shared" si="98"/>
        <v>1384.3000000000002</v>
      </c>
      <c r="R736" s="88">
        <f t="shared" si="99"/>
        <v>3516.7</v>
      </c>
      <c r="S736" s="88">
        <f t="shared" si="101"/>
        <v>21615.7</v>
      </c>
      <c r="T736" s="89" t="s">
        <v>41</v>
      </c>
      <c r="U736" s="27"/>
      <c r="V736" s="27"/>
      <c r="W736" s="27"/>
      <c r="X736" s="27"/>
      <c r="Y736" s="27"/>
      <c r="Z736" s="27"/>
      <c r="AA736" s="27"/>
      <c r="AB736" s="27"/>
      <c r="AC736" s="27"/>
      <c r="AD736" s="27"/>
      <c r="AE736" s="27"/>
      <c r="AF736" s="27"/>
      <c r="AG736" s="27"/>
      <c r="AH736" s="27"/>
      <c r="AI736" s="27"/>
      <c r="AJ736" s="27"/>
      <c r="AK736" s="27"/>
      <c r="AL736" s="27"/>
      <c r="AM736" s="27"/>
      <c r="AN736" s="27"/>
      <c r="AO736" s="27"/>
      <c r="AP736" s="27"/>
      <c r="AQ736" s="27"/>
      <c r="AR736" s="27"/>
      <c r="AS736" s="27"/>
      <c r="AT736" s="27"/>
      <c r="AU736" s="27"/>
      <c r="AV736" s="27"/>
      <c r="AW736" s="27"/>
      <c r="AX736" s="27"/>
      <c r="AY736" s="27"/>
      <c r="AZ736" s="27"/>
      <c r="BA736" s="27"/>
      <c r="BB736" s="27"/>
      <c r="BC736" s="27"/>
      <c r="BD736" s="27"/>
      <c r="BE736" s="27"/>
      <c r="BF736" s="27"/>
      <c r="BG736" s="27"/>
      <c r="BH736" s="27"/>
      <c r="BI736" s="27"/>
      <c r="BJ736" s="27"/>
      <c r="BK736" s="27"/>
      <c r="BL736" s="27"/>
      <c r="BM736" s="27"/>
      <c r="BN736" s="27"/>
      <c r="BO736" s="27"/>
      <c r="BP736" s="27"/>
      <c r="BQ736" s="27"/>
      <c r="BR736" s="27"/>
      <c r="BS736" s="27"/>
      <c r="BT736" s="27"/>
      <c r="BU736" s="27"/>
      <c r="BV736" s="27"/>
      <c r="BW736" s="27"/>
      <c r="BX736" s="27"/>
      <c r="BY736" s="27"/>
      <c r="BZ736" s="27"/>
      <c r="CA736" s="27"/>
      <c r="CB736" s="27"/>
      <c r="CC736" s="27"/>
      <c r="CD736" s="27"/>
      <c r="CE736" s="27"/>
      <c r="CF736" s="27"/>
      <c r="CG736" s="27"/>
      <c r="CH736" s="27"/>
      <c r="CI736" s="27"/>
      <c r="CJ736" s="27"/>
      <c r="CK736" s="27"/>
      <c r="CL736" s="27"/>
      <c r="CM736" s="27"/>
      <c r="CN736" s="27"/>
      <c r="CO736" s="27"/>
      <c r="CP736" s="27"/>
      <c r="CQ736" s="27"/>
      <c r="CR736" s="27"/>
      <c r="CS736" s="27"/>
      <c r="CT736" s="27"/>
      <c r="CU736" s="27"/>
      <c r="CV736" s="27"/>
      <c r="CW736" s="27"/>
      <c r="CX736" s="27"/>
      <c r="CY736" s="27"/>
      <c r="CZ736" s="27"/>
      <c r="DA736" s="27"/>
      <c r="DB736" s="27"/>
      <c r="DC736" s="27"/>
      <c r="DD736" s="27"/>
      <c r="DE736" s="27"/>
      <c r="DF736" s="27"/>
      <c r="DG736" s="27"/>
      <c r="DH736" s="27"/>
      <c r="DI736" s="27"/>
      <c r="DJ736" s="27"/>
      <c r="DK736" s="27"/>
      <c r="DL736" s="27"/>
      <c r="DM736" s="27"/>
      <c r="DN736" s="27"/>
      <c r="DO736" s="27"/>
      <c r="DP736" s="27"/>
      <c r="DQ736" s="27"/>
      <c r="DR736" s="27"/>
      <c r="DS736" s="27"/>
      <c r="DT736" s="27"/>
      <c r="DU736" s="27"/>
      <c r="DV736" s="27"/>
      <c r="DW736" s="27"/>
      <c r="DX736" s="27"/>
      <c r="DY736" s="27"/>
      <c r="DZ736" s="27"/>
      <c r="EA736" s="27"/>
      <c r="EB736" s="27"/>
      <c r="EC736" s="27"/>
      <c r="ED736" s="27"/>
      <c r="EE736" s="27"/>
      <c r="EF736" s="27"/>
      <c r="EG736" s="27"/>
      <c r="EH736" s="27"/>
      <c r="EI736" s="27"/>
      <c r="EJ736" s="27"/>
      <c r="EK736" s="27"/>
      <c r="EL736" s="27"/>
      <c r="EM736" s="27"/>
      <c r="EN736" s="27"/>
      <c r="EO736" s="27"/>
      <c r="EP736" s="27"/>
      <c r="EQ736" s="27"/>
      <c r="ER736" s="27"/>
      <c r="ES736" s="27"/>
      <c r="ET736" s="27"/>
      <c r="EU736" s="27"/>
      <c r="EV736" s="27"/>
      <c r="EW736" s="27"/>
      <c r="EX736" s="27"/>
      <c r="EY736" s="27"/>
      <c r="EZ736" s="27"/>
      <c r="FA736" s="27"/>
      <c r="FB736" s="27"/>
      <c r="FC736" s="27"/>
      <c r="FD736" s="27"/>
      <c r="FE736" s="27"/>
      <c r="FF736" s="27"/>
      <c r="FG736" s="27"/>
      <c r="FH736" s="27"/>
      <c r="FI736" s="27"/>
      <c r="FJ736" s="27"/>
      <c r="FK736" s="27"/>
      <c r="FL736" s="27"/>
      <c r="FM736" s="27"/>
      <c r="FN736" s="27"/>
      <c r="FO736" s="27"/>
      <c r="FP736" s="27"/>
      <c r="FQ736" s="27"/>
      <c r="FR736" s="27"/>
      <c r="FS736" s="27"/>
      <c r="FT736" s="27"/>
      <c r="FU736" s="27"/>
      <c r="FV736" s="27"/>
      <c r="FW736" s="27"/>
      <c r="FX736" s="27"/>
      <c r="FY736" s="27"/>
      <c r="FZ736" s="27"/>
      <c r="GA736" s="27"/>
      <c r="GB736" s="27"/>
      <c r="GC736" s="27"/>
      <c r="GD736" s="27"/>
      <c r="GE736" s="27"/>
      <c r="GF736" s="27"/>
      <c r="GG736" s="27"/>
      <c r="GH736" s="27"/>
      <c r="GI736" s="27"/>
      <c r="GJ736" s="27"/>
      <c r="GK736" s="27"/>
      <c r="GL736" s="27"/>
      <c r="GM736" s="27"/>
      <c r="GN736" s="27"/>
      <c r="GO736" s="27"/>
      <c r="GP736" s="27"/>
      <c r="GQ736" s="27"/>
      <c r="GR736" s="27"/>
      <c r="GS736" s="27"/>
      <c r="GT736" s="27"/>
      <c r="GU736" s="27"/>
      <c r="GV736" s="27"/>
      <c r="GW736" s="27"/>
      <c r="GX736" s="27"/>
      <c r="GY736" s="27"/>
      <c r="GZ736" s="27"/>
      <c r="HA736" s="27"/>
      <c r="HB736" s="27"/>
      <c r="HC736" s="27"/>
      <c r="HD736" s="27"/>
      <c r="HE736" s="27"/>
      <c r="HF736" s="27"/>
      <c r="HG736" s="27"/>
      <c r="HH736" s="27"/>
      <c r="HI736" s="27"/>
      <c r="HJ736" s="27"/>
      <c r="HK736" s="27"/>
      <c r="HL736" s="27"/>
      <c r="HM736" s="27"/>
      <c r="HN736" s="27"/>
      <c r="HO736" s="27"/>
      <c r="HP736" s="27"/>
      <c r="HQ736" s="27"/>
      <c r="HR736" s="27"/>
      <c r="HS736" s="27"/>
      <c r="HT736" s="27"/>
      <c r="HU736" s="27"/>
      <c r="HV736" s="27"/>
      <c r="HW736" s="27"/>
      <c r="HX736" s="27"/>
      <c r="HY736" s="27"/>
      <c r="HZ736" s="27"/>
      <c r="IA736" s="27"/>
      <c r="IB736" s="27"/>
      <c r="IC736" s="27"/>
      <c r="ID736" s="27"/>
      <c r="IE736" s="27"/>
      <c r="IF736" s="27"/>
      <c r="IG736" s="27"/>
      <c r="IH736" s="27"/>
      <c r="II736" s="27"/>
      <c r="IJ736" s="27"/>
      <c r="IK736" s="27"/>
      <c r="IL736" s="27"/>
      <c r="IM736" s="27"/>
      <c r="IN736" s="27"/>
      <c r="IO736" s="27"/>
      <c r="IP736" s="27"/>
      <c r="IQ736" s="27"/>
      <c r="IR736" s="27"/>
      <c r="IS736" s="27"/>
      <c r="IT736" s="27"/>
      <c r="IU736" s="27"/>
      <c r="IV736" s="27"/>
      <c r="IW736" s="27"/>
      <c r="IX736" s="27"/>
      <c r="IY736" s="27"/>
      <c r="IZ736" s="27"/>
      <c r="JA736" s="27"/>
      <c r="JB736" s="27"/>
      <c r="JC736" s="27"/>
      <c r="JD736" s="27"/>
      <c r="JE736" s="27"/>
      <c r="JF736" s="27"/>
      <c r="JG736" s="27"/>
      <c r="JH736" s="27"/>
      <c r="JI736" s="27"/>
      <c r="JJ736" s="27"/>
      <c r="JK736" s="27"/>
      <c r="JL736" s="27"/>
      <c r="JM736" s="27"/>
      <c r="JN736" s="27"/>
      <c r="JO736" s="27"/>
      <c r="JP736" s="27"/>
      <c r="JQ736" s="27"/>
      <c r="JR736" s="27"/>
      <c r="JS736" s="27"/>
      <c r="JT736" s="27"/>
      <c r="JU736" s="27"/>
      <c r="JV736" s="27"/>
      <c r="JW736" s="27"/>
      <c r="JX736" s="27"/>
      <c r="JY736" s="27"/>
      <c r="JZ736" s="27"/>
      <c r="KA736" s="27"/>
      <c r="KB736" s="27"/>
      <c r="KC736" s="27"/>
      <c r="KD736" s="27"/>
      <c r="KE736" s="27"/>
      <c r="KF736" s="27"/>
      <c r="KG736" s="27"/>
      <c r="KH736" s="27"/>
      <c r="KI736" s="27"/>
      <c r="KJ736" s="27"/>
      <c r="KK736" s="27"/>
      <c r="KL736" s="27"/>
      <c r="KM736" s="27"/>
      <c r="KN736" s="27"/>
      <c r="KO736" s="27"/>
      <c r="KP736" s="27"/>
      <c r="KQ736" s="27"/>
      <c r="KR736" s="27"/>
      <c r="KS736" s="27"/>
      <c r="KT736" s="27"/>
      <c r="KU736" s="27"/>
      <c r="KV736" s="27"/>
      <c r="KW736" s="27"/>
      <c r="KX736" s="27"/>
      <c r="KY736" s="27"/>
      <c r="KZ736" s="27"/>
      <c r="LA736" s="27"/>
      <c r="LB736" s="27"/>
      <c r="LC736" s="27"/>
      <c r="LD736" s="27"/>
      <c r="LE736" s="27"/>
      <c r="LF736" s="27"/>
      <c r="LG736" s="27"/>
      <c r="LH736" s="27"/>
      <c r="LI736" s="27"/>
      <c r="LJ736" s="27"/>
      <c r="LK736" s="27"/>
      <c r="LL736" s="27"/>
      <c r="LM736" s="27"/>
      <c r="LN736" s="27"/>
      <c r="LO736" s="27"/>
      <c r="LP736" s="27"/>
      <c r="LQ736" s="27"/>
      <c r="LR736" s="27"/>
      <c r="LS736" s="27"/>
      <c r="LT736" s="27"/>
      <c r="LU736" s="27"/>
      <c r="LV736" s="27"/>
      <c r="LW736" s="27"/>
      <c r="LX736" s="27"/>
      <c r="LY736" s="27"/>
      <c r="LZ736" s="27"/>
      <c r="MA736" s="27"/>
      <c r="MB736" s="27"/>
      <c r="MC736" s="27"/>
      <c r="MD736" s="27"/>
      <c r="ME736" s="27"/>
      <c r="MF736" s="27"/>
      <c r="MG736" s="27"/>
      <c r="MH736" s="27"/>
      <c r="MI736" s="27"/>
      <c r="MJ736" s="27"/>
      <c r="MK736" s="27"/>
      <c r="ML736" s="27"/>
      <c r="MM736" s="27"/>
      <c r="MN736" s="27"/>
      <c r="MO736" s="27"/>
      <c r="MP736" s="27"/>
      <c r="MQ736" s="27"/>
      <c r="MR736" s="27"/>
      <c r="MS736" s="27"/>
      <c r="MT736" s="27"/>
      <c r="MU736" s="27"/>
      <c r="MV736" s="27"/>
      <c r="MW736" s="27"/>
      <c r="MX736" s="27"/>
      <c r="MY736" s="27"/>
      <c r="MZ736" s="27"/>
      <c r="NA736" s="27"/>
      <c r="NB736" s="27"/>
      <c r="NC736" s="27"/>
      <c r="ND736" s="27"/>
      <c r="NE736" s="27"/>
      <c r="NF736" s="27"/>
      <c r="NG736" s="27"/>
      <c r="NH736" s="27"/>
      <c r="NI736" s="27"/>
      <c r="NJ736" s="27"/>
      <c r="NK736" s="27"/>
      <c r="NL736" s="27"/>
      <c r="NM736" s="27"/>
      <c r="NN736" s="27"/>
      <c r="NO736" s="27"/>
      <c r="NP736" s="27"/>
      <c r="NQ736" s="27"/>
      <c r="NR736" s="27"/>
      <c r="NS736" s="27"/>
      <c r="NT736" s="27"/>
      <c r="NU736" s="27"/>
      <c r="NV736" s="27"/>
      <c r="NW736" s="27"/>
      <c r="NX736" s="27"/>
      <c r="NY736" s="27"/>
      <c r="NZ736" s="27"/>
      <c r="OA736" s="27"/>
      <c r="OB736" s="27"/>
      <c r="OC736" s="27"/>
      <c r="OD736" s="27"/>
      <c r="OE736" s="27"/>
      <c r="OF736" s="27"/>
      <c r="OG736" s="27"/>
      <c r="OH736" s="27"/>
      <c r="OI736" s="27"/>
      <c r="OJ736" s="27"/>
      <c r="OK736" s="27"/>
      <c r="OL736" s="27"/>
      <c r="OM736" s="27"/>
      <c r="ON736" s="27"/>
      <c r="OO736" s="27"/>
      <c r="OP736" s="27"/>
      <c r="OQ736" s="27"/>
      <c r="OR736" s="27"/>
      <c r="OS736" s="27"/>
      <c r="OT736" s="27"/>
      <c r="OU736" s="27"/>
      <c r="OV736" s="27"/>
      <c r="OW736" s="27"/>
      <c r="OX736" s="27"/>
      <c r="OY736" s="27"/>
      <c r="OZ736" s="27"/>
      <c r="PA736" s="27"/>
      <c r="PB736" s="27"/>
      <c r="PC736" s="27"/>
      <c r="PD736" s="27"/>
      <c r="PE736" s="27"/>
      <c r="PF736" s="27"/>
      <c r="PG736" s="27"/>
      <c r="PH736" s="27"/>
      <c r="PI736" s="27"/>
      <c r="PJ736" s="27"/>
      <c r="PK736" s="27"/>
      <c r="PL736" s="27"/>
      <c r="PM736" s="27"/>
      <c r="PN736" s="27"/>
      <c r="PO736" s="27"/>
      <c r="PP736" s="27"/>
      <c r="PQ736" s="27"/>
      <c r="PR736" s="27"/>
      <c r="PS736" s="27"/>
      <c r="PT736" s="27"/>
      <c r="PU736" s="27"/>
      <c r="PV736" s="27"/>
      <c r="PW736" s="27"/>
      <c r="PX736" s="27"/>
      <c r="PY736" s="27"/>
      <c r="PZ736" s="27"/>
      <c r="QA736" s="27"/>
      <c r="QB736" s="27"/>
      <c r="QC736" s="27"/>
      <c r="QD736" s="27"/>
      <c r="QE736" s="27"/>
      <c r="QF736" s="27"/>
      <c r="QG736" s="27"/>
      <c r="QH736" s="27"/>
      <c r="QI736" s="27"/>
      <c r="QJ736" s="27"/>
      <c r="QK736" s="27"/>
      <c r="QL736" s="27"/>
      <c r="QM736" s="27"/>
      <c r="QN736" s="27"/>
      <c r="QO736" s="27"/>
      <c r="QP736" s="27"/>
      <c r="QQ736" s="27"/>
      <c r="QR736" s="27"/>
      <c r="QS736" s="27"/>
      <c r="QT736" s="27"/>
      <c r="QU736" s="27"/>
      <c r="QV736" s="27"/>
      <c r="QW736" s="27"/>
      <c r="QX736" s="27"/>
      <c r="QY736" s="27"/>
      <c r="QZ736" s="27"/>
      <c r="RA736" s="27"/>
      <c r="RB736" s="27"/>
      <c r="RC736" s="27"/>
      <c r="RD736" s="27"/>
      <c r="RE736" s="27"/>
      <c r="RF736" s="27"/>
      <c r="RG736" s="27"/>
      <c r="RH736" s="27"/>
      <c r="RI736" s="27"/>
      <c r="RJ736" s="27"/>
      <c r="RK736" s="27"/>
      <c r="RL736" s="27"/>
      <c r="RM736" s="27"/>
      <c r="RN736" s="27"/>
      <c r="RO736" s="27"/>
      <c r="RP736" s="27"/>
      <c r="RQ736" s="27"/>
      <c r="RR736" s="27"/>
      <c r="RS736" s="27"/>
      <c r="RT736" s="27"/>
      <c r="RU736" s="27"/>
      <c r="RV736" s="27"/>
      <c r="RW736" s="27"/>
      <c r="RX736" s="27"/>
      <c r="RY736" s="27"/>
      <c r="RZ736" s="27"/>
      <c r="SA736" s="27"/>
      <c r="SB736" s="27"/>
      <c r="SC736" s="27"/>
      <c r="SD736" s="27"/>
      <c r="SE736" s="27"/>
      <c r="SF736" s="27"/>
      <c r="SG736" s="27"/>
      <c r="SH736" s="27"/>
      <c r="SI736" s="27"/>
      <c r="SJ736" s="27"/>
      <c r="SK736" s="27"/>
      <c r="SL736" s="27"/>
      <c r="SM736" s="27"/>
      <c r="SN736" s="27"/>
      <c r="SO736" s="27"/>
      <c r="SP736" s="27"/>
      <c r="SQ736" s="27"/>
      <c r="SR736" s="27"/>
      <c r="SS736" s="27"/>
      <c r="ST736" s="27"/>
      <c r="SU736" s="27"/>
      <c r="SV736" s="27"/>
      <c r="SW736" s="27"/>
      <c r="SX736" s="27"/>
      <c r="SY736" s="27"/>
      <c r="SZ736" s="27"/>
      <c r="TA736" s="27"/>
      <c r="TB736" s="27"/>
      <c r="TC736" s="27"/>
      <c r="TD736" s="27"/>
      <c r="TE736" s="27"/>
      <c r="TF736" s="27"/>
      <c r="TG736" s="27"/>
      <c r="TH736" s="27"/>
      <c r="TI736" s="27"/>
      <c r="TJ736" s="27"/>
      <c r="TK736" s="27"/>
      <c r="TL736" s="27"/>
      <c r="TM736" s="27"/>
      <c r="TN736" s="27"/>
      <c r="TO736" s="27"/>
      <c r="TP736" s="27"/>
      <c r="TQ736" s="27"/>
      <c r="TR736" s="27"/>
      <c r="TS736" s="27"/>
      <c r="TT736" s="27"/>
      <c r="TU736" s="27"/>
      <c r="TV736" s="27"/>
      <c r="TW736" s="27"/>
      <c r="TX736" s="27"/>
      <c r="TY736" s="27"/>
      <c r="TZ736" s="27"/>
      <c r="UA736" s="27"/>
      <c r="UB736" s="27"/>
      <c r="UC736" s="27"/>
      <c r="UD736" s="27"/>
      <c r="UE736" s="27"/>
      <c r="UF736" s="27"/>
      <c r="UG736" s="27"/>
      <c r="UH736" s="27"/>
      <c r="UI736" s="27"/>
      <c r="UJ736" s="27"/>
      <c r="UK736" s="27"/>
      <c r="UL736" s="27"/>
      <c r="UM736" s="27"/>
      <c r="UN736" s="27"/>
      <c r="UO736" s="27"/>
      <c r="UP736" s="27"/>
      <c r="UQ736" s="27"/>
      <c r="UR736" s="27"/>
      <c r="US736" s="27"/>
      <c r="UT736" s="27"/>
      <c r="UU736" s="27"/>
      <c r="UV736" s="27"/>
      <c r="UW736" s="27"/>
      <c r="UX736" s="27"/>
      <c r="UY736" s="27"/>
      <c r="UZ736" s="27"/>
      <c r="VA736" s="27"/>
      <c r="VB736" s="27"/>
      <c r="VC736" s="27"/>
      <c r="VD736" s="27"/>
      <c r="VE736" s="27"/>
      <c r="VF736" s="27"/>
      <c r="VG736" s="27"/>
      <c r="VH736" s="27"/>
      <c r="VI736" s="27"/>
      <c r="VJ736" s="27"/>
      <c r="VK736" s="27"/>
      <c r="VL736" s="27"/>
      <c r="VM736" s="27"/>
      <c r="VN736" s="27"/>
      <c r="VO736" s="27"/>
      <c r="VP736" s="27"/>
      <c r="VQ736" s="27"/>
      <c r="VR736" s="27"/>
      <c r="VS736" s="27"/>
      <c r="VT736" s="27"/>
      <c r="VU736" s="27"/>
      <c r="VV736" s="27"/>
      <c r="VW736" s="27"/>
      <c r="VX736" s="27"/>
      <c r="VY736" s="27"/>
      <c r="VZ736" s="27"/>
      <c r="WA736" s="27"/>
      <c r="WB736" s="27"/>
      <c r="WC736" s="27"/>
      <c r="WD736" s="27"/>
      <c r="WE736" s="27"/>
      <c r="WF736" s="27"/>
      <c r="WG736" s="27"/>
      <c r="WH736" s="27"/>
      <c r="WI736" s="27"/>
      <c r="WJ736" s="27"/>
      <c r="WK736" s="27"/>
      <c r="WL736" s="27"/>
      <c r="WM736" s="27"/>
      <c r="WN736" s="27"/>
      <c r="WO736" s="27"/>
      <c r="WP736" s="27"/>
      <c r="WQ736" s="27"/>
      <c r="WR736" s="27"/>
      <c r="WS736" s="27"/>
      <c r="WT736" s="27"/>
      <c r="WU736" s="27"/>
      <c r="WV736" s="27"/>
      <c r="WW736" s="27"/>
      <c r="WX736" s="27"/>
      <c r="WY736" s="27"/>
      <c r="WZ736" s="27"/>
      <c r="XA736" s="27"/>
      <c r="XB736" s="27"/>
      <c r="XC736" s="27"/>
      <c r="XD736" s="27"/>
      <c r="XE736" s="27"/>
      <c r="XF736" s="27"/>
      <c r="XG736" s="27"/>
      <c r="XH736" s="27"/>
      <c r="XI736" s="27"/>
      <c r="XJ736" s="27"/>
      <c r="XK736" s="27"/>
      <c r="XL736" s="27"/>
      <c r="XM736" s="27"/>
      <c r="XN736" s="27"/>
      <c r="XO736" s="27"/>
      <c r="XP736" s="27"/>
      <c r="XQ736" s="27"/>
      <c r="XR736" s="27"/>
      <c r="XS736" s="27"/>
      <c r="XT736" s="27"/>
      <c r="XU736" s="27"/>
      <c r="XV736" s="27"/>
      <c r="XW736" s="27"/>
      <c r="XX736" s="27"/>
      <c r="XY736" s="27"/>
      <c r="XZ736" s="27"/>
      <c r="YA736" s="27"/>
      <c r="YB736" s="27"/>
      <c r="YC736" s="27"/>
      <c r="YD736" s="27"/>
      <c r="YE736" s="27"/>
      <c r="YF736" s="27"/>
      <c r="YG736" s="27"/>
      <c r="YH736" s="27"/>
      <c r="YI736" s="27"/>
      <c r="YJ736" s="27"/>
      <c r="YK736" s="27"/>
      <c r="YL736" s="27"/>
      <c r="YM736" s="27"/>
      <c r="YN736" s="27"/>
      <c r="YO736" s="27"/>
      <c r="YP736" s="27"/>
      <c r="YQ736" s="27"/>
      <c r="YR736" s="27"/>
      <c r="YS736" s="27"/>
      <c r="YT736" s="27"/>
      <c r="YU736" s="27"/>
      <c r="YV736" s="27"/>
      <c r="YW736" s="27"/>
      <c r="YX736" s="27"/>
      <c r="YY736" s="27"/>
      <c r="YZ736" s="27"/>
      <c r="ZA736" s="27"/>
      <c r="ZB736" s="27"/>
      <c r="ZC736" s="27"/>
      <c r="ZD736" s="27"/>
      <c r="ZE736" s="27"/>
      <c r="ZF736" s="27"/>
      <c r="ZG736" s="27"/>
      <c r="ZH736" s="27"/>
      <c r="ZI736" s="27"/>
      <c r="ZJ736" s="27"/>
      <c r="ZK736" s="27"/>
      <c r="ZL736" s="27"/>
      <c r="ZM736" s="27"/>
      <c r="ZN736" s="27"/>
      <c r="ZO736" s="27"/>
      <c r="ZP736" s="27"/>
      <c r="ZQ736" s="27"/>
      <c r="ZR736" s="27"/>
      <c r="ZS736" s="27"/>
      <c r="ZT736" s="27"/>
      <c r="ZU736" s="27"/>
      <c r="ZV736" s="27"/>
      <c r="ZW736" s="27"/>
      <c r="ZX736" s="27"/>
      <c r="ZY736" s="27"/>
      <c r="ZZ736" s="27"/>
      <c r="AAA736" s="27"/>
      <c r="AAB736" s="27"/>
      <c r="AAC736" s="27"/>
      <c r="AAD736" s="27"/>
      <c r="AAE736" s="27"/>
      <c r="AAF736" s="27"/>
      <c r="AAG736" s="27"/>
      <c r="AAH736" s="27"/>
      <c r="AAI736" s="27"/>
      <c r="AAJ736" s="27"/>
      <c r="AAK736" s="27"/>
      <c r="AAL736" s="27"/>
      <c r="AAM736" s="27"/>
      <c r="AAN736" s="27"/>
      <c r="AAO736" s="27"/>
      <c r="AAP736" s="27"/>
      <c r="AAQ736" s="27"/>
      <c r="AAR736" s="27"/>
      <c r="AAS736" s="27"/>
      <c r="AAT736" s="27"/>
      <c r="AAU736" s="27"/>
      <c r="AAV736" s="27"/>
      <c r="AAW736" s="27"/>
      <c r="AAX736" s="27"/>
      <c r="AAY736" s="27"/>
      <c r="AAZ736" s="27"/>
      <c r="ABA736" s="27"/>
      <c r="ABB736" s="27"/>
      <c r="ABC736" s="27"/>
      <c r="ABD736" s="27"/>
      <c r="ABE736" s="27"/>
      <c r="ABF736" s="27"/>
      <c r="ABG736" s="27"/>
      <c r="ABH736" s="27"/>
      <c r="ABI736" s="27"/>
      <c r="ABJ736" s="27"/>
      <c r="ABK736" s="27"/>
      <c r="ABL736" s="27"/>
      <c r="ABM736" s="27"/>
      <c r="ABN736" s="27"/>
      <c r="ABO736" s="27"/>
      <c r="ABP736" s="27"/>
      <c r="ABQ736" s="27"/>
      <c r="ABR736" s="27"/>
      <c r="ABS736" s="27"/>
      <c r="ABT736" s="27"/>
      <c r="ABU736" s="27"/>
      <c r="ABV736" s="27"/>
      <c r="ABW736" s="27"/>
      <c r="ABX736" s="27"/>
      <c r="ABY736" s="27"/>
      <c r="ABZ736" s="27"/>
      <c r="ACA736" s="27"/>
      <c r="ACB736" s="27"/>
      <c r="ACC736" s="27"/>
      <c r="ACD736" s="27"/>
      <c r="ACE736" s="27"/>
      <c r="ACF736" s="27"/>
      <c r="ACG736" s="27"/>
      <c r="ACH736" s="27"/>
      <c r="ACI736" s="27"/>
      <c r="ACJ736" s="27"/>
      <c r="ACK736" s="27"/>
      <c r="ACL736" s="27"/>
      <c r="ACM736" s="27"/>
      <c r="ACN736" s="27"/>
      <c r="ACO736" s="27"/>
      <c r="ACP736" s="27"/>
      <c r="ACQ736" s="27"/>
      <c r="ACR736" s="27"/>
      <c r="ACS736" s="27"/>
      <c r="ACT736" s="27"/>
      <c r="ACU736" s="27"/>
      <c r="ACV736" s="27"/>
      <c r="ACW736" s="27"/>
      <c r="ACX736" s="27"/>
      <c r="ACY736" s="27"/>
      <c r="ACZ736" s="27"/>
      <c r="ADA736" s="27"/>
      <c r="ADB736" s="27"/>
      <c r="ADC736" s="27"/>
      <c r="ADD736" s="27"/>
      <c r="ADE736" s="27"/>
      <c r="ADF736" s="27"/>
      <c r="ADG736" s="27"/>
      <c r="ADH736" s="27"/>
      <c r="ADI736" s="27"/>
      <c r="ADJ736" s="27"/>
      <c r="ADK736" s="27"/>
      <c r="ADL736" s="27"/>
      <c r="ADM736" s="27"/>
      <c r="ADN736" s="27"/>
      <c r="ADO736" s="27"/>
      <c r="ADP736" s="27"/>
      <c r="ADQ736" s="27"/>
      <c r="ADR736" s="27"/>
      <c r="ADS736" s="27"/>
      <c r="ADT736" s="27"/>
      <c r="ADU736" s="27"/>
      <c r="ADV736" s="27"/>
      <c r="ADW736" s="27"/>
      <c r="ADX736" s="27"/>
      <c r="ADY736" s="27"/>
      <c r="ADZ736" s="27"/>
      <c r="AEA736" s="27"/>
      <c r="AEB736" s="27"/>
      <c r="AEC736" s="27"/>
      <c r="AED736" s="27"/>
      <c r="AEE736" s="27"/>
      <c r="AEF736" s="27"/>
      <c r="AEG736" s="27"/>
      <c r="AEH736" s="27"/>
      <c r="AEI736" s="27"/>
      <c r="AEJ736" s="27"/>
      <c r="AEK736" s="27"/>
      <c r="AEL736" s="27"/>
      <c r="AEM736" s="27"/>
      <c r="AEN736" s="27"/>
      <c r="AEO736" s="27"/>
      <c r="AEP736" s="27"/>
      <c r="AEQ736" s="27"/>
      <c r="AER736" s="27"/>
      <c r="AES736" s="27"/>
      <c r="AET736" s="27"/>
      <c r="AEU736" s="27"/>
      <c r="AEV736" s="27"/>
      <c r="AEW736" s="27"/>
      <c r="AEX736" s="27"/>
      <c r="AEY736" s="27"/>
      <c r="AEZ736" s="27"/>
      <c r="AFA736" s="27"/>
      <c r="AFB736" s="27"/>
      <c r="AFC736" s="27"/>
      <c r="AFD736" s="27"/>
      <c r="AFE736" s="27"/>
      <c r="AFF736" s="27"/>
      <c r="AFG736" s="27"/>
      <c r="AFH736" s="27"/>
      <c r="AFI736" s="27"/>
      <c r="AFJ736" s="27"/>
      <c r="AFK736" s="27"/>
      <c r="AFL736" s="27"/>
      <c r="AFM736" s="27"/>
      <c r="AFN736" s="27"/>
      <c r="AFO736" s="27"/>
      <c r="AFP736" s="27"/>
      <c r="AFQ736" s="27"/>
      <c r="AFR736" s="27"/>
      <c r="AFS736" s="27"/>
      <c r="AFT736" s="27"/>
      <c r="AFU736" s="27"/>
      <c r="AFV736" s="27"/>
      <c r="AFW736" s="27"/>
      <c r="AFX736" s="27"/>
      <c r="AFY736" s="27"/>
      <c r="AFZ736" s="27"/>
      <c r="AGA736" s="27"/>
      <c r="AGB736" s="27"/>
      <c r="AGC736" s="27"/>
      <c r="AGD736" s="27"/>
      <c r="AGE736" s="27"/>
      <c r="AGF736" s="27"/>
      <c r="AGG736" s="27"/>
      <c r="AGH736" s="27"/>
      <c r="AGI736" s="27"/>
      <c r="AGJ736" s="27"/>
      <c r="AGK736" s="27"/>
      <c r="AGL736" s="27"/>
      <c r="AGM736" s="27"/>
      <c r="AGN736" s="27"/>
      <c r="AGO736" s="27"/>
      <c r="AGP736" s="27"/>
      <c r="AGQ736" s="27"/>
      <c r="AGR736" s="27"/>
      <c r="AGS736" s="27"/>
      <c r="AGT736" s="27"/>
      <c r="AGU736" s="27"/>
      <c r="AGV736" s="27"/>
      <c r="AGW736" s="27"/>
      <c r="AGX736" s="27"/>
      <c r="AGY736" s="27"/>
      <c r="AGZ736" s="27"/>
      <c r="AHA736" s="27"/>
      <c r="AHB736" s="27"/>
      <c r="AHC736" s="27"/>
      <c r="AHD736" s="27"/>
      <c r="AHE736" s="27"/>
      <c r="AHF736" s="27"/>
      <c r="AHG736" s="27"/>
      <c r="AHH736" s="27"/>
      <c r="AHI736" s="27"/>
      <c r="AHJ736" s="27"/>
      <c r="AHK736" s="27"/>
      <c r="AHL736" s="27"/>
      <c r="AHM736" s="27"/>
      <c r="AHN736" s="27"/>
      <c r="AHO736" s="27"/>
      <c r="AHP736" s="27"/>
      <c r="AHQ736" s="27"/>
      <c r="AHR736" s="27"/>
      <c r="AHS736" s="27"/>
      <c r="AHT736" s="27"/>
      <c r="AHU736" s="27"/>
      <c r="AHV736" s="27"/>
      <c r="AHW736" s="27"/>
      <c r="AHX736" s="27"/>
      <c r="AHY736" s="27"/>
      <c r="AHZ736" s="27"/>
      <c r="AIA736" s="27"/>
      <c r="AIB736" s="27"/>
      <c r="AIC736" s="27"/>
      <c r="AID736" s="27"/>
      <c r="AIE736" s="27"/>
      <c r="AIF736" s="27"/>
      <c r="AIG736" s="27"/>
      <c r="AIH736" s="27"/>
      <c r="AII736" s="27"/>
      <c r="AIJ736" s="27"/>
      <c r="AIK736" s="27"/>
      <c r="AIL736" s="27"/>
      <c r="AIM736" s="27"/>
      <c r="AIN736" s="27"/>
      <c r="AIO736" s="27"/>
      <c r="AIP736" s="27"/>
      <c r="AIQ736" s="27"/>
      <c r="AIR736" s="27"/>
      <c r="AIS736" s="27"/>
      <c r="AIT736" s="27"/>
      <c r="AIU736" s="27"/>
      <c r="AIV736" s="27"/>
      <c r="AIW736" s="27"/>
      <c r="AIX736" s="27"/>
      <c r="AIY736" s="27"/>
      <c r="AIZ736" s="27"/>
      <c r="AJA736" s="27"/>
      <c r="AJB736" s="27"/>
      <c r="AJC736" s="27"/>
      <c r="AJD736" s="27"/>
      <c r="AJE736" s="27"/>
      <c r="AJF736" s="27"/>
      <c r="AJG736" s="27"/>
      <c r="AJH736" s="27"/>
      <c r="AJI736" s="27"/>
      <c r="AJJ736" s="27"/>
      <c r="AJK736" s="27"/>
      <c r="AJL736" s="27"/>
      <c r="AJM736" s="27"/>
      <c r="AJN736" s="27"/>
      <c r="AJO736" s="27"/>
      <c r="AJP736" s="27"/>
      <c r="AJQ736" s="27"/>
      <c r="AJR736" s="27"/>
      <c r="AJS736" s="27"/>
      <c r="AJT736" s="27"/>
      <c r="AJU736" s="27"/>
      <c r="AJV736" s="27"/>
      <c r="AJW736" s="27"/>
      <c r="AJX736" s="27"/>
      <c r="AJY736" s="27"/>
      <c r="AJZ736" s="27"/>
      <c r="AKA736" s="27"/>
      <c r="AKB736" s="27"/>
      <c r="AKC736" s="27"/>
      <c r="AKD736" s="27"/>
      <c r="AKE736" s="27"/>
      <c r="AKF736" s="27"/>
      <c r="AKG736" s="27"/>
      <c r="AKH736" s="27"/>
      <c r="AKI736" s="27"/>
      <c r="AKJ736" s="27"/>
      <c r="AKK736" s="27"/>
      <c r="AKL736" s="27"/>
      <c r="AKM736" s="27"/>
      <c r="AKN736" s="27"/>
      <c r="AKO736" s="27"/>
      <c r="AKP736" s="27"/>
      <c r="AKQ736" s="27"/>
      <c r="AKR736" s="27"/>
      <c r="AKS736" s="27"/>
      <c r="AKT736" s="27"/>
      <c r="AKU736" s="27"/>
      <c r="AKV736" s="27"/>
      <c r="AKW736" s="27"/>
      <c r="AKX736" s="27"/>
      <c r="AKY736" s="27"/>
      <c r="AKZ736" s="27"/>
      <c r="ALA736" s="27"/>
      <c r="ALB736" s="27"/>
      <c r="ALC736" s="27"/>
      <c r="ALD736" s="27"/>
      <c r="ALE736" s="27"/>
      <c r="ALF736" s="27"/>
      <c r="ALG736" s="27"/>
      <c r="ALH736" s="27"/>
      <c r="ALI736" s="27"/>
      <c r="ALJ736" s="27"/>
      <c r="ALK736" s="27"/>
      <c r="ALL736" s="27"/>
      <c r="ALM736" s="27"/>
      <c r="ALN736" s="27"/>
      <c r="ALO736" s="27"/>
      <c r="ALP736" s="27"/>
      <c r="ALQ736" s="27"/>
      <c r="ALR736" s="27"/>
      <c r="ALS736" s="27"/>
      <c r="ALT736" s="27"/>
      <c r="ALU736" s="27"/>
      <c r="ALV736" s="27"/>
      <c r="ALW736" s="27"/>
      <c r="ALX736" s="27"/>
      <c r="ALY736" s="27"/>
      <c r="ALZ736" s="27"/>
      <c r="AMA736" s="27"/>
      <c r="AMB736" s="27"/>
      <c r="AMC736" s="27"/>
      <c r="AMD736" s="27"/>
      <c r="AME736" s="27"/>
      <c r="AMF736" s="27"/>
      <c r="AMG736" s="27"/>
      <c r="AMH736" s="27"/>
      <c r="AMI736" s="27"/>
      <c r="AMJ736" s="27"/>
      <c r="AMK736" s="27"/>
      <c r="AML736" s="27"/>
      <c r="AMM736" s="27"/>
      <c r="AMN736" s="27"/>
      <c r="AMO736" s="27"/>
      <c r="AMP736" s="27"/>
      <c r="AMQ736" s="27"/>
      <c r="AMR736" s="27"/>
      <c r="AMS736" s="27"/>
      <c r="AMT736" s="27"/>
      <c r="AMU736" s="27"/>
      <c r="AMV736" s="27"/>
      <c r="AMW736" s="27"/>
      <c r="AMX736" s="27"/>
      <c r="AMY736" s="27"/>
      <c r="AMZ736" s="27"/>
      <c r="ANA736" s="27"/>
      <c r="ANB736" s="27"/>
      <c r="ANC736" s="27"/>
      <c r="AND736" s="27"/>
      <c r="ANE736" s="27"/>
      <c r="ANF736" s="27"/>
      <c r="ANG736" s="27"/>
      <c r="ANH736" s="27"/>
      <c r="ANI736" s="27"/>
      <c r="ANJ736" s="27"/>
      <c r="ANK736" s="27"/>
      <c r="ANL736" s="27"/>
      <c r="ANM736" s="27"/>
      <c r="ANN736" s="27"/>
      <c r="ANO736" s="27"/>
      <c r="ANP736" s="27"/>
      <c r="ANQ736" s="27"/>
      <c r="ANR736" s="27"/>
      <c r="ANS736" s="27"/>
      <c r="ANT736" s="27"/>
      <c r="ANU736" s="27"/>
      <c r="ANV736" s="27"/>
      <c r="ANW736" s="27"/>
      <c r="ANX736" s="27"/>
      <c r="ANY736" s="27"/>
      <c r="ANZ736" s="27"/>
      <c r="AOA736" s="27"/>
      <c r="AOB736" s="27"/>
      <c r="AOC736" s="27"/>
      <c r="AOD736" s="27"/>
      <c r="AOE736" s="27"/>
      <c r="AOF736" s="27"/>
      <c r="AOG736" s="27"/>
      <c r="AOH736" s="27"/>
      <c r="AOI736" s="27"/>
      <c r="AOJ736" s="27"/>
      <c r="AOK736" s="27"/>
      <c r="AOL736" s="27"/>
      <c r="AOM736" s="27"/>
      <c r="AON736" s="27"/>
      <c r="AOO736" s="27"/>
      <c r="AOP736" s="27"/>
      <c r="AOQ736" s="27"/>
      <c r="AOR736" s="27"/>
      <c r="AOS736" s="27"/>
      <c r="AOT736" s="27"/>
      <c r="AOU736" s="27"/>
      <c r="AOV736" s="27"/>
      <c r="AOW736" s="27"/>
      <c r="AOX736" s="27"/>
      <c r="AOY736" s="27"/>
      <c r="AOZ736" s="27"/>
      <c r="APA736" s="27"/>
      <c r="APB736" s="27"/>
      <c r="APC736" s="27"/>
      <c r="APD736" s="27"/>
      <c r="APE736" s="27"/>
      <c r="APF736" s="27"/>
      <c r="APG736" s="27"/>
      <c r="APH736" s="27"/>
      <c r="API736" s="27"/>
      <c r="APJ736" s="27"/>
      <c r="APK736" s="27"/>
      <c r="APL736" s="27"/>
      <c r="APM736" s="27"/>
      <c r="APN736" s="27"/>
      <c r="APO736" s="27"/>
      <c r="APP736" s="27"/>
      <c r="APQ736" s="27"/>
      <c r="APR736" s="27"/>
      <c r="APS736" s="27"/>
      <c r="APT736" s="27"/>
      <c r="APU736" s="27"/>
      <c r="APV736" s="27"/>
      <c r="APW736" s="27"/>
      <c r="APX736" s="27"/>
      <c r="APY736" s="27"/>
      <c r="APZ736" s="27"/>
      <c r="AQA736" s="27"/>
      <c r="AQB736" s="27"/>
      <c r="AQC736" s="27"/>
      <c r="AQD736" s="27"/>
      <c r="AQE736" s="27"/>
      <c r="AQF736" s="27"/>
      <c r="AQG736" s="27"/>
      <c r="AQH736" s="27"/>
      <c r="AQI736" s="27"/>
      <c r="AQJ736" s="27"/>
      <c r="AQK736" s="27"/>
      <c r="AQL736" s="27"/>
      <c r="AQM736" s="27"/>
      <c r="AQN736" s="27"/>
      <c r="AQO736" s="27"/>
      <c r="AQP736" s="27"/>
      <c r="AQQ736" s="27"/>
      <c r="AQR736" s="27"/>
      <c r="AQS736" s="27"/>
      <c r="AQT736" s="27"/>
      <c r="AQU736" s="27"/>
      <c r="AQV736" s="27"/>
      <c r="AQW736" s="27"/>
      <c r="AQX736" s="27"/>
      <c r="AQY736" s="27"/>
      <c r="AQZ736" s="27"/>
      <c r="ARA736" s="27"/>
      <c r="ARB736" s="27"/>
      <c r="ARC736" s="27"/>
      <c r="ARD736" s="27"/>
      <c r="ARE736" s="27"/>
      <c r="ARF736" s="27"/>
      <c r="ARG736" s="27"/>
      <c r="ARH736" s="27"/>
      <c r="ARI736" s="27"/>
      <c r="ARJ736" s="27"/>
      <c r="ARK736" s="27"/>
      <c r="ARL736" s="27"/>
      <c r="ARM736" s="27"/>
      <c r="ARN736" s="27"/>
      <c r="ARO736" s="27"/>
      <c r="ARP736" s="27"/>
      <c r="ARQ736" s="27"/>
      <c r="ARR736" s="27"/>
      <c r="ARS736" s="27"/>
      <c r="ART736" s="27"/>
      <c r="ARU736" s="27"/>
      <c r="ARV736" s="27"/>
      <c r="ARW736" s="27"/>
      <c r="ARX736" s="27"/>
      <c r="ARY736" s="27"/>
      <c r="ARZ736" s="27"/>
      <c r="ASA736" s="27"/>
      <c r="ASB736" s="27"/>
      <c r="ASC736" s="27"/>
      <c r="ASD736" s="27"/>
      <c r="ASE736" s="27"/>
      <c r="ASF736" s="27"/>
      <c r="ASG736" s="27"/>
      <c r="ASH736" s="27"/>
      <c r="ASI736" s="27"/>
      <c r="ASJ736" s="27"/>
      <c r="ASK736" s="27"/>
      <c r="ASL736" s="27"/>
      <c r="ASM736" s="27"/>
      <c r="ASN736" s="27"/>
      <c r="ASO736" s="27"/>
      <c r="ASP736" s="27"/>
      <c r="ASQ736" s="27"/>
      <c r="ASR736" s="27"/>
      <c r="ASS736" s="27"/>
      <c r="AST736" s="27"/>
      <c r="ASU736" s="27"/>
      <c r="ASV736" s="27"/>
      <c r="ASW736" s="27"/>
      <c r="ASX736" s="27"/>
      <c r="ASY736" s="27"/>
      <c r="ASZ736" s="27"/>
      <c r="ATA736" s="27"/>
      <c r="ATB736" s="27"/>
      <c r="ATC736" s="27"/>
      <c r="ATD736" s="27"/>
      <c r="ATE736" s="27"/>
      <c r="ATF736" s="27"/>
      <c r="ATG736" s="27"/>
      <c r="ATH736" s="27"/>
      <c r="ATI736" s="27"/>
      <c r="ATJ736" s="27"/>
      <c r="ATK736" s="27"/>
      <c r="ATL736" s="27"/>
      <c r="ATM736" s="27"/>
      <c r="ATN736" s="27"/>
      <c r="ATO736" s="27"/>
      <c r="ATP736" s="27"/>
      <c r="ATQ736" s="27"/>
      <c r="ATR736" s="27"/>
      <c r="ATS736" s="27"/>
      <c r="ATT736" s="27"/>
      <c r="ATU736" s="27"/>
      <c r="ATV736" s="27"/>
      <c r="ATW736" s="27"/>
      <c r="ATX736" s="27"/>
      <c r="ATY736" s="27"/>
      <c r="ATZ736" s="27"/>
      <c r="AUA736" s="27"/>
      <c r="AUB736" s="27"/>
      <c r="AUC736" s="27"/>
      <c r="AUD736" s="27"/>
      <c r="AUE736" s="27"/>
      <c r="AUF736" s="27"/>
      <c r="AUG736" s="27"/>
      <c r="AUH736" s="27"/>
      <c r="AUI736" s="27"/>
      <c r="AUJ736" s="27"/>
      <c r="AUK736" s="27"/>
      <c r="AUL736" s="27"/>
      <c r="AUM736" s="27"/>
      <c r="AUN736" s="27"/>
      <c r="AUO736" s="27"/>
      <c r="AUP736" s="27"/>
      <c r="AUQ736" s="27"/>
      <c r="AUR736" s="27"/>
      <c r="AUS736" s="27"/>
      <c r="AUT736" s="27"/>
      <c r="AUU736" s="27"/>
      <c r="AUV736" s="27"/>
      <c r="AUW736" s="27"/>
      <c r="AUX736" s="27"/>
      <c r="AUY736" s="27"/>
      <c r="AUZ736" s="27"/>
      <c r="AVA736" s="27"/>
      <c r="AVB736" s="27"/>
      <c r="AVC736" s="27"/>
      <c r="AVD736" s="27"/>
      <c r="AVE736" s="27"/>
      <c r="AVF736" s="27"/>
      <c r="AVG736" s="27"/>
      <c r="AVH736" s="27"/>
      <c r="AVI736" s="27"/>
      <c r="AVJ736" s="27"/>
      <c r="AVK736" s="27"/>
      <c r="AVL736" s="27"/>
      <c r="AVM736" s="27"/>
      <c r="AVN736" s="27"/>
      <c r="AVO736" s="27"/>
      <c r="AVP736" s="27"/>
      <c r="AVQ736" s="27"/>
      <c r="AVR736" s="27"/>
      <c r="AVS736" s="27"/>
      <c r="AVT736" s="27"/>
      <c r="AVU736" s="27"/>
      <c r="AVV736" s="27"/>
      <c r="AVW736" s="27"/>
      <c r="AVX736" s="27"/>
      <c r="AVY736" s="27"/>
      <c r="AVZ736" s="27"/>
      <c r="AWA736" s="27"/>
      <c r="AWB736" s="27"/>
      <c r="AWC736" s="27"/>
      <c r="AWD736" s="27"/>
      <c r="AWE736" s="27"/>
      <c r="AWF736" s="27"/>
      <c r="AWG736" s="27"/>
      <c r="AWH736" s="27"/>
      <c r="AWI736" s="27"/>
      <c r="AWJ736" s="27"/>
      <c r="AWK736" s="27"/>
      <c r="AWL736" s="27"/>
      <c r="AWM736" s="27"/>
      <c r="AWN736" s="27"/>
      <c r="AWO736" s="27"/>
      <c r="AWP736" s="27"/>
      <c r="AWQ736" s="27"/>
      <c r="AWR736" s="27"/>
      <c r="AWS736" s="27"/>
      <c r="AWT736" s="27"/>
      <c r="AWU736" s="27"/>
      <c r="AWV736" s="27"/>
      <c r="AWW736" s="27"/>
      <c r="AWX736" s="27"/>
      <c r="AWY736" s="27"/>
      <c r="AWZ736" s="27"/>
      <c r="AXA736" s="27"/>
      <c r="AXB736" s="27"/>
      <c r="AXC736" s="27"/>
      <c r="AXD736" s="27"/>
      <c r="AXE736" s="27"/>
      <c r="AXF736" s="27"/>
      <c r="AXG736" s="27"/>
      <c r="AXH736" s="27"/>
      <c r="AXI736" s="27"/>
      <c r="AXJ736" s="27"/>
      <c r="AXK736" s="27"/>
      <c r="AXL736" s="27"/>
      <c r="AXM736" s="27"/>
      <c r="AXN736" s="27"/>
      <c r="AXO736" s="27"/>
      <c r="AXP736" s="27"/>
      <c r="AXQ736" s="27"/>
      <c r="AXR736" s="27"/>
      <c r="AXS736" s="27"/>
      <c r="AXT736" s="27"/>
      <c r="AXU736" s="27"/>
      <c r="AXV736" s="27"/>
      <c r="AXW736" s="27"/>
      <c r="AXX736" s="27"/>
      <c r="AXY736" s="27"/>
      <c r="AXZ736" s="27"/>
      <c r="AYA736" s="27"/>
      <c r="AYB736" s="27"/>
      <c r="AYC736" s="27"/>
      <c r="AYD736" s="27"/>
      <c r="AYE736" s="27"/>
      <c r="AYF736" s="27"/>
      <c r="AYG736" s="27"/>
      <c r="AYH736" s="27"/>
      <c r="AYI736" s="27"/>
      <c r="AYJ736" s="27"/>
      <c r="AYK736" s="27"/>
      <c r="AYL736" s="27"/>
      <c r="AYM736" s="27"/>
      <c r="AYN736" s="27"/>
      <c r="AYO736" s="27"/>
      <c r="AYP736" s="27"/>
      <c r="AYQ736" s="27"/>
      <c r="AYR736" s="27"/>
      <c r="AYS736" s="27"/>
      <c r="AYT736" s="27"/>
      <c r="AYU736" s="27"/>
      <c r="AYV736" s="27"/>
      <c r="AYW736" s="27"/>
      <c r="AYX736" s="27"/>
      <c r="AYY736" s="27"/>
      <c r="AYZ736" s="27"/>
      <c r="AZA736" s="27"/>
      <c r="AZB736" s="27"/>
      <c r="AZC736" s="27"/>
      <c r="AZD736" s="27"/>
      <c r="AZE736" s="27"/>
      <c r="AZF736" s="27"/>
      <c r="AZG736" s="27"/>
      <c r="AZH736" s="27"/>
      <c r="AZI736" s="27"/>
      <c r="AZJ736" s="27"/>
      <c r="AZK736" s="27"/>
      <c r="AZL736" s="27"/>
      <c r="AZM736" s="27"/>
      <c r="AZN736" s="27"/>
      <c r="AZO736" s="27"/>
      <c r="AZP736" s="27"/>
      <c r="AZQ736" s="27"/>
      <c r="AZR736" s="27"/>
      <c r="AZS736" s="27"/>
      <c r="AZT736" s="27"/>
      <c r="AZU736" s="27"/>
      <c r="AZV736" s="27"/>
      <c r="AZW736" s="27"/>
      <c r="AZX736" s="27"/>
      <c r="AZY736" s="27"/>
      <c r="AZZ736" s="27"/>
      <c r="BAA736" s="27"/>
      <c r="BAB736" s="27"/>
      <c r="BAC736" s="27"/>
      <c r="BAD736" s="27"/>
      <c r="BAE736" s="27"/>
      <c r="BAF736" s="27"/>
      <c r="BAG736" s="27"/>
      <c r="BAH736" s="27"/>
      <c r="BAI736" s="27"/>
      <c r="BAJ736" s="27"/>
      <c r="BAK736" s="27"/>
      <c r="BAL736" s="27"/>
      <c r="BAM736" s="27"/>
      <c r="BAN736" s="27"/>
      <c r="BAO736" s="27"/>
      <c r="BAP736" s="27"/>
      <c r="BAQ736" s="27"/>
      <c r="BAR736" s="27"/>
      <c r="BAS736" s="27"/>
      <c r="BAT736" s="27"/>
      <c r="BAU736" s="27"/>
      <c r="BAV736" s="27"/>
      <c r="BAW736" s="27"/>
      <c r="BAX736" s="27"/>
      <c r="BAY736" s="27"/>
      <c r="BAZ736" s="27"/>
      <c r="BBA736" s="27"/>
      <c r="BBB736" s="27"/>
      <c r="BBC736" s="27"/>
      <c r="BBD736" s="27"/>
      <c r="BBE736" s="27"/>
      <c r="BBF736" s="27"/>
      <c r="BBG736" s="27"/>
      <c r="BBH736" s="27"/>
      <c r="BBI736" s="27"/>
      <c r="BBJ736" s="27"/>
      <c r="BBK736" s="27"/>
      <c r="BBL736" s="27"/>
      <c r="BBM736" s="27"/>
      <c r="BBN736" s="27"/>
      <c r="BBO736" s="27"/>
      <c r="BBP736" s="27"/>
      <c r="BBQ736" s="27"/>
      <c r="BBR736" s="27"/>
      <c r="BBS736" s="27"/>
      <c r="BBT736" s="27"/>
      <c r="BBU736" s="27"/>
      <c r="BBV736" s="27"/>
      <c r="BBW736" s="27"/>
      <c r="BBX736" s="27"/>
      <c r="BBY736" s="27"/>
      <c r="BBZ736" s="27"/>
      <c r="BCA736" s="27"/>
      <c r="BCB736" s="27"/>
      <c r="BCC736" s="27"/>
      <c r="BCD736" s="27"/>
      <c r="BCE736" s="27"/>
      <c r="BCF736" s="27"/>
      <c r="BCG736" s="27"/>
      <c r="BCH736" s="27"/>
      <c r="BCI736" s="27"/>
      <c r="BCJ736" s="27"/>
      <c r="BCK736" s="27"/>
      <c r="BCL736" s="27"/>
      <c r="BCM736" s="27"/>
      <c r="BCN736" s="27"/>
      <c r="BCO736" s="27"/>
      <c r="BCP736" s="27"/>
      <c r="BCQ736" s="27"/>
      <c r="BCR736" s="27"/>
      <c r="BCS736" s="27"/>
      <c r="BCT736" s="27"/>
      <c r="BCU736" s="27"/>
      <c r="BCV736" s="27"/>
      <c r="BCW736" s="27"/>
      <c r="BCX736" s="27"/>
      <c r="BCY736" s="27"/>
      <c r="BCZ736" s="27"/>
      <c r="BDA736" s="27"/>
      <c r="BDB736" s="27"/>
      <c r="BDC736" s="27"/>
      <c r="BDD736" s="27"/>
      <c r="BDE736" s="27"/>
      <c r="BDF736" s="27"/>
      <c r="BDG736" s="27"/>
      <c r="BDH736" s="27"/>
      <c r="BDI736" s="27"/>
      <c r="BDJ736" s="27"/>
      <c r="BDK736" s="27"/>
      <c r="BDL736" s="27"/>
      <c r="BDM736" s="27"/>
      <c r="BDN736" s="27"/>
      <c r="BDO736" s="27"/>
      <c r="BDP736" s="27"/>
      <c r="BDQ736" s="27"/>
      <c r="BDR736" s="27"/>
      <c r="BDS736" s="27"/>
      <c r="BDT736" s="27"/>
      <c r="BDU736" s="27"/>
      <c r="BDV736" s="27"/>
      <c r="BDW736" s="27"/>
      <c r="BDX736" s="27"/>
      <c r="BDY736" s="27"/>
      <c r="BDZ736" s="27"/>
      <c r="BEA736" s="27"/>
      <c r="BEB736" s="27"/>
      <c r="BEC736" s="27"/>
      <c r="BED736" s="27"/>
      <c r="BEE736" s="27"/>
      <c r="BEF736" s="27"/>
      <c r="BEG736" s="27"/>
      <c r="BEH736" s="27"/>
      <c r="BEI736" s="27"/>
      <c r="BEJ736" s="27"/>
      <c r="BEK736" s="27"/>
      <c r="BEL736" s="27"/>
      <c r="BEM736" s="27"/>
      <c r="BEN736" s="27"/>
      <c r="BEO736" s="27"/>
      <c r="BEP736" s="27"/>
      <c r="BEQ736" s="27"/>
      <c r="BER736" s="27"/>
      <c r="BES736" s="27"/>
      <c r="BET736" s="27"/>
      <c r="BEU736" s="27"/>
      <c r="BEV736" s="27"/>
      <c r="BEW736" s="27"/>
      <c r="BEX736" s="27"/>
      <c r="BEY736" s="27"/>
      <c r="BEZ736" s="27"/>
      <c r="BFA736" s="27"/>
      <c r="BFB736" s="27"/>
      <c r="BFC736" s="27"/>
      <c r="BFD736" s="27"/>
      <c r="BFE736" s="27"/>
      <c r="BFF736" s="27"/>
      <c r="BFG736" s="27"/>
      <c r="BFH736" s="27"/>
      <c r="BFI736" s="27"/>
      <c r="BFJ736" s="27"/>
      <c r="BFK736" s="27"/>
      <c r="BFL736" s="27"/>
      <c r="BFM736" s="27"/>
      <c r="BFN736" s="27"/>
      <c r="BFO736" s="27"/>
      <c r="BFP736" s="27"/>
      <c r="BFQ736" s="27"/>
      <c r="BFR736" s="27"/>
      <c r="BFS736" s="27"/>
      <c r="BFT736" s="27"/>
      <c r="BFU736" s="27"/>
      <c r="BFV736" s="27"/>
      <c r="BFW736" s="27"/>
      <c r="BFX736" s="27"/>
      <c r="BFY736" s="27"/>
      <c r="BFZ736" s="27"/>
      <c r="BGA736" s="27"/>
      <c r="BGB736" s="27"/>
      <c r="BGC736" s="27"/>
      <c r="BGD736" s="27"/>
      <c r="BGE736" s="27"/>
      <c r="BGF736" s="27"/>
      <c r="BGG736" s="27"/>
      <c r="BGH736" s="27"/>
      <c r="BGI736" s="27"/>
      <c r="BGJ736" s="27"/>
      <c r="BGK736" s="27"/>
      <c r="BGL736" s="27"/>
      <c r="BGM736" s="27"/>
      <c r="BGN736" s="27"/>
      <c r="BGO736" s="27"/>
      <c r="BGP736" s="27"/>
      <c r="BGQ736" s="27"/>
      <c r="BGR736" s="27"/>
      <c r="BGS736" s="27"/>
      <c r="BGT736" s="27"/>
      <c r="BGU736" s="27"/>
      <c r="BGV736" s="27"/>
      <c r="BGW736" s="27"/>
      <c r="BGX736" s="27"/>
      <c r="BGY736" s="27"/>
      <c r="BGZ736" s="27"/>
      <c r="BHA736" s="27"/>
      <c r="BHB736" s="27"/>
      <c r="BHC736" s="27"/>
      <c r="BHD736" s="27"/>
      <c r="BHE736" s="27"/>
      <c r="BHF736" s="27"/>
      <c r="BHG736" s="27"/>
      <c r="BHH736" s="27"/>
      <c r="BHI736" s="27"/>
      <c r="BHJ736" s="27"/>
      <c r="BHK736" s="27"/>
      <c r="BHL736" s="27"/>
      <c r="BHM736" s="27"/>
      <c r="BHN736" s="27"/>
      <c r="BHO736" s="27"/>
      <c r="BHP736" s="27"/>
      <c r="BHQ736" s="27"/>
      <c r="BHR736" s="27"/>
      <c r="BHS736" s="27"/>
      <c r="BHT736" s="27"/>
      <c r="BHU736" s="27"/>
      <c r="BHV736" s="27"/>
      <c r="BHW736" s="27"/>
      <c r="BHX736" s="27"/>
      <c r="BHY736" s="27"/>
      <c r="BHZ736" s="27"/>
      <c r="BIA736" s="27"/>
      <c r="BIB736" s="27"/>
      <c r="BIC736" s="27"/>
      <c r="BID736" s="27"/>
      <c r="BIE736" s="27"/>
      <c r="BIF736" s="27"/>
      <c r="BIG736" s="27"/>
      <c r="BIH736" s="27"/>
      <c r="BII736" s="27"/>
      <c r="BIJ736" s="27"/>
      <c r="BIK736" s="27"/>
      <c r="BIL736" s="27"/>
      <c r="BIM736" s="27"/>
      <c r="BIN736" s="27"/>
      <c r="BIO736" s="27"/>
      <c r="BIP736" s="27"/>
      <c r="BIQ736" s="27"/>
      <c r="BIR736" s="27"/>
      <c r="BIS736" s="27"/>
      <c r="BIT736" s="27"/>
      <c r="BIU736" s="27"/>
      <c r="BIV736" s="27"/>
      <c r="BIW736" s="27"/>
      <c r="BIX736" s="27"/>
      <c r="BIY736" s="27"/>
      <c r="BIZ736" s="27"/>
      <c r="BJA736" s="27"/>
      <c r="BJB736" s="27"/>
      <c r="BJC736" s="27"/>
      <c r="BJD736" s="27"/>
      <c r="BJE736" s="27"/>
      <c r="BJF736" s="27"/>
      <c r="BJG736" s="27"/>
      <c r="BJH736" s="27"/>
      <c r="BJI736" s="27"/>
      <c r="BJJ736" s="27"/>
      <c r="BJK736" s="27"/>
      <c r="BJL736" s="27"/>
      <c r="BJM736" s="27"/>
      <c r="BJN736" s="27"/>
      <c r="BJO736" s="27"/>
      <c r="BJP736" s="27"/>
      <c r="BJQ736" s="27"/>
      <c r="BJR736" s="27"/>
      <c r="BJS736" s="27"/>
      <c r="BJT736" s="27"/>
      <c r="BJU736" s="27"/>
      <c r="BJV736" s="27"/>
      <c r="BJW736" s="27"/>
      <c r="BJX736" s="27"/>
      <c r="BJY736" s="27"/>
      <c r="BJZ736" s="27"/>
      <c r="BKA736" s="27"/>
      <c r="BKB736" s="27"/>
      <c r="BKC736" s="27"/>
      <c r="BKD736" s="27"/>
      <c r="BKE736" s="27"/>
      <c r="BKF736" s="27"/>
      <c r="BKG736" s="27"/>
      <c r="BKH736" s="27"/>
      <c r="BKI736" s="27"/>
      <c r="BKJ736" s="27"/>
      <c r="BKK736" s="27"/>
      <c r="BKL736" s="27"/>
      <c r="BKM736" s="27"/>
      <c r="BKN736" s="27"/>
      <c r="BKO736" s="27"/>
      <c r="BKP736" s="27"/>
      <c r="BKQ736" s="27"/>
      <c r="BKR736" s="27"/>
      <c r="BKS736" s="27"/>
      <c r="BKT736" s="27"/>
      <c r="BKU736" s="27"/>
      <c r="BKV736" s="27"/>
      <c r="BKW736" s="27"/>
      <c r="BKX736" s="27"/>
      <c r="BKY736" s="27"/>
      <c r="BKZ736" s="27"/>
      <c r="BLA736" s="27"/>
      <c r="BLB736" s="27"/>
      <c r="BLC736" s="27"/>
      <c r="BLD736" s="27"/>
      <c r="BLE736" s="27"/>
      <c r="BLF736" s="27"/>
      <c r="BLG736" s="27"/>
      <c r="BLH736" s="27"/>
      <c r="BLI736" s="27"/>
      <c r="BLJ736" s="27"/>
      <c r="BLK736" s="27"/>
      <c r="BLL736" s="27"/>
      <c r="BLM736" s="27"/>
      <c r="BLN736" s="27"/>
      <c r="BLO736" s="27"/>
      <c r="BLP736" s="27"/>
      <c r="BLQ736" s="27"/>
      <c r="BLR736" s="27"/>
      <c r="BLS736" s="27"/>
      <c r="BLT736" s="27"/>
      <c r="BLU736" s="27"/>
      <c r="BLV736" s="27"/>
      <c r="BLW736" s="27"/>
      <c r="BLX736" s="27"/>
      <c r="BLY736" s="27"/>
      <c r="BLZ736" s="27"/>
      <c r="BMA736" s="27"/>
      <c r="BMB736" s="27"/>
      <c r="BMC736" s="27"/>
      <c r="BMD736" s="27"/>
      <c r="BME736" s="27"/>
      <c r="BMF736" s="27"/>
      <c r="BMG736" s="27"/>
      <c r="BMH736" s="27"/>
      <c r="BMI736" s="27"/>
      <c r="BMJ736" s="27"/>
      <c r="BMK736" s="27"/>
      <c r="BML736" s="27"/>
      <c r="BMM736" s="27"/>
      <c r="BMN736" s="27"/>
      <c r="BMO736" s="27"/>
      <c r="BMP736" s="27"/>
      <c r="BMQ736" s="27"/>
      <c r="BMR736" s="27"/>
      <c r="BMS736" s="27"/>
      <c r="BMT736" s="27"/>
      <c r="BMU736" s="27"/>
      <c r="BMV736" s="27"/>
      <c r="BMW736" s="27"/>
      <c r="BMX736" s="27"/>
      <c r="BMY736" s="27"/>
      <c r="BMZ736" s="27"/>
      <c r="BNA736" s="27"/>
      <c r="BNB736" s="27"/>
      <c r="BNC736" s="27"/>
      <c r="BND736" s="27"/>
      <c r="BNE736" s="27"/>
      <c r="BNF736" s="27"/>
      <c r="BNG736" s="27"/>
      <c r="BNH736" s="27"/>
      <c r="BNI736" s="27"/>
      <c r="BNJ736" s="27"/>
      <c r="BNK736" s="27"/>
      <c r="BNL736" s="27"/>
      <c r="BNM736" s="27"/>
      <c r="BNN736" s="27"/>
      <c r="BNO736" s="27"/>
      <c r="BNP736" s="27"/>
      <c r="BNQ736" s="27"/>
      <c r="BNR736" s="27"/>
      <c r="BNS736" s="27"/>
      <c r="BNT736" s="27"/>
      <c r="BNU736" s="27"/>
      <c r="BNV736" s="27"/>
      <c r="BNW736" s="27"/>
      <c r="BNX736" s="27"/>
      <c r="BNY736" s="27"/>
      <c r="BNZ736" s="27"/>
      <c r="BOA736" s="27"/>
      <c r="BOB736" s="27"/>
      <c r="BOC736" s="27"/>
      <c r="BOD736" s="27"/>
      <c r="BOE736" s="27"/>
      <c r="BOF736" s="27"/>
      <c r="BOG736" s="27"/>
      <c r="BOH736" s="27"/>
      <c r="BOI736" s="27"/>
      <c r="BOJ736" s="27"/>
      <c r="BOK736" s="27"/>
      <c r="BOL736" s="27"/>
      <c r="BOM736" s="27"/>
      <c r="BON736" s="27"/>
      <c r="BOO736" s="27"/>
      <c r="BOP736" s="27"/>
      <c r="BOQ736" s="27"/>
      <c r="BOR736" s="27"/>
      <c r="BOS736" s="27"/>
      <c r="BOT736" s="27"/>
      <c r="BOU736" s="27"/>
      <c r="BOV736" s="27"/>
      <c r="BOW736" s="27"/>
      <c r="BOX736" s="27"/>
      <c r="BOY736" s="27"/>
      <c r="BOZ736" s="27"/>
      <c r="BPA736" s="27"/>
      <c r="BPB736" s="27"/>
      <c r="BPC736" s="27"/>
      <c r="BPD736" s="27"/>
      <c r="BPE736" s="27"/>
      <c r="BPF736" s="27"/>
      <c r="BPG736" s="27"/>
      <c r="BPH736" s="27"/>
      <c r="BPI736" s="27"/>
      <c r="BPJ736" s="27"/>
      <c r="BPK736" s="27"/>
      <c r="BPL736" s="27"/>
      <c r="BPM736" s="27"/>
      <c r="BPN736" s="27"/>
      <c r="BPO736" s="27"/>
      <c r="BPP736" s="27"/>
      <c r="BPQ736" s="27"/>
      <c r="BPR736" s="27"/>
      <c r="BPS736" s="27"/>
      <c r="BPT736" s="27"/>
      <c r="BPU736" s="27"/>
      <c r="BPV736" s="27"/>
      <c r="BPW736" s="27"/>
      <c r="BPX736" s="27"/>
      <c r="BPY736" s="27"/>
      <c r="BPZ736" s="27"/>
      <c r="BQA736" s="27"/>
      <c r="BQB736" s="27"/>
      <c r="BQC736" s="27"/>
      <c r="BQD736" s="27"/>
      <c r="BQE736" s="27"/>
      <c r="BQF736" s="27"/>
      <c r="BQG736" s="27"/>
      <c r="BQH736" s="27"/>
      <c r="BQI736" s="27"/>
      <c r="BQJ736" s="27"/>
      <c r="BQK736" s="27"/>
      <c r="BQL736" s="27"/>
      <c r="BQM736" s="27"/>
      <c r="BQN736" s="27"/>
      <c r="BQO736" s="27"/>
      <c r="BQP736" s="27"/>
      <c r="BQQ736" s="27"/>
      <c r="BQR736" s="27"/>
      <c r="BQS736" s="27"/>
      <c r="BQT736" s="27"/>
      <c r="BQU736" s="27"/>
      <c r="BQV736" s="27"/>
      <c r="BQW736" s="27"/>
      <c r="BQX736" s="27"/>
      <c r="BQY736" s="27"/>
      <c r="BQZ736" s="27"/>
      <c r="BRA736" s="27"/>
      <c r="BRB736" s="27"/>
      <c r="BRC736" s="27"/>
      <c r="BRD736" s="27"/>
      <c r="BRE736" s="27"/>
      <c r="BRF736" s="27"/>
      <c r="BRG736" s="27"/>
      <c r="BRH736" s="27"/>
      <c r="BRI736" s="27"/>
      <c r="BRJ736" s="27"/>
      <c r="BRK736" s="27"/>
      <c r="BRL736" s="27"/>
      <c r="BRM736" s="27"/>
      <c r="BRN736" s="27"/>
      <c r="BRO736" s="27"/>
      <c r="BRP736" s="27"/>
      <c r="BRQ736" s="27"/>
      <c r="BRR736" s="27"/>
      <c r="BRS736" s="27"/>
      <c r="BRT736" s="27"/>
      <c r="BRU736" s="27"/>
      <c r="BRV736" s="27"/>
      <c r="BRW736" s="27"/>
      <c r="BRX736" s="27"/>
      <c r="BRY736" s="27"/>
      <c r="BRZ736" s="27"/>
      <c r="BSA736" s="27"/>
      <c r="BSB736" s="27"/>
      <c r="BSC736" s="27"/>
      <c r="BSD736" s="27"/>
      <c r="BSE736" s="27"/>
      <c r="BSF736" s="27"/>
      <c r="BSG736" s="27"/>
      <c r="BSH736" s="27"/>
      <c r="BSI736" s="27"/>
      <c r="BSJ736" s="27"/>
      <c r="BSK736" s="27"/>
      <c r="BSL736" s="27"/>
      <c r="BSM736" s="27"/>
      <c r="BSN736" s="27"/>
      <c r="BSO736" s="27"/>
      <c r="BSP736" s="27"/>
      <c r="BSQ736" s="27"/>
      <c r="BSR736" s="27"/>
      <c r="BSS736" s="27"/>
      <c r="BST736" s="27"/>
      <c r="BSU736" s="27"/>
      <c r="BSV736" s="27"/>
      <c r="BSW736" s="27"/>
      <c r="BSX736" s="27"/>
      <c r="BSY736" s="27"/>
      <c r="BSZ736" s="27"/>
      <c r="BTA736" s="27"/>
      <c r="BTB736" s="27"/>
      <c r="BTC736" s="27"/>
      <c r="BTD736" s="27"/>
      <c r="BTE736" s="27"/>
      <c r="BTF736" s="27"/>
      <c r="BTG736" s="27"/>
      <c r="BTH736" s="27"/>
      <c r="BTI736" s="27"/>
      <c r="BTJ736" s="27"/>
      <c r="BTK736" s="27"/>
      <c r="BTL736" s="27"/>
      <c r="BTM736" s="27"/>
      <c r="BTN736" s="27"/>
      <c r="BTO736" s="27"/>
      <c r="BTP736" s="27"/>
      <c r="BTQ736" s="27"/>
      <c r="BTR736" s="27"/>
      <c r="BTS736" s="27"/>
      <c r="BTT736" s="27"/>
      <c r="BTU736" s="27"/>
      <c r="BTV736" s="27"/>
      <c r="BTW736" s="27"/>
      <c r="BTX736" s="27"/>
      <c r="BTY736" s="27"/>
      <c r="BTZ736" s="27"/>
      <c r="BUA736" s="27"/>
      <c r="BUB736" s="27"/>
      <c r="BUC736" s="27"/>
      <c r="BUD736" s="27"/>
      <c r="BUE736" s="27"/>
      <c r="BUF736" s="27"/>
      <c r="BUG736" s="27"/>
      <c r="BUH736" s="27"/>
      <c r="BUI736" s="27"/>
      <c r="BUJ736" s="27"/>
      <c r="BUK736" s="27"/>
      <c r="BUL736" s="27"/>
      <c r="BUM736" s="27"/>
      <c r="BUN736" s="27"/>
      <c r="BUO736" s="27"/>
      <c r="BUP736" s="27"/>
      <c r="BUQ736" s="27"/>
      <c r="BUR736" s="27"/>
      <c r="BUS736" s="27"/>
      <c r="BUT736" s="27"/>
      <c r="BUU736" s="27"/>
      <c r="BUV736" s="27"/>
      <c r="BUW736" s="27"/>
      <c r="BUX736" s="27"/>
      <c r="BUY736" s="27"/>
      <c r="BUZ736" s="27"/>
      <c r="BVA736" s="27"/>
      <c r="BVB736" s="27"/>
      <c r="BVC736" s="27"/>
      <c r="BVD736" s="27"/>
      <c r="BVE736" s="27"/>
      <c r="BVF736" s="27"/>
      <c r="BVG736" s="27"/>
      <c r="BVH736" s="27"/>
      <c r="BVI736" s="27"/>
      <c r="BVJ736" s="27"/>
      <c r="BVK736" s="27"/>
      <c r="BVL736" s="27"/>
      <c r="BVM736" s="27"/>
      <c r="BVN736" s="27"/>
      <c r="BVO736" s="27"/>
      <c r="BVP736" s="27"/>
      <c r="BVQ736" s="27"/>
      <c r="BVR736" s="27"/>
      <c r="BVS736" s="27"/>
      <c r="BVT736" s="27"/>
      <c r="BVU736" s="27"/>
      <c r="BVV736" s="27"/>
      <c r="BVW736" s="27"/>
      <c r="BVX736" s="27"/>
      <c r="BVY736" s="27"/>
      <c r="BVZ736" s="27"/>
      <c r="BWA736" s="27"/>
      <c r="BWB736" s="27"/>
      <c r="BWC736" s="27"/>
      <c r="BWD736" s="27"/>
      <c r="BWE736" s="27"/>
      <c r="BWF736" s="27"/>
      <c r="BWG736" s="27"/>
      <c r="BWH736" s="27"/>
      <c r="BWI736" s="27"/>
      <c r="BWJ736" s="27"/>
      <c r="BWK736" s="27"/>
      <c r="BWL736" s="27"/>
      <c r="BWM736" s="27"/>
      <c r="BWN736" s="27"/>
      <c r="BWO736" s="27"/>
      <c r="BWP736" s="27"/>
      <c r="BWQ736" s="27"/>
      <c r="BWR736" s="27"/>
      <c r="BWS736" s="27"/>
      <c r="BWT736" s="27"/>
      <c r="BWU736" s="27"/>
      <c r="BWV736" s="27"/>
      <c r="BWW736" s="27"/>
      <c r="BWX736" s="27"/>
      <c r="BWY736" s="27"/>
      <c r="BWZ736" s="27"/>
      <c r="BXA736" s="27"/>
      <c r="BXB736" s="27"/>
      <c r="BXC736" s="27"/>
      <c r="BXD736" s="27"/>
      <c r="BXE736" s="27"/>
      <c r="BXF736" s="27"/>
      <c r="BXG736" s="27"/>
      <c r="BXH736" s="27"/>
      <c r="BXI736" s="27"/>
      <c r="BXJ736" s="27"/>
      <c r="BXK736" s="27"/>
      <c r="BXL736" s="27"/>
      <c r="BXM736" s="27"/>
      <c r="BXN736" s="27"/>
      <c r="BXO736" s="27"/>
      <c r="BXP736" s="27"/>
      <c r="BXQ736" s="27"/>
      <c r="BXR736" s="27"/>
      <c r="BXS736" s="27"/>
      <c r="BXT736" s="27"/>
      <c r="BXU736" s="27"/>
      <c r="BXV736" s="27"/>
      <c r="BXW736" s="27"/>
      <c r="BXX736" s="27"/>
      <c r="BXY736" s="27"/>
      <c r="BXZ736" s="27"/>
      <c r="BYA736" s="27"/>
      <c r="BYB736" s="27"/>
      <c r="BYC736" s="27"/>
      <c r="BYD736" s="27"/>
      <c r="BYE736" s="27"/>
      <c r="BYF736" s="27"/>
      <c r="BYG736" s="27"/>
      <c r="BYH736" s="27"/>
      <c r="BYI736" s="27"/>
      <c r="BYJ736" s="27"/>
      <c r="BYK736" s="27"/>
      <c r="BYL736" s="27"/>
      <c r="BYM736" s="27"/>
      <c r="BYN736" s="27"/>
      <c r="BYO736" s="27"/>
      <c r="BYP736" s="27"/>
      <c r="BYQ736" s="27"/>
      <c r="BYR736" s="27"/>
      <c r="BYS736" s="27"/>
      <c r="BYT736" s="27"/>
      <c r="BYU736" s="27"/>
      <c r="BYV736" s="27"/>
      <c r="BYW736" s="27"/>
      <c r="BYX736" s="27"/>
      <c r="BYY736" s="27"/>
      <c r="BYZ736" s="27"/>
      <c r="BZA736" s="27"/>
      <c r="BZB736" s="27"/>
      <c r="BZC736" s="27"/>
      <c r="BZD736" s="27"/>
      <c r="BZE736" s="27"/>
      <c r="BZF736" s="27"/>
      <c r="BZG736" s="27"/>
      <c r="BZH736" s="27"/>
      <c r="BZI736" s="27"/>
      <c r="BZJ736" s="27"/>
      <c r="BZK736" s="27"/>
      <c r="BZL736" s="27"/>
      <c r="BZM736" s="27"/>
      <c r="BZN736" s="27"/>
      <c r="BZO736" s="27"/>
      <c r="BZP736" s="27"/>
      <c r="BZQ736" s="27"/>
      <c r="BZR736" s="27"/>
      <c r="BZS736" s="27"/>
      <c r="BZT736" s="27"/>
      <c r="BZU736" s="27"/>
      <c r="BZV736" s="27"/>
      <c r="BZW736" s="27"/>
      <c r="BZX736" s="27"/>
      <c r="BZY736" s="27"/>
      <c r="BZZ736" s="27"/>
      <c r="CAA736" s="27"/>
      <c r="CAB736" s="27"/>
      <c r="CAC736" s="27"/>
      <c r="CAD736" s="27"/>
      <c r="CAE736" s="27"/>
      <c r="CAF736" s="27"/>
      <c r="CAG736" s="27"/>
      <c r="CAH736" s="27"/>
      <c r="CAI736" s="27"/>
      <c r="CAJ736" s="27"/>
      <c r="CAK736" s="27"/>
      <c r="CAL736" s="27"/>
      <c r="CAM736" s="27"/>
      <c r="CAN736" s="27"/>
      <c r="CAO736" s="27"/>
      <c r="CAP736" s="27"/>
      <c r="CAQ736" s="27"/>
      <c r="CAR736" s="27"/>
      <c r="CAS736" s="27"/>
      <c r="CAT736" s="27"/>
      <c r="CAU736" s="27"/>
      <c r="CAV736" s="27"/>
      <c r="CAW736" s="27"/>
      <c r="CAX736" s="27"/>
      <c r="CAY736" s="27"/>
      <c r="CAZ736" s="27"/>
      <c r="CBA736" s="27"/>
      <c r="CBB736" s="27"/>
      <c r="CBC736" s="27"/>
      <c r="CBD736" s="27"/>
      <c r="CBE736" s="27"/>
      <c r="CBF736" s="27"/>
      <c r="CBG736" s="27"/>
      <c r="CBH736" s="27"/>
      <c r="CBI736" s="27"/>
      <c r="CBJ736" s="27"/>
      <c r="CBK736" s="27"/>
      <c r="CBL736" s="27"/>
      <c r="CBM736" s="27"/>
      <c r="CBN736" s="27"/>
      <c r="CBO736" s="27"/>
      <c r="CBP736" s="27"/>
      <c r="CBQ736" s="27"/>
      <c r="CBR736" s="27"/>
      <c r="CBS736" s="27"/>
      <c r="CBT736" s="27"/>
      <c r="CBU736" s="27"/>
      <c r="CBV736" s="27"/>
      <c r="CBW736" s="27"/>
      <c r="CBX736" s="27"/>
      <c r="CBY736" s="27"/>
      <c r="CBZ736" s="27"/>
      <c r="CCA736" s="27"/>
      <c r="CCB736" s="27"/>
      <c r="CCC736" s="27"/>
      <c r="CCD736" s="27"/>
      <c r="CCE736" s="27"/>
      <c r="CCF736" s="27"/>
      <c r="CCG736" s="27"/>
      <c r="CCH736" s="27"/>
      <c r="CCI736" s="27"/>
      <c r="CCJ736" s="27"/>
      <c r="CCK736" s="27"/>
      <c r="CCL736" s="27"/>
      <c r="CCM736" s="27"/>
      <c r="CCN736" s="27"/>
      <c r="CCO736" s="27"/>
      <c r="CCP736" s="27"/>
      <c r="CCQ736" s="27"/>
      <c r="CCR736" s="27"/>
      <c r="CCS736" s="27"/>
      <c r="CCT736" s="27"/>
      <c r="CCU736" s="27"/>
      <c r="CCV736" s="27"/>
      <c r="CCW736" s="27"/>
      <c r="CCX736" s="27"/>
      <c r="CCY736" s="27"/>
      <c r="CCZ736" s="27"/>
      <c r="CDA736" s="27"/>
      <c r="CDB736" s="27"/>
      <c r="CDC736" s="27"/>
      <c r="CDD736" s="27"/>
      <c r="CDE736" s="27"/>
      <c r="CDF736" s="27"/>
      <c r="CDG736" s="27"/>
      <c r="CDH736" s="27"/>
      <c r="CDI736" s="27"/>
      <c r="CDJ736" s="27"/>
      <c r="CDK736" s="27"/>
      <c r="CDL736" s="27"/>
      <c r="CDM736" s="27"/>
      <c r="CDN736" s="27"/>
      <c r="CDO736" s="27"/>
      <c r="CDP736" s="27"/>
      <c r="CDQ736" s="27"/>
      <c r="CDR736" s="27"/>
      <c r="CDS736" s="27"/>
      <c r="CDT736" s="27"/>
      <c r="CDU736" s="27"/>
      <c r="CDV736" s="27"/>
      <c r="CDW736" s="27"/>
      <c r="CDX736" s="27"/>
      <c r="CDY736" s="27"/>
      <c r="CDZ736" s="27"/>
      <c r="CEA736" s="27"/>
      <c r="CEB736" s="27"/>
      <c r="CEC736" s="27"/>
      <c r="CED736" s="27"/>
      <c r="CEE736" s="27"/>
      <c r="CEF736" s="27"/>
      <c r="CEG736" s="27"/>
      <c r="CEH736" s="27"/>
      <c r="CEI736" s="27"/>
      <c r="CEJ736" s="27"/>
      <c r="CEK736" s="27"/>
      <c r="CEL736" s="27"/>
      <c r="CEM736" s="27"/>
      <c r="CEN736" s="27"/>
      <c r="CEO736" s="27"/>
      <c r="CEP736" s="27"/>
      <c r="CEQ736" s="27"/>
      <c r="CER736" s="27"/>
      <c r="CES736" s="27"/>
      <c r="CET736" s="27"/>
      <c r="CEU736" s="27"/>
      <c r="CEV736" s="27"/>
      <c r="CEW736" s="27"/>
      <c r="CEX736" s="27"/>
      <c r="CEY736" s="27"/>
      <c r="CEZ736" s="27"/>
      <c r="CFA736" s="27"/>
      <c r="CFB736" s="27"/>
      <c r="CFC736" s="27"/>
      <c r="CFD736" s="27"/>
      <c r="CFE736" s="27"/>
      <c r="CFF736" s="27"/>
      <c r="CFG736" s="27"/>
      <c r="CFH736" s="27"/>
      <c r="CFI736" s="27"/>
      <c r="CFJ736" s="27"/>
      <c r="CFK736" s="27"/>
      <c r="CFL736" s="27"/>
      <c r="CFM736" s="27"/>
      <c r="CFN736" s="27"/>
      <c r="CFO736" s="27"/>
      <c r="CFP736" s="27"/>
      <c r="CFQ736" s="27"/>
      <c r="CFR736" s="27"/>
      <c r="CFS736" s="27"/>
      <c r="CFT736" s="27"/>
      <c r="CFU736" s="27"/>
      <c r="CFV736" s="27"/>
      <c r="CFW736" s="27"/>
      <c r="CFX736" s="27"/>
      <c r="CFY736" s="27"/>
      <c r="CFZ736" s="27"/>
      <c r="CGA736" s="27"/>
      <c r="CGB736" s="27"/>
      <c r="CGC736" s="27"/>
      <c r="CGD736" s="27"/>
      <c r="CGE736" s="27"/>
      <c r="CGF736" s="27"/>
      <c r="CGG736" s="27"/>
      <c r="CGH736" s="27"/>
      <c r="CGI736" s="27"/>
      <c r="CGJ736" s="27"/>
      <c r="CGK736" s="27"/>
      <c r="CGL736" s="27"/>
      <c r="CGM736" s="27"/>
      <c r="CGN736" s="27"/>
      <c r="CGO736" s="27"/>
      <c r="CGP736" s="27"/>
      <c r="CGQ736" s="27"/>
      <c r="CGR736" s="27"/>
      <c r="CGS736" s="27"/>
      <c r="CGT736" s="27"/>
      <c r="CGU736" s="27"/>
      <c r="CGV736" s="27"/>
      <c r="CGW736" s="27"/>
      <c r="CGX736" s="27"/>
      <c r="CGY736" s="27"/>
      <c r="CGZ736" s="27"/>
      <c r="CHA736" s="27"/>
      <c r="CHB736" s="27"/>
      <c r="CHC736" s="27"/>
      <c r="CHD736" s="27"/>
      <c r="CHE736" s="27"/>
      <c r="CHF736" s="27"/>
      <c r="CHG736" s="27"/>
      <c r="CHH736" s="27"/>
      <c r="CHI736" s="27"/>
      <c r="CHJ736" s="27"/>
      <c r="CHK736" s="27"/>
      <c r="CHL736" s="27"/>
      <c r="CHM736" s="27"/>
      <c r="CHN736" s="27"/>
      <c r="CHO736" s="27"/>
      <c r="CHP736" s="27"/>
      <c r="CHQ736" s="27"/>
      <c r="CHR736" s="27"/>
      <c r="CHS736" s="27"/>
      <c r="CHT736" s="27"/>
      <c r="CHU736" s="27"/>
      <c r="CHV736" s="27"/>
      <c r="CHW736" s="27"/>
      <c r="CHX736" s="27"/>
      <c r="CHY736" s="27"/>
      <c r="CHZ736" s="27"/>
      <c r="CIA736" s="27"/>
      <c r="CIB736" s="27"/>
      <c r="CIC736" s="27"/>
      <c r="CID736" s="27"/>
      <c r="CIE736" s="27"/>
      <c r="CIF736" s="27"/>
      <c r="CIG736" s="27"/>
      <c r="CIH736" s="27"/>
      <c r="CII736" s="27"/>
      <c r="CIJ736" s="27"/>
      <c r="CIK736" s="27"/>
      <c r="CIL736" s="27"/>
      <c r="CIM736" s="27"/>
      <c r="CIN736" s="27"/>
      <c r="CIO736" s="27"/>
      <c r="CIP736" s="27"/>
      <c r="CIQ736" s="27"/>
      <c r="CIR736" s="27"/>
      <c r="CIS736" s="27"/>
      <c r="CIT736" s="27"/>
      <c r="CIU736" s="27"/>
      <c r="CIV736" s="27"/>
      <c r="CIW736" s="27"/>
      <c r="CIX736" s="27"/>
      <c r="CIY736" s="27"/>
      <c r="CIZ736" s="27"/>
      <c r="CJA736" s="27"/>
      <c r="CJB736" s="27"/>
      <c r="CJC736" s="27"/>
      <c r="CJD736" s="27"/>
      <c r="CJE736" s="27"/>
      <c r="CJF736" s="27"/>
      <c r="CJG736" s="27"/>
      <c r="CJH736" s="27"/>
      <c r="CJI736" s="27"/>
      <c r="CJJ736" s="27"/>
      <c r="CJK736" s="27"/>
      <c r="CJL736" s="27"/>
      <c r="CJM736" s="27"/>
      <c r="CJN736" s="27"/>
      <c r="CJO736" s="27"/>
      <c r="CJP736" s="27"/>
      <c r="CJQ736" s="27"/>
      <c r="CJR736" s="27"/>
      <c r="CJS736" s="27"/>
      <c r="CJT736" s="27"/>
      <c r="CJU736" s="27"/>
      <c r="CJV736" s="27"/>
      <c r="CJW736" s="27"/>
      <c r="CJX736" s="27"/>
      <c r="CJY736" s="27"/>
      <c r="CJZ736" s="27"/>
      <c r="CKA736" s="27"/>
      <c r="CKB736" s="27"/>
      <c r="CKC736" s="27"/>
      <c r="CKD736" s="27"/>
      <c r="CKE736" s="27"/>
      <c r="CKF736" s="27"/>
      <c r="CKG736" s="27"/>
      <c r="CKH736" s="27"/>
      <c r="CKI736" s="27"/>
      <c r="CKJ736" s="27"/>
      <c r="CKK736" s="27"/>
      <c r="CKL736" s="27"/>
      <c r="CKM736" s="27"/>
      <c r="CKN736" s="27"/>
      <c r="CKO736" s="27"/>
      <c r="CKP736" s="27"/>
      <c r="CKQ736" s="27"/>
      <c r="CKR736" s="27"/>
      <c r="CKS736" s="27"/>
      <c r="CKT736" s="27"/>
      <c r="CKU736" s="27"/>
      <c r="CKV736" s="27"/>
      <c r="CKW736" s="27"/>
      <c r="CKX736" s="27"/>
      <c r="CKY736" s="27"/>
      <c r="CKZ736" s="27"/>
      <c r="CLA736" s="27"/>
      <c r="CLB736" s="27"/>
      <c r="CLC736" s="27"/>
      <c r="CLD736" s="27"/>
      <c r="CLE736" s="27"/>
      <c r="CLF736" s="27"/>
      <c r="CLG736" s="27"/>
      <c r="CLH736" s="27"/>
      <c r="CLI736" s="27"/>
      <c r="CLJ736" s="27"/>
      <c r="CLK736" s="27"/>
      <c r="CLL736" s="27"/>
      <c r="CLM736" s="27"/>
      <c r="CLN736" s="27"/>
      <c r="CLO736" s="27"/>
      <c r="CLP736" s="27"/>
      <c r="CLQ736" s="27"/>
      <c r="CLR736" s="27"/>
      <c r="CLS736" s="27"/>
      <c r="CLT736" s="27"/>
      <c r="CLU736" s="27"/>
      <c r="CLV736" s="27"/>
      <c r="CLW736" s="27"/>
      <c r="CLX736" s="27"/>
      <c r="CLY736" s="27"/>
      <c r="CLZ736" s="27"/>
      <c r="CMA736" s="27"/>
      <c r="CMB736" s="27"/>
      <c r="CMC736" s="27"/>
      <c r="CMD736" s="27"/>
      <c r="CME736" s="27"/>
      <c r="CMF736" s="27"/>
      <c r="CMG736" s="27"/>
      <c r="CMH736" s="27"/>
      <c r="CMI736" s="27"/>
      <c r="CMJ736" s="27"/>
      <c r="CMK736" s="27"/>
      <c r="CML736" s="27"/>
      <c r="CMM736" s="27"/>
      <c r="CMN736" s="27"/>
      <c r="CMO736" s="27"/>
      <c r="CMP736" s="27"/>
      <c r="CMQ736" s="27"/>
      <c r="CMR736" s="27"/>
      <c r="CMS736" s="27"/>
      <c r="CMT736" s="27"/>
      <c r="CMU736" s="27"/>
      <c r="CMV736" s="27"/>
      <c r="CMW736" s="27"/>
      <c r="CMX736" s="27"/>
      <c r="CMY736" s="27"/>
      <c r="CMZ736" s="27"/>
      <c r="CNA736" s="27"/>
      <c r="CNB736" s="27"/>
      <c r="CNC736" s="27"/>
      <c r="CND736" s="27"/>
      <c r="CNE736" s="27"/>
      <c r="CNF736" s="27"/>
      <c r="CNG736" s="27"/>
      <c r="CNH736" s="27"/>
      <c r="CNI736" s="27"/>
      <c r="CNJ736" s="27"/>
      <c r="CNK736" s="27"/>
      <c r="CNL736" s="27"/>
      <c r="CNM736" s="27"/>
      <c r="CNN736" s="27"/>
      <c r="CNO736" s="27"/>
      <c r="CNP736" s="27"/>
      <c r="CNQ736" s="27"/>
      <c r="CNR736" s="27"/>
      <c r="CNS736" s="27"/>
      <c r="CNT736" s="27"/>
      <c r="CNU736" s="27"/>
      <c r="CNV736" s="27"/>
      <c r="CNW736" s="27"/>
      <c r="CNX736" s="27"/>
      <c r="CNY736" s="27"/>
      <c r="CNZ736" s="27"/>
      <c r="COA736" s="27"/>
      <c r="COB736" s="27"/>
      <c r="COC736" s="27"/>
      <c r="COD736" s="27"/>
      <c r="COE736" s="27"/>
      <c r="COF736" s="27"/>
      <c r="COG736" s="27"/>
      <c r="COH736" s="27"/>
      <c r="COI736" s="27"/>
      <c r="COJ736" s="27"/>
      <c r="COK736" s="27"/>
      <c r="COL736" s="27"/>
      <c r="COM736" s="27"/>
      <c r="CON736" s="27"/>
      <c r="COO736" s="27"/>
      <c r="COP736" s="27"/>
      <c r="COQ736" s="27"/>
      <c r="COR736" s="27"/>
      <c r="COS736" s="27"/>
      <c r="COT736" s="27"/>
      <c r="COU736" s="27"/>
      <c r="COV736" s="27"/>
      <c r="COW736" s="27"/>
      <c r="COX736" s="27"/>
      <c r="COY736" s="27"/>
      <c r="COZ736" s="27"/>
      <c r="CPA736" s="27"/>
      <c r="CPB736" s="27"/>
      <c r="CPC736" s="27"/>
      <c r="CPD736" s="27"/>
      <c r="CPE736" s="27"/>
      <c r="CPF736" s="27"/>
      <c r="CPG736" s="27"/>
      <c r="CPH736" s="27"/>
      <c r="CPI736" s="27"/>
      <c r="CPJ736" s="27"/>
      <c r="CPK736" s="27"/>
      <c r="CPL736" s="27"/>
      <c r="CPM736" s="27"/>
      <c r="CPN736" s="27"/>
      <c r="CPO736" s="27"/>
      <c r="CPP736" s="27"/>
      <c r="CPQ736" s="27"/>
      <c r="CPR736" s="27"/>
      <c r="CPS736" s="27"/>
      <c r="CPT736" s="27"/>
      <c r="CPU736" s="27"/>
      <c r="CPV736" s="27"/>
      <c r="CPW736" s="27"/>
      <c r="CPX736" s="27"/>
      <c r="CPY736" s="27"/>
      <c r="CPZ736" s="27"/>
      <c r="CQA736" s="27"/>
      <c r="CQB736" s="27"/>
      <c r="CQC736" s="27"/>
      <c r="CQD736" s="27"/>
      <c r="CQE736" s="27"/>
      <c r="CQF736" s="27"/>
      <c r="CQG736" s="27"/>
      <c r="CQH736" s="27"/>
      <c r="CQI736" s="27"/>
      <c r="CQJ736" s="27"/>
      <c r="CQK736" s="27"/>
      <c r="CQL736" s="27"/>
      <c r="CQM736" s="27"/>
      <c r="CQN736" s="27"/>
      <c r="CQO736" s="27"/>
      <c r="CQP736" s="27"/>
      <c r="CQQ736" s="27"/>
      <c r="CQR736" s="27"/>
      <c r="CQS736" s="27"/>
      <c r="CQT736" s="27"/>
      <c r="CQU736" s="27"/>
      <c r="CQV736" s="27"/>
      <c r="CQW736" s="27"/>
      <c r="CQX736" s="27"/>
      <c r="CQY736" s="27"/>
      <c r="CQZ736" s="27"/>
      <c r="CRA736" s="27"/>
      <c r="CRB736" s="27"/>
      <c r="CRC736" s="27"/>
      <c r="CRD736" s="27"/>
      <c r="CRE736" s="27"/>
      <c r="CRF736" s="27"/>
      <c r="CRG736" s="27"/>
      <c r="CRH736" s="27"/>
      <c r="CRI736" s="27"/>
      <c r="CRJ736" s="27"/>
      <c r="CRK736" s="27"/>
      <c r="CRL736" s="27"/>
      <c r="CRM736" s="27"/>
      <c r="CRN736" s="27"/>
      <c r="CRO736" s="27"/>
      <c r="CRP736" s="27"/>
      <c r="CRQ736" s="27"/>
      <c r="CRR736" s="27"/>
      <c r="CRS736" s="27"/>
      <c r="CRT736" s="27"/>
      <c r="CRU736" s="27"/>
      <c r="CRV736" s="27"/>
      <c r="CRW736" s="27"/>
      <c r="CRX736" s="27"/>
      <c r="CRY736" s="27"/>
      <c r="CRZ736" s="27"/>
      <c r="CSA736" s="27"/>
      <c r="CSB736" s="27"/>
      <c r="CSC736" s="27"/>
      <c r="CSD736" s="27"/>
      <c r="CSE736" s="27"/>
      <c r="CSF736" s="27"/>
      <c r="CSG736" s="27"/>
      <c r="CSH736" s="27"/>
      <c r="CSI736" s="27"/>
      <c r="CSJ736" s="27"/>
      <c r="CSK736" s="27"/>
      <c r="CSL736" s="27"/>
      <c r="CSM736" s="27"/>
      <c r="CSN736" s="27"/>
      <c r="CSO736" s="27"/>
      <c r="CSP736" s="27"/>
      <c r="CSQ736" s="27"/>
      <c r="CSR736" s="27"/>
      <c r="CSS736" s="27"/>
      <c r="CST736" s="27"/>
      <c r="CSU736" s="27"/>
      <c r="CSV736" s="27"/>
      <c r="CSW736" s="27"/>
      <c r="CSX736" s="27"/>
      <c r="CSY736" s="27"/>
      <c r="CSZ736" s="27"/>
      <c r="CTA736" s="27"/>
      <c r="CTB736" s="27"/>
      <c r="CTC736" s="27"/>
      <c r="CTD736" s="27"/>
      <c r="CTE736" s="27"/>
      <c r="CTF736" s="27"/>
      <c r="CTG736" s="27"/>
      <c r="CTH736" s="27"/>
      <c r="CTI736" s="27"/>
      <c r="CTJ736" s="27"/>
      <c r="CTK736" s="27"/>
      <c r="CTL736" s="27"/>
      <c r="CTM736" s="27"/>
      <c r="CTN736" s="27"/>
      <c r="CTO736" s="27"/>
      <c r="CTP736" s="27"/>
      <c r="CTQ736" s="27"/>
      <c r="CTR736" s="27"/>
      <c r="CTS736" s="27"/>
      <c r="CTT736" s="27"/>
      <c r="CTU736" s="27"/>
      <c r="CTV736" s="27"/>
      <c r="CTW736" s="27"/>
      <c r="CTX736" s="27"/>
      <c r="CTY736" s="27"/>
      <c r="CTZ736" s="27"/>
      <c r="CUA736" s="27"/>
      <c r="CUB736" s="27"/>
      <c r="CUC736" s="27"/>
      <c r="CUD736" s="27"/>
      <c r="CUE736" s="27"/>
      <c r="CUF736" s="27"/>
      <c r="CUG736" s="27"/>
      <c r="CUH736" s="27"/>
      <c r="CUI736" s="27"/>
      <c r="CUJ736" s="27"/>
      <c r="CUK736" s="27"/>
      <c r="CUL736" s="27"/>
      <c r="CUM736" s="27"/>
      <c r="CUN736" s="27"/>
      <c r="CUO736" s="27"/>
      <c r="CUP736" s="27"/>
      <c r="CUQ736" s="27"/>
      <c r="CUR736" s="27"/>
      <c r="CUS736" s="27"/>
      <c r="CUT736" s="27"/>
      <c r="CUU736" s="27"/>
      <c r="CUV736" s="27"/>
      <c r="CUW736" s="27"/>
      <c r="CUX736" s="27"/>
      <c r="CUY736" s="27"/>
      <c r="CUZ736" s="27"/>
      <c r="CVA736" s="27"/>
      <c r="CVB736" s="27"/>
      <c r="CVC736" s="27"/>
      <c r="CVD736" s="27"/>
      <c r="CVE736" s="27"/>
      <c r="CVF736" s="27"/>
      <c r="CVG736" s="27"/>
      <c r="CVH736" s="27"/>
      <c r="CVI736" s="27"/>
      <c r="CVJ736" s="27"/>
      <c r="CVK736" s="27"/>
      <c r="CVL736" s="27"/>
      <c r="CVM736" s="27"/>
      <c r="CVN736" s="27"/>
      <c r="CVO736" s="27"/>
      <c r="CVP736" s="27"/>
      <c r="CVQ736" s="27"/>
      <c r="CVR736" s="27"/>
      <c r="CVS736" s="27"/>
      <c r="CVT736" s="27"/>
      <c r="CVU736" s="27"/>
      <c r="CVV736" s="27"/>
      <c r="CVW736" s="27"/>
      <c r="CVX736" s="27"/>
      <c r="CVY736" s="27"/>
      <c r="CVZ736" s="27"/>
      <c r="CWA736" s="27"/>
      <c r="CWB736" s="27"/>
      <c r="CWC736" s="27"/>
      <c r="CWD736" s="27"/>
      <c r="CWE736" s="27"/>
      <c r="CWF736" s="27"/>
      <c r="CWG736" s="27"/>
      <c r="CWH736" s="27"/>
      <c r="CWI736" s="27"/>
      <c r="CWJ736" s="27"/>
      <c r="CWK736" s="27"/>
      <c r="CWL736" s="27"/>
      <c r="CWM736" s="27"/>
      <c r="CWN736" s="27"/>
      <c r="CWO736" s="27"/>
      <c r="CWP736" s="27"/>
      <c r="CWQ736" s="27"/>
      <c r="CWR736" s="27"/>
      <c r="CWS736" s="27"/>
      <c r="CWT736" s="27"/>
      <c r="CWU736" s="27"/>
      <c r="CWV736" s="27"/>
      <c r="CWW736" s="27"/>
      <c r="CWX736" s="27"/>
      <c r="CWY736" s="27"/>
      <c r="CWZ736" s="27"/>
      <c r="CXA736" s="27"/>
      <c r="CXB736" s="27"/>
      <c r="CXC736" s="27"/>
      <c r="CXD736" s="27"/>
      <c r="CXE736" s="27"/>
      <c r="CXF736" s="27"/>
      <c r="CXG736" s="27"/>
      <c r="CXH736" s="27"/>
      <c r="CXI736" s="27"/>
      <c r="CXJ736" s="27"/>
      <c r="CXK736" s="27"/>
      <c r="CXL736" s="27"/>
      <c r="CXM736" s="27"/>
      <c r="CXN736" s="27"/>
      <c r="CXO736" s="27"/>
      <c r="CXP736" s="27"/>
      <c r="CXQ736" s="27"/>
      <c r="CXR736" s="27"/>
      <c r="CXS736" s="27"/>
      <c r="CXT736" s="27"/>
      <c r="CXU736" s="27"/>
      <c r="CXV736" s="27"/>
      <c r="CXW736" s="27"/>
      <c r="CXX736" s="27"/>
      <c r="CXY736" s="27"/>
      <c r="CXZ736" s="27"/>
      <c r="CYA736" s="27"/>
      <c r="CYB736" s="27"/>
      <c r="CYC736" s="27"/>
      <c r="CYD736" s="27"/>
      <c r="CYE736" s="27"/>
      <c r="CYF736" s="27"/>
      <c r="CYG736" s="27"/>
      <c r="CYH736" s="27"/>
      <c r="CYI736" s="27"/>
      <c r="CYJ736" s="27"/>
      <c r="CYK736" s="27"/>
      <c r="CYL736" s="27"/>
      <c r="CYM736" s="27"/>
      <c r="CYN736" s="27"/>
      <c r="CYO736" s="27"/>
      <c r="CYP736" s="27"/>
      <c r="CYQ736" s="27"/>
      <c r="CYR736" s="27"/>
      <c r="CYS736" s="27"/>
      <c r="CYT736" s="27"/>
      <c r="CYU736" s="27"/>
      <c r="CYV736" s="27"/>
      <c r="CYW736" s="27"/>
      <c r="CYX736" s="27"/>
      <c r="CYY736" s="27"/>
      <c r="CYZ736" s="27"/>
      <c r="CZA736" s="27"/>
      <c r="CZB736" s="27"/>
      <c r="CZC736" s="27"/>
      <c r="CZD736" s="27"/>
      <c r="CZE736" s="27"/>
      <c r="CZF736" s="27"/>
      <c r="CZG736" s="27"/>
      <c r="CZH736" s="27"/>
      <c r="CZI736" s="27"/>
      <c r="CZJ736" s="27"/>
      <c r="CZK736" s="27"/>
      <c r="CZL736" s="27"/>
      <c r="CZM736" s="27"/>
      <c r="CZN736" s="27"/>
      <c r="CZO736" s="27"/>
      <c r="CZP736" s="27"/>
      <c r="CZQ736" s="27"/>
      <c r="CZR736" s="27"/>
      <c r="CZS736" s="27"/>
      <c r="CZT736" s="27"/>
      <c r="CZU736" s="27"/>
      <c r="CZV736" s="27"/>
      <c r="CZW736" s="27"/>
      <c r="CZX736" s="27"/>
      <c r="CZY736" s="27"/>
      <c r="CZZ736" s="27"/>
      <c r="DAA736" s="27"/>
      <c r="DAB736" s="27"/>
      <c r="DAC736" s="27"/>
      <c r="DAD736" s="27"/>
      <c r="DAE736" s="27"/>
      <c r="DAF736" s="27"/>
      <c r="DAG736" s="27"/>
      <c r="DAH736" s="27"/>
      <c r="DAI736" s="27"/>
      <c r="DAJ736" s="27"/>
      <c r="DAK736" s="27"/>
      <c r="DAL736" s="27"/>
      <c r="DAM736" s="27"/>
      <c r="DAN736" s="27"/>
      <c r="DAO736" s="27"/>
      <c r="DAP736" s="27"/>
      <c r="DAQ736" s="27"/>
      <c r="DAR736" s="27"/>
      <c r="DAS736" s="27"/>
      <c r="DAT736" s="27"/>
      <c r="DAU736" s="27"/>
      <c r="DAV736" s="27"/>
      <c r="DAW736" s="27"/>
      <c r="DAX736" s="27"/>
      <c r="DAY736" s="27"/>
      <c r="DAZ736" s="27"/>
      <c r="DBA736" s="27"/>
      <c r="DBB736" s="27"/>
      <c r="DBC736" s="27"/>
      <c r="DBD736" s="27"/>
      <c r="DBE736" s="27"/>
      <c r="DBF736" s="27"/>
      <c r="DBG736" s="27"/>
      <c r="DBH736" s="27"/>
      <c r="DBI736" s="27"/>
      <c r="DBJ736" s="27"/>
      <c r="DBK736" s="27"/>
      <c r="DBL736" s="27"/>
      <c r="DBM736" s="27"/>
      <c r="DBN736" s="27"/>
      <c r="DBO736" s="27"/>
      <c r="DBP736" s="27"/>
      <c r="DBQ736" s="27"/>
      <c r="DBR736" s="27"/>
      <c r="DBS736" s="27"/>
      <c r="DBT736" s="27"/>
      <c r="DBU736" s="27"/>
      <c r="DBV736" s="27"/>
      <c r="DBW736" s="27"/>
      <c r="DBX736" s="27"/>
      <c r="DBY736" s="27"/>
      <c r="DBZ736" s="27"/>
      <c r="DCA736" s="27"/>
      <c r="DCB736" s="27"/>
      <c r="DCC736" s="27"/>
      <c r="DCD736" s="27"/>
      <c r="DCE736" s="27"/>
      <c r="DCF736" s="27"/>
      <c r="DCG736" s="27"/>
      <c r="DCH736" s="27"/>
      <c r="DCI736" s="27"/>
      <c r="DCJ736" s="27"/>
      <c r="DCK736" s="27"/>
      <c r="DCL736" s="27"/>
      <c r="DCM736" s="27"/>
      <c r="DCN736" s="27"/>
      <c r="DCO736" s="27"/>
      <c r="DCP736" s="27"/>
      <c r="DCQ736" s="27"/>
      <c r="DCR736" s="27"/>
      <c r="DCS736" s="27"/>
      <c r="DCT736" s="27"/>
      <c r="DCU736" s="27"/>
      <c r="DCV736" s="27"/>
      <c r="DCW736" s="27"/>
      <c r="DCX736" s="27"/>
      <c r="DCY736" s="27"/>
      <c r="DCZ736" s="27"/>
      <c r="DDA736" s="27"/>
      <c r="DDB736" s="27"/>
      <c r="DDC736" s="27"/>
      <c r="DDD736" s="27"/>
      <c r="DDE736" s="27"/>
      <c r="DDF736" s="27"/>
      <c r="DDG736" s="27"/>
      <c r="DDH736" s="27"/>
      <c r="DDI736" s="27"/>
      <c r="DDJ736" s="27"/>
      <c r="DDK736" s="27"/>
      <c r="DDL736" s="27"/>
      <c r="DDM736" s="27"/>
      <c r="DDN736" s="27"/>
      <c r="DDO736" s="27"/>
      <c r="DDP736" s="27"/>
      <c r="DDQ736" s="27"/>
      <c r="DDR736" s="27"/>
      <c r="DDS736" s="27"/>
      <c r="DDT736" s="27"/>
      <c r="DDU736" s="27"/>
      <c r="DDV736" s="27"/>
      <c r="DDW736" s="27"/>
      <c r="DDX736" s="27"/>
      <c r="DDY736" s="27"/>
      <c r="DDZ736" s="27"/>
      <c r="DEA736" s="27"/>
      <c r="DEB736" s="27"/>
      <c r="DEC736" s="27"/>
      <c r="DED736" s="27"/>
      <c r="DEE736" s="27"/>
      <c r="DEF736" s="27"/>
      <c r="DEG736" s="27"/>
      <c r="DEH736" s="27"/>
      <c r="DEI736" s="27"/>
      <c r="DEJ736" s="27"/>
      <c r="DEK736" s="27"/>
      <c r="DEL736" s="27"/>
      <c r="DEM736" s="27"/>
      <c r="DEN736" s="27"/>
      <c r="DEO736" s="27"/>
      <c r="DEP736" s="27"/>
      <c r="DEQ736" s="27"/>
      <c r="DER736" s="27"/>
      <c r="DES736" s="27"/>
      <c r="DET736" s="27"/>
      <c r="DEU736" s="27"/>
      <c r="DEV736" s="27"/>
      <c r="DEW736" s="27"/>
      <c r="DEX736" s="27"/>
      <c r="DEY736" s="27"/>
      <c r="DEZ736" s="27"/>
      <c r="DFA736" s="27"/>
      <c r="DFB736" s="27"/>
      <c r="DFC736" s="27"/>
      <c r="DFD736" s="27"/>
      <c r="DFE736" s="27"/>
      <c r="DFF736" s="27"/>
      <c r="DFG736" s="27"/>
      <c r="DFH736" s="27"/>
      <c r="DFI736" s="27"/>
      <c r="DFJ736" s="27"/>
      <c r="DFK736" s="27"/>
      <c r="DFL736" s="27"/>
      <c r="DFM736" s="27"/>
      <c r="DFN736" s="27"/>
      <c r="DFO736" s="27"/>
      <c r="DFP736" s="27"/>
      <c r="DFQ736" s="27"/>
      <c r="DFR736" s="27"/>
      <c r="DFS736" s="27"/>
      <c r="DFT736" s="27"/>
      <c r="DFU736" s="27"/>
      <c r="DFV736" s="27"/>
      <c r="DFW736" s="27"/>
      <c r="DFX736" s="27"/>
      <c r="DFY736" s="27"/>
      <c r="DFZ736" s="27"/>
      <c r="DGA736" s="27"/>
      <c r="DGB736" s="27"/>
      <c r="DGC736" s="27"/>
      <c r="DGD736" s="27"/>
      <c r="DGE736" s="27"/>
      <c r="DGF736" s="27"/>
      <c r="DGG736" s="27"/>
      <c r="DGH736" s="27"/>
      <c r="DGI736" s="27"/>
      <c r="DGJ736" s="27"/>
      <c r="DGK736" s="27"/>
      <c r="DGL736" s="27"/>
      <c r="DGM736" s="27"/>
      <c r="DGN736" s="27"/>
      <c r="DGO736" s="27"/>
      <c r="DGP736" s="27"/>
      <c r="DGQ736" s="27"/>
      <c r="DGR736" s="27"/>
      <c r="DGS736" s="27"/>
      <c r="DGT736" s="27"/>
      <c r="DGU736" s="27"/>
      <c r="DGV736" s="27"/>
      <c r="DGW736" s="27"/>
      <c r="DGX736" s="27"/>
      <c r="DGY736" s="27"/>
      <c r="DGZ736" s="27"/>
      <c r="DHA736" s="27"/>
      <c r="DHB736" s="27"/>
      <c r="DHC736" s="27"/>
      <c r="DHD736" s="27"/>
      <c r="DHE736" s="27"/>
      <c r="DHF736" s="27"/>
      <c r="DHG736" s="27"/>
      <c r="DHH736" s="27"/>
      <c r="DHI736" s="27"/>
      <c r="DHJ736" s="27"/>
      <c r="DHK736" s="27"/>
      <c r="DHL736" s="27"/>
      <c r="DHM736" s="27"/>
      <c r="DHN736" s="27"/>
      <c r="DHO736" s="27"/>
      <c r="DHP736" s="27"/>
      <c r="DHQ736" s="27"/>
      <c r="DHR736" s="27"/>
      <c r="DHS736" s="27"/>
      <c r="DHT736" s="27"/>
      <c r="DHU736" s="27"/>
      <c r="DHV736" s="27"/>
      <c r="DHW736" s="27"/>
      <c r="DHX736" s="27"/>
      <c r="DHY736" s="27"/>
      <c r="DHZ736" s="27"/>
      <c r="DIA736" s="27"/>
      <c r="DIB736" s="27"/>
      <c r="DIC736" s="27"/>
      <c r="DID736" s="27"/>
      <c r="DIE736" s="27"/>
      <c r="DIF736" s="27"/>
      <c r="DIG736" s="27"/>
      <c r="DIH736" s="27"/>
      <c r="DII736" s="27"/>
      <c r="DIJ736" s="27"/>
      <c r="DIK736" s="27"/>
      <c r="DIL736" s="27"/>
      <c r="DIM736" s="27"/>
      <c r="DIN736" s="27"/>
      <c r="DIO736" s="27"/>
      <c r="DIP736" s="27"/>
      <c r="DIQ736" s="27"/>
      <c r="DIR736" s="27"/>
      <c r="DIS736" s="27"/>
      <c r="DIT736" s="27"/>
      <c r="DIU736" s="27"/>
      <c r="DIV736" s="27"/>
      <c r="DIW736" s="27"/>
      <c r="DIX736" s="27"/>
      <c r="DIY736" s="27"/>
      <c r="DIZ736" s="27"/>
      <c r="DJA736" s="27"/>
      <c r="DJB736" s="27"/>
      <c r="DJC736" s="27"/>
      <c r="DJD736" s="27"/>
      <c r="DJE736" s="27"/>
      <c r="DJF736" s="27"/>
      <c r="DJG736" s="27"/>
      <c r="DJH736" s="27"/>
      <c r="DJI736" s="27"/>
      <c r="DJJ736" s="27"/>
      <c r="DJK736" s="27"/>
      <c r="DJL736" s="27"/>
      <c r="DJM736" s="27"/>
      <c r="DJN736" s="27"/>
      <c r="DJO736" s="27"/>
      <c r="DJP736" s="27"/>
      <c r="DJQ736" s="27"/>
      <c r="DJR736" s="27"/>
      <c r="DJS736" s="27"/>
      <c r="DJT736" s="27"/>
      <c r="DJU736" s="27"/>
      <c r="DJV736" s="27"/>
      <c r="DJW736" s="27"/>
      <c r="DJX736" s="27"/>
      <c r="DJY736" s="27"/>
      <c r="DJZ736" s="27"/>
      <c r="DKA736" s="27"/>
      <c r="DKB736" s="27"/>
      <c r="DKC736" s="27"/>
      <c r="DKD736" s="27"/>
      <c r="DKE736" s="27"/>
      <c r="DKF736" s="27"/>
      <c r="DKG736" s="27"/>
      <c r="DKH736" s="27"/>
      <c r="DKI736" s="27"/>
      <c r="DKJ736" s="27"/>
      <c r="DKK736" s="27"/>
      <c r="DKL736" s="27"/>
      <c r="DKM736" s="27"/>
      <c r="DKN736" s="27"/>
      <c r="DKO736" s="27"/>
      <c r="DKP736" s="27"/>
      <c r="DKQ736" s="27"/>
      <c r="DKR736" s="27"/>
      <c r="DKS736" s="27"/>
      <c r="DKT736" s="27"/>
      <c r="DKU736" s="27"/>
      <c r="DKV736" s="27"/>
      <c r="DKW736" s="27"/>
      <c r="DKX736" s="27"/>
      <c r="DKY736" s="27"/>
      <c r="DKZ736" s="27"/>
      <c r="DLA736" s="27"/>
      <c r="DLB736" s="27"/>
      <c r="DLC736" s="27"/>
      <c r="DLD736" s="27"/>
      <c r="DLE736" s="27"/>
      <c r="DLF736" s="27"/>
      <c r="DLG736" s="27"/>
      <c r="DLH736" s="27"/>
      <c r="DLI736" s="27"/>
      <c r="DLJ736" s="27"/>
      <c r="DLK736" s="27"/>
      <c r="DLL736" s="27"/>
      <c r="DLM736" s="27"/>
      <c r="DLN736" s="27"/>
      <c r="DLO736" s="27"/>
      <c r="DLP736" s="27"/>
      <c r="DLQ736" s="27"/>
      <c r="DLR736" s="27"/>
      <c r="DLS736" s="27"/>
      <c r="DLT736" s="27"/>
      <c r="DLU736" s="27"/>
      <c r="DLV736" s="27"/>
      <c r="DLW736" s="27"/>
      <c r="DLX736" s="27"/>
      <c r="DLY736" s="27"/>
      <c r="DLZ736" s="27"/>
      <c r="DMA736" s="27"/>
      <c r="DMB736" s="27"/>
      <c r="DMC736" s="27"/>
      <c r="DMD736" s="27"/>
      <c r="DME736" s="27"/>
      <c r="DMF736" s="27"/>
      <c r="DMG736" s="27"/>
      <c r="DMH736" s="27"/>
      <c r="DMI736" s="27"/>
      <c r="DMJ736" s="27"/>
      <c r="DMK736" s="27"/>
      <c r="DML736" s="27"/>
      <c r="DMM736" s="27"/>
      <c r="DMN736" s="27"/>
      <c r="DMO736" s="27"/>
      <c r="DMP736" s="27"/>
      <c r="DMQ736" s="27"/>
      <c r="DMR736" s="27"/>
      <c r="DMS736" s="27"/>
      <c r="DMT736" s="27"/>
      <c r="DMU736" s="27"/>
      <c r="DMV736" s="27"/>
      <c r="DMW736" s="27"/>
      <c r="DMX736" s="27"/>
      <c r="DMY736" s="27"/>
      <c r="DMZ736" s="27"/>
      <c r="DNA736" s="27"/>
      <c r="DNB736" s="27"/>
      <c r="DNC736" s="27"/>
      <c r="DND736" s="27"/>
      <c r="DNE736" s="27"/>
      <c r="DNF736" s="27"/>
      <c r="DNG736" s="27"/>
      <c r="DNH736" s="27"/>
      <c r="DNI736" s="27"/>
      <c r="DNJ736" s="27"/>
      <c r="DNK736" s="27"/>
      <c r="DNL736" s="27"/>
      <c r="DNM736" s="27"/>
      <c r="DNN736" s="27"/>
      <c r="DNO736" s="27"/>
      <c r="DNP736" s="27"/>
      <c r="DNQ736" s="27"/>
      <c r="DNR736" s="27"/>
      <c r="DNS736" s="27"/>
      <c r="DNT736" s="27"/>
      <c r="DNU736" s="27"/>
      <c r="DNV736" s="27"/>
      <c r="DNW736" s="27"/>
      <c r="DNX736" s="27"/>
      <c r="DNY736" s="27"/>
      <c r="DNZ736" s="27"/>
      <c r="DOA736" s="27"/>
      <c r="DOB736" s="27"/>
      <c r="DOC736" s="27"/>
      <c r="DOD736" s="27"/>
      <c r="DOE736" s="27"/>
      <c r="DOF736" s="27"/>
      <c r="DOG736" s="27"/>
      <c r="DOH736" s="27"/>
      <c r="DOI736" s="27"/>
      <c r="DOJ736" s="27"/>
      <c r="DOK736" s="27"/>
      <c r="DOL736" s="27"/>
      <c r="DOM736" s="27"/>
      <c r="DON736" s="27"/>
      <c r="DOO736" s="27"/>
      <c r="DOP736" s="27"/>
      <c r="DOQ736" s="27"/>
      <c r="DOR736" s="27"/>
      <c r="DOS736" s="27"/>
      <c r="DOT736" s="27"/>
      <c r="DOU736" s="27"/>
      <c r="DOV736" s="27"/>
      <c r="DOW736" s="27"/>
      <c r="DOX736" s="27"/>
      <c r="DOY736" s="27"/>
      <c r="DOZ736" s="27"/>
      <c r="DPA736" s="27"/>
      <c r="DPB736" s="27"/>
      <c r="DPC736" s="27"/>
      <c r="DPD736" s="27"/>
      <c r="DPE736" s="27"/>
      <c r="DPF736" s="27"/>
      <c r="DPG736" s="27"/>
      <c r="DPH736" s="27"/>
      <c r="DPI736" s="27"/>
      <c r="DPJ736" s="27"/>
      <c r="DPK736" s="27"/>
      <c r="DPL736" s="27"/>
      <c r="DPM736" s="27"/>
      <c r="DPN736" s="27"/>
      <c r="DPO736" s="27"/>
      <c r="DPP736" s="27"/>
      <c r="DPQ736" s="27"/>
      <c r="DPR736" s="27"/>
      <c r="DPS736" s="27"/>
      <c r="DPT736" s="27"/>
      <c r="DPU736" s="27"/>
      <c r="DPV736" s="27"/>
      <c r="DPW736" s="27"/>
      <c r="DPX736" s="27"/>
      <c r="DPY736" s="27"/>
      <c r="DPZ736" s="27"/>
      <c r="DQA736" s="27"/>
      <c r="DQB736" s="27"/>
      <c r="DQC736" s="27"/>
      <c r="DQD736" s="27"/>
      <c r="DQE736" s="27"/>
      <c r="DQF736" s="27"/>
      <c r="DQG736" s="27"/>
      <c r="DQH736" s="27"/>
      <c r="DQI736" s="27"/>
      <c r="DQJ736" s="27"/>
      <c r="DQK736" s="27"/>
      <c r="DQL736" s="27"/>
      <c r="DQM736" s="27"/>
      <c r="DQN736" s="27"/>
      <c r="DQO736" s="27"/>
      <c r="DQP736" s="27"/>
      <c r="DQQ736" s="27"/>
      <c r="DQR736" s="27"/>
      <c r="DQS736" s="27"/>
      <c r="DQT736" s="27"/>
      <c r="DQU736" s="27"/>
      <c r="DQV736" s="27"/>
      <c r="DQW736" s="27"/>
      <c r="DQX736" s="27"/>
      <c r="DQY736" s="27"/>
      <c r="DQZ736" s="27"/>
      <c r="DRA736" s="27"/>
      <c r="DRB736" s="27"/>
      <c r="DRC736" s="27"/>
      <c r="DRD736" s="27"/>
      <c r="DRE736" s="27"/>
      <c r="DRF736" s="27"/>
      <c r="DRG736" s="27"/>
      <c r="DRH736" s="27"/>
      <c r="DRI736" s="27"/>
      <c r="DRJ736" s="27"/>
      <c r="DRK736" s="27"/>
      <c r="DRL736" s="27"/>
      <c r="DRM736" s="27"/>
      <c r="DRN736" s="27"/>
      <c r="DRO736" s="27"/>
      <c r="DRP736" s="27"/>
      <c r="DRQ736" s="27"/>
      <c r="DRR736" s="27"/>
      <c r="DRS736" s="27"/>
      <c r="DRT736" s="27"/>
      <c r="DRU736" s="27"/>
      <c r="DRV736" s="27"/>
      <c r="DRW736" s="27"/>
      <c r="DRX736" s="27"/>
      <c r="DRY736" s="27"/>
      <c r="DRZ736" s="27"/>
      <c r="DSA736" s="27"/>
      <c r="DSB736" s="27"/>
      <c r="DSC736" s="27"/>
      <c r="DSD736" s="27"/>
      <c r="DSE736" s="27"/>
      <c r="DSF736" s="27"/>
      <c r="DSG736" s="27"/>
      <c r="DSH736" s="27"/>
      <c r="DSI736" s="27"/>
      <c r="DSJ736" s="27"/>
      <c r="DSK736" s="27"/>
      <c r="DSL736" s="27"/>
      <c r="DSM736" s="27"/>
      <c r="DSN736" s="27"/>
      <c r="DSO736" s="27"/>
      <c r="DSP736" s="27"/>
      <c r="DSQ736" s="27"/>
      <c r="DSR736" s="27"/>
      <c r="DSS736" s="27"/>
      <c r="DST736" s="27"/>
      <c r="DSU736" s="27"/>
      <c r="DSV736" s="27"/>
      <c r="DSW736" s="27"/>
      <c r="DSX736" s="27"/>
      <c r="DSY736" s="27"/>
      <c r="DSZ736" s="27"/>
      <c r="DTA736" s="27"/>
      <c r="DTB736" s="27"/>
      <c r="DTC736" s="27"/>
      <c r="DTD736" s="27"/>
      <c r="DTE736" s="27"/>
      <c r="DTF736" s="27"/>
      <c r="DTG736" s="27"/>
      <c r="DTH736" s="27"/>
      <c r="DTI736" s="27"/>
      <c r="DTJ736" s="27"/>
      <c r="DTK736" s="27"/>
      <c r="DTL736" s="27"/>
      <c r="DTM736" s="27"/>
      <c r="DTN736" s="27"/>
      <c r="DTO736" s="27"/>
      <c r="DTP736" s="27"/>
      <c r="DTQ736" s="27"/>
      <c r="DTR736" s="27"/>
      <c r="DTS736" s="27"/>
      <c r="DTT736" s="27"/>
      <c r="DTU736" s="27"/>
      <c r="DTV736" s="27"/>
      <c r="DTW736" s="27"/>
      <c r="DTX736" s="27"/>
      <c r="DTY736" s="27"/>
      <c r="DTZ736" s="27"/>
      <c r="DUA736" s="27"/>
      <c r="DUB736" s="27"/>
      <c r="DUC736" s="27"/>
      <c r="DUD736" s="27"/>
      <c r="DUE736" s="27"/>
      <c r="DUF736" s="27"/>
      <c r="DUG736" s="27"/>
      <c r="DUH736" s="27"/>
      <c r="DUI736" s="27"/>
      <c r="DUJ736" s="27"/>
      <c r="DUK736" s="27"/>
      <c r="DUL736" s="27"/>
      <c r="DUM736" s="27"/>
      <c r="DUN736" s="27"/>
      <c r="DUO736" s="27"/>
      <c r="DUP736" s="27"/>
      <c r="DUQ736" s="27"/>
      <c r="DUR736" s="27"/>
      <c r="DUS736" s="27"/>
      <c r="DUT736" s="27"/>
      <c r="DUU736" s="27"/>
      <c r="DUV736" s="27"/>
      <c r="DUW736" s="27"/>
      <c r="DUX736" s="27"/>
      <c r="DUY736" s="27"/>
      <c r="DUZ736" s="27"/>
      <c r="DVA736" s="27"/>
      <c r="DVB736" s="27"/>
      <c r="DVC736" s="27"/>
      <c r="DVD736" s="27"/>
      <c r="DVE736" s="27"/>
      <c r="DVF736" s="27"/>
      <c r="DVG736" s="27"/>
      <c r="DVH736" s="27"/>
      <c r="DVI736" s="27"/>
      <c r="DVJ736" s="27"/>
      <c r="DVK736" s="27"/>
      <c r="DVL736" s="27"/>
      <c r="DVM736" s="27"/>
      <c r="DVN736" s="27"/>
      <c r="DVO736" s="27"/>
      <c r="DVP736" s="27"/>
      <c r="DVQ736" s="27"/>
      <c r="DVR736" s="27"/>
      <c r="DVS736" s="27"/>
      <c r="DVT736" s="27"/>
      <c r="DVU736" s="27"/>
      <c r="DVV736" s="27"/>
      <c r="DVW736" s="27"/>
      <c r="DVX736" s="27"/>
      <c r="DVY736" s="27"/>
      <c r="DVZ736" s="27"/>
      <c r="DWA736" s="27"/>
      <c r="DWB736" s="27"/>
      <c r="DWC736" s="27"/>
      <c r="DWD736" s="27"/>
      <c r="DWE736" s="27"/>
      <c r="DWF736" s="27"/>
      <c r="DWG736" s="27"/>
      <c r="DWH736" s="27"/>
      <c r="DWI736" s="27"/>
      <c r="DWJ736" s="27"/>
      <c r="DWK736" s="27"/>
      <c r="DWL736" s="27"/>
      <c r="DWM736" s="27"/>
      <c r="DWN736" s="27"/>
      <c r="DWO736" s="27"/>
      <c r="DWP736" s="27"/>
      <c r="DWQ736" s="27"/>
      <c r="DWR736" s="27"/>
      <c r="DWS736" s="27"/>
      <c r="DWT736" s="27"/>
      <c r="DWU736" s="27"/>
      <c r="DWV736" s="27"/>
      <c r="DWW736" s="27"/>
      <c r="DWX736" s="27"/>
      <c r="DWY736" s="27"/>
      <c r="DWZ736" s="27"/>
      <c r="DXA736" s="27"/>
      <c r="DXB736" s="27"/>
      <c r="DXC736" s="27"/>
      <c r="DXD736" s="27"/>
      <c r="DXE736" s="27"/>
      <c r="DXF736" s="27"/>
      <c r="DXG736" s="27"/>
      <c r="DXH736" s="27"/>
      <c r="DXI736" s="27"/>
      <c r="DXJ736" s="27"/>
      <c r="DXK736" s="27"/>
      <c r="DXL736" s="27"/>
      <c r="DXM736" s="27"/>
      <c r="DXN736" s="27"/>
      <c r="DXO736" s="27"/>
      <c r="DXP736" s="27"/>
      <c r="DXQ736" s="27"/>
      <c r="DXR736" s="27"/>
      <c r="DXS736" s="27"/>
      <c r="DXT736" s="27"/>
      <c r="DXU736" s="27"/>
      <c r="DXV736" s="27"/>
      <c r="DXW736" s="27"/>
      <c r="DXX736" s="27"/>
      <c r="DXY736" s="27"/>
      <c r="DXZ736" s="27"/>
      <c r="DYA736" s="27"/>
      <c r="DYB736" s="27"/>
      <c r="DYC736" s="27"/>
      <c r="DYD736" s="27"/>
      <c r="DYE736" s="27"/>
      <c r="DYF736" s="27"/>
      <c r="DYG736" s="27"/>
      <c r="DYH736" s="27"/>
      <c r="DYI736" s="27"/>
      <c r="DYJ736" s="27"/>
      <c r="DYK736" s="27"/>
      <c r="DYL736" s="27"/>
      <c r="DYM736" s="27"/>
      <c r="DYN736" s="27"/>
      <c r="DYO736" s="27"/>
      <c r="DYP736" s="27"/>
      <c r="DYQ736" s="27"/>
      <c r="DYR736" s="27"/>
      <c r="DYS736" s="27"/>
      <c r="DYT736" s="27"/>
      <c r="DYU736" s="27"/>
      <c r="DYV736" s="27"/>
      <c r="DYW736" s="27"/>
      <c r="DYX736" s="27"/>
      <c r="DYY736" s="27"/>
      <c r="DYZ736" s="27"/>
      <c r="DZA736" s="27"/>
      <c r="DZB736" s="27"/>
      <c r="DZC736" s="27"/>
      <c r="DZD736" s="27"/>
      <c r="DZE736" s="27"/>
      <c r="DZF736" s="27"/>
      <c r="DZG736" s="27"/>
      <c r="DZH736" s="27"/>
      <c r="DZI736" s="27"/>
      <c r="DZJ736" s="27"/>
      <c r="DZK736" s="27"/>
      <c r="DZL736" s="27"/>
      <c r="DZM736" s="27"/>
      <c r="DZN736" s="27"/>
      <c r="DZO736" s="27"/>
      <c r="DZP736" s="27"/>
      <c r="DZQ736" s="27"/>
      <c r="DZR736" s="27"/>
      <c r="DZS736" s="27"/>
      <c r="DZT736" s="27"/>
      <c r="DZU736" s="27"/>
      <c r="DZV736" s="27"/>
      <c r="DZW736" s="27"/>
      <c r="DZX736" s="27"/>
      <c r="DZY736" s="27"/>
      <c r="DZZ736" s="27"/>
      <c r="EAA736" s="27"/>
      <c r="EAB736" s="27"/>
      <c r="EAC736" s="27"/>
      <c r="EAD736" s="27"/>
      <c r="EAE736" s="27"/>
      <c r="EAF736" s="27"/>
      <c r="EAG736" s="27"/>
      <c r="EAH736" s="27"/>
      <c r="EAI736" s="27"/>
      <c r="EAJ736" s="27"/>
      <c r="EAK736" s="27"/>
      <c r="EAL736" s="27"/>
      <c r="EAM736" s="27"/>
      <c r="EAN736" s="27"/>
      <c r="EAO736" s="27"/>
      <c r="EAP736" s="27"/>
      <c r="EAQ736" s="27"/>
      <c r="EAR736" s="27"/>
      <c r="EAS736" s="27"/>
      <c r="EAT736" s="27"/>
      <c r="EAU736" s="27"/>
      <c r="EAV736" s="27"/>
      <c r="EAW736" s="27"/>
      <c r="EAX736" s="27"/>
      <c r="EAY736" s="27"/>
      <c r="EAZ736" s="27"/>
      <c r="EBA736" s="27"/>
      <c r="EBB736" s="27"/>
      <c r="EBC736" s="27"/>
      <c r="EBD736" s="27"/>
      <c r="EBE736" s="27"/>
      <c r="EBF736" s="27"/>
      <c r="EBG736" s="27"/>
      <c r="EBH736" s="27"/>
      <c r="EBI736" s="27"/>
      <c r="EBJ736" s="27"/>
      <c r="EBK736" s="27"/>
      <c r="EBL736" s="27"/>
      <c r="EBM736" s="27"/>
      <c r="EBN736" s="27"/>
      <c r="EBO736" s="27"/>
      <c r="EBP736" s="27"/>
      <c r="EBQ736" s="27"/>
      <c r="EBR736" s="27"/>
      <c r="EBS736" s="27"/>
      <c r="EBT736" s="27"/>
      <c r="EBU736" s="27"/>
      <c r="EBV736" s="27"/>
      <c r="EBW736" s="27"/>
      <c r="EBX736" s="27"/>
      <c r="EBY736" s="27"/>
      <c r="EBZ736" s="27"/>
      <c r="ECA736" s="27"/>
      <c r="ECB736" s="27"/>
      <c r="ECC736" s="27"/>
      <c r="ECD736" s="27"/>
      <c r="ECE736" s="27"/>
      <c r="ECF736" s="27"/>
      <c r="ECG736" s="27"/>
      <c r="ECH736" s="27"/>
      <c r="ECI736" s="27"/>
      <c r="ECJ736" s="27"/>
      <c r="ECK736" s="27"/>
      <c r="ECL736" s="27"/>
      <c r="ECM736" s="27"/>
      <c r="ECN736" s="27"/>
      <c r="ECO736" s="27"/>
      <c r="ECP736" s="27"/>
      <c r="ECQ736" s="27"/>
      <c r="ECR736" s="27"/>
      <c r="ECS736" s="27"/>
      <c r="ECT736" s="27"/>
      <c r="ECU736" s="27"/>
      <c r="ECV736" s="27"/>
      <c r="ECW736" s="27"/>
      <c r="ECX736" s="27"/>
      <c r="ECY736" s="27"/>
      <c r="ECZ736" s="27"/>
      <c r="EDA736" s="27"/>
      <c r="EDB736" s="27"/>
      <c r="EDC736" s="27"/>
      <c r="EDD736" s="27"/>
      <c r="EDE736" s="27"/>
      <c r="EDF736" s="27"/>
      <c r="EDG736" s="27"/>
      <c r="EDH736" s="27"/>
      <c r="EDI736" s="27"/>
      <c r="EDJ736" s="27"/>
      <c r="EDK736" s="27"/>
      <c r="EDL736" s="27"/>
      <c r="EDM736" s="27"/>
      <c r="EDN736" s="27"/>
      <c r="EDO736" s="27"/>
      <c r="EDP736" s="27"/>
      <c r="EDQ736" s="27"/>
      <c r="EDR736" s="27"/>
      <c r="EDS736" s="27"/>
      <c r="EDT736" s="27"/>
      <c r="EDU736" s="27"/>
      <c r="EDV736" s="27"/>
      <c r="EDW736" s="27"/>
      <c r="EDX736" s="27"/>
      <c r="EDY736" s="27"/>
      <c r="EDZ736" s="27"/>
      <c r="EEA736" s="27"/>
      <c r="EEB736" s="27"/>
      <c r="EEC736" s="27"/>
      <c r="EED736" s="27"/>
      <c r="EEE736" s="27"/>
      <c r="EEF736" s="27"/>
      <c r="EEG736" s="27"/>
      <c r="EEH736" s="27"/>
      <c r="EEI736" s="27"/>
      <c r="EEJ736" s="27"/>
      <c r="EEK736" s="27"/>
      <c r="EEL736" s="27"/>
      <c r="EEM736" s="27"/>
      <c r="EEN736" s="27"/>
      <c r="EEO736" s="27"/>
      <c r="EEP736" s="27"/>
      <c r="EEQ736" s="27"/>
      <c r="EER736" s="27"/>
      <c r="EES736" s="27"/>
      <c r="EET736" s="27"/>
      <c r="EEU736" s="27"/>
      <c r="EEV736" s="27"/>
      <c r="EEW736" s="27"/>
      <c r="EEX736" s="27"/>
      <c r="EEY736" s="27"/>
      <c r="EEZ736" s="27"/>
      <c r="EFA736" s="27"/>
      <c r="EFB736" s="27"/>
      <c r="EFC736" s="27"/>
      <c r="EFD736" s="27"/>
      <c r="EFE736" s="27"/>
      <c r="EFF736" s="27"/>
      <c r="EFG736" s="27"/>
      <c r="EFH736" s="27"/>
      <c r="EFI736" s="27"/>
      <c r="EFJ736" s="27"/>
      <c r="EFK736" s="27"/>
      <c r="EFL736" s="27"/>
      <c r="EFM736" s="27"/>
      <c r="EFN736" s="27"/>
      <c r="EFO736" s="27"/>
      <c r="EFP736" s="27"/>
      <c r="EFQ736" s="27"/>
      <c r="EFR736" s="27"/>
      <c r="EFS736" s="27"/>
      <c r="EFT736" s="27"/>
      <c r="EFU736" s="27"/>
      <c r="EFV736" s="27"/>
      <c r="EFW736" s="27"/>
      <c r="EFX736" s="27"/>
      <c r="EFY736" s="27"/>
      <c r="EFZ736" s="27"/>
      <c r="EGA736" s="27"/>
      <c r="EGB736" s="27"/>
      <c r="EGC736" s="27"/>
      <c r="EGD736" s="27"/>
      <c r="EGE736" s="27"/>
      <c r="EGF736" s="27"/>
      <c r="EGG736" s="27"/>
      <c r="EGH736" s="27"/>
      <c r="EGI736" s="27"/>
      <c r="EGJ736" s="27"/>
      <c r="EGK736" s="27"/>
      <c r="EGL736" s="27"/>
      <c r="EGM736" s="27"/>
      <c r="EGN736" s="27"/>
      <c r="EGO736" s="27"/>
      <c r="EGP736" s="27"/>
      <c r="EGQ736" s="27"/>
      <c r="EGR736" s="27"/>
      <c r="EGS736" s="27"/>
      <c r="EGT736" s="27"/>
      <c r="EGU736" s="27"/>
      <c r="EGV736" s="27"/>
      <c r="EGW736" s="27"/>
      <c r="EGX736" s="27"/>
      <c r="EGY736" s="27"/>
      <c r="EGZ736" s="27"/>
      <c r="EHA736" s="27"/>
      <c r="EHB736" s="27"/>
      <c r="EHC736" s="27"/>
      <c r="EHD736" s="27"/>
      <c r="EHE736" s="27"/>
      <c r="EHF736" s="27"/>
      <c r="EHG736" s="27"/>
      <c r="EHH736" s="27"/>
      <c r="EHI736" s="27"/>
      <c r="EHJ736" s="27"/>
      <c r="EHK736" s="27"/>
      <c r="EHL736" s="27"/>
      <c r="EHM736" s="27"/>
      <c r="EHN736" s="27"/>
      <c r="EHO736" s="27"/>
      <c r="EHP736" s="27"/>
      <c r="EHQ736" s="27"/>
      <c r="EHR736" s="27"/>
      <c r="EHS736" s="27"/>
      <c r="EHT736" s="27"/>
      <c r="EHU736" s="27"/>
      <c r="EHV736" s="27"/>
      <c r="EHW736" s="27"/>
      <c r="EHX736" s="27"/>
      <c r="EHY736" s="27"/>
      <c r="EHZ736" s="27"/>
      <c r="EIA736" s="27"/>
      <c r="EIB736" s="27"/>
      <c r="EIC736" s="27"/>
      <c r="EID736" s="27"/>
      <c r="EIE736" s="27"/>
      <c r="EIF736" s="27"/>
      <c r="EIG736" s="27"/>
      <c r="EIH736" s="27"/>
      <c r="EII736" s="27"/>
      <c r="EIJ736" s="27"/>
      <c r="EIK736" s="27"/>
      <c r="EIL736" s="27"/>
      <c r="EIM736" s="27"/>
      <c r="EIN736" s="27"/>
      <c r="EIO736" s="27"/>
      <c r="EIP736" s="27"/>
      <c r="EIQ736" s="27"/>
      <c r="EIR736" s="27"/>
      <c r="EIS736" s="27"/>
      <c r="EIT736" s="27"/>
      <c r="EIU736" s="27"/>
      <c r="EIV736" s="27"/>
      <c r="EIW736" s="27"/>
      <c r="EIX736" s="27"/>
      <c r="EIY736" s="27"/>
      <c r="EIZ736" s="27"/>
      <c r="EJA736" s="27"/>
      <c r="EJB736" s="27"/>
      <c r="EJC736" s="27"/>
      <c r="EJD736" s="27"/>
      <c r="EJE736" s="27"/>
      <c r="EJF736" s="27"/>
      <c r="EJG736" s="27"/>
      <c r="EJH736" s="27"/>
      <c r="EJI736" s="27"/>
      <c r="EJJ736" s="27"/>
      <c r="EJK736" s="27"/>
      <c r="EJL736" s="27"/>
      <c r="EJM736" s="27"/>
      <c r="EJN736" s="27"/>
      <c r="EJO736" s="27"/>
      <c r="EJP736" s="27"/>
      <c r="EJQ736" s="27"/>
      <c r="EJR736" s="27"/>
      <c r="EJS736" s="27"/>
      <c r="EJT736" s="27"/>
      <c r="EJU736" s="27"/>
      <c r="EJV736" s="27"/>
      <c r="EJW736" s="27"/>
      <c r="EJX736" s="27"/>
      <c r="EJY736" s="27"/>
      <c r="EJZ736" s="27"/>
      <c r="EKA736" s="27"/>
      <c r="EKB736" s="27"/>
      <c r="EKC736" s="27"/>
      <c r="EKD736" s="27"/>
      <c r="EKE736" s="27"/>
      <c r="EKF736" s="27"/>
      <c r="EKG736" s="27"/>
      <c r="EKH736" s="27"/>
      <c r="EKI736" s="27"/>
      <c r="EKJ736" s="27"/>
      <c r="EKK736" s="27"/>
      <c r="EKL736" s="27"/>
      <c r="EKM736" s="27"/>
      <c r="EKN736" s="27"/>
      <c r="EKO736" s="27"/>
      <c r="EKP736" s="27"/>
      <c r="EKQ736" s="27"/>
      <c r="EKR736" s="27"/>
      <c r="EKS736" s="27"/>
      <c r="EKT736" s="27"/>
      <c r="EKU736" s="27"/>
      <c r="EKV736" s="27"/>
      <c r="EKW736" s="27"/>
      <c r="EKX736" s="27"/>
      <c r="EKY736" s="27"/>
      <c r="EKZ736" s="27"/>
      <c r="ELA736" s="27"/>
      <c r="ELB736" s="27"/>
      <c r="ELC736" s="27"/>
      <c r="ELD736" s="27"/>
      <c r="ELE736" s="27"/>
      <c r="ELF736" s="27"/>
      <c r="ELG736" s="27"/>
      <c r="ELH736" s="27"/>
      <c r="ELI736" s="27"/>
      <c r="ELJ736" s="27"/>
      <c r="ELK736" s="27"/>
      <c r="ELL736" s="27"/>
      <c r="ELM736" s="27"/>
      <c r="ELN736" s="27"/>
      <c r="ELO736" s="27"/>
      <c r="ELP736" s="27"/>
      <c r="ELQ736" s="27"/>
      <c r="ELR736" s="27"/>
      <c r="ELS736" s="27"/>
      <c r="ELT736" s="27"/>
      <c r="ELU736" s="27"/>
      <c r="ELV736" s="27"/>
      <c r="ELW736" s="27"/>
      <c r="ELX736" s="27"/>
      <c r="ELY736" s="27"/>
      <c r="ELZ736" s="27"/>
      <c r="EMA736" s="27"/>
      <c r="EMB736" s="27"/>
      <c r="EMC736" s="27"/>
      <c r="EMD736" s="27"/>
      <c r="EME736" s="27"/>
      <c r="EMF736" s="27"/>
      <c r="EMG736" s="27"/>
      <c r="EMH736" s="27"/>
      <c r="EMI736" s="27"/>
      <c r="EMJ736" s="27"/>
      <c r="EMK736" s="27"/>
      <c r="EML736" s="27"/>
      <c r="EMM736" s="27"/>
      <c r="EMN736" s="27"/>
      <c r="EMO736" s="27"/>
      <c r="EMP736" s="27"/>
      <c r="EMQ736" s="27"/>
      <c r="EMR736" s="27"/>
      <c r="EMS736" s="27"/>
      <c r="EMT736" s="27"/>
      <c r="EMU736" s="27"/>
      <c r="EMV736" s="27"/>
      <c r="EMW736" s="27"/>
      <c r="EMX736" s="27"/>
      <c r="EMY736" s="27"/>
      <c r="EMZ736" s="27"/>
      <c r="ENA736" s="27"/>
      <c r="ENB736" s="27"/>
      <c r="ENC736" s="27"/>
      <c r="END736" s="27"/>
      <c r="ENE736" s="27"/>
      <c r="ENF736" s="27"/>
      <c r="ENG736" s="27"/>
      <c r="ENH736" s="27"/>
      <c r="ENI736" s="27"/>
      <c r="ENJ736" s="27"/>
      <c r="ENK736" s="27"/>
      <c r="ENL736" s="27"/>
      <c r="ENM736" s="27"/>
      <c r="ENN736" s="27"/>
      <c r="ENO736" s="27"/>
      <c r="ENP736" s="27"/>
      <c r="ENQ736" s="27"/>
      <c r="ENR736" s="27"/>
      <c r="ENS736" s="27"/>
      <c r="ENT736" s="27"/>
      <c r="ENU736" s="27"/>
      <c r="ENV736" s="27"/>
      <c r="ENW736" s="27"/>
      <c r="ENX736" s="27"/>
      <c r="ENY736" s="27"/>
      <c r="ENZ736" s="27"/>
      <c r="EOA736" s="27"/>
      <c r="EOB736" s="27"/>
      <c r="EOC736" s="27"/>
      <c r="EOD736" s="27"/>
      <c r="EOE736" s="27"/>
      <c r="EOF736" s="27"/>
      <c r="EOG736" s="27"/>
      <c r="EOH736" s="27"/>
      <c r="EOI736" s="27"/>
      <c r="EOJ736" s="27"/>
      <c r="EOK736" s="27"/>
      <c r="EOL736" s="27"/>
      <c r="EOM736" s="27"/>
      <c r="EON736" s="27"/>
      <c r="EOO736" s="27"/>
      <c r="EOP736" s="27"/>
      <c r="EOQ736" s="27"/>
      <c r="EOR736" s="27"/>
      <c r="EOS736" s="27"/>
      <c r="EOT736" s="27"/>
      <c r="EOU736" s="27"/>
      <c r="EOV736" s="27"/>
      <c r="EOW736" s="27"/>
      <c r="EOX736" s="27"/>
      <c r="EOY736" s="27"/>
      <c r="EOZ736" s="27"/>
      <c r="EPA736" s="27"/>
      <c r="EPB736" s="27"/>
      <c r="EPC736" s="27"/>
      <c r="EPD736" s="27"/>
      <c r="EPE736" s="27"/>
      <c r="EPF736" s="27"/>
      <c r="EPG736" s="27"/>
      <c r="EPH736" s="27"/>
      <c r="EPI736" s="27"/>
      <c r="EPJ736" s="27"/>
      <c r="EPK736" s="27"/>
      <c r="EPL736" s="27"/>
      <c r="EPM736" s="27"/>
      <c r="EPN736" s="27"/>
      <c r="EPO736" s="27"/>
      <c r="EPP736" s="27"/>
      <c r="EPQ736" s="27"/>
      <c r="EPR736" s="27"/>
      <c r="EPS736" s="27"/>
      <c r="EPT736" s="27"/>
      <c r="EPU736" s="27"/>
      <c r="EPV736" s="27"/>
      <c r="EPW736" s="27"/>
      <c r="EPX736" s="27"/>
      <c r="EPY736" s="27"/>
      <c r="EPZ736" s="27"/>
      <c r="EQA736" s="27"/>
      <c r="EQB736" s="27"/>
      <c r="EQC736" s="27"/>
      <c r="EQD736" s="27"/>
      <c r="EQE736" s="27"/>
      <c r="EQF736" s="27"/>
      <c r="EQG736" s="27"/>
      <c r="EQH736" s="27"/>
      <c r="EQI736" s="27"/>
      <c r="EQJ736" s="27"/>
      <c r="EQK736" s="27"/>
      <c r="EQL736" s="27"/>
      <c r="EQM736" s="27"/>
      <c r="EQN736" s="27"/>
      <c r="EQO736" s="27"/>
      <c r="EQP736" s="27"/>
      <c r="EQQ736" s="27"/>
      <c r="EQR736" s="27"/>
      <c r="EQS736" s="27"/>
      <c r="EQT736" s="27"/>
      <c r="EQU736" s="27"/>
      <c r="EQV736" s="27"/>
      <c r="EQW736" s="27"/>
      <c r="EQX736" s="27"/>
      <c r="EQY736" s="27"/>
      <c r="EQZ736" s="27"/>
      <c r="ERA736" s="27"/>
      <c r="ERB736" s="27"/>
      <c r="ERC736" s="27"/>
      <c r="ERD736" s="27"/>
      <c r="ERE736" s="27"/>
      <c r="ERF736" s="27"/>
      <c r="ERG736" s="27"/>
      <c r="ERH736" s="27"/>
      <c r="ERI736" s="27"/>
      <c r="ERJ736" s="27"/>
      <c r="ERK736" s="27"/>
      <c r="ERL736" s="27"/>
      <c r="ERM736" s="27"/>
      <c r="ERN736" s="27"/>
      <c r="ERO736" s="27"/>
      <c r="ERP736" s="27"/>
      <c r="ERQ736" s="27"/>
      <c r="ERR736" s="27"/>
      <c r="ERS736" s="27"/>
      <c r="ERT736" s="27"/>
      <c r="ERU736" s="27"/>
      <c r="ERV736" s="27"/>
      <c r="ERW736" s="27"/>
      <c r="ERX736" s="27"/>
      <c r="ERY736" s="27"/>
      <c r="ERZ736" s="27"/>
      <c r="ESA736" s="27"/>
      <c r="ESB736" s="27"/>
      <c r="ESC736" s="27"/>
      <c r="ESD736" s="27"/>
      <c r="ESE736" s="27"/>
      <c r="ESF736" s="27"/>
      <c r="ESG736" s="27"/>
      <c r="ESH736" s="27"/>
      <c r="ESI736" s="27"/>
      <c r="ESJ736" s="27"/>
      <c r="ESK736" s="27"/>
      <c r="ESL736" s="27"/>
      <c r="ESM736" s="27"/>
      <c r="ESN736" s="27"/>
      <c r="ESO736" s="27"/>
      <c r="ESP736" s="27"/>
      <c r="ESQ736" s="27"/>
      <c r="ESR736" s="27"/>
      <c r="ESS736" s="27"/>
      <c r="EST736" s="27"/>
      <c r="ESU736" s="27"/>
      <c r="ESV736" s="27"/>
      <c r="ESW736" s="27"/>
      <c r="ESX736" s="27"/>
      <c r="ESY736" s="27"/>
      <c r="ESZ736" s="27"/>
      <c r="ETA736" s="27"/>
      <c r="ETB736" s="27"/>
      <c r="ETC736" s="27"/>
      <c r="ETD736" s="27"/>
      <c r="ETE736" s="27"/>
      <c r="ETF736" s="27"/>
      <c r="ETG736" s="27"/>
      <c r="ETH736" s="27"/>
      <c r="ETI736" s="27"/>
      <c r="ETJ736" s="27"/>
      <c r="ETK736" s="27"/>
      <c r="ETL736" s="27"/>
      <c r="ETM736" s="27"/>
      <c r="ETN736" s="27"/>
      <c r="ETO736" s="27"/>
      <c r="ETP736" s="27"/>
      <c r="ETQ736" s="27"/>
      <c r="ETR736" s="27"/>
      <c r="ETS736" s="27"/>
      <c r="ETT736" s="27"/>
      <c r="ETU736" s="27"/>
      <c r="ETV736" s="27"/>
      <c r="ETW736" s="27"/>
      <c r="ETX736" s="27"/>
      <c r="ETY736" s="27"/>
      <c r="ETZ736" s="27"/>
      <c r="EUA736" s="27"/>
      <c r="EUB736" s="27"/>
      <c r="EUC736" s="27"/>
      <c r="EUD736" s="27"/>
      <c r="EUE736" s="27"/>
      <c r="EUF736" s="27"/>
      <c r="EUG736" s="27"/>
      <c r="EUH736" s="27"/>
      <c r="EUI736" s="27"/>
      <c r="EUJ736" s="27"/>
      <c r="EUK736" s="27"/>
      <c r="EUL736" s="27"/>
      <c r="EUM736" s="27"/>
      <c r="EUN736" s="27"/>
      <c r="EUO736" s="27"/>
      <c r="EUP736" s="27"/>
      <c r="EUQ736" s="27"/>
      <c r="EUR736" s="27"/>
      <c r="EUS736" s="27"/>
      <c r="EUT736" s="27"/>
      <c r="EUU736" s="27"/>
      <c r="EUV736" s="27"/>
      <c r="EUW736" s="27"/>
      <c r="EUX736" s="27"/>
      <c r="EUY736" s="27"/>
      <c r="EUZ736" s="27"/>
      <c r="EVA736" s="27"/>
      <c r="EVB736" s="27"/>
      <c r="EVC736" s="27"/>
      <c r="EVD736" s="27"/>
      <c r="EVE736" s="27"/>
      <c r="EVF736" s="27"/>
      <c r="EVG736" s="27"/>
      <c r="EVH736" s="27"/>
      <c r="EVI736" s="27"/>
      <c r="EVJ736" s="27"/>
      <c r="EVK736" s="27"/>
      <c r="EVL736" s="27"/>
      <c r="EVM736" s="27"/>
      <c r="EVN736" s="27"/>
      <c r="EVO736" s="27"/>
      <c r="EVP736" s="27"/>
      <c r="EVQ736" s="27"/>
      <c r="EVR736" s="27"/>
      <c r="EVS736" s="27"/>
      <c r="EVT736" s="27"/>
      <c r="EVU736" s="27"/>
      <c r="EVV736" s="27"/>
      <c r="EVW736" s="27"/>
      <c r="EVX736" s="27"/>
      <c r="EVY736" s="27"/>
      <c r="EVZ736" s="27"/>
      <c r="EWA736" s="27"/>
      <c r="EWB736" s="27"/>
      <c r="EWC736" s="27"/>
      <c r="EWD736" s="27"/>
      <c r="EWE736" s="27"/>
      <c r="EWF736" s="27"/>
      <c r="EWG736" s="27"/>
      <c r="EWH736" s="27"/>
      <c r="EWI736" s="27"/>
      <c r="EWJ736" s="27"/>
      <c r="EWK736" s="27"/>
      <c r="EWL736" s="27"/>
      <c r="EWM736" s="27"/>
      <c r="EWN736" s="27"/>
      <c r="EWO736" s="27"/>
      <c r="EWP736" s="27"/>
      <c r="EWQ736" s="27"/>
      <c r="EWR736" s="27"/>
      <c r="EWS736" s="27"/>
      <c r="EWT736" s="27"/>
      <c r="EWU736" s="27"/>
      <c r="EWV736" s="27"/>
      <c r="EWW736" s="27"/>
      <c r="EWX736" s="27"/>
      <c r="EWY736" s="27"/>
      <c r="EWZ736" s="27"/>
      <c r="EXA736" s="27"/>
      <c r="EXB736" s="27"/>
      <c r="EXC736" s="27"/>
      <c r="EXD736" s="27"/>
      <c r="EXE736" s="27"/>
      <c r="EXF736" s="27"/>
      <c r="EXG736" s="27"/>
      <c r="EXH736" s="27"/>
      <c r="EXI736" s="27"/>
      <c r="EXJ736" s="27"/>
      <c r="EXK736" s="27"/>
      <c r="EXL736" s="27"/>
      <c r="EXM736" s="27"/>
      <c r="EXN736" s="27"/>
      <c r="EXO736" s="27"/>
      <c r="EXP736" s="27"/>
      <c r="EXQ736" s="27"/>
      <c r="EXR736" s="27"/>
      <c r="EXS736" s="27"/>
      <c r="EXT736" s="27"/>
      <c r="EXU736" s="27"/>
      <c r="EXV736" s="27"/>
      <c r="EXW736" s="27"/>
      <c r="EXX736" s="27"/>
      <c r="EXY736" s="27"/>
      <c r="EXZ736" s="27"/>
      <c r="EYA736" s="27"/>
      <c r="EYB736" s="27"/>
      <c r="EYC736" s="27"/>
      <c r="EYD736" s="27"/>
      <c r="EYE736" s="27"/>
      <c r="EYF736" s="27"/>
      <c r="EYG736" s="27"/>
      <c r="EYH736" s="27"/>
      <c r="EYI736" s="27"/>
      <c r="EYJ736" s="27"/>
      <c r="EYK736" s="27"/>
      <c r="EYL736" s="27"/>
      <c r="EYM736" s="27"/>
      <c r="EYN736" s="27"/>
      <c r="EYO736" s="27"/>
      <c r="EYP736" s="27"/>
      <c r="EYQ736" s="27"/>
      <c r="EYR736" s="27"/>
      <c r="EYS736" s="27"/>
      <c r="EYT736" s="27"/>
      <c r="EYU736" s="27"/>
      <c r="EYV736" s="27"/>
      <c r="EYW736" s="27"/>
      <c r="EYX736" s="27"/>
      <c r="EYY736" s="27"/>
      <c r="EYZ736" s="27"/>
      <c r="EZA736" s="27"/>
      <c r="EZB736" s="27"/>
      <c r="EZC736" s="27"/>
      <c r="EZD736" s="27"/>
      <c r="EZE736" s="27"/>
      <c r="EZF736" s="27"/>
      <c r="EZG736" s="27"/>
      <c r="EZH736" s="27"/>
      <c r="EZI736" s="27"/>
      <c r="EZJ736" s="27"/>
      <c r="EZK736" s="27"/>
      <c r="EZL736" s="27"/>
      <c r="EZM736" s="27"/>
      <c r="EZN736" s="27"/>
      <c r="EZO736" s="27"/>
      <c r="EZP736" s="27"/>
      <c r="EZQ736" s="27"/>
      <c r="EZR736" s="27"/>
      <c r="EZS736" s="27"/>
      <c r="EZT736" s="27"/>
      <c r="EZU736" s="27"/>
      <c r="EZV736" s="27"/>
      <c r="EZW736" s="27"/>
      <c r="EZX736" s="27"/>
      <c r="EZY736" s="27"/>
      <c r="EZZ736" s="27"/>
      <c r="FAA736" s="27"/>
      <c r="FAB736" s="27"/>
      <c r="FAC736" s="27"/>
      <c r="FAD736" s="27"/>
      <c r="FAE736" s="27"/>
      <c r="FAF736" s="27"/>
      <c r="FAG736" s="27"/>
      <c r="FAH736" s="27"/>
      <c r="FAI736" s="27"/>
      <c r="FAJ736" s="27"/>
      <c r="FAK736" s="27"/>
      <c r="FAL736" s="27"/>
      <c r="FAM736" s="27"/>
      <c r="FAN736" s="27"/>
      <c r="FAO736" s="27"/>
      <c r="FAP736" s="27"/>
      <c r="FAQ736" s="27"/>
      <c r="FAR736" s="27"/>
      <c r="FAS736" s="27"/>
      <c r="FAT736" s="27"/>
      <c r="FAU736" s="27"/>
      <c r="FAV736" s="27"/>
      <c r="FAW736" s="27"/>
      <c r="FAX736" s="27"/>
      <c r="FAY736" s="27"/>
      <c r="FAZ736" s="27"/>
      <c r="FBA736" s="27"/>
      <c r="FBB736" s="27"/>
      <c r="FBC736" s="27"/>
      <c r="FBD736" s="27"/>
      <c r="FBE736" s="27"/>
      <c r="FBF736" s="27"/>
      <c r="FBG736" s="27"/>
      <c r="FBH736" s="27"/>
      <c r="FBI736" s="27"/>
      <c r="FBJ736" s="27"/>
      <c r="FBK736" s="27"/>
      <c r="FBL736" s="27"/>
      <c r="FBM736" s="27"/>
      <c r="FBN736" s="27"/>
      <c r="FBO736" s="27"/>
      <c r="FBP736" s="27"/>
      <c r="FBQ736" s="27"/>
      <c r="FBR736" s="27"/>
      <c r="FBS736" s="27"/>
      <c r="FBT736" s="27"/>
      <c r="FBU736" s="27"/>
      <c r="FBV736" s="27"/>
      <c r="FBW736" s="27"/>
      <c r="FBX736" s="27"/>
      <c r="FBY736" s="27"/>
      <c r="FBZ736" s="27"/>
      <c r="FCA736" s="27"/>
      <c r="FCB736" s="27"/>
      <c r="FCC736" s="27"/>
      <c r="FCD736" s="27"/>
      <c r="FCE736" s="27"/>
      <c r="FCF736" s="27"/>
      <c r="FCG736" s="27"/>
      <c r="FCH736" s="27"/>
      <c r="FCI736" s="27"/>
      <c r="FCJ736" s="27"/>
      <c r="FCK736" s="27"/>
      <c r="FCL736" s="27"/>
      <c r="FCM736" s="27"/>
      <c r="FCN736" s="27"/>
      <c r="FCO736" s="27"/>
      <c r="FCP736" s="27"/>
      <c r="FCQ736" s="27"/>
      <c r="FCR736" s="27"/>
      <c r="FCS736" s="27"/>
      <c r="FCT736" s="27"/>
      <c r="FCU736" s="27"/>
      <c r="FCV736" s="27"/>
      <c r="FCW736" s="27"/>
      <c r="FCX736" s="27"/>
      <c r="FCY736" s="27"/>
      <c r="FCZ736" s="27"/>
      <c r="FDA736" s="27"/>
      <c r="FDB736" s="27"/>
      <c r="FDC736" s="27"/>
      <c r="FDD736" s="27"/>
      <c r="FDE736" s="27"/>
      <c r="FDF736" s="27"/>
      <c r="FDG736" s="27"/>
      <c r="FDH736" s="27"/>
      <c r="FDI736" s="27"/>
      <c r="FDJ736" s="27"/>
      <c r="FDK736" s="27"/>
      <c r="FDL736" s="27"/>
      <c r="FDM736" s="27"/>
      <c r="FDN736" s="27"/>
      <c r="FDO736" s="27"/>
      <c r="FDP736" s="27"/>
      <c r="FDQ736" s="27"/>
      <c r="FDR736" s="27"/>
      <c r="FDS736" s="27"/>
      <c r="FDT736" s="27"/>
      <c r="FDU736" s="27"/>
      <c r="FDV736" s="27"/>
      <c r="FDW736" s="27"/>
      <c r="FDX736" s="27"/>
      <c r="FDY736" s="27"/>
      <c r="FDZ736" s="27"/>
      <c r="FEA736" s="27"/>
      <c r="FEB736" s="27"/>
      <c r="FEC736" s="27"/>
      <c r="FED736" s="27"/>
      <c r="FEE736" s="27"/>
      <c r="FEF736" s="27"/>
      <c r="FEG736" s="27"/>
      <c r="FEH736" s="27"/>
      <c r="FEI736" s="27"/>
      <c r="FEJ736" s="27"/>
      <c r="FEK736" s="27"/>
      <c r="FEL736" s="27"/>
      <c r="FEM736" s="27"/>
      <c r="FEN736" s="27"/>
      <c r="FEO736" s="27"/>
      <c r="FEP736" s="27"/>
      <c r="FEQ736" s="27"/>
      <c r="FER736" s="27"/>
      <c r="FES736" s="27"/>
      <c r="FET736" s="27"/>
      <c r="FEU736" s="27"/>
      <c r="FEV736" s="27"/>
      <c r="FEW736" s="27"/>
      <c r="FEX736" s="27"/>
      <c r="FEY736" s="27"/>
      <c r="FEZ736" s="27"/>
      <c r="FFA736" s="27"/>
      <c r="FFB736" s="27"/>
      <c r="FFC736" s="27"/>
      <c r="FFD736" s="27"/>
      <c r="FFE736" s="27"/>
      <c r="FFF736" s="27"/>
      <c r="FFG736" s="27"/>
      <c r="FFH736" s="27"/>
      <c r="FFI736" s="27"/>
      <c r="FFJ736" s="27"/>
      <c r="FFK736" s="27"/>
      <c r="FFL736" s="27"/>
      <c r="FFM736" s="27"/>
      <c r="FFN736" s="27"/>
      <c r="FFO736" s="27"/>
      <c r="FFP736" s="27"/>
      <c r="FFQ736" s="27"/>
      <c r="FFR736" s="27"/>
      <c r="FFS736" s="27"/>
      <c r="FFT736" s="27"/>
      <c r="FFU736" s="27"/>
      <c r="FFV736" s="27"/>
      <c r="FFW736" s="27"/>
      <c r="FFX736" s="27"/>
      <c r="FFY736" s="27"/>
      <c r="FFZ736" s="27"/>
      <c r="FGA736" s="27"/>
      <c r="FGB736" s="27"/>
      <c r="FGC736" s="27"/>
      <c r="FGD736" s="27"/>
      <c r="FGE736" s="27"/>
      <c r="FGF736" s="27"/>
      <c r="FGG736" s="27"/>
      <c r="FGH736" s="27"/>
      <c r="FGI736" s="27"/>
      <c r="FGJ736" s="27"/>
      <c r="FGK736" s="27"/>
      <c r="FGL736" s="27"/>
      <c r="FGM736" s="27"/>
      <c r="FGN736" s="27"/>
      <c r="FGO736" s="27"/>
      <c r="FGP736" s="27"/>
      <c r="FGQ736" s="27"/>
      <c r="FGR736" s="27"/>
      <c r="FGS736" s="27"/>
      <c r="FGT736" s="27"/>
      <c r="FGU736" s="27"/>
      <c r="FGV736" s="27"/>
      <c r="FGW736" s="27"/>
      <c r="FGX736" s="27"/>
      <c r="FGY736" s="27"/>
      <c r="FGZ736" s="27"/>
      <c r="FHA736" s="27"/>
      <c r="FHB736" s="27"/>
      <c r="FHC736" s="27"/>
      <c r="FHD736" s="27"/>
      <c r="FHE736" s="27"/>
      <c r="FHF736" s="27"/>
      <c r="FHG736" s="27"/>
      <c r="FHH736" s="27"/>
      <c r="FHI736" s="27"/>
      <c r="FHJ736" s="27"/>
      <c r="FHK736" s="27"/>
      <c r="FHL736" s="27"/>
      <c r="FHM736" s="27"/>
      <c r="FHN736" s="27"/>
      <c r="FHO736" s="27"/>
      <c r="FHP736" s="27"/>
      <c r="FHQ736" s="27"/>
      <c r="FHR736" s="27"/>
      <c r="FHS736" s="27"/>
      <c r="FHT736" s="27"/>
      <c r="FHU736" s="27"/>
      <c r="FHV736" s="27"/>
      <c r="FHW736" s="27"/>
      <c r="FHX736" s="27"/>
      <c r="FHY736" s="27"/>
      <c r="FHZ736" s="27"/>
      <c r="FIA736" s="27"/>
      <c r="FIB736" s="27"/>
      <c r="FIC736" s="27"/>
      <c r="FID736" s="27"/>
      <c r="FIE736" s="27"/>
      <c r="FIF736" s="27"/>
      <c r="FIG736" s="27"/>
      <c r="FIH736" s="27"/>
      <c r="FII736" s="27"/>
      <c r="FIJ736" s="27"/>
      <c r="FIK736" s="27"/>
      <c r="FIL736" s="27"/>
      <c r="FIM736" s="27"/>
      <c r="FIN736" s="27"/>
      <c r="FIO736" s="27"/>
      <c r="FIP736" s="27"/>
      <c r="FIQ736" s="27"/>
      <c r="FIR736" s="27"/>
      <c r="FIS736" s="27"/>
      <c r="FIT736" s="27"/>
      <c r="FIU736" s="27"/>
      <c r="FIV736" s="27"/>
      <c r="FIW736" s="27"/>
      <c r="FIX736" s="27"/>
      <c r="FIY736" s="27"/>
      <c r="FIZ736" s="27"/>
      <c r="FJA736" s="27"/>
      <c r="FJB736" s="27"/>
      <c r="FJC736" s="27"/>
      <c r="FJD736" s="27"/>
      <c r="FJE736" s="27"/>
      <c r="FJF736" s="27"/>
      <c r="FJG736" s="27"/>
      <c r="FJH736" s="27"/>
      <c r="FJI736" s="27"/>
      <c r="FJJ736" s="27"/>
      <c r="FJK736" s="27"/>
      <c r="FJL736" s="27"/>
      <c r="FJM736" s="27"/>
      <c r="FJN736" s="27"/>
      <c r="FJO736" s="27"/>
      <c r="FJP736" s="27"/>
      <c r="FJQ736" s="27"/>
      <c r="FJR736" s="27"/>
      <c r="FJS736" s="27"/>
      <c r="FJT736" s="27"/>
      <c r="FJU736" s="27"/>
      <c r="FJV736" s="27"/>
      <c r="FJW736" s="27"/>
      <c r="FJX736" s="27"/>
      <c r="FJY736" s="27"/>
      <c r="FJZ736" s="27"/>
      <c r="FKA736" s="27"/>
      <c r="FKB736" s="27"/>
      <c r="FKC736" s="27"/>
      <c r="FKD736" s="27"/>
      <c r="FKE736" s="27"/>
      <c r="FKF736" s="27"/>
      <c r="FKG736" s="27"/>
      <c r="FKH736" s="27"/>
      <c r="FKI736" s="27"/>
      <c r="FKJ736" s="27"/>
      <c r="FKK736" s="27"/>
      <c r="FKL736" s="27"/>
      <c r="FKM736" s="27"/>
      <c r="FKN736" s="27"/>
      <c r="FKO736" s="27"/>
      <c r="FKP736" s="27"/>
      <c r="FKQ736" s="27"/>
      <c r="FKR736" s="27"/>
      <c r="FKS736" s="27"/>
      <c r="FKT736" s="27"/>
      <c r="FKU736" s="27"/>
      <c r="FKV736" s="27"/>
      <c r="FKW736" s="27"/>
      <c r="FKX736" s="27"/>
      <c r="FKY736" s="27"/>
      <c r="FKZ736" s="27"/>
      <c r="FLA736" s="27"/>
      <c r="FLB736" s="27"/>
      <c r="FLC736" s="27"/>
      <c r="FLD736" s="27"/>
      <c r="FLE736" s="27"/>
      <c r="FLF736" s="27"/>
      <c r="FLG736" s="27"/>
      <c r="FLH736" s="27"/>
      <c r="FLI736" s="27"/>
      <c r="FLJ736" s="27"/>
      <c r="FLK736" s="27"/>
      <c r="FLL736" s="27"/>
      <c r="FLM736" s="27"/>
      <c r="FLN736" s="27"/>
      <c r="FLO736" s="27"/>
      <c r="FLP736" s="27"/>
      <c r="FLQ736" s="27"/>
      <c r="FLR736" s="27"/>
      <c r="FLS736" s="27"/>
      <c r="FLT736" s="27"/>
      <c r="FLU736" s="27"/>
      <c r="FLV736" s="27"/>
      <c r="FLW736" s="27"/>
      <c r="FLX736" s="27"/>
      <c r="FLY736" s="27"/>
      <c r="FLZ736" s="27"/>
      <c r="FMA736" s="27"/>
      <c r="FMB736" s="27"/>
      <c r="FMC736" s="27"/>
      <c r="FMD736" s="27"/>
      <c r="FME736" s="27"/>
      <c r="FMF736" s="27"/>
      <c r="FMG736" s="27"/>
      <c r="FMH736" s="27"/>
      <c r="FMI736" s="27"/>
      <c r="FMJ736" s="27"/>
      <c r="FMK736" s="27"/>
      <c r="FML736" s="27"/>
      <c r="FMM736" s="27"/>
      <c r="FMN736" s="27"/>
      <c r="FMO736" s="27"/>
      <c r="FMP736" s="27"/>
      <c r="FMQ736" s="27"/>
      <c r="FMR736" s="27"/>
      <c r="FMS736" s="27"/>
      <c r="FMT736" s="27"/>
      <c r="FMU736" s="27"/>
      <c r="FMV736" s="27"/>
      <c r="FMW736" s="27"/>
      <c r="FMX736" s="27"/>
      <c r="FMY736" s="27"/>
      <c r="FMZ736" s="27"/>
      <c r="FNA736" s="27"/>
      <c r="FNB736" s="27"/>
      <c r="FNC736" s="27"/>
      <c r="FND736" s="27"/>
      <c r="FNE736" s="27"/>
      <c r="FNF736" s="27"/>
      <c r="FNG736" s="27"/>
      <c r="FNH736" s="27"/>
      <c r="FNI736" s="27"/>
      <c r="FNJ736" s="27"/>
      <c r="FNK736" s="27"/>
      <c r="FNL736" s="27"/>
      <c r="FNM736" s="27"/>
      <c r="FNN736" s="27"/>
      <c r="FNO736" s="27"/>
      <c r="FNP736" s="27"/>
      <c r="FNQ736" s="27"/>
      <c r="FNR736" s="27"/>
      <c r="FNS736" s="27"/>
      <c r="FNT736" s="27"/>
      <c r="FNU736" s="27"/>
      <c r="FNV736" s="27"/>
      <c r="FNW736" s="27"/>
      <c r="FNX736" s="27"/>
      <c r="FNY736" s="27"/>
      <c r="FNZ736" s="27"/>
      <c r="FOA736" s="27"/>
      <c r="FOB736" s="27"/>
      <c r="FOC736" s="27"/>
      <c r="FOD736" s="27"/>
      <c r="FOE736" s="27"/>
      <c r="FOF736" s="27"/>
      <c r="FOG736" s="27"/>
      <c r="FOH736" s="27"/>
      <c r="FOI736" s="27"/>
      <c r="FOJ736" s="27"/>
      <c r="FOK736" s="27"/>
      <c r="FOL736" s="27"/>
      <c r="FOM736" s="27"/>
      <c r="FON736" s="27"/>
      <c r="FOO736" s="27"/>
      <c r="FOP736" s="27"/>
      <c r="FOQ736" s="27"/>
      <c r="FOR736" s="27"/>
      <c r="FOS736" s="27"/>
      <c r="FOT736" s="27"/>
      <c r="FOU736" s="27"/>
      <c r="FOV736" s="27"/>
      <c r="FOW736" s="27"/>
      <c r="FOX736" s="27"/>
      <c r="FOY736" s="27"/>
      <c r="FOZ736" s="27"/>
      <c r="FPA736" s="27"/>
      <c r="FPB736" s="27"/>
      <c r="FPC736" s="27"/>
      <c r="FPD736" s="27"/>
      <c r="FPE736" s="27"/>
      <c r="FPF736" s="27"/>
      <c r="FPG736" s="27"/>
      <c r="FPH736" s="27"/>
      <c r="FPI736" s="27"/>
      <c r="FPJ736" s="27"/>
      <c r="FPK736" s="27"/>
      <c r="FPL736" s="27"/>
      <c r="FPM736" s="27"/>
      <c r="FPN736" s="27"/>
      <c r="FPO736" s="27"/>
      <c r="FPP736" s="27"/>
      <c r="FPQ736" s="27"/>
      <c r="FPR736" s="27"/>
      <c r="FPS736" s="27"/>
      <c r="FPT736" s="27"/>
      <c r="FPU736" s="27"/>
      <c r="FPV736" s="27"/>
      <c r="FPW736" s="27"/>
      <c r="FPX736" s="27"/>
      <c r="FPY736" s="27"/>
      <c r="FPZ736" s="27"/>
      <c r="FQA736" s="27"/>
      <c r="FQB736" s="27"/>
      <c r="FQC736" s="27"/>
      <c r="FQD736" s="27"/>
      <c r="FQE736" s="27"/>
      <c r="FQF736" s="27"/>
      <c r="FQG736" s="27"/>
      <c r="FQH736" s="27"/>
      <c r="FQI736" s="27"/>
      <c r="FQJ736" s="27"/>
      <c r="FQK736" s="27"/>
      <c r="FQL736" s="27"/>
      <c r="FQM736" s="27"/>
      <c r="FQN736" s="27"/>
      <c r="FQO736" s="27"/>
      <c r="FQP736" s="27"/>
      <c r="FQQ736" s="27"/>
      <c r="FQR736" s="27"/>
      <c r="FQS736" s="27"/>
      <c r="FQT736" s="27"/>
      <c r="FQU736" s="27"/>
      <c r="FQV736" s="27"/>
      <c r="FQW736" s="27"/>
      <c r="FQX736" s="27"/>
      <c r="FQY736" s="27"/>
      <c r="FQZ736" s="27"/>
      <c r="FRA736" s="27"/>
      <c r="FRB736" s="27"/>
      <c r="FRC736" s="27"/>
      <c r="FRD736" s="27"/>
      <c r="FRE736" s="27"/>
      <c r="FRF736" s="27"/>
      <c r="FRG736" s="27"/>
      <c r="FRH736" s="27"/>
      <c r="FRI736" s="27"/>
      <c r="FRJ736" s="27"/>
      <c r="FRK736" s="27"/>
      <c r="FRL736" s="27"/>
      <c r="FRM736" s="27"/>
      <c r="FRN736" s="27"/>
      <c r="FRO736" s="27"/>
      <c r="FRP736" s="27"/>
      <c r="FRQ736" s="27"/>
      <c r="FRR736" s="27"/>
      <c r="FRS736" s="27"/>
      <c r="FRT736" s="27"/>
      <c r="FRU736" s="27"/>
      <c r="FRV736" s="27"/>
      <c r="FRW736" s="27"/>
      <c r="FRX736" s="27"/>
      <c r="FRY736" s="27"/>
      <c r="FRZ736" s="27"/>
      <c r="FSA736" s="27"/>
      <c r="FSB736" s="27"/>
      <c r="FSC736" s="27"/>
      <c r="FSD736" s="27"/>
      <c r="FSE736" s="27"/>
      <c r="FSF736" s="27"/>
      <c r="FSG736" s="27"/>
      <c r="FSH736" s="27"/>
      <c r="FSI736" s="27"/>
      <c r="FSJ736" s="27"/>
      <c r="FSK736" s="27"/>
      <c r="FSL736" s="27"/>
      <c r="FSM736" s="27"/>
      <c r="FSN736" s="27"/>
      <c r="FSO736" s="27"/>
      <c r="FSP736" s="27"/>
      <c r="FSQ736" s="27"/>
      <c r="FSR736" s="27"/>
      <c r="FSS736" s="27"/>
      <c r="FST736" s="27"/>
      <c r="FSU736" s="27"/>
      <c r="FSV736" s="27"/>
      <c r="FSW736" s="27"/>
      <c r="FSX736" s="27"/>
      <c r="FSY736" s="27"/>
      <c r="FSZ736" s="27"/>
      <c r="FTA736" s="27"/>
      <c r="FTB736" s="27"/>
      <c r="FTC736" s="27"/>
      <c r="FTD736" s="27"/>
      <c r="FTE736" s="27"/>
      <c r="FTF736" s="27"/>
      <c r="FTG736" s="27"/>
      <c r="FTH736" s="27"/>
      <c r="FTI736" s="27"/>
      <c r="FTJ736" s="27"/>
      <c r="FTK736" s="27"/>
      <c r="FTL736" s="27"/>
      <c r="FTM736" s="27"/>
      <c r="FTN736" s="27"/>
      <c r="FTO736" s="27"/>
      <c r="FTP736" s="27"/>
      <c r="FTQ736" s="27"/>
      <c r="FTR736" s="27"/>
      <c r="FTS736" s="27"/>
      <c r="FTT736" s="27"/>
      <c r="FTU736" s="27"/>
      <c r="FTV736" s="27"/>
      <c r="FTW736" s="27"/>
      <c r="FTX736" s="27"/>
      <c r="FTY736" s="27"/>
      <c r="FTZ736" s="27"/>
      <c r="FUA736" s="27"/>
      <c r="FUB736" s="27"/>
      <c r="FUC736" s="27"/>
      <c r="FUD736" s="27"/>
      <c r="FUE736" s="27"/>
      <c r="FUF736" s="27"/>
      <c r="FUG736" s="27"/>
      <c r="FUH736" s="27"/>
      <c r="FUI736" s="27"/>
      <c r="FUJ736" s="27"/>
      <c r="FUK736" s="27"/>
      <c r="FUL736" s="27"/>
      <c r="FUM736" s="27"/>
      <c r="FUN736" s="27"/>
      <c r="FUO736" s="27"/>
      <c r="FUP736" s="27"/>
      <c r="FUQ736" s="27"/>
      <c r="FUR736" s="27"/>
      <c r="FUS736" s="27"/>
      <c r="FUT736" s="27"/>
      <c r="FUU736" s="27"/>
      <c r="FUV736" s="27"/>
      <c r="FUW736" s="27"/>
      <c r="FUX736" s="27"/>
      <c r="FUY736" s="27"/>
      <c r="FUZ736" s="27"/>
      <c r="FVA736" s="27"/>
      <c r="FVB736" s="27"/>
      <c r="FVC736" s="27"/>
      <c r="FVD736" s="27"/>
      <c r="FVE736" s="27"/>
      <c r="FVF736" s="27"/>
      <c r="FVG736" s="27"/>
      <c r="FVH736" s="27"/>
      <c r="FVI736" s="27"/>
      <c r="FVJ736" s="27"/>
      <c r="FVK736" s="27"/>
      <c r="FVL736" s="27"/>
      <c r="FVM736" s="27"/>
      <c r="FVN736" s="27"/>
      <c r="FVO736" s="27"/>
      <c r="FVP736" s="27"/>
      <c r="FVQ736" s="27"/>
      <c r="FVR736" s="27"/>
      <c r="FVS736" s="27"/>
      <c r="FVT736" s="27"/>
      <c r="FVU736" s="27"/>
      <c r="FVV736" s="27"/>
      <c r="FVW736" s="27"/>
      <c r="FVX736" s="27"/>
      <c r="FVY736" s="27"/>
      <c r="FVZ736" s="27"/>
      <c r="FWA736" s="27"/>
      <c r="FWB736" s="27"/>
      <c r="FWC736" s="27"/>
      <c r="FWD736" s="27"/>
      <c r="FWE736" s="27"/>
      <c r="FWF736" s="27"/>
      <c r="FWG736" s="27"/>
      <c r="FWH736" s="27"/>
      <c r="FWI736" s="27"/>
      <c r="FWJ736" s="27"/>
      <c r="FWK736" s="27"/>
      <c r="FWL736" s="27"/>
      <c r="FWM736" s="27"/>
      <c r="FWN736" s="27"/>
      <c r="FWO736" s="27"/>
      <c r="FWP736" s="27"/>
      <c r="FWQ736" s="27"/>
      <c r="FWR736" s="27"/>
      <c r="FWS736" s="27"/>
      <c r="FWT736" s="27"/>
      <c r="FWU736" s="27"/>
      <c r="FWV736" s="27"/>
      <c r="FWW736" s="27"/>
      <c r="FWX736" s="27"/>
      <c r="FWY736" s="27"/>
      <c r="FWZ736" s="27"/>
      <c r="FXA736" s="27"/>
      <c r="FXB736" s="27"/>
      <c r="FXC736" s="27"/>
      <c r="FXD736" s="27"/>
      <c r="FXE736" s="27"/>
      <c r="FXF736" s="27"/>
      <c r="FXG736" s="27"/>
      <c r="FXH736" s="27"/>
      <c r="FXI736" s="27"/>
      <c r="FXJ736" s="27"/>
      <c r="FXK736" s="27"/>
      <c r="FXL736" s="27"/>
      <c r="FXM736" s="27"/>
      <c r="FXN736" s="27"/>
      <c r="FXO736" s="27"/>
      <c r="FXP736" s="27"/>
      <c r="FXQ736" s="27"/>
      <c r="FXR736" s="27"/>
      <c r="FXS736" s="27"/>
      <c r="FXT736" s="27"/>
      <c r="FXU736" s="27"/>
      <c r="FXV736" s="27"/>
      <c r="FXW736" s="27"/>
      <c r="FXX736" s="27"/>
      <c r="FXY736" s="27"/>
      <c r="FXZ736" s="27"/>
      <c r="FYA736" s="27"/>
      <c r="FYB736" s="27"/>
      <c r="FYC736" s="27"/>
      <c r="FYD736" s="27"/>
      <c r="FYE736" s="27"/>
      <c r="FYF736" s="27"/>
      <c r="FYG736" s="27"/>
      <c r="FYH736" s="27"/>
      <c r="FYI736" s="27"/>
      <c r="FYJ736" s="27"/>
      <c r="FYK736" s="27"/>
      <c r="FYL736" s="27"/>
      <c r="FYM736" s="27"/>
      <c r="FYN736" s="27"/>
      <c r="FYO736" s="27"/>
      <c r="FYP736" s="27"/>
      <c r="FYQ736" s="27"/>
      <c r="FYR736" s="27"/>
      <c r="FYS736" s="27"/>
      <c r="FYT736" s="27"/>
      <c r="FYU736" s="27"/>
      <c r="FYV736" s="27"/>
      <c r="FYW736" s="27"/>
      <c r="FYX736" s="27"/>
      <c r="FYY736" s="27"/>
      <c r="FYZ736" s="27"/>
      <c r="FZA736" s="27"/>
      <c r="FZB736" s="27"/>
      <c r="FZC736" s="27"/>
      <c r="FZD736" s="27"/>
      <c r="FZE736" s="27"/>
      <c r="FZF736" s="27"/>
      <c r="FZG736" s="27"/>
      <c r="FZH736" s="27"/>
      <c r="FZI736" s="27"/>
      <c r="FZJ736" s="27"/>
      <c r="FZK736" s="27"/>
      <c r="FZL736" s="27"/>
      <c r="FZM736" s="27"/>
      <c r="FZN736" s="27"/>
      <c r="FZO736" s="27"/>
      <c r="FZP736" s="27"/>
      <c r="FZQ736" s="27"/>
      <c r="FZR736" s="27"/>
      <c r="FZS736" s="27"/>
      <c r="FZT736" s="27"/>
      <c r="FZU736" s="27"/>
      <c r="FZV736" s="27"/>
      <c r="FZW736" s="27"/>
      <c r="FZX736" s="27"/>
      <c r="FZY736" s="27"/>
      <c r="FZZ736" s="27"/>
      <c r="GAA736" s="27"/>
      <c r="GAB736" s="27"/>
      <c r="GAC736" s="27"/>
      <c r="GAD736" s="27"/>
      <c r="GAE736" s="27"/>
      <c r="GAF736" s="27"/>
      <c r="GAG736" s="27"/>
      <c r="GAH736" s="27"/>
      <c r="GAI736" s="27"/>
      <c r="GAJ736" s="27"/>
      <c r="GAK736" s="27"/>
      <c r="GAL736" s="27"/>
      <c r="GAM736" s="27"/>
      <c r="GAN736" s="27"/>
      <c r="GAO736" s="27"/>
      <c r="GAP736" s="27"/>
      <c r="GAQ736" s="27"/>
      <c r="GAR736" s="27"/>
      <c r="GAS736" s="27"/>
      <c r="GAT736" s="27"/>
      <c r="GAU736" s="27"/>
      <c r="GAV736" s="27"/>
      <c r="GAW736" s="27"/>
      <c r="GAX736" s="27"/>
      <c r="GAY736" s="27"/>
      <c r="GAZ736" s="27"/>
      <c r="GBA736" s="27"/>
      <c r="GBB736" s="27"/>
      <c r="GBC736" s="27"/>
      <c r="GBD736" s="27"/>
      <c r="GBE736" s="27"/>
      <c r="GBF736" s="27"/>
      <c r="GBG736" s="27"/>
      <c r="GBH736" s="27"/>
      <c r="GBI736" s="27"/>
      <c r="GBJ736" s="27"/>
      <c r="GBK736" s="27"/>
      <c r="GBL736" s="27"/>
      <c r="GBM736" s="27"/>
      <c r="GBN736" s="27"/>
      <c r="GBO736" s="27"/>
      <c r="GBP736" s="27"/>
      <c r="GBQ736" s="27"/>
      <c r="GBR736" s="27"/>
      <c r="GBS736" s="27"/>
      <c r="GBT736" s="27"/>
      <c r="GBU736" s="27"/>
      <c r="GBV736" s="27"/>
      <c r="GBW736" s="27"/>
      <c r="GBX736" s="27"/>
      <c r="GBY736" s="27"/>
      <c r="GBZ736" s="27"/>
      <c r="GCA736" s="27"/>
      <c r="GCB736" s="27"/>
      <c r="GCC736" s="27"/>
      <c r="GCD736" s="27"/>
      <c r="GCE736" s="27"/>
      <c r="GCF736" s="27"/>
      <c r="GCG736" s="27"/>
      <c r="GCH736" s="27"/>
      <c r="GCI736" s="27"/>
      <c r="GCJ736" s="27"/>
      <c r="GCK736" s="27"/>
      <c r="GCL736" s="27"/>
      <c r="GCM736" s="27"/>
      <c r="GCN736" s="27"/>
      <c r="GCO736" s="27"/>
      <c r="GCP736" s="27"/>
      <c r="GCQ736" s="27"/>
      <c r="GCR736" s="27"/>
      <c r="GCS736" s="27"/>
      <c r="GCT736" s="27"/>
      <c r="GCU736" s="27"/>
      <c r="GCV736" s="27"/>
      <c r="GCW736" s="27"/>
      <c r="GCX736" s="27"/>
      <c r="GCY736" s="27"/>
      <c r="GCZ736" s="27"/>
      <c r="GDA736" s="27"/>
      <c r="GDB736" s="27"/>
      <c r="GDC736" s="27"/>
      <c r="GDD736" s="27"/>
      <c r="GDE736" s="27"/>
      <c r="GDF736" s="27"/>
      <c r="GDG736" s="27"/>
      <c r="GDH736" s="27"/>
      <c r="GDI736" s="27"/>
      <c r="GDJ736" s="27"/>
      <c r="GDK736" s="27"/>
      <c r="GDL736" s="27"/>
      <c r="GDM736" s="27"/>
      <c r="GDN736" s="27"/>
      <c r="GDO736" s="27"/>
      <c r="GDP736" s="27"/>
      <c r="GDQ736" s="27"/>
      <c r="GDR736" s="27"/>
      <c r="GDS736" s="27"/>
      <c r="GDT736" s="27"/>
      <c r="GDU736" s="27"/>
      <c r="GDV736" s="27"/>
      <c r="GDW736" s="27"/>
      <c r="GDX736" s="27"/>
    </row>
    <row r="737" spans="1:4860" s="28" customFormat="1" x14ac:dyDescent="0.25">
      <c r="A737" s="84">
        <v>731</v>
      </c>
      <c r="B737" s="85" t="s">
        <v>527</v>
      </c>
      <c r="C737" s="85" t="s">
        <v>805</v>
      </c>
      <c r="D737" s="85" t="s">
        <v>291</v>
      </c>
      <c r="E737" s="85" t="s">
        <v>35</v>
      </c>
      <c r="F737" s="86" t="s">
        <v>808</v>
      </c>
      <c r="G737" s="87">
        <v>25000</v>
      </c>
      <c r="H737" s="85">
        <v>0</v>
      </c>
      <c r="I737" s="88">
        <v>25</v>
      </c>
      <c r="J737" s="50">
        <v>717.5</v>
      </c>
      <c r="K737" s="52">
        <f t="shared" si="96"/>
        <v>1774.9999999999998</v>
      </c>
      <c r="L737" s="37">
        <f t="shared" si="97"/>
        <v>275</v>
      </c>
      <c r="M737" s="78">
        <v>760</v>
      </c>
      <c r="N737" s="88">
        <f t="shared" si="100"/>
        <v>1772.5000000000002</v>
      </c>
      <c r="O737" s="88"/>
      <c r="P737" s="88">
        <f t="shared" si="102"/>
        <v>1477.5</v>
      </c>
      <c r="Q737" s="88">
        <f t="shared" si="98"/>
        <v>1502.5</v>
      </c>
      <c r="R737" s="88">
        <f t="shared" si="99"/>
        <v>3822.5</v>
      </c>
      <c r="S737" s="88">
        <f t="shared" si="101"/>
        <v>23497.5</v>
      </c>
      <c r="T737" s="89" t="s">
        <v>41</v>
      </c>
      <c r="U737" s="27"/>
      <c r="V737" s="27"/>
      <c r="W737" s="27"/>
      <c r="X737" s="27"/>
      <c r="Y737" s="27"/>
      <c r="Z737" s="27"/>
      <c r="AA737" s="27"/>
      <c r="AB737" s="27"/>
      <c r="AC737" s="27"/>
      <c r="AD737" s="27"/>
      <c r="AE737" s="27"/>
      <c r="AF737" s="27"/>
      <c r="AG737" s="27"/>
      <c r="AH737" s="27"/>
      <c r="AI737" s="27"/>
      <c r="AJ737" s="27"/>
      <c r="AK737" s="27"/>
      <c r="AL737" s="27"/>
      <c r="AM737" s="27"/>
      <c r="AN737" s="27"/>
      <c r="AO737" s="27"/>
      <c r="AP737" s="27"/>
      <c r="AQ737" s="27"/>
      <c r="AR737" s="27"/>
      <c r="AS737" s="27"/>
      <c r="AT737" s="27"/>
      <c r="AU737" s="27"/>
      <c r="AV737" s="27"/>
      <c r="AW737" s="27"/>
      <c r="AX737" s="27"/>
      <c r="AY737" s="27"/>
      <c r="AZ737" s="27"/>
      <c r="BA737" s="27"/>
      <c r="BB737" s="27"/>
      <c r="BC737" s="27"/>
      <c r="BD737" s="27"/>
      <c r="BE737" s="27"/>
      <c r="BF737" s="27"/>
      <c r="BG737" s="27"/>
      <c r="BH737" s="27"/>
      <c r="BI737" s="27"/>
      <c r="BJ737" s="27"/>
      <c r="BK737" s="27"/>
      <c r="BL737" s="27"/>
      <c r="BM737" s="27"/>
      <c r="BN737" s="27"/>
      <c r="BO737" s="27"/>
      <c r="BP737" s="27"/>
      <c r="BQ737" s="27"/>
      <c r="BR737" s="27"/>
      <c r="BS737" s="27"/>
      <c r="BT737" s="27"/>
      <c r="BU737" s="27"/>
      <c r="BV737" s="27"/>
      <c r="BW737" s="27"/>
      <c r="BX737" s="27"/>
      <c r="BY737" s="27"/>
      <c r="BZ737" s="27"/>
      <c r="CA737" s="27"/>
      <c r="CB737" s="27"/>
      <c r="CC737" s="27"/>
      <c r="CD737" s="27"/>
      <c r="CE737" s="27"/>
      <c r="CF737" s="27"/>
      <c r="CG737" s="27"/>
      <c r="CH737" s="27"/>
      <c r="CI737" s="27"/>
      <c r="CJ737" s="27"/>
      <c r="CK737" s="27"/>
      <c r="CL737" s="27"/>
      <c r="CM737" s="27"/>
      <c r="CN737" s="27"/>
      <c r="CO737" s="27"/>
      <c r="CP737" s="27"/>
      <c r="CQ737" s="27"/>
      <c r="CR737" s="27"/>
      <c r="CS737" s="27"/>
      <c r="CT737" s="27"/>
      <c r="CU737" s="27"/>
      <c r="CV737" s="27"/>
      <c r="CW737" s="27"/>
      <c r="CX737" s="27"/>
      <c r="CY737" s="27"/>
      <c r="CZ737" s="27"/>
      <c r="DA737" s="27"/>
      <c r="DB737" s="27"/>
      <c r="DC737" s="27"/>
      <c r="DD737" s="27"/>
      <c r="DE737" s="27"/>
      <c r="DF737" s="27"/>
      <c r="DG737" s="27"/>
      <c r="DH737" s="27"/>
      <c r="DI737" s="27"/>
      <c r="DJ737" s="27"/>
      <c r="DK737" s="27"/>
      <c r="DL737" s="27"/>
      <c r="DM737" s="27"/>
      <c r="DN737" s="27"/>
      <c r="DO737" s="27"/>
      <c r="DP737" s="27"/>
      <c r="DQ737" s="27"/>
      <c r="DR737" s="27"/>
      <c r="DS737" s="27"/>
      <c r="DT737" s="27"/>
      <c r="DU737" s="27"/>
      <c r="DV737" s="27"/>
      <c r="DW737" s="27"/>
      <c r="DX737" s="27"/>
      <c r="DY737" s="27"/>
      <c r="DZ737" s="27"/>
      <c r="EA737" s="27"/>
      <c r="EB737" s="27"/>
      <c r="EC737" s="27"/>
      <c r="ED737" s="27"/>
      <c r="EE737" s="27"/>
      <c r="EF737" s="27"/>
      <c r="EG737" s="27"/>
      <c r="EH737" s="27"/>
      <c r="EI737" s="27"/>
      <c r="EJ737" s="27"/>
      <c r="EK737" s="27"/>
      <c r="EL737" s="27"/>
      <c r="EM737" s="27"/>
      <c r="EN737" s="27"/>
      <c r="EO737" s="27"/>
      <c r="EP737" s="27"/>
      <c r="EQ737" s="27"/>
      <c r="ER737" s="27"/>
      <c r="ES737" s="27"/>
      <c r="ET737" s="27"/>
      <c r="EU737" s="27"/>
      <c r="EV737" s="27"/>
      <c r="EW737" s="27"/>
      <c r="EX737" s="27"/>
      <c r="EY737" s="27"/>
      <c r="EZ737" s="27"/>
      <c r="FA737" s="27"/>
      <c r="FB737" s="27"/>
      <c r="FC737" s="27"/>
      <c r="FD737" s="27"/>
      <c r="FE737" s="27"/>
      <c r="FF737" s="27"/>
      <c r="FG737" s="27"/>
      <c r="FH737" s="27"/>
      <c r="FI737" s="27"/>
      <c r="FJ737" s="27"/>
      <c r="FK737" s="27"/>
      <c r="FL737" s="27"/>
      <c r="FM737" s="27"/>
      <c r="FN737" s="27"/>
      <c r="FO737" s="27"/>
      <c r="FP737" s="27"/>
      <c r="FQ737" s="27"/>
      <c r="FR737" s="27"/>
      <c r="FS737" s="27"/>
      <c r="FT737" s="27"/>
      <c r="FU737" s="27"/>
      <c r="FV737" s="27"/>
      <c r="FW737" s="27"/>
      <c r="FX737" s="27"/>
      <c r="FY737" s="27"/>
      <c r="FZ737" s="27"/>
      <c r="GA737" s="27"/>
      <c r="GB737" s="27"/>
      <c r="GC737" s="27"/>
      <c r="GD737" s="27"/>
      <c r="GE737" s="27"/>
      <c r="GF737" s="27"/>
      <c r="GG737" s="27"/>
      <c r="GH737" s="27"/>
      <c r="GI737" s="27"/>
      <c r="GJ737" s="27"/>
      <c r="GK737" s="27"/>
      <c r="GL737" s="27"/>
      <c r="GM737" s="27"/>
      <c r="GN737" s="27"/>
      <c r="GO737" s="27"/>
      <c r="GP737" s="27"/>
      <c r="GQ737" s="27"/>
      <c r="GR737" s="27"/>
      <c r="GS737" s="27"/>
      <c r="GT737" s="27"/>
      <c r="GU737" s="27"/>
      <c r="GV737" s="27"/>
      <c r="GW737" s="27"/>
      <c r="GX737" s="27"/>
      <c r="GY737" s="27"/>
      <c r="GZ737" s="27"/>
      <c r="HA737" s="27"/>
      <c r="HB737" s="27"/>
      <c r="HC737" s="27"/>
      <c r="HD737" s="27"/>
      <c r="HE737" s="27"/>
      <c r="HF737" s="27"/>
      <c r="HG737" s="27"/>
      <c r="HH737" s="27"/>
      <c r="HI737" s="27"/>
      <c r="HJ737" s="27"/>
      <c r="HK737" s="27"/>
      <c r="HL737" s="27"/>
      <c r="HM737" s="27"/>
      <c r="HN737" s="27"/>
      <c r="HO737" s="27"/>
      <c r="HP737" s="27"/>
      <c r="HQ737" s="27"/>
      <c r="HR737" s="27"/>
      <c r="HS737" s="27"/>
      <c r="HT737" s="27"/>
      <c r="HU737" s="27"/>
      <c r="HV737" s="27"/>
      <c r="HW737" s="27"/>
      <c r="HX737" s="27"/>
      <c r="HY737" s="27"/>
      <c r="HZ737" s="27"/>
      <c r="IA737" s="27"/>
      <c r="IB737" s="27"/>
      <c r="IC737" s="27"/>
      <c r="ID737" s="27"/>
      <c r="IE737" s="27"/>
      <c r="IF737" s="27"/>
      <c r="IG737" s="27"/>
      <c r="IH737" s="27"/>
      <c r="II737" s="27"/>
      <c r="IJ737" s="27"/>
      <c r="IK737" s="27"/>
      <c r="IL737" s="27"/>
      <c r="IM737" s="27"/>
      <c r="IN737" s="27"/>
      <c r="IO737" s="27"/>
      <c r="IP737" s="27"/>
      <c r="IQ737" s="27"/>
      <c r="IR737" s="27"/>
      <c r="IS737" s="27"/>
      <c r="IT737" s="27"/>
      <c r="IU737" s="27"/>
      <c r="IV737" s="27"/>
      <c r="IW737" s="27"/>
      <c r="IX737" s="27"/>
      <c r="IY737" s="27"/>
      <c r="IZ737" s="27"/>
      <c r="JA737" s="27"/>
      <c r="JB737" s="27"/>
      <c r="JC737" s="27"/>
      <c r="JD737" s="27"/>
      <c r="JE737" s="27"/>
      <c r="JF737" s="27"/>
      <c r="JG737" s="27"/>
      <c r="JH737" s="27"/>
      <c r="JI737" s="27"/>
      <c r="JJ737" s="27"/>
      <c r="JK737" s="27"/>
      <c r="JL737" s="27"/>
      <c r="JM737" s="27"/>
      <c r="JN737" s="27"/>
      <c r="JO737" s="27"/>
      <c r="JP737" s="27"/>
      <c r="JQ737" s="27"/>
      <c r="JR737" s="27"/>
      <c r="JS737" s="27"/>
      <c r="JT737" s="27"/>
      <c r="JU737" s="27"/>
      <c r="JV737" s="27"/>
      <c r="JW737" s="27"/>
      <c r="JX737" s="27"/>
      <c r="JY737" s="27"/>
      <c r="JZ737" s="27"/>
      <c r="KA737" s="27"/>
      <c r="KB737" s="27"/>
      <c r="KC737" s="27"/>
      <c r="KD737" s="27"/>
      <c r="KE737" s="27"/>
      <c r="KF737" s="27"/>
      <c r="KG737" s="27"/>
      <c r="KH737" s="27"/>
      <c r="KI737" s="27"/>
      <c r="KJ737" s="27"/>
      <c r="KK737" s="27"/>
      <c r="KL737" s="27"/>
      <c r="KM737" s="27"/>
      <c r="KN737" s="27"/>
      <c r="KO737" s="27"/>
      <c r="KP737" s="27"/>
      <c r="KQ737" s="27"/>
      <c r="KR737" s="27"/>
      <c r="KS737" s="27"/>
      <c r="KT737" s="27"/>
      <c r="KU737" s="27"/>
      <c r="KV737" s="27"/>
      <c r="KW737" s="27"/>
      <c r="KX737" s="27"/>
      <c r="KY737" s="27"/>
      <c r="KZ737" s="27"/>
      <c r="LA737" s="27"/>
      <c r="LB737" s="27"/>
      <c r="LC737" s="27"/>
      <c r="LD737" s="27"/>
      <c r="LE737" s="27"/>
      <c r="LF737" s="27"/>
      <c r="LG737" s="27"/>
      <c r="LH737" s="27"/>
      <c r="LI737" s="27"/>
      <c r="LJ737" s="27"/>
      <c r="LK737" s="27"/>
      <c r="LL737" s="27"/>
      <c r="LM737" s="27"/>
      <c r="LN737" s="27"/>
      <c r="LO737" s="27"/>
      <c r="LP737" s="27"/>
      <c r="LQ737" s="27"/>
      <c r="LR737" s="27"/>
      <c r="LS737" s="27"/>
      <c r="LT737" s="27"/>
      <c r="LU737" s="27"/>
      <c r="LV737" s="27"/>
      <c r="LW737" s="27"/>
      <c r="LX737" s="27"/>
      <c r="LY737" s="27"/>
      <c r="LZ737" s="27"/>
      <c r="MA737" s="27"/>
      <c r="MB737" s="27"/>
      <c r="MC737" s="27"/>
      <c r="MD737" s="27"/>
      <c r="ME737" s="27"/>
      <c r="MF737" s="27"/>
      <c r="MG737" s="27"/>
      <c r="MH737" s="27"/>
      <c r="MI737" s="27"/>
      <c r="MJ737" s="27"/>
      <c r="MK737" s="27"/>
      <c r="ML737" s="27"/>
      <c r="MM737" s="27"/>
      <c r="MN737" s="27"/>
      <c r="MO737" s="27"/>
      <c r="MP737" s="27"/>
      <c r="MQ737" s="27"/>
      <c r="MR737" s="27"/>
      <c r="MS737" s="27"/>
      <c r="MT737" s="27"/>
      <c r="MU737" s="27"/>
      <c r="MV737" s="27"/>
      <c r="MW737" s="27"/>
      <c r="MX737" s="27"/>
      <c r="MY737" s="27"/>
      <c r="MZ737" s="27"/>
      <c r="NA737" s="27"/>
      <c r="NB737" s="27"/>
      <c r="NC737" s="27"/>
      <c r="ND737" s="27"/>
      <c r="NE737" s="27"/>
      <c r="NF737" s="27"/>
      <c r="NG737" s="27"/>
      <c r="NH737" s="27"/>
      <c r="NI737" s="27"/>
      <c r="NJ737" s="27"/>
      <c r="NK737" s="27"/>
      <c r="NL737" s="27"/>
      <c r="NM737" s="27"/>
      <c r="NN737" s="27"/>
      <c r="NO737" s="27"/>
      <c r="NP737" s="27"/>
      <c r="NQ737" s="27"/>
      <c r="NR737" s="27"/>
      <c r="NS737" s="27"/>
      <c r="NT737" s="27"/>
      <c r="NU737" s="27"/>
      <c r="NV737" s="27"/>
      <c r="NW737" s="27"/>
      <c r="NX737" s="27"/>
      <c r="NY737" s="27"/>
      <c r="NZ737" s="27"/>
      <c r="OA737" s="27"/>
      <c r="OB737" s="27"/>
      <c r="OC737" s="27"/>
      <c r="OD737" s="27"/>
      <c r="OE737" s="27"/>
      <c r="OF737" s="27"/>
      <c r="OG737" s="27"/>
      <c r="OH737" s="27"/>
      <c r="OI737" s="27"/>
      <c r="OJ737" s="27"/>
      <c r="OK737" s="27"/>
      <c r="OL737" s="27"/>
      <c r="OM737" s="27"/>
      <c r="ON737" s="27"/>
      <c r="OO737" s="27"/>
      <c r="OP737" s="27"/>
      <c r="OQ737" s="27"/>
      <c r="OR737" s="27"/>
      <c r="OS737" s="27"/>
      <c r="OT737" s="27"/>
      <c r="OU737" s="27"/>
      <c r="OV737" s="27"/>
      <c r="OW737" s="27"/>
      <c r="OX737" s="27"/>
      <c r="OY737" s="27"/>
      <c r="OZ737" s="27"/>
      <c r="PA737" s="27"/>
      <c r="PB737" s="27"/>
      <c r="PC737" s="27"/>
      <c r="PD737" s="27"/>
      <c r="PE737" s="27"/>
      <c r="PF737" s="27"/>
      <c r="PG737" s="27"/>
      <c r="PH737" s="27"/>
      <c r="PI737" s="27"/>
      <c r="PJ737" s="27"/>
      <c r="PK737" s="27"/>
      <c r="PL737" s="27"/>
      <c r="PM737" s="27"/>
      <c r="PN737" s="27"/>
      <c r="PO737" s="27"/>
      <c r="PP737" s="27"/>
      <c r="PQ737" s="27"/>
      <c r="PR737" s="27"/>
      <c r="PS737" s="27"/>
      <c r="PT737" s="27"/>
      <c r="PU737" s="27"/>
      <c r="PV737" s="27"/>
      <c r="PW737" s="27"/>
      <c r="PX737" s="27"/>
      <c r="PY737" s="27"/>
      <c r="PZ737" s="27"/>
      <c r="QA737" s="27"/>
      <c r="QB737" s="27"/>
      <c r="QC737" s="27"/>
      <c r="QD737" s="27"/>
      <c r="QE737" s="27"/>
      <c r="QF737" s="27"/>
      <c r="QG737" s="27"/>
      <c r="QH737" s="27"/>
      <c r="QI737" s="27"/>
      <c r="QJ737" s="27"/>
      <c r="QK737" s="27"/>
      <c r="QL737" s="27"/>
      <c r="QM737" s="27"/>
      <c r="QN737" s="27"/>
      <c r="QO737" s="27"/>
      <c r="QP737" s="27"/>
      <c r="QQ737" s="27"/>
      <c r="QR737" s="27"/>
      <c r="QS737" s="27"/>
      <c r="QT737" s="27"/>
      <c r="QU737" s="27"/>
      <c r="QV737" s="27"/>
      <c r="QW737" s="27"/>
      <c r="QX737" s="27"/>
      <c r="QY737" s="27"/>
      <c r="QZ737" s="27"/>
      <c r="RA737" s="27"/>
      <c r="RB737" s="27"/>
      <c r="RC737" s="27"/>
      <c r="RD737" s="27"/>
      <c r="RE737" s="27"/>
      <c r="RF737" s="27"/>
      <c r="RG737" s="27"/>
      <c r="RH737" s="27"/>
      <c r="RI737" s="27"/>
      <c r="RJ737" s="27"/>
      <c r="RK737" s="27"/>
      <c r="RL737" s="27"/>
      <c r="RM737" s="27"/>
      <c r="RN737" s="27"/>
      <c r="RO737" s="27"/>
      <c r="RP737" s="27"/>
      <c r="RQ737" s="27"/>
      <c r="RR737" s="27"/>
      <c r="RS737" s="27"/>
      <c r="RT737" s="27"/>
      <c r="RU737" s="27"/>
      <c r="RV737" s="27"/>
      <c r="RW737" s="27"/>
      <c r="RX737" s="27"/>
      <c r="RY737" s="27"/>
      <c r="RZ737" s="27"/>
      <c r="SA737" s="27"/>
      <c r="SB737" s="27"/>
      <c r="SC737" s="27"/>
      <c r="SD737" s="27"/>
      <c r="SE737" s="27"/>
      <c r="SF737" s="27"/>
      <c r="SG737" s="27"/>
      <c r="SH737" s="27"/>
      <c r="SI737" s="27"/>
      <c r="SJ737" s="27"/>
      <c r="SK737" s="27"/>
      <c r="SL737" s="27"/>
      <c r="SM737" s="27"/>
      <c r="SN737" s="27"/>
      <c r="SO737" s="27"/>
      <c r="SP737" s="27"/>
      <c r="SQ737" s="27"/>
      <c r="SR737" s="27"/>
      <c r="SS737" s="27"/>
      <c r="ST737" s="27"/>
      <c r="SU737" s="27"/>
      <c r="SV737" s="27"/>
      <c r="SW737" s="27"/>
      <c r="SX737" s="27"/>
      <c r="SY737" s="27"/>
      <c r="SZ737" s="27"/>
      <c r="TA737" s="27"/>
      <c r="TB737" s="27"/>
      <c r="TC737" s="27"/>
      <c r="TD737" s="27"/>
      <c r="TE737" s="27"/>
      <c r="TF737" s="27"/>
      <c r="TG737" s="27"/>
      <c r="TH737" s="27"/>
      <c r="TI737" s="27"/>
      <c r="TJ737" s="27"/>
      <c r="TK737" s="27"/>
      <c r="TL737" s="27"/>
      <c r="TM737" s="27"/>
      <c r="TN737" s="27"/>
      <c r="TO737" s="27"/>
      <c r="TP737" s="27"/>
      <c r="TQ737" s="27"/>
      <c r="TR737" s="27"/>
      <c r="TS737" s="27"/>
      <c r="TT737" s="27"/>
      <c r="TU737" s="27"/>
      <c r="TV737" s="27"/>
      <c r="TW737" s="27"/>
      <c r="TX737" s="27"/>
      <c r="TY737" s="27"/>
      <c r="TZ737" s="27"/>
      <c r="UA737" s="27"/>
      <c r="UB737" s="27"/>
      <c r="UC737" s="27"/>
      <c r="UD737" s="27"/>
      <c r="UE737" s="27"/>
      <c r="UF737" s="27"/>
      <c r="UG737" s="27"/>
      <c r="UH737" s="27"/>
      <c r="UI737" s="27"/>
      <c r="UJ737" s="27"/>
      <c r="UK737" s="27"/>
      <c r="UL737" s="27"/>
      <c r="UM737" s="27"/>
      <c r="UN737" s="27"/>
      <c r="UO737" s="27"/>
      <c r="UP737" s="27"/>
      <c r="UQ737" s="27"/>
      <c r="UR737" s="27"/>
      <c r="US737" s="27"/>
      <c r="UT737" s="27"/>
      <c r="UU737" s="27"/>
      <c r="UV737" s="27"/>
      <c r="UW737" s="27"/>
      <c r="UX737" s="27"/>
      <c r="UY737" s="27"/>
      <c r="UZ737" s="27"/>
      <c r="VA737" s="27"/>
      <c r="VB737" s="27"/>
      <c r="VC737" s="27"/>
      <c r="VD737" s="27"/>
      <c r="VE737" s="27"/>
      <c r="VF737" s="27"/>
      <c r="VG737" s="27"/>
      <c r="VH737" s="27"/>
      <c r="VI737" s="27"/>
      <c r="VJ737" s="27"/>
      <c r="VK737" s="27"/>
      <c r="VL737" s="27"/>
      <c r="VM737" s="27"/>
      <c r="VN737" s="27"/>
      <c r="VO737" s="27"/>
      <c r="VP737" s="27"/>
      <c r="VQ737" s="27"/>
      <c r="VR737" s="27"/>
      <c r="VS737" s="27"/>
      <c r="VT737" s="27"/>
      <c r="VU737" s="27"/>
      <c r="VV737" s="27"/>
      <c r="VW737" s="27"/>
      <c r="VX737" s="27"/>
      <c r="VY737" s="27"/>
      <c r="VZ737" s="27"/>
      <c r="WA737" s="27"/>
      <c r="WB737" s="27"/>
      <c r="WC737" s="27"/>
      <c r="WD737" s="27"/>
      <c r="WE737" s="27"/>
      <c r="WF737" s="27"/>
      <c r="WG737" s="27"/>
      <c r="WH737" s="27"/>
      <c r="WI737" s="27"/>
      <c r="WJ737" s="27"/>
      <c r="WK737" s="27"/>
      <c r="WL737" s="27"/>
      <c r="WM737" s="27"/>
      <c r="WN737" s="27"/>
      <c r="WO737" s="27"/>
      <c r="WP737" s="27"/>
      <c r="WQ737" s="27"/>
      <c r="WR737" s="27"/>
      <c r="WS737" s="27"/>
      <c r="WT737" s="27"/>
      <c r="WU737" s="27"/>
      <c r="WV737" s="27"/>
      <c r="WW737" s="27"/>
      <c r="WX737" s="27"/>
      <c r="WY737" s="27"/>
      <c r="WZ737" s="27"/>
      <c r="XA737" s="27"/>
      <c r="XB737" s="27"/>
      <c r="XC737" s="27"/>
      <c r="XD737" s="27"/>
      <c r="XE737" s="27"/>
      <c r="XF737" s="27"/>
      <c r="XG737" s="27"/>
      <c r="XH737" s="27"/>
      <c r="XI737" s="27"/>
      <c r="XJ737" s="27"/>
      <c r="XK737" s="27"/>
      <c r="XL737" s="27"/>
      <c r="XM737" s="27"/>
      <c r="XN737" s="27"/>
      <c r="XO737" s="27"/>
      <c r="XP737" s="27"/>
      <c r="XQ737" s="27"/>
      <c r="XR737" s="27"/>
      <c r="XS737" s="27"/>
      <c r="XT737" s="27"/>
      <c r="XU737" s="27"/>
      <c r="XV737" s="27"/>
      <c r="XW737" s="27"/>
      <c r="XX737" s="27"/>
      <c r="XY737" s="27"/>
      <c r="XZ737" s="27"/>
      <c r="YA737" s="27"/>
      <c r="YB737" s="27"/>
      <c r="YC737" s="27"/>
      <c r="YD737" s="27"/>
      <c r="YE737" s="27"/>
      <c r="YF737" s="27"/>
      <c r="YG737" s="27"/>
      <c r="YH737" s="27"/>
      <c r="YI737" s="27"/>
      <c r="YJ737" s="27"/>
      <c r="YK737" s="27"/>
      <c r="YL737" s="27"/>
      <c r="YM737" s="27"/>
      <c r="YN737" s="27"/>
      <c r="YO737" s="27"/>
      <c r="YP737" s="27"/>
      <c r="YQ737" s="27"/>
      <c r="YR737" s="27"/>
      <c r="YS737" s="27"/>
      <c r="YT737" s="27"/>
      <c r="YU737" s="27"/>
      <c r="YV737" s="27"/>
      <c r="YW737" s="27"/>
      <c r="YX737" s="27"/>
      <c r="YY737" s="27"/>
      <c r="YZ737" s="27"/>
      <c r="ZA737" s="27"/>
      <c r="ZB737" s="27"/>
      <c r="ZC737" s="27"/>
      <c r="ZD737" s="27"/>
      <c r="ZE737" s="27"/>
      <c r="ZF737" s="27"/>
      <c r="ZG737" s="27"/>
      <c r="ZH737" s="27"/>
      <c r="ZI737" s="27"/>
      <c r="ZJ737" s="27"/>
      <c r="ZK737" s="27"/>
      <c r="ZL737" s="27"/>
      <c r="ZM737" s="27"/>
      <c r="ZN737" s="27"/>
      <c r="ZO737" s="27"/>
      <c r="ZP737" s="27"/>
      <c r="ZQ737" s="27"/>
      <c r="ZR737" s="27"/>
      <c r="ZS737" s="27"/>
      <c r="ZT737" s="27"/>
      <c r="ZU737" s="27"/>
      <c r="ZV737" s="27"/>
      <c r="ZW737" s="27"/>
      <c r="ZX737" s="27"/>
      <c r="ZY737" s="27"/>
      <c r="ZZ737" s="27"/>
      <c r="AAA737" s="27"/>
      <c r="AAB737" s="27"/>
      <c r="AAC737" s="27"/>
      <c r="AAD737" s="27"/>
      <c r="AAE737" s="27"/>
      <c r="AAF737" s="27"/>
      <c r="AAG737" s="27"/>
      <c r="AAH737" s="27"/>
      <c r="AAI737" s="27"/>
      <c r="AAJ737" s="27"/>
      <c r="AAK737" s="27"/>
      <c r="AAL737" s="27"/>
      <c r="AAM737" s="27"/>
      <c r="AAN737" s="27"/>
      <c r="AAO737" s="27"/>
      <c r="AAP737" s="27"/>
      <c r="AAQ737" s="27"/>
      <c r="AAR737" s="27"/>
      <c r="AAS737" s="27"/>
      <c r="AAT737" s="27"/>
      <c r="AAU737" s="27"/>
      <c r="AAV737" s="27"/>
      <c r="AAW737" s="27"/>
      <c r="AAX737" s="27"/>
      <c r="AAY737" s="27"/>
      <c r="AAZ737" s="27"/>
      <c r="ABA737" s="27"/>
      <c r="ABB737" s="27"/>
      <c r="ABC737" s="27"/>
      <c r="ABD737" s="27"/>
      <c r="ABE737" s="27"/>
      <c r="ABF737" s="27"/>
      <c r="ABG737" s="27"/>
      <c r="ABH737" s="27"/>
      <c r="ABI737" s="27"/>
      <c r="ABJ737" s="27"/>
      <c r="ABK737" s="27"/>
      <c r="ABL737" s="27"/>
      <c r="ABM737" s="27"/>
      <c r="ABN737" s="27"/>
      <c r="ABO737" s="27"/>
      <c r="ABP737" s="27"/>
      <c r="ABQ737" s="27"/>
      <c r="ABR737" s="27"/>
      <c r="ABS737" s="27"/>
      <c r="ABT737" s="27"/>
      <c r="ABU737" s="27"/>
      <c r="ABV737" s="27"/>
      <c r="ABW737" s="27"/>
      <c r="ABX737" s="27"/>
      <c r="ABY737" s="27"/>
      <c r="ABZ737" s="27"/>
      <c r="ACA737" s="27"/>
      <c r="ACB737" s="27"/>
      <c r="ACC737" s="27"/>
      <c r="ACD737" s="27"/>
      <c r="ACE737" s="27"/>
      <c r="ACF737" s="27"/>
      <c r="ACG737" s="27"/>
      <c r="ACH737" s="27"/>
      <c r="ACI737" s="27"/>
      <c r="ACJ737" s="27"/>
      <c r="ACK737" s="27"/>
      <c r="ACL737" s="27"/>
      <c r="ACM737" s="27"/>
      <c r="ACN737" s="27"/>
      <c r="ACO737" s="27"/>
      <c r="ACP737" s="27"/>
      <c r="ACQ737" s="27"/>
      <c r="ACR737" s="27"/>
      <c r="ACS737" s="27"/>
      <c r="ACT737" s="27"/>
      <c r="ACU737" s="27"/>
      <c r="ACV737" s="27"/>
      <c r="ACW737" s="27"/>
      <c r="ACX737" s="27"/>
      <c r="ACY737" s="27"/>
      <c r="ACZ737" s="27"/>
      <c r="ADA737" s="27"/>
      <c r="ADB737" s="27"/>
      <c r="ADC737" s="27"/>
      <c r="ADD737" s="27"/>
      <c r="ADE737" s="27"/>
      <c r="ADF737" s="27"/>
      <c r="ADG737" s="27"/>
      <c r="ADH737" s="27"/>
      <c r="ADI737" s="27"/>
      <c r="ADJ737" s="27"/>
      <c r="ADK737" s="27"/>
      <c r="ADL737" s="27"/>
      <c r="ADM737" s="27"/>
      <c r="ADN737" s="27"/>
      <c r="ADO737" s="27"/>
      <c r="ADP737" s="27"/>
      <c r="ADQ737" s="27"/>
      <c r="ADR737" s="27"/>
      <c r="ADS737" s="27"/>
      <c r="ADT737" s="27"/>
      <c r="ADU737" s="27"/>
      <c r="ADV737" s="27"/>
      <c r="ADW737" s="27"/>
      <c r="ADX737" s="27"/>
      <c r="ADY737" s="27"/>
      <c r="ADZ737" s="27"/>
      <c r="AEA737" s="27"/>
      <c r="AEB737" s="27"/>
      <c r="AEC737" s="27"/>
      <c r="AED737" s="27"/>
      <c r="AEE737" s="27"/>
      <c r="AEF737" s="27"/>
      <c r="AEG737" s="27"/>
      <c r="AEH737" s="27"/>
      <c r="AEI737" s="27"/>
      <c r="AEJ737" s="27"/>
      <c r="AEK737" s="27"/>
      <c r="AEL737" s="27"/>
      <c r="AEM737" s="27"/>
      <c r="AEN737" s="27"/>
      <c r="AEO737" s="27"/>
      <c r="AEP737" s="27"/>
      <c r="AEQ737" s="27"/>
      <c r="AER737" s="27"/>
      <c r="AES737" s="27"/>
      <c r="AET737" s="27"/>
      <c r="AEU737" s="27"/>
      <c r="AEV737" s="27"/>
      <c r="AEW737" s="27"/>
      <c r="AEX737" s="27"/>
      <c r="AEY737" s="27"/>
      <c r="AEZ737" s="27"/>
      <c r="AFA737" s="27"/>
      <c r="AFB737" s="27"/>
      <c r="AFC737" s="27"/>
      <c r="AFD737" s="27"/>
      <c r="AFE737" s="27"/>
      <c r="AFF737" s="27"/>
      <c r="AFG737" s="27"/>
      <c r="AFH737" s="27"/>
      <c r="AFI737" s="27"/>
      <c r="AFJ737" s="27"/>
      <c r="AFK737" s="27"/>
      <c r="AFL737" s="27"/>
      <c r="AFM737" s="27"/>
      <c r="AFN737" s="27"/>
      <c r="AFO737" s="27"/>
      <c r="AFP737" s="27"/>
      <c r="AFQ737" s="27"/>
      <c r="AFR737" s="27"/>
      <c r="AFS737" s="27"/>
      <c r="AFT737" s="27"/>
      <c r="AFU737" s="27"/>
      <c r="AFV737" s="27"/>
      <c r="AFW737" s="27"/>
      <c r="AFX737" s="27"/>
      <c r="AFY737" s="27"/>
      <c r="AFZ737" s="27"/>
      <c r="AGA737" s="27"/>
      <c r="AGB737" s="27"/>
      <c r="AGC737" s="27"/>
      <c r="AGD737" s="27"/>
      <c r="AGE737" s="27"/>
      <c r="AGF737" s="27"/>
      <c r="AGG737" s="27"/>
      <c r="AGH737" s="27"/>
      <c r="AGI737" s="27"/>
      <c r="AGJ737" s="27"/>
      <c r="AGK737" s="27"/>
      <c r="AGL737" s="27"/>
      <c r="AGM737" s="27"/>
      <c r="AGN737" s="27"/>
      <c r="AGO737" s="27"/>
      <c r="AGP737" s="27"/>
      <c r="AGQ737" s="27"/>
      <c r="AGR737" s="27"/>
      <c r="AGS737" s="27"/>
      <c r="AGT737" s="27"/>
      <c r="AGU737" s="27"/>
      <c r="AGV737" s="27"/>
      <c r="AGW737" s="27"/>
      <c r="AGX737" s="27"/>
      <c r="AGY737" s="27"/>
      <c r="AGZ737" s="27"/>
      <c r="AHA737" s="27"/>
      <c r="AHB737" s="27"/>
      <c r="AHC737" s="27"/>
      <c r="AHD737" s="27"/>
      <c r="AHE737" s="27"/>
      <c r="AHF737" s="27"/>
      <c r="AHG737" s="27"/>
      <c r="AHH737" s="27"/>
      <c r="AHI737" s="27"/>
      <c r="AHJ737" s="27"/>
      <c r="AHK737" s="27"/>
      <c r="AHL737" s="27"/>
      <c r="AHM737" s="27"/>
      <c r="AHN737" s="27"/>
      <c r="AHO737" s="27"/>
      <c r="AHP737" s="27"/>
      <c r="AHQ737" s="27"/>
      <c r="AHR737" s="27"/>
      <c r="AHS737" s="27"/>
      <c r="AHT737" s="27"/>
      <c r="AHU737" s="27"/>
      <c r="AHV737" s="27"/>
      <c r="AHW737" s="27"/>
      <c r="AHX737" s="27"/>
      <c r="AHY737" s="27"/>
      <c r="AHZ737" s="27"/>
      <c r="AIA737" s="27"/>
      <c r="AIB737" s="27"/>
      <c r="AIC737" s="27"/>
      <c r="AID737" s="27"/>
      <c r="AIE737" s="27"/>
      <c r="AIF737" s="27"/>
      <c r="AIG737" s="27"/>
      <c r="AIH737" s="27"/>
      <c r="AII737" s="27"/>
      <c r="AIJ737" s="27"/>
      <c r="AIK737" s="27"/>
      <c r="AIL737" s="27"/>
      <c r="AIM737" s="27"/>
      <c r="AIN737" s="27"/>
      <c r="AIO737" s="27"/>
      <c r="AIP737" s="27"/>
      <c r="AIQ737" s="27"/>
      <c r="AIR737" s="27"/>
      <c r="AIS737" s="27"/>
      <c r="AIT737" s="27"/>
      <c r="AIU737" s="27"/>
      <c r="AIV737" s="27"/>
      <c r="AIW737" s="27"/>
      <c r="AIX737" s="27"/>
      <c r="AIY737" s="27"/>
      <c r="AIZ737" s="27"/>
      <c r="AJA737" s="27"/>
      <c r="AJB737" s="27"/>
      <c r="AJC737" s="27"/>
      <c r="AJD737" s="27"/>
      <c r="AJE737" s="27"/>
      <c r="AJF737" s="27"/>
      <c r="AJG737" s="27"/>
      <c r="AJH737" s="27"/>
      <c r="AJI737" s="27"/>
      <c r="AJJ737" s="27"/>
      <c r="AJK737" s="27"/>
      <c r="AJL737" s="27"/>
      <c r="AJM737" s="27"/>
      <c r="AJN737" s="27"/>
      <c r="AJO737" s="27"/>
      <c r="AJP737" s="27"/>
      <c r="AJQ737" s="27"/>
      <c r="AJR737" s="27"/>
      <c r="AJS737" s="27"/>
      <c r="AJT737" s="27"/>
      <c r="AJU737" s="27"/>
      <c r="AJV737" s="27"/>
      <c r="AJW737" s="27"/>
      <c r="AJX737" s="27"/>
      <c r="AJY737" s="27"/>
      <c r="AJZ737" s="27"/>
      <c r="AKA737" s="27"/>
      <c r="AKB737" s="27"/>
      <c r="AKC737" s="27"/>
      <c r="AKD737" s="27"/>
      <c r="AKE737" s="27"/>
      <c r="AKF737" s="27"/>
      <c r="AKG737" s="27"/>
      <c r="AKH737" s="27"/>
      <c r="AKI737" s="27"/>
      <c r="AKJ737" s="27"/>
      <c r="AKK737" s="27"/>
      <c r="AKL737" s="27"/>
      <c r="AKM737" s="27"/>
      <c r="AKN737" s="27"/>
      <c r="AKO737" s="27"/>
      <c r="AKP737" s="27"/>
      <c r="AKQ737" s="27"/>
      <c r="AKR737" s="27"/>
      <c r="AKS737" s="27"/>
      <c r="AKT737" s="27"/>
      <c r="AKU737" s="27"/>
      <c r="AKV737" s="27"/>
      <c r="AKW737" s="27"/>
      <c r="AKX737" s="27"/>
      <c r="AKY737" s="27"/>
      <c r="AKZ737" s="27"/>
      <c r="ALA737" s="27"/>
      <c r="ALB737" s="27"/>
      <c r="ALC737" s="27"/>
      <c r="ALD737" s="27"/>
      <c r="ALE737" s="27"/>
      <c r="ALF737" s="27"/>
      <c r="ALG737" s="27"/>
      <c r="ALH737" s="27"/>
      <c r="ALI737" s="27"/>
      <c r="ALJ737" s="27"/>
      <c r="ALK737" s="27"/>
      <c r="ALL737" s="27"/>
      <c r="ALM737" s="27"/>
      <c r="ALN737" s="27"/>
      <c r="ALO737" s="27"/>
      <c r="ALP737" s="27"/>
      <c r="ALQ737" s="27"/>
      <c r="ALR737" s="27"/>
      <c r="ALS737" s="27"/>
      <c r="ALT737" s="27"/>
      <c r="ALU737" s="27"/>
      <c r="ALV737" s="27"/>
      <c r="ALW737" s="27"/>
      <c r="ALX737" s="27"/>
      <c r="ALY737" s="27"/>
      <c r="ALZ737" s="27"/>
      <c r="AMA737" s="27"/>
      <c r="AMB737" s="27"/>
      <c r="AMC737" s="27"/>
      <c r="AMD737" s="27"/>
      <c r="AME737" s="27"/>
      <c r="AMF737" s="27"/>
      <c r="AMG737" s="27"/>
      <c r="AMH737" s="27"/>
      <c r="AMI737" s="27"/>
      <c r="AMJ737" s="27"/>
      <c r="AMK737" s="27"/>
      <c r="AML737" s="27"/>
      <c r="AMM737" s="27"/>
      <c r="AMN737" s="27"/>
      <c r="AMO737" s="27"/>
      <c r="AMP737" s="27"/>
      <c r="AMQ737" s="27"/>
      <c r="AMR737" s="27"/>
      <c r="AMS737" s="27"/>
      <c r="AMT737" s="27"/>
      <c r="AMU737" s="27"/>
      <c r="AMV737" s="27"/>
      <c r="AMW737" s="27"/>
      <c r="AMX737" s="27"/>
      <c r="AMY737" s="27"/>
      <c r="AMZ737" s="27"/>
      <c r="ANA737" s="27"/>
      <c r="ANB737" s="27"/>
      <c r="ANC737" s="27"/>
      <c r="AND737" s="27"/>
      <c r="ANE737" s="27"/>
      <c r="ANF737" s="27"/>
      <c r="ANG737" s="27"/>
      <c r="ANH737" s="27"/>
      <c r="ANI737" s="27"/>
      <c r="ANJ737" s="27"/>
      <c r="ANK737" s="27"/>
      <c r="ANL737" s="27"/>
      <c r="ANM737" s="27"/>
      <c r="ANN737" s="27"/>
      <c r="ANO737" s="27"/>
      <c r="ANP737" s="27"/>
      <c r="ANQ737" s="27"/>
      <c r="ANR737" s="27"/>
      <c r="ANS737" s="27"/>
      <c r="ANT737" s="27"/>
      <c r="ANU737" s="27"/>
      <c r="ANV737" s="27"/>
      <c r="ANW737" s="27"/>
      <c r="ANX737" s="27"/>
      <c r="ANY737" s="27"/>
      <c r="ANZ737" s="27"/>
      <c r="AOA737" s="27"/>
      <c r="AOB737" s="27"/>
      <c r="AOC737" s="27"/>
      <c r="AOD737" s="27"/>
      <c r="AOE737" s="27"/>
      <c r="AOF737" s="27"/>
      <c r="AOG737" s="27"/>
      <c r="AOH737" s="27"/>
      <c r="AOI737" s="27"/>
      <c r="AOJ737" s="27"/>
      <c r="AOK737" s="27"/>
      <c r="AOL737" s="27"/>
      <c r="AOM737" s="27"/>
      <c r="AON737" s="27"/>
      <c r="AOO737" s="27"/>
      <c r="AOP737" s="27"/>
      <c r="AOQ737" s="27"/>
      <c r="AOR737" s="27"/>
      <c r="AOS737" s="27"/>
      <c r="AOT737" s="27"/>
      <c r="AOU737" s="27"/>
      <c r="AOV737" s="27"/>
      <c r="AOW737" s="27"/>
      <c r="AOX737" s="27"/>
      <c r="AOY737" s="27"/>
      <c r="AOZ737" s="27"/>
      <c r="APA737" s="27"/>
      <c r="APB737" s="27"/>
      <c r="APC737" s="27"/>
      <c r="APD737" s="27"/>
      <c r="APE737" s="27"/>
      <c r="APF737" s="27"/>
      <c r="APG737" s="27"/>
      <c r="APH737" s="27"/>
      <c r="API737" s="27"/>
      <c r="APJ737" s="27"/>
      <c r="APK737" s="27"/>
      <c r="APL737" s="27"/>
      <c r="APM737" s="27"/>
      <c r="APN737" s="27"/>
      <c r="APO737" s="27"/>
      <c r="APP737" s="27"/>
      <c r="APQ737" s="27"/>
      <c r="APR737" s="27"/>
      <c r="APS737" s="27"/>
      <c r="APT737" s="27"/>
      <c r="APU737" s="27"/>
      <c r="APV737" s="27"/>
      <c r="APW737" s="27"/>
      <c r="APX737" s="27"/>
      <c r="APY737" s="27"/>
      <c r="APZ737" s="27"/>
      <c r="AQA737" s="27"/>
      <c r="AQB737" s="27"/>
      <c r="AQC737" s="27"/>
      <c r="AQD737" s="27"/>
      <c r="AQE737" s="27"/>
      <c r="AQF737" s="27"/>
      <c r="AQG737" s="27"/>
      <c r="AQH737" s="27"/>
      <c r="AQI737" s="27"/>
      <c r="AQJ737" s="27"/>
      <c r="AQK737" s="27"/>
      <c r="AQL737" s="27"/>
      <c r="AQM737" s="27"/>
      <c r="AQN737" s="27"/>
      <c r="AQO737" s="27"/>
      <c r="AQP737" s="27"/>
      <c r="AQQ737" s="27"/>
      <c r="AQR737" s="27"/>
      <c r="AQS737" s="27"/>
      <c r="AQT737" s="27"/>
      <c r="AQU737" s="27"/>
      <c r="AQV737" s="27"/>
      <c r="AQW737" s="27"/>
      <c r="AQX737" s="27"/>
      <c r="AQY737" s="27"/>
      <c r="AQZ737" s="27"/>
      <c r="ARA737" s="27"/>
      <c r="ARB737" s="27"/>
      <c r="ARC737" s="27"/>
      <c r="ARD737" s="27"/>
      <c r="ARE737" s="27"/>
      <c r="ARF737" s="27"/>
      <c r="ARG737" s="27"/>
      <c r="ARH737" s="27"/>
      <c r="ARI737" s="27"/>
      <c r="ARJ737" s="27"/>
      <c r="ARK737" s="27"/>
      <c r="ARL737" s="27"/>
      <c r="ARM737" s="27"/>
      <c r="ARN737" s="27"/>
      <c r="ARO737" s="27"/>
      <c r="ARP737" s="27"/>
      <c r="ARQ737" s="27"/>
      <c r="ARR737" s="27"/>
      <c r="ARS737" s="27"/>
      <c r="ART737" s="27"/>
      <c r="ARU737" s="27"/>
      <c r="ARV737" s="27"/>
      <c r="ARW737" s="27"/>
      <c r="ARX737" s="27"/>
      <c r="ARY737" s="27"/>
      <c r="ARZ737" s="27"/>
      <c r="ASA737" s="27"/>
      <c r="ASB737" s="27"/>
      <c r="ASC737" s="27"/>
      <c r="ASD737" s="27"/>
      <c r="ASE737" s="27"/>
      <c r="ASF737" s="27"/>
      <c r="ASG737" s="27"/>
      <c r="ASH737" s="27"/>
      <c r="ASI737" s="27"/>
      <c r="ASJ737" s="27"/>
      <c r="ASK737" s="27"/>
      <c r="ASL737" s="27"/>
      <c r="ASM737" s="27"/>
      <c r="ASN737" s="27"/>
      <c r="ASO737" s="27"/>
      <c r="ASP737" s="27"/>
      <c r="ASQ737" s="27"/>
      <c r="ASR737" s="27"/>
      <c r="ASS737" s="27"/>
      <c r="AST737" s="27"/>
      <c r="ASU737" s="27"/>
      <c r="ASV737" s="27"/>
      <c r="ASW737" s="27"/>
      <c r="ASX737" s="27"/>
      <c r="ASY737" s="27"/>
      <c r="ASZ737" s="27"/>
      <c r="ATA737" s="27"/>
      <c r="ATB737" s="27"/>
      <c r="ATC737" s="27"/>
      <c r="ATD737" s="27"/>
      <c r="ATE737" s="27"/>
      <c r="ATF737" s="27"/>
      <c r="ATG737" s="27"/>
      <c r="ATH737" s="27"/>
      <c r="ATI737" s="27"/>
      <c r="ATJ737" s="27"/>
      <c r="ATK737" s="27"/>
      <c r="ATL737" s="27"/>
      <c r="ATM737" s="27"/>
      <c r="ATN737" s="27"/>
      <c r="ATO737" s="27"/>
      <c r="ATP737" s="27"/>
      <c r="ATQ737" s="27"/>
      <c r="ATR737" s="27"/>
      <c r="ATS737" s="27"/>
      <c r="ATT737" s="27"/>
      <c r="ATU737" s="27"/>
      <c r="ATV737" s="27"/>
      <c r="ATW737" s="27"/>
      <c r="ATX737" s="27"/>
      <c r="ATY737" s="27"/>
      <c r="ATZ737" s="27"/>
      <c r="AUA737" s="27"/>
      <c r="AUB737" s="27"/>
      <c r="AUC737" s="27"/>
      <c r="AUD737" s="27"/>
      <c r="AUE737" s="27"/>
      <c r="AUF737" s="27"/>
      <c r="AUG737" s="27"/>
      <c r="AUH737" s="27"/>
      <c r="AUI737" s="27"/>
      <c r="AUJ737" s="27"/>
      <c r="AUK737" s="27"/>
      <c r="AUL737" s="27"/>
      <c r="AUM737" s="27"/>
      <c r="AUN737" s="27"/>
      <c r="AUO737" s="27"/>
      <c r="AUP737" s="27"/>
      <c r="AUQ737" s="27"/>
      <c r="AUR737" s="27"/>
      <c r="AUS737" s="27"/>
      <c r="AUT737" s="27"/>
      <c r="AUU737" s="27"/>
      <c r="AUV737" s="27"/>
      <c r="AUW737" s="27"/>
      <c r="AUX737" s="27"/>
      <c r="AUY737" s="27"/>
      <c r="AUZ737" s="27"/>
      <c r="AVA737" s="27"/>
      <c r="AVB737" s="27"/>
      <c r="AVC737" s="27"/>
      <c r="AVD737" s="27"/>
      <c r="AVE737" s="27"/>
      <c r="AVF737" s="27"/>
      <c r="AVG737" s="27"/>
      <c r="AVH737" s="27"/>
      <c r="AVI737" s="27"/>
      <c r="AVJ737" s="27"/>
      <c r="AVK737" s="27"/>
      <c r="AVL737" s="27"/>
      <c r="AVM737" s="27"/>
      <c r="AVN737" s="27"/>
      <c r="AVO737" s="27"/>
      <c r="AVP737" s="27"/>
      <c r="AVQ737" s="27"/>
      <c r="AVR737" s="27"/>
      <c r="AVS737" s="27"/>
      <c r="AVT737" s="27"/>
      <c r="AVU737" s="27"/>
      <c r="AVV737" s="27"/>
      <c r="AVW737" s="27"/>
      <c r="AVX737" s="27"/>
      <c r="AVY737" s="27"/>
      <c r="AVZ737" s="27"/>
      <c r="AWA737" s="27"/>
      <c r="AWB737" s="27"/>
      <c r="AWC737" s="27"/>
      <c r="AWD737" s="27"/>
      <c r="AWE737" s="27"/>
      <c r="AWF737" s="27"/>
      <c r="AWG737" s="27"/>
      <c r="AWH737" s="27"/>
      <c r="AWI737" s="27"/>
      <c r="AWJ737" s="27"/>
      <c r="AWK737" s="27"/>
      <c r="AWL737" s="27"/>
      <c r="AWM737" s="27"/>
      <c r="AWN737" s="27"/>
      <c r="AWO737" s="27"/>
      <c r="AWP737" s="27"/>
      <c r="AWQ737" s="27"/>
      <c r="AWR737" s="27"/>
      <c r="AWS737" s="27"/>
      <c r="AWT737" s="27"/>
      <c r="AWU737" s="27"/>
      <c r="AWV737" s="27"/>
      <c r="AWW737" s="27"/>
      <c r="AWX737" s="27"/>
      <c r="AWY737" s="27"/>
      <c r="AWZ737" s="27"/>
      <c r="AXA737" s="27"/>
      <c r="AXB737" s="27"/>
      <c r="AXC737" s="27"/>
      <c r="AXD737" s="27"/>
      <c r="AXE737" s="27"/>
      <c r="AXF737" s="27"/>
      <c r="AXG737" s="27"/>
      <c r="AXH737" s="27"/>
      <c r="AXI737" s="27"/>
      <c r="AXJ737" s="27"/>
      <c r="AXK737" s="27"/>
      <c r="AXL737" s="27"/>
      <c r="AXM737" s="27"/>
      <c r="AXN737" s="27"/>
      <c r="AXO737" s="27"/>
      <c r="AXP737" s="27"/>
      <c r="AXQ737" s="27"/>
      <c r="AXR737" s="27"/>
      <c r="AXS737" s="27"/>
      <c r="AXT737" s="27"/>
      <c r="AXU737" s="27"/>
      <c r="AXV737" s="27"/>
      <c r="AXW737" s="27"/>
      <c r="AXX737" s="27"/>
      <c r="AXY737" s="27"/>
      <c r="AXZ737" s="27"/>
      <c r="AYA737" s="27"/>
      <c r="AYB737" s="27"/>
      <c r="AYC737" s="27"/>
      <c r="AYD737" s="27"/>
      <c r="AYE737" s="27"/>
      <c r="AYF737" s="27"/>
      <c r="AYG737" s="27"/>
      <c r="AYH737" s="27"/>
      <c r="AYI737" s="27"/>
      <c r="AYJ737" s="27"/>
      <c r="AYK737" s="27"/>
      <c r="AYL737" s="27"/>
      <c r="AYM737" s="27"/>
      <c r="AYN737" s="27"/>
      <c r="AYO737" s="27"/>
      <c r="AYP737" s="27"/>
      <c r="AYQ737" s="27"/>
      <c r="AYR737" s="27"/>
      <c r="AYS737" s="27"/>
      <c r="AYT737" s="27"/>
      <c r="AYU737" s="27"/>
      <c r="AYV737" s="27"/>
      <c r="AYW737" s="27"/>
      <c r="AYX737" s="27"/>
      <c r="AYY737" s="27"/>
      <c r="AYZ737" s="27"/>
      <c r="AZA737" s="27"/>
      <c r="AZB737" s="27"/>
      <c r="AZC737" s="27"/>
      <c r="AZD737" s="27"/>
      <c r="AZE737" s="27"/>
      <c r="AZF737" s="27"/>
      <c r="AZG737" s="27"/>
      <c r="AZH737" s="27"/>
      <c r="AZI737" s="27"/>
      <c r="AZJ737" s="27"/>
      <c r="AZK737" s="27"/>
      <c r="AZL737" s="27"/>
      <c r="AZM737" s="27"/>
      <c r="AZN737" s="27"/>
      <c r="AZO737" s="27"/>
      <c r="AZP737" s="27"/>
      <c r="AZQ737" s="27"/>
      <c r="AZR737" s="27"/>
      <c r="AZS737" s="27"/>
      <c r="AZT737" s="27"/>
      <c r="AZU737" s="27"/>
      <c r="AZV737" s="27"/>
      <c r="AZW737" s="27"/>
      <c r="AZX737" s="27"/>
      <c r="AZY737" s="27"/>
      <c r="AZZ737" s="27"/>
      <c r="BAA737" s="27"/>
      <c r="BAB737" s="27"/>
      <c r="BAC737" s="27"/>
      <c r="BAD737" s="27"/>
      <c r="BAE737" s="27"/>
      <c r="BAF737" s="27"/>
      <c r="BAG737" s="27"/>
      <c r="BAH737" s="27"/>
      <c r="BAI737" s="27"/>
      <c r="BAJ737" s="27"/>
      <c r="BAK737" s="27"/>
      <c r="BAL737" s="27"/>
      <c r="BAM737" s="27"/>
      <c r="BAN737" s="27"/>
      <c r="BAO737" s="27"/>
      <c r="BAP737" s="27"/>
      <c r="BAQ737" s="27"/>
      <c r="BAR737" s="27"/>
      <c r="BAS737" s="27"/>
      <c r="BAT737" s="27"/>
      <c r="BAU737" s="27"/>
      <c r="BAV737" s="27"/>
      <c r="BAW737" s="27"/>
      <c r="BAX737" s="27"/>
      <c r="BAY737" s="27"/>
      <c r="BAZ737" s="27"/>
      <c r="BBA737" s="27"/>
      <c r="BBB737" s="27"/>
      <c r="BBC737" s="27"/>
      <c r="BBD737" s="27"/>
      <c r="BBE737" s="27"/>
      <c r="BBF737" s="27"/>
      <c r="BBG737" s="27"/>
      <c r="BBH737" s="27"/>
      <c r="BBI737" s="27"/>
      <c r="BBJ737" s="27"/>
      <c r="BBK737" s="27"/>
      <c r="BBL737" s="27"/>
      <c r="BBM737" s="27"/>
      <c r="BBN737" s="27"/>
      <c r="BBO737" s="27"/>
      <c r="BBP737" s="27"/>
      <c r="BBQ737" s="27"/>
      <c r="BBR737" s="27"/>
      <c r="BBS737" s="27"/>
      <c r="BBT737" s="27"/>
      <c r="BBU737" s="27"/>
      <c r="BBV737" s="27"/>
      <c r="BBW737" s="27"/>
      <c r="BBX737" s="27"/>
      <c r="BBY737" s="27"/>
      <c r="BBZ737" s="27"/>
      <c r="BCA737" s="27"/>
      <c r="BCB737" s="27"/>
      <c r="BCC737" s="27"/>
      <c r="BCD737" s="27"/>
      <c r="BCE737" s="27"/>
      <c r="BCF737" s="27"/>
      <c r="BCG737" s="27"/>
      <c r="BCH737" s="27"/>
      <c r="BCI737" s="27"/>
      <c r="BCJ737" s="27"/>
      <c r="BCK737" s="27"/>
      <c r="BCL737" s="27"/>
      <c r="BCM737" s="27"/>
      <c r="BCN737" s="27"/>
      <c r="BCO737" s="27"/>
      <c r="BCP737" s="27"/>
      <c r="BCQ737" s="27"/>
      <c r="BCR737" s="27"/>
      <c r="BCS737" s="27"/>
      <c r="BCT737" s="27"/>
      <c r="BCU737" s="27"/>
      <c r="BCV737" s="27"/>
      <c r="BCW737" s="27"/>
      <c r="BCX737" s="27"/>
      <c r="BCY737" s="27"/>
      <c r="BCZ737" s="27"/>
      <c r="BDA737" s="27"/>
      <c r="BDB737" s="27"/>
      <c r="BDC737" s="27"/>
      <c r="BDD737" s="27"/>
      <c r="BDE737" s="27"/>
      <c r="BDF737" s="27"/>
      <c r="BDG737" s="27"/>
      <c r="BDH737" s="27"/>
      <c r="BDI737" s="27"/>
      <c r="BDJ737" s="27"/>
      <c r="BDK737" s="27"/>
      <c r="BDL737" s="27"/>
      <c r="BDM737" s="27"/>
      <c r="BDN737" s="27"/>
      <c r="BDO737" s="27"/>
      <c r="BDP737" s="27"/>
      <c r="BDQ737" s="27"/>
      <c r="BDR737" s="27"/>
      <c r="BDS737" s="27"/>
      <c r="BDT737" s="27"/>
      <c r="BDU737" s="27"/>
      <c r="BDV737" s="27"/>
      <c r="BDW737" s="27"/>
      <c r="BDX737" s="27"/>
      <c r="BDY737" s="27"/>
      <c r="BDZ737" s="27"/>
      <c r="BEA737" s="27"/>
      <c r="BEB737" s="27"/>
      <c r="BEC737" s="27"/>
      <c r="BED737" s="27"/>
      <c r="BEE737" s="27"/>
      <c r="BEF737" s="27"/>
      <c r="BEG737" s="27"/>
      <c r="BEH737" s="27"/>
      <c r="BEI737" s="27"/>
      <c r="BEJ737" s="27"/>
      <c r="BEK737" s="27"/>
      <c r="BEL737" s="27"/>
      <c r="BEM737" s="27"/>
      <c r="BEN737" s="27"/>
      <c r="BEO737" s="27"/>
      <c r="BEP737" s="27"/>
      <c r="BEQ737" s="27"/>
      <c r="BER737" s="27"/>
      <c r="BES737" s="27"/>
      <c r="BET737" s="27"/>
      <c r="BEU737" s="27"/>
      <c r="BEV737" s="27"/>
      <c r="BEW737" s="27"/>
      <c r="BEX737" s="27"/>
      <c r="BEY737" s="27"/>
      <c r="BEZ737" s="27"/>
      <c r="BFA737" s="27"/>
      <c r="BFB737" s="27"/>
      <c r="BFC737" s="27"/>
      <c r="BFD737" s="27"/>
      <c r="BFE737" s="27"/>
      <c r="BFF737" s="27"/>
      <c r="BFG737" s="27"/>
      <c r="BFH737" s="27"/>
      <c r="BFI737" s="27"/>
      <c r="BFJ737" s="27"/>
      <c r="BFK737" s="27"/>
      <c r="BFL737" s="27"/>
      <c r="BFM737" s="27"/>
      <c r="BFN737" s="27"/>
      <c r="BFO737" s="27"/>
      <c r="BFP737" s="27"/>
      <c r="BFQ737" s="27"/>
      <c r="BFR737" s="27"/>
      <c r="BFS737" s="27"/>
      <c r="BFT737" s="27"/>
      <c r="BFU737" s="27"/>
      <c r="BFV737" s="27"/>
      <c r="BFW737" s="27"/>
      <c r="BFX737" s="27"/>
      <c r="BFY737" s="27"/>
      <c r="BFZ737" s="27"/>
      <c r="BGA737" s="27"/>
      <c r="BGB737" s="27"/>
      <c r="BGC737" s="27"/>
      <c r="BGD737" s="27"/>
      <c r="BGE737" s="27"/>
      <c r="BGF737" s="27"/>
      <c r="BGG737" s="27"/>
      <c r="BGH737" s="27"/>
      <c r="BGI737" s="27"/>
      <c r="BGJ737" s="27"/>
      <c r="BGK737" s="27"/>
      <c r="BGL737" s="27"/>
      <c r="BGM737" s="27"/>
      <c r="BGN737" s="27"/>
      <c r="BGO737" s="27"/>
      <c r="BGP737" s="27"/>
      <c r="BGQ737" s="27"/>
      <c r="BGR737" s="27"/>
      <c r="BGS737" s="27"/>
      <c r="BGT737" s="27"/>
      <c r="BGU737" s="27"/>
      <c r="BGV737" s="27"/>
      <c r="BGW737" s="27"/>
      <c r="BGX737" s="27"/>
      <c r="BGY737" s="27"/>
      <c r="BGZ737" s="27"/>
      <c r="BHA737" s="27"/>
      <c r="BHB737" s="27"/>
      <c r="BHC737" s="27"/>
      <c r="BHD737" s="27"/>
      <c r="BHE737" s="27"/>
      <c r="BHF737" s="27"/>
      <c r="BHG737" s="27"/>
      <c r="BHH737" s="27"/>
      <c r="BHI737" s="27"/>
      <c r="BHJ737" s="27"/>
      <c r="BHK737" s="27"/>
      <c r="BHL737" s="27"/>
      <c r="BHM737" s="27"/>
      <c r="BHN737" s="27"/>
      <c r="BHO737" s="27"/>
      <c r="BHP737" s="27"/>
      <c r="BHQ737" s="27"/>
      <c r="BHR737" s="27"/>
      <c r="BHS737" s="27"/>
      <c r="BHT737" s="27"/>
      <c r="BHU737" s="27"/>
      <c r="BHV737" s="27"/>
      <c r="BHW737" s="27"/>
      <c r="BHX737" s="27"/>
      <c r="BHY737" s="27"/>
      <c r="BHZ737" s="27"/>
      <c r="BIA737" s="27"/>
      <c r="BIB737" s="27"/>
      <c r="BIC737" s="27"/>
      <c r="BID737" s="27"/>
      <c r="BIE737" s="27"/>
      <c r="BIF737" s="27"/>
      <c r="BIG737" s="27"/>
      <c r="BIH737" s="27"/>
      <c r="BII737" s="27"/>
      <c r="BIJ737" s="27"/>
      <c r="BIK737" s="27"/>
      <c r="BIL737" s="27"/>
      <c r="BIM737" s="27"/>
      <c r="BIN737" s="27"/>
      <c r="BIO737" s="27"/>
      <c r="BIP737" s="27"/>
      <c r="BIQ737" s="27"/>
      <c r="BIR737" s="27"/>
      <c r="BIS737" s="27"/>
      <c r="BIT737" s="27"/>
      <c r="BIU737" s="27"/>
      <c r="BIV737" s="27"/>
      <c r="BIW737" s="27"/>
      <c r="BIX737" s="27"/>
      <c r="BIY737" s="27"/>
      <c r="BIZ737" s="27"/>
      <c r="BJA737" s="27"/>
      <c r="BJB737" s="27"/>
      <c r="BJC737" s="27"/>
      <c r="BJD737" s="27"/>
      <c r="BJE737" s="27"/>
      <c r="BJF737" s="27"/>
      <c r="BJG737" s="27"/>
      <c r="BJH737" s="27"/>
      <c r="BJI737" s="27"/>
      <c r="BJJ737" s="27"/>
      <c r="BJK737" s="27"/>
      <c r="BJL737" s="27"/>
      <c r="BJM737" s="27"/>
      <c r="BJN737" s="27"/>
      <c r="BJO737" s="27"/>
      <c r="BJP737" s="27"/>
      <c r="BJQ737" s="27"/>
      <c r="BJR737" s="27"/>
      <c r="BJS737" s="27"/>
      <c r="BJT737" s="27"/>
      <c r="BJU737" s="27"/>
      <c r="BJV737" s="27"/>
      <c r="BJW737" s="27"/>
      <c r="BJX737" s="27"/>
      <c r="BJY737" s="27"/>
      <c r="BJZ737" s="27"/>
      <c r="BKA737" s="27"/>
      <c r="BKB737" s="27"/>
      <c r="BKC737" s="27"/>
      <c r="BKD737" s="27"/>
      <c r="BKE737" s="27"/>
      <c r="BKF737" s="27"/>
      <c r="BKG737" s="27"/>
      <c r="BKH737" s="27"/>
      <c r="BKI737" s="27"/>
      <c r="BKJ737" s="27"/>
      <c r="BKK737" s="27"/>
      <c r="BKL737" s="27"/>
      <c r="BKM737" s="27"/>
      <c r="BKN737" s="27"/>
      <c r="BKO737" s="27"/>
      <c r="BKP737" s="27"/>
      <c r="BKQ737" s="27"/>
      <c r="BKR737" s="27"/>
      <c r="BKS737" s="27"/>
      <c r="BKT737" s="27"/>
      <c r="BKU737" s="27"/>
      <c r="BKV737" s="27"/>
      <c r="BKW737" s="27"/>
      <c r="BKX737" s="27"/>
      <c r="BKY737" s="27"/>
      <c r="BKZ737" s="27"/>
      <c r="BLA737" s="27"/>
      <c r="BLB737" s="27"/>
      <c r="BLC737" s="27"/>
      <c r="BLD737" s="27"/>
      <c r="BLE737" s="27"/>
      <c r="BLF737" s="27"/>
      <c r="BLG737" s="27"/>
      <c r="BLH737" s="27"/>
      <c r="BLI737" s="27"/>
      <c r="BLJ737" s="27"/>
      <c r="BLK737" s="27"/>
      <c r="BLL737" s="27"/>
      <c r="BLM737" s="27"/>
      <c r="BLN737" s="27"/>
      <c r="BLO737" s="27"/>
      <c r="BLP737" s="27"/>
      <c r="BLQ737" s="27"/>
      <c r="BLR737" s="27"/>
      <c r="BLS737" s="27"/>
      <c r="BLT737" s="27"/>
      <c r="BLU737" s="27"/>
      <c r="BLV737" s="27"/>
      <c r="BLW737" s="27"/>
      <c r="BLX737" s="27"/>
      <c r="BLY737" s="27"/>
      <c r="BLZ737" s="27"/>
      <c r="BMA737" s="27"/>
      <c r="BMB737" s="27"/>
      <c r="BMC737" s="27"/>
      <c r="BMD737" s="27"/>
      <c r="BME737" s="27"/>
      <c r="BMF737" s="27"/>
      <c r="BMG737" s="27"/>
      <c r="BMH737" s="27"/>
      <c r="BMI737" s="27"/>
      <c r="BMJ737" s="27"/>
      <c r="BMK737" s="27"/>
      <c r="BML737" s="27"/>
      <c r="BMM737" s="27"/>
      <c r="BMN737" s="27"/>
      <c r="BMO737" s="27"/>
      <c r="BMP737" s="27"/>
      <c r="BMQ737" s="27"/>
      <c r="BMR737" s="27"/>
      <c r="BMS737" s="27"/>
      <c r="BMT737" s="27"/>
      <c r="BMU737" s="27"/>
      <c r="BMV737" s="27"/>
      <c r="BMW737" s="27"/>
      <c r="BMX737" s="27"/>
      <c r="BMY737" s="27"/>
      <c r="BMZ737" s="27"/>
      <c r="BNA737" s="27"/>
      <c r="BNB737" s="27"/>
      <c r="BNC737" s="27"/>
      <c r="BND737" s="27"/>
      <c r="BNE737" s="27"/>
      <c r="BNF737" s="27"/>
      <c r="BNG737" s="27"/>
      <c r="BNH737" s="27"/>
      <c r="BNI737" s="27"/>
      <c r="BNJ737" s="27"/>
      <c r="BNK737" s="27"/>
      <c r="BNL737" s="27"/>
      <c r="BNM737" s="27"/>
      <c r="BNN737" s="27"/>
      <c r="BNO737" s="27"/>
      <c r="BNP737" s="27"/>
      <c r="BNQ737" s="27"/>
      <c r="BNR737" s="27"/>
      <c r="BNS737" s="27"/>
      <c r="BNT737" s="27"/>
      <c r="BNU737" s="27"/>
      <c r="BNV737" s="27"/>
      <c r="BNW737" s="27"/>
      <c r="BNX737" s="27"/>
      <c r="BNY737" s="27"/>
      <c r="BNZ737" s="27"/>
      <c r="BOA737" s="27"/>
      <c r="BOB737" s="27"/>
      <c r="BOC737" s="27"/>
      <c r="BOD737" s="27"/>
      <c r="BOE737" s="27"/>
      <c r="BOF737" s="27"/>
      <c r="BOG737" s="27"/>
      <c r="BOH737" s="27"/>
      <c r="BOI737" s="27"/>
      <c r="BOJ737" s="27"/>
      <c r="BOK737" s="27"/>
      <c r="BOL737" s="27"/>
      <c r="BOM737" s="27"/>
      <c r="BON737" s="27"/>
      <c r="BOO737" s="27"/>
      <c r="BOP737" s="27"/>
      <c r="BOQ737" s="27"/>
      <c r="BOR737" s="27"/>
      <c r="BOS737" s="27"/>
      <c r="BOT737" s="27"/>
      <c r="BOU737" s="27"/>
      <c r="BOV737" s="27"/>
      <c r="BOW737" s="27"/>
      <c r="BOX737" s="27"/>
      <c r="BOY737" s="27"/>
      <c r="BOZ737" s="27"/>
      <c r="BPA737" s="27"/>
      <c r="BPB737" s="27"/>
      <c r="BPC737" s="27"/>
      <c r="BPD737" s="27"/>
      <c r="BPE737" s="27"/>
      <c r="BPF737" s="27"/>
      <c r="BPG737" s="27"/>
      <c r="BPH737" s="27"/>
      <c r="BPI737" s="27"/>
      <c r="BPJ737" s="27"/>
      <c r="BPK737" s="27"/>
      <c r="BPL737" s="27"/>
      <c r="BPM737" s="27"/>
      <c r="BPN737" s="27"/>
      <c r="BPO737" s="27"/>
      <c r="BPP737" s="27"/>
      <c r="BPQ737" s="27"/>
      <c r="BPR737" s="27"/>
      <c r="BPS737" s="27"/>
      <c r="BPT737" s="27"/>
      <c r="BPU737" s="27"/>
      <c r="BPV737" s="27"/>
      <c r="BPW737" s="27"/>
      <c r="BPX737" s="27"/>
      <c r="BPY737" s="27"/>
      <c r="BPZ737" s="27"/>
      <c r="BQA737" s="27"/>
      <c r="BQB737" s="27"/>
      <c r="BQC737" s="27"/>
      <c r="BQD737" s="27"/>
      <c r="BQE737" s="27"/>
      <c r="BQF737" s="27"/>
      <c r="BQG737" s="27"/>
      <c r="BQH737" s="27"/>
      <c r="BQI737" s="27"/>
      <c r="BQJ737" s="27"/>
      <c r="BQK737" s="27"/>
      <c r="BQL737" s="27"/>
      <c r="BQM737" s="27"/>
      <c r="BQN737" s="27"/>
      <c r="BQO737" s="27"/>
      <c r="BQP737" s="27"/>
      <c r="BQQ737" s="27"/>
      <c r="BQR737" s="27"/>
      <c r="BQS737" s="27"/>
      <c r="BQT737" s="27"/>
      <c r="BQU737" s="27"/>
      <c r="BQV737" s="27"/>
      <c r="BQW737" s="27"/>
      <c r="BQX737" s="27"/>
      <c r="BQY737" s="27"/>
      <c r="BQZ737" s="27"/>
      <c r="BRA737" s="27"/>
      <c r="BRB737" s="27"/>
      <c r="BRC737" s="27"/>
      <c r="BRD737" s="27"/>
      <c r="BRE737" s="27"/>
      <c r="BRF737" s="27"/>
      <c r="BRG737" s="27"/>
      <c r="BRH737" s="27"/>
      <c r="BRI737" s="27"/>
      <c r="BRJ737" s="27"/>
      <c r="BRK737" s="27"/>
      <c r="BRL737" s="27"/>
      <c r="BRM737" s="27"/>
      <c r="BRN737" s="27"/>
      <c r="BRO737" s="27"/>
      <c r="BRP737" s="27"/>
      <c r="BRQ737" s="27"/>
      <c r="BRR737" s="27"/>
      <c r="BRS737" s="27"/>
      <c r="BRT737" s="27"/>
      <c r="BRU737" s="27"/>
      <c r="BRV737" s="27"/>
      <c r="BRW737" s="27"/>
      <c r="BRX737" s="27"/>
      <c r="BRY737" s="27"/>
      <c r="BRZ737" s="27"/>
      <c r="BSA737" s="27"/>
      <c r="BSB737" s="27"/>
      <c r="BSC737" s="27"/>
      <c r="BSD737" s="27"/>
      <c r="BSE737" s="27"/>
      <c r="BSF737" s="27"/>
      <c r="BSG737" s="27"/>
      <c r="BSH737" s="27"/>
      <c r="BSI737" s="27"/>
      <c r="BSJ737" s="27"/>
      <c r="BSK737" s="27"/>
      <c r="BSL737" s="27"/>
      <c r="BSM737" s="27"/>
      <c r="BSN737" s="27"/>
      <c r="BSO737" s="27"/>
      <c r="BSP737" s="27"/>
      <c r="BSQ737" s="27"/>
      <c r="BSR737" s="27"/>
      <c r="BSS737" s="27"/>
      <c r="BST737" s="27"/>
      <c r="BSU737" s="27"/>
      <c r="BSV737" s="27"/>
      <c r="BSW737" s="27"/>
      <c r="BSX737" s="27"/>
      <c r="BSY737" s="27"/>
      <c r="BSZ737" s="27"/>
      <c r="BTA737" s="27"/>
      <c r="BTB737" s="27"/>
      <c r="BTC737" s="27"/>
      <c r="BTD737" s="27"/>
      <c r="BTE737" s="27"/>
      <c r="BTF737" s="27"/>
      <c r="BTG737" s="27"/>
      <c r="BTH737" s="27"/>
      <c r="BTI737" s="27"/>
      <c r="BTJ737" s="27"/>
      <c r="BTK737" s="27"/>
      <c r="BTL737" s="27"/>
      <c r="BTM737" s="27"/>
      <c r="BTN737" s="27"/>
      <c r="BTO737" s="27"/>
      <c r="BTP737" s="27"/>
      <c r="BTQ737" s="27"/>
      <c r="BTR737" s="27"/>
      <c r="BTS737" s="27"/>
      <c r="BTT737" s="27"/>
      <c r="BTU737" s="27"/>
      <c r="BTV737" s="27"/>
      <c r="BTW737" s="27"/>
      <c r="BTX737" s="27"/>
      <c r="BTY737" s="27"/>
      <c r="BTZ737" s="27"/>
      <c r="BUA737" s="27"/>
      <c r="BUB737" s="27"/>
      <c r="BUC737" s="27"/>
      <c r="BUD737" s="27"/>
      <c r="BUE737" s="27"/>
      <c r="BUF737" s="27"/>
      <c r="BUG737" s="27"/>
      <c r="BUH737" s="27"/>
      <c r="BUI737" s="27"/>
      <c r="BUJ737" s="27"/>
      <c r="BUK737" s="27"/>
      <c r="BUL737" s="27"/>
      <c r="BUM737" s="27"/>
      <c r="BUN737" s="27"/>
      <c r="BUO737" s="27"/>
      <c r="BUP737" s="27"/>
      <c r="BUQ737" s="27"/>
      <c r="BUR737" s="27"/>
      <c r="BUS737" s="27"/>
      <c r="BUT737" s="27"/>
      <c r="BUU737" s="27"/>
      <c r="BUV737" s="27"/>
      <c r="BUW737" s="27"/>
      <c r="BUX737" s="27"/>
      <c r="BUY737" s="27"/>
      <c r="BUZ737" s="27"/>
      <c r="BVA737" s="27"/>
      <c r="BVB737" s="27"/>
      <c r="BVC737" s="27"/>
      <c r="BVD737" s="27"/>
      <c r="BVE737" s="27"/>
      <c r="BVF737" s="27"/>
      <c r="BVG737" s="27"/>
      <c r="BVH737" s="27"/>
      <c r="BVI737" s="27"/>
      <c r="BVJ737" s="27"/>
      <c r="BVK737" s="27"/>
      <c r="BVL737" s="27"/>
      <c r="BVM737" s="27"/>
      <c r="BVN737" s="27"/>
      <c r="BVO737" s="27"/>
      <c r="BVP737" s="27"/>
      <c r="BVQ737" s="27"/>
      <c r="BVR737" s="27"/>
      <c r="BVS737" s="27"/>
      <c r="BVT737" s="27"/>
      <c r="BVU737" s="27"/>
      <c r="BVV737" s="27"/>
      <c r="BVW737" s="27"/>
      <c r="BVX737" s="27"/>
      <c r="BVY737" s="27"/>
      <c r="BVZ737" s="27"/>
      <c r="BWA737" s="27"/>
      <c r="BWB737" s="27"/>
      <c r="BWC737" s="27"/>
      <c r="BWD737" s="27"/>
      <c r="BWE737" s="27"/>
      <c r="BWF737" s="27"/>
      <c r="BWG737" s="27"/>
      <c r="BWH737" s="27"/>
      <c r="BWI737" s="27"/>
      <c r="BWJ737" s="27"/>
      <c r="BWK737" s="27"/>
      <c r="BWL737" s="27"/>
      <c r="BWM737" s="27"/>
      <c r="BWN737" s="27"/>
      <c r="BWO737" s="27"/>
      <c r="BWP737" s="27"/>
      <c r="BWQ737" s="27"/>
      <c r="BWR737" s="27"/>
      <c r="BWS737" s="27"/>
      <c r="BWT737" s="27"/>
      <c r="BWU737" s="27"/>
      <c r="BWV737" s="27"/>
      <c r="BWW737" s="27"/>
      <c r="BWX737" s="27"/>
      <c r="BWY737" s="27"/>
      <c r="BWZ737" s="27"/>
      <c r="BXA737" s="27"/>
      <c r="BXB737" s="27"/>
      <c r="BXC737" s="27"/>
      <c r="BXD737" s="27"/>
      <c r="BXE737" s="27"/>
      <c r="BXF737" s="27"/>
      <c r="BXG737" s="27"/>
      <c r="BXH737" s="27"/>
      <c r="BXI737" s="27"/>
      <c r="BXJ737" s="27"/>
      <c r="BXK737" s="27"/>
      <c r="BXL737" s="27"/>
      <c r="BXM737" s="27"/>
      <c r="BXN737" s="27"/>
      <c r="BXO737" s="27"/>
      <c r="BXP737" s="27"/>
      <c r="BXQ737" s="27"/>
      <c r="BXR737" s="27"/>
      <c r="BXS737" s="27"/>
      <c r="BXT737" s="27"/>
      <c r="BXU737" s="27"/>
      <c r="BXV737" s="27"/>
      <c r="BXW737" s="27"/>
      <c r="BXX737" s="27"/>
      <c r="BXY737" s="27"/>
      <c r="BXZ737" s="27"/>
      <c r="BYA737" s="27"/>
      <c r="BYB737" s="27"/>
      <c r="BYC737" s="27"/>
      <c r="BYD737" s="27"/>
      <c r="BYE737" s="27"/>
      <c r="BYF737" s="27"/>
      <c r="BYG737" s="27"/>
      <c r="BYH737" s="27"/>
      <c r="BYI737" s="27"/>
      <c r="BYJ737" s="27"/>
      <c r="BYK737" s="27"/>
      <c r="BYL737" s="27"/>
      <c r="BYM737" s="27"/>
      <c r="BYN737" s="27"/>
      <c r="BYO737" s="27"/>
      <c r="BYP737" s="27"/>
      <c r="BYQ737" s="27"/>
      <c r="BYR737" s="27"/>
      <c r="BYS737" s="27"/>
      <c r="BYT737" s="27"/>
      <c r="BYU737" s="27"/>
      <c r="BYV737" s="27"/>
      <c r="BYW737" s="27"/>
      <c r="BYX737" s="27"/>
      <c r="BYY737" s="27"/>
      <c r="BYZ737" s="27"/>
      <c r="BZA737" s="27"/>
      <c r="BZB737" s="27"/>
      <c r="BZC737" s="27"/>
      <c r="BZD737" s="27"/>
      <c r="BZE737" s="27"/>
      <c r="BZF737" s="27"/>
      <c r="BZG737" s="27"/>
      <c r="BZH737" s="27"/>
      <c r="BZI737" s="27"/>
      <c r="BZJ737" s="27"/>
      <c r="BZK737" s="27"/>
      <c r="BZL737" s="27"/>
      <c r="BZM737" s="27"/>
      <c r="BZN737" s="27"/>
      <c r="BZO737" s="27"/>
      <c r="BZP737" s="27"/>
      <c r="BZQ737" s="27"/>
      <c r="BZR737" s="27"/>
      <c r="BZS737" s="27"/>
      <c r="BZT737" s="27"/>
      <c r="BZU737" s="27"/>
      <c r="BZV737" s="27"/>
      <c r="BZW737" s="27"/>
      <c r="BZX737" s="27"/>
      <c r="BZY737" s="27"/>
      <c r="BZZ737" s="27"/>
      <c r="CAA737" s="27"/>
      <c r="CAB737" s="27"/>
      <c r="CAC737" s="27"/>
      <c r="CAD737" s="27"/>
      <c r="CAE737" s="27"/>
      <c r="CAF737" s="27"/>
      <c r="CAG737" s="27"/>
      <c r="CAH737" s="27"/>
      <c r="CAI737" s="27"/>
      <c r="CAJ737" s="27"/>
      <c r="CAK737" s="27"/>
      <c r="CAL737" s="27"/>
      <c r="CAM737" s="27"/>
      <c r="CAN737" s="27"/>
      <c r="CAO737" s="27"/>
      <c r="CAP737" s="27"/>
      <c r="CAQ737" s="27"/>
      <c r="CAR737" s="27"/>
      <c r="CAS737" s="27"/>
      <c r="CAT737" s="27"/>
      <c r="CAU737" s="27"/>
      <c r="CAV737" s="27"/>
      <c r="CAW737" s="27"/>
      <c r="CAX737" s="27"/>
      <c r="CAY737" s="27"/>
      <c r="CAZ737" s="27"/>
      <c r="CBA737" s="27"/>
      <c r="CBB737" s="27"/>
      <c r="CBC737" s="27"/>
      <c r="CBD737" s="27"/>
      <c r="CBE737" s="27"/>
      <c r="CBF737" s="27"/>
      <c r="CBG737" s="27"/>
      <c r="CBH737" s="27"/>
      <c r="CBI737" s="27"/>
      <c r="CBJ737" s="27"/>
      <c r="CBK737" s="27"/>
      <c r="CBL737" s="27"/>
      <c r="CBM737" s="27"/>
      <c r="CBN737" s="27"/>
      <c r="CBO737" s="27"/>
      <c r="CBP737" s="27"/>
      <c r="CBQ737" s="27"/>
      <c r="CBR737" s="27"/>
      <c r="CBS737" s="27"/>
      <c r="CBT737" s="27"/>
      <c r="CBU737" s="27"/>
      <c r="CBV737" s="27"/>
      <c r="CBW737" s="27"/>
      <c r="CBX737" s="27"/>
      <c r="CBY737" s="27"/>
      <c r="CBZ737" s="27"/>
      <c r="CCA737" s="27"/>
      <c r="CCB737" s="27"/>
      <c r="CCC737" s="27"/>
      <c r="CCD737" s="27"/>
      <c r="CCE737" s="27"/>
      <c r="CCF737" s="27"/>
      <c r="CCG737" s="27"/>
      <c r="CCH737" s="27"/>
      <c r="CCI737" s="27"/>
      <c r="CCJ737" s="27"/>
      <c r="CCK737" s="27"/>
      <c r="CCL737" s="27"/>
      <c r="CCM737" s="27"/>
      <c r="CCN737" s="27"/>
      <c r="CCO737" s="27"/>
      <c r="CCP737" s="27"/>
      <c r="CCQ737" s="27"/>
      <c r="CCR737" s="27"/>
      <c r="CCS737" s="27"/>
      <c r="CCT737" s="27"/>
      <c r="CCU737" s="27"/>
      <c r="CCV737" s="27"/>
      <c r="CCW737" s="27"/>
      <c r="CCX737" s="27"/>
      <c r="CCY737" s="27"/>
      <c r="CCZ737" s="27"/>
      <c r="CDA737" s="27"/>
      <c r="CDB737" s="27"/>
      <c r="CDC737" s="27"/>
      <c r="CDD737" s="27"/>
      <c r="CDE737" s="27"/>
      <c r="CDF737" s="27"/>
      <c r="CDG737" s="27"/>
      <c r="CDH737" s="27"/>
      <c r="CDI737" s="27"/>
      <c r="CDJ737" s="27"/>
      <c r="CDK737" s="27"/>
      <c r="CDL737" s="27"/>
      <c r="CDM737" s="27"/>
      <c r="CDN737" s="27"/>
      <c r="CDO737" s="27"/>
      <c r="CDP737" s="27"/>
      <c r="CDQ737" s="27"/>
      <c r="CDR737" s="27"/>
      <c r="CDS737" s="27"/>
      <c r="CDT737" s="27"/>
      <c r="CDU737" s="27"/>
      <c r="CDV737" s="27"/>
      <c r="CDW737" s="27"/>
      <c r="CDX737" s="27"/>
      <c r="CDY737" s="27"/>
      <c r="CDZ737" s="27"/>
      <c r="CEA737" s="27"/>
      <c r="CEB737" s="27"/>
      <c r="CEC737" s="27"/>
      <c r="CED737" s="27"/>
      <c r="CEE737" s="27"/>
      <c r="CEF737" s="27"/>
      <c r="CEG737" s="27"/>
      <c r="CEH737" s="27"/>
      <c r="CEI737" s="27"/>
      <c r="CEJ737" s="27"/>
      <c r="CEK737" s="27"/>
      <c r="CEL737" s="27"/>
      <c r="CEM737" s="27"/>
      <c r="CEN737" s="27"/>
      <c r="CEO737" s="27"/>
      <c r="CEP737" s="27"/>
      <c r="CEQ737" s="27"/>
      <c r="CER737" s="27"/>
      <c r="CES737" s="27"/>
      <c r="CET737" s="27"/>
      <c r="CEU737" s="27"/>
      <c r="CEV737" s="27"/>
      <c r="CEW737" s="27"/>
      <c r="CEX737" s="27"/>
      <c r="CEY737" s="27"/>
      <c r="CEZ737" s="27"/>
      <c r="CFA737" s="27"/>
      <c r="CFB737" s="27"/>
      <c r="CFC737" s="27"/>
      <c r="CFD737" s="27"/>
      <c r="CFE737" s="27"/>
      <c r="CFF737" s="27"/>
      <c r="CFG737" s="27"/>
      <c r="CFH737" s="27"/>
      <c r="CFI737" s="27"/>
      <c r="CFJ737" s="27"/>
      <c r="CFK737" s="27"/>
      <c r="CFL737" s="27"/>
      <c r="CFM737" s="27"/>
      <c r="CFN737" s="27"/>
      <c r="CFO737" s="27"/>
      <c r="CFP737" s="27"/>
      <c r="CFQ737" s="27"/>
      <c r="CFR737" s="27"/>
      <c r="CFS737" s="27"/>
      <c r="CFT737" s="27"/>
      <c r="CFU737" s="27"/>
      <c r="CFV737" s="27"/>
      <c r="CFW737" s="27"/>
      <c r="CFX737" s="27"/>
      <c r="CFY737" s="27"/>
      <c r="CFZ737" s="27"/>
      <c r="CGA737" s="27"/>
      <c r="CGB737" s="27"/>
      <c r="CGC737" s="27"/>
      <c r="CGD737" s="27"/>
      <c r="CGE737" s="27"/>
      <c r="CGF737" s="27"/>
      <c r="CGG737" s="27"/>
      <c r="CGH737" s="27"/>
      <c r="CGI737" s="27"/>
      <c r="CGJ737" s="27"/>
      <c r="CGK737" s="27"/>
      <c r="CGL737" s="27"/>
      <c r="CGM737" s="27"/>
      <c r="CGN737" s="27"/>
      <c r="CGO737" s="27"/>
      <c r="CGP737" s="27"/>
      <c r="CGQ737" s="27"/>
      <c r="CGR737" s="27"/>
      <c r="CGS737" s="27"/>
      <c r="CGT737" s="27"/>
      <c r="CGU737" s="27"/>
      <c r="CGV737" s="27"/>
      <c r="CGW737" s="27"/>
      <c r="CGX737" s="27"/>
      <c r="CGY737" s="27"/>
      <c r="CGZ737" s="27"/>
      <c r="CHA737" s="27"/>
      <c r="CHB737" s="27"/>
      <c r="CHC737" s="27"/>
      <c r="CHD737" s="27"/>
      <c r="CHE737" s="27"/>
      <c r="CHF737" s="27"/>
      <c r="CHG737" s="27"/>
      <c r="CHH737" s="27"/>
      <c r="CHI737" s="27"/>
      <c r="CHJ737" s="27"/>
      <c r="CHK737" s="27"/>
      <c r="CHL737" s="27"/>
      <c r="CHM737" s="27"/>
      <c r="CHN737" s="27"/>
      <c r="CHO737" s="27"/>
      <c r="CHP737" s="27"/>
      <c r="CHQ737" s="27"/>
      <c r="CHR737" s="27"/>
      <c r="CHS737" s="27"/>
      <c r="CHT737" s="27"/>
      <c r="CHU737" s="27"/>
      <c r="CHV737" s="27"/>
      <c r="CHW737" s="27"/>
      <c r="CHX737" s="27"/>
      <c r="CHY737" s="27"/>
      <c r="CHZ737" s="27"/>
      <c r="CIA737" s="27"/>
      <c r="CIB737" s="27"/>
      <c r="CIC737" s="27"/>
      <c r="CID737" s="27"/>
      <c r="CIE737" s="27"/>
      <c r="CIF737" s="27"/>
      <c r="CIG737" s="27"/>
      <c r="CIH737" s="27"/>
      <c r="CII737" s="27"/>
      <c r="CIJ737" s="27"/>
      <c r="CIK737" s="27"/>
      <c r="CIL737" s="27"/>
      <c r="CIM737" s="27"/>
      <c r="CIN737" s="27"/>
      <c r="CIO737" s="27"/>
      <c r="CIP737" s="27"/>
      <c r="CIQ737" s="27"/>
      <c r="CIR737" s="27"/>
      <c r="CIS737" s="27"/>
      <c r="CIT737" s="27"/>
      <c r="CIU737" s="27"/>
      <c r="CIV737" s="27"/>
      <c r="CIW737" s="27"/>
      <c r="CIX737" s="27"/>
      <c r="CIY737" s="27"/>
      <c r="CIZ737" s="27"/>
      <c r="CJA737" s="27"/>
      <c r="CJB737" s="27"/>
      <c r="CJC737" s="27"/>
      <c r="CJD737" s="27"/>
      <c r="CJE737" s="27"/>
      <c r="CJF737" s="27"/>
      <c r="CJG737" s="27"/>
      <c r="CJH737" s="27"/>
      <c r="CJI737" s="27"/>
      <c r="CJJ737" s="27"/>
      <c r="CJK737" s="27"/>
      <c r="CJL737" s="27"/>
      <c r="CJM737" s="27"/>
      <c r="CJN737" s="27"/>
      <c r="CJO737" s="27"/>
      <c r="CJP737" s="27"/>
      <c r="CJQ737" s="27"/>
      <c r="CJR737" s="27"/>
      <c r="CJS737" s="27"/>
      <c r="CJT737" s="27"/>
      <c r="CJU737" s="27"/>
      <c r="CJV737" s="27"/>
      <c r="CJW737" s="27"/>
      <c r="CJX737" s="27"/>
      <c r="CJY737" s="27"/>
      <c r="CJZ737" s="27"/>
      <c r="CKA737" s="27"/>
      <c r="CKB737" s="27"/>
      <c r="CKC737" s="27"/>
      <c r="CKD737" s="27"/>
      <c r="CKE737" s="27"/>
      <c r="CKF737" s="27"/>
      <c r="CKG737" s="27"/>
      <c r="CKH737" s="27"/>
      <c r="CKI737" s="27"/>
      <c r="CKJ737" s="27"/>
      <c r="CKK737" s="27"/>
      <c r="CKL737" s="27"/>
      <c r="CKM737" s="27"/>
      <c r="CKN737" s="27"/>
      <c r="CKO737" s="27"/>
      <c r="CKP737" s="27"/>
      <c r="CKQ737" s="27"/>
      <c r="CKR737" s="27"/>
      <c r="CKS737" s="27"/>
      <c r="CKT737" s="27"/>
      <c r="CKU737" s="27"/>
      <c r="CKV737" s="27"/>
      <c r="CKW737" s="27"/>
      <c r="CKX737" s="27"/>
      <c r="CKY737" s="27"/>
      <c r="CKZ737" s="27"/>
      <c r="CLA737" s="27"/>
      <c r="CLB737" s="27"/>
      <c r="CLC737" s="27"/>
      <c r="CLD737" s="27"/>
      <c r="CLE737" s="27"/>
      <c r="CLF737" s="27"/>
      <c r="CLG737" s="27"/>
      <c r="CLH737" s="27"/>
      <c r="CLI737" s="27"/>
      <c r="CLJ737" s="27"/>
      <c r="CLK737" s="27"/>
      <c r="CLL737" s="27"/>
      <c r="CLM737" s="27"/>
      <c r="CLN737" s="27"/>
      <c r="CLO737" s="27"/>
      <c r="CLP737" s="27"/>
      <c r="CLQ737" s="27"/>
      <c r="CLR737" s="27"/>
      <c r="CLS737" s="27"/>
      <c r="CLT737" s="27"/>
      <c r="CLU737" s="27"/>
      <c r="CLV737" s="27"/>
      <c r="CLW737" s="27"/>
      <c r="CLX737" s="27"/>
      <c r="CLY737" s="27"/>
      <c r="CLZ737" s="27"/>
      <c r="CMA737" s="27"/>
      <c r="CMB737" s="27"/>
      <c r="CMC737" s="27"/>
      <c r="CMD737" s="27"/>
      <c r="CME737" s="27"/>
      <c r="CMF737" s="27"/>
      <c r="CMG737" s="27"/>
      <c r="CMH737" s="27"/>
      <c r="CMI737" s="27"/>
      <c r="CMJ737" s="27"/>
      <c r="CMK737" s="27"/>
      <c r="CML737" s="27"/>
      <c r="CMM737" s="27"/>
      <c r="CMN737" s="27"/>
      <c r="CMO737" s="27"/>
      <c r="CMP737" s="27"/>
      <c r="CMQ737" s="27"/>
      <c r="CMR737" s="27"/>
      <c r="CMS737" s="27"/>
      <c r="CMT737" s="27"/>
      <c r="CMU737" s="27"/>
      <c r="CMV737" s="27"/>
      <c r="CMW737" s="27"/>
      <c r="CMX737" s="27"/>
      <c r="CMY737" s="27"/>
      <c r="CMZ737" s="27"/>
      <c r="CNA737" s="27"/>
      <c r="CNB737" s="27"/>
      <c r="CNC737" s="27"/>
      <c r="CND737" s="27"/>
      <c r="CNE737" s="27"/>
      <c r="CNF737" s="27"/>
      <c r="CNG737" s="27"/>
      <c r="CNH737" s="27"/>
      <c r="CNI737" s="27"/>
      <c r="CNJ737" s="27"/>
      <c r="CNK737" s="27"/>
      <c r="CNL737" s="27"/>
      <c r="CNM737" s="27"/>
      <c r="CNN737" s="27"/>
      <c r="CNO737" s="27"/>
      <c r="CNP737" s="27"/>
      <c r="CNQ737" s="27"/>
      <c r="CNR737" s="27"/>
      <c r="CNS737" s="27"/>
      <c r="CNT737" s="27"/>
      <c r="CNU737" s="27"/>
      <c r="CNV737" s="27"/>
      <c r="CNW737" s="27"/>
      <c r="CNX737" s="27"/>
      <c r="CNY737" s="27"/>
      <c r="CNZ737" s="27"/>
      <c r="COA737" s="27"/>
      <c r="COB737" s="27"/>
      <c r="COC737" s="27"/>
      <c r="COD737" s="27"/>
      <c r="COE737" s="27"/>
      <c r="COF737" s="27"/>
      <c r="COG737" s="27"/>
      <c r="COH737" s="27"/>
      <c r="COI737" s="27"/>
      <c r="COJ737" s="27"/>
      <c r="COK737" s="27"/>
      <c r="COL737" s="27"/>
      <c r="COM737" s="27"/>
      <c r="CON737" s="27"/>
      <c r="COO737" s="27"/>
      <c r="COP737" s="27"/>
      <c r="COQ737" s="27"/>
      <c r="COR737" s="27"/>
      <c r="COS737" s="27"/>
      <c r="COT737" s="27"/>
      <c r="COU737" s="27"/>
      <c r="COV737" s="27"/>
      <c r="COW737" s="27"/>
      <c r="COX737" s="27"/>
      <c r="COY737" s="27"/>
      <c r="COZ737" s="27"/>
      <c r="CPA737" s="27"/>
      <c r="CPB737" s="27"/>
      <c r="CPC737" s="27"/>
      <c r="CPD737" s="27"/>
      <c r="CPE737" s="27"/>
      <c r="CPF737" s="27"/>
      <c r="CPG737" s="27"/>
      <c r="CPH737" s="27"/>
      <c r="CPI737" s="27"/>
      <c r="CPJ737" s="27"/>
      <c r="CPK737" s="27"/>
      <c r="CPL737" s="27"/>
      <c r="CPM737" s="27"/>
      <c r="CPN737" s="27"/>
      <c r="CPO737" s="27"/>
      <c r="CPP737" s="27"/>
      <c r="CPQ737" s="27"/>
      <c r="CPR737" s="27"/>
      <c r="CPS737" s="27"/>
      <c r="CPT737" s="27"/>
      <c r="CPU737" s="27"/>
      <c r="CPV737" s="27"/>
      <c r="CPW737" s="27"/>
      <c r="CPX737" s="27"/>
      <c r="CPY737" s="27"/>
      <c r="CPZ737" s="27"/>
      <c r="CQA737" s="27"/>
      <c r="CQB737" s="27"/>
      <c r="CQC737" s="27"/>
      <c r="CQD737" s="27"/>
      <c r="CQE737" s="27"/>
      <c r="CQF737" s="27"/>
      <c r="CQG737" s="27"/>
      <c r="CQH737" s="27"/>
      <c r="CQI737" s="27"/>
      <c r="CQJ737" s="27"/>
      <c r="CQK737" s="27"/>
      <c r="CQL737" s="27"/>
      <c r="CQM737" s="27"/>
      <c r="CQN737" s="27"/>
      <c r="CQO737" s="27"/>
      <c r="CQP737" s="27"/>
      <c r="CQQ737" s="27"/>
      <c r="CQR737" s="27"/>
      <c r="CQS737" s="27"/>
      <c r="CQT737" s="27"/>
      <c r="CQU737" s="27"/>
      <c r="CQV737" s="27"/>
      <c r="CQW737" s="27"/>
      <c r="CQX737" s="27"/>
      <c r="CQY737" s="27"/>
      <c r="CQZ737" s="27"/>
      <c r="CRA737" s="27"/>
      <c r="CRB737" s="27"/>
      <c r="CRC737" s="27"/>
      <c r="CRD737" s="27"/>
      <c r="CRE737" s="27"/>
      <c r="CRF737" s="27"/>
      <c r="CRG737" s="27"/>
      <c r="CRH737" s="27"/>
      <c r="CRI737" s="27"/>
      <c r="CRJ737" s="27"/>
      <c r="CRK737" s="27"/>
      <c r="CRL737" s="27"/>
      <c r="CRM737" s="27"/>
      <c r="CRN737" s="27"/>
      <c r="CRO737" s="27"/>
      <c r="CRP737" s="27"/>
      <c r="CRQ737" s="27"/>
      <c r="CRR737" s="27"/>
      <c r="CRS737" s="27"/>
      <c r="CRT737" s="27"/>
      <c r="CRU737" s="27"/>
      <c r="CRV737" s="27"/>
      <c r="CRW737" s="27"/>
      <c r="CRX737" s="27"/>
      <c r="CRY737" s="27"/>
      <c r="CRZ737" s="27"/>
      <c r="CSA737" s="27"/>
      <c r="CSB737" s="27"/>
      <c r="CSC737" s="27"/>
      <c r="CSD737" s="27"/>
      <c r="CSE737" s="27"/>
      <c r="CSF737" s="27"/>
      <c r="CSG737" s="27"/>
      <c r="CSH737" s="27"/>
      <c r="CSI737" s="27"/>
      <c r="CSJ737" s="27"/>
      <c r="CSK737" s="27"/>
      <c r="CSL737" s="27"/>
      <c r="CSM737" s="27"/>
      <c r="CSN737" s="27"/>
      <c r="CSO737" s="27"/>
      <c r="CSP737" s="27"/>
      <c r="CSQ737" s="27"/>
      <c r="CSR737" s="27"/>
      <c r="CSS737" s="27"/>
      <c r="CST737" s="27"/>
      <c r="CSU737" s="27"/>
      <c r="CSV737" s="27"/>
      <c r="CSW737" s="27"/>
      <c r="CSX737" s="27"/>
      <c r="CSY737" s="27"/>
      <c r="CSZ737" s="27"/>
      <c r="CTA737" s="27"/>
      <c r="CTB737" s="27"/>
      <c r="CTC737" s="27"/>
      <c r="CTD737" s="27"/>
      <c r="CTE737" s="27"/>
      <c r="CTF737" s="27"/>
      <c r="CTG737" s="27"/>
      <c r="CTH737" s="27"/>
      <c r="CTI737" s="27"/>
      <c r="CTJ737" s="27"/>
      <c r="CTK737" s="27"/>
      <c r="CTL737" s="27"/>
      <c r="CTM737" s="27"/>
      <c r="CTN737" s="27"/>
      <c r="CTO737" s="27"/>
      <c r="CTP737" s="27"/>
      <c r="CTQ737" s="27"/>
      <c r="CTR737" s="27"/>
      <c r="CTS737" s="27"/>
      <c r="CTT737" s="27"/>
      <c r="CTU737" s="27"/>
      <c r="CTV737" s="27"/>
      <c r="CTW737" s="27"/>
      <c r="CTX737" s="27"/>
      <c r="CTY737" s="27"/>
      <c r="CTZ737" s="27"/>
      <c r="CUA737" s="27"/>
      <c r="CUB737" s="27"/>
      <c r="CUC737" s="27"/>
      <c r="CUD737" s="27"/>
      <c r="CUE737" s="27"/>
      <c r="CUF737" s="27"/>
      <c r="CUG737" s="27"/>
      <c r="CUH737" s="27"/>
      <c r="CUI737" s="27"/>
      <c r="CUJ737" s="27"/>
      <c r="CUK737" s="27"/>
      <c r="CUL737" s="27"/>
      <c r="CUM737" s="27"/>
      <c r="CUN737" s="27"/>
      <c r="CUO737" s="27"/>
      <c r="CUP737" s="27"/>
      <c r="CUQ737" s="27"/>
      <c r="CUR737" s="27"/>
      <c r="CUS737" s="27"/>
      <c r="CUT737" s="27"/>
      <c r="CUU737" s="27"/>
      <c r="CUV737" s="27"/>
      <c r="CUW737" s="27"/>
      <c r="CUX737" s="27"/>
      <c r="CUY737" s="27"/>
      <c r="CUZ737" s="27"/>
      <c r="CVA737" s="27"/>
      <c r="CVB737" s="27"/>
      <c r="CVC737" s="27"/>
      <c r="CVD737" s="27"/>
      <c r="CVE737" s="27"/>
      <c r="CVF737" s="27"/>
      <c r="CVG737" s="27"/>
      <c r="CVH737" s="27"/>
      <c r="CVI737" s="27"/>
      <c r="CVJ737" s="27"/>
      <c r="CVK737" s="27"/>
      <c r="CVL737" s="27"/>
      <c r="CVM737" s="27"/>
      <c r="CVN737" s="27"/>
      <c r="CVO737" s="27"/>
      <c r="CVP737" s="27"/>
      <c r="CVQ737" s="27"/>
      <c r="CVR737" s="27"/>
      <c r="CVS737" s="27"/>
      <c r="CVT737" s="27"/>
      <c r="CVU737" s="27"/>
      <c r="CVV737" s="27"/>
      <c r="CVW737" s="27"/>
      <c r="CVX737" s="27"/>
      <c r="CVY737" s="27"/>
      <c r="CVZ737" s="27"/>
      <c r="CWA737" s="27"/>
      <c r="CWB737" s="27"/>
      <c r="CWC737" s="27"/>
      <c r="CWD737" s="27"/>
      <c r="CWE737" s="27"/>
      <c r="CWF737" s="27"/>
      <c r="CWG737" s="27"/>
      <c r="CWH737" s="27"/>
      <c r="CWI737" s="27"/>
      <c r="CWJ737" s="27"/>
      <c r="CWK737" s="27"/>
      <c r="CWL737" s="27"/>
      <c r="CWM737" s="27"/>
      <c r="CWN737" s="27"/>
      <c r="CWO737" s="27"/>
      <c r="CWP737" s="27"/>
      <c r="CWQ737" s="27"/>
      <c r="CWR737" s="27"/>
      <c r="CWS737" s="27"/>
      <c r="CWT737" s="27"/>
      <c r="CWU737" s="27"/>
      <c r="CWV737" s="27"/>
      <c r="CWW737" s="27"/>
      <c r="CWX737" s="27"/>
      <c r="CWY737" s="27"/>
      <c r="CWZ737" s="27"/>
      <c r="CXA737" s="27"/>
      <c r="CXB737" s="27"/>
      <c r="CXC737" s="27"/>
      <c r="CXD737" s="27"/>
      <c r="CXE737" s="27"/>
      <c r="CXF737" s="27"/>
      <c r="CXG737" s="27"/>
      <c r="CXH737" s="27"/>
      <c r="CXI737" s="27"/>
      <c r="CXJ737" s="27"/>
      <c r="CXK737" s="27"/>
      <c r="CXL737" s="27"/>
      <c r="CXM737" s="27"/>
      <c r="CXN737" s="27"/>
      <c r="CXO737" s="27"/>
      <c r="CXP737" s="27"/>
      <c r="CXQ737" s="27"/>
      <c r="CXR737" s="27"/>
      <c r="CXS737" s="27"/>
      <c r="CXT737" s="27"/>
      <c r="CXU737" s="27"/>
      <c r="CXV737" s="27"/>
      <c r="CXW737" s="27"/>
      <c r="CXX737" s="27"/>
      <c r="CXY737" s="27"/>
      <c r="CXZ737" s="27"/>
      <c r="CYA737" s="27"/>
      <c r="CYB737" s="27"/>
      <c r="CYC737" s="27"/>
      <c r="CYD737" s="27"/>
      <c r="CYE737" s="27"/>
      <c r="CYF737" s="27"/>
      <c r="CYG737" s="27"/>
      <c r="CYH737" s="27"/>
      <c r="CYI737" s="27"/>
      <c r="CYJ737" s="27"/>
      <c r="CYK737" s="27"/>
      <c r="CYL737" s="27"/>
      <c r="CYM737" s="27"/>
      <c r="CYN737" s="27"/>
      <c r="CYO737" s="27"/>
      <c r="CYP737" s="27"/>
      <c r="CYQ737" s="27"/>
      <c r="CYR737" s="27"/>
      <c r="CYS737" s="27"/>
      <c r="CYT737" s="27"/>
      <c r="CYU737" s="27"/>
      <c r="CYV737" s="27"/>
      <c r="CYW737" s="27"/>
      <c r="CYX737" s="27"/>
      <c r="CYY737" s="27"/>
      <c r="CYZ737" s="27"/>
      <c r="CZA737" s="27"/>
      <c r="CZB737" s="27"/>
      <c r="CZC737" s="27"/>
      <c r="CZD737" s="27"/>
      <c r="CZE737" s="27"/>
      <c r="CZF737" s="27"/>
      <c r="CZG737" s="27"/>
      <c r="CZH737" s="27"/>
      <c r="CZI737" s="27"/>
      <c r="CZJ737" s="27"/>
      <c r="CZK737" s="27"/>
      <c r="CZL737" s="27"/>
      <c r="CZM737" s="27"/>
      <c r="CZN737" s="27"/>
      <c r="CZO737" s="27"/>
      <c r="CZP737" s="27"/>
      <c r="CZQ737" s="27"/>
      <c r="CZR737" s="27"/>
      <c r="CZS737" s="27"/>
      <c r="CZT737" s="27"/>
      <c r="CZU737" s="27"/>
      <c r="CZV737" s="27"/>
      <c r="CZW737" s="27"/>
      <c r="CZX737" s="27"/>
      <c r="CZY737" s="27"/>
      <c r="CZZ737" s="27"/>
      <c r="DAA737" s="27"/>
      <c r="DAB737" s="27"/>
      <c r="DAC737" s="27"/>
      <c r="DAD737" s="27"/>
      <c r="DAE737" s="27"/>
      <c r="DAF737" s="27"/>
      <c r="DAG737" s="27"/>
      <c r="DAH737" s="27"/>
      <c r="DAI737" s="27"/>
      <c r="DAJ737" s="27"/>
      <c r="DAK737" s="27"/>
      <c r="DAL737" s="27"/>
      <c r="DAM737" s="27"/>
      <c r="DAN737" s="27"/>
      <c r="DAO737" s="27"/>
      <c r="DAP737" s="27"/>
      <c r="DAQ737" s="27"/>
      <c r="DAR737" s="27"/>
      <c r="DAS737" s="27"/>
      <c r="DAT737" s="27"/>
      <c r="DAU737" s="27"/>
      <c r="DAV737" s="27"/>
      <c r="DAW737" s="27"/>
      <c r="DAX737" s="27"/>
      <c r="DAY737" s="27"/>
      <c r="DAZ737" s="27"/>
      <c r="DBA737" s="27"/>
      <c r="DBB737" s="27"/>
      <c r="DBC737" s="27"/>
      <c r="DBD737" s="27"/>
      <c r="DBE737" s="27"/>
      <c r="DBF737" s="27"/>
      <c r="DBG737" s="27"/>
      <c r="DBH737" s="27"/>
      <c r="DBI737" s="27"/>
      <c r="DBJ737" s="27"/>
      <c r="DBK737" s="27"/>
      <c r="DBL737" s="27"/>
      <c r="DBM737" s="27"/>
      <c r="DBN737" s="27"/>
      <c r="DBO737" s="27"/>
      <c r="DBP737" s="27"/>
      <c r="DBQ737" s="27"/>
      <c r="DBR737" s="27"/>
      <c r="DBS737" s="27"/>
      <c r="DBT737" s="27"/>
      <c r="DBU737" s="27"/>
      <c r="DBV737" s="27"/>
      <c r="DBW737" s="27"/>
      <c r="DBX737" s="27"/>
      <c r="DBY737" s="27"/>
      <c r="DBZ737" s="27"/>
      <c r="DCA737" s="27"/>
      <c r="DCB737" s="27"/>
      <c r="DCC737" s="27"/>
      <c r="DCD737" s="27"/>
      <c r="DCE737" s="27"/>
      <c r="DCF737" s="27"/>
      <c r="DCG737" s="27"/>
      <c r="DCH737" s="27"/>
      <c r="DCI737" s="27"/>
      <c r="DCJ737" s="27"/>
      <c r="DCK737" s="27"/>
      <c r="DCL737" s="27"/>
      <c r="DCM737" s="27"/>
      <c r="DCN737" s="27"/>
      <c r="DCO737" s="27"/>
      <c r="DCP737" s="27"/>
      <c r="DCQ737" s="27"/>
      <c r="DCR737" s="27"/>
      <c r="DCS737" s="27"/>
      <c r="DCT737" s="27"/>
      <c r="DCU737" s="27"/>
      <c r="DCV737" s="27"/>
      <c r="DCW737" s="27"/>
      <c r="DCX737" s="27"/>
      <c r="DCY737" s="27"/>
      <c r="DCZ737" s="27"/>
      <c r="DDA737" s="27"/>
      <c r="DDB737" s="27"/>
      <c r="DDC737" s="27"/>
      <c r="DDD737" s="27"/>
      <c r="DDE737" s="27"/>
      <c r="DDF737" s="27"/>
      <c r="DDG737" s="27"/>
      <c r="DDH737" s="27"/>
      <c r="DDI737" s="27"/>
      <c r="DDJ737" s="27"/>
      <c r="DDK737" s="27"/>
      <c r="DDL737" s="27"/>
      <c r="DDM737" s="27"/>
      <c r="DDN737" s="27"/>
      <c r="DDO737" s="27"/>
      <c r="DDP737" s="27"/>
      <c r="DDQ737" s="27"/>
      <c r="DDR737" s="27"/>
      <c r="DDS737" s="27"/>
      <c r="DDT737" s="27"/>
      <c r="DDU737" s="27"/>
      <c r="DDV737" s="27"/>
      <c r="DDW737" s="27"/>
      <c r="DDX737" s="27"/>
      <c r="DDY737" s="27"/>
      <c r="DDZ737" s="27"/>
      <c r="DEA737" s="27"/>
      <c r="DEB737" s="27"/>
      <c r="DEC737" s="27"/>
      <c r="DED737" s="27"/>
      <c r="DEE737" s="27"/>
      <c r="DEF737" s="27"/>
      <c r="DEG737" s="27"/>
      <c r="DEH737" s="27"/>
      <c r="DEI737" s="27"/>
      <c r="DEJ737" s="27"/>
      <c r="DEK737" s="27"/>
      <c r="DEL737" s="27"/>
      <c r="DEM737" s="27"/>
      <c r="DEN737" s="27"/>
      <c r="DEO737" s="27"/>
      <c r="DEP737" s="27"/>
      <c r="DEQ737" s="27"/>
      <c r="DER737" s="27"/>
      <c r="DES737" s="27"/>
      <c r="DET737" s="27"/>
      <c r="DEU737" s="27"/>
      <c r="DEV737" s="27"/>
      <c r="DEW737" s="27"/>
      <c r="DEX737" s="27"/>
      <c r="DEY737" s="27"/>
      <c r="DEZ737" s="27"/>
      <c r="DFA737" s="27"/>
      <c r="DFB737" s="27"/>
      <c r="DFC737" s="27"/>
      <c r="DFD737" s="27"/>
      <c r="DFE737" s="27"/>
      <c r="DFF737" s="27"/>
      <c r="DFG737" s="27"/>
      <c r="DFH737" s="27"/>
      <c r="DFI737" s="27"/>
      <c r="DFJ737" s="27"/>
      <c r="DFK737" s="27"/>
      <c r="DFL737" s="27"/>
      <c r="DFM737" s="27"/>
      <c r="DFN737" s="27"/>
      <c r="DFO737" s="27"/>
      <c r="DFP737" s="27"/>
      <c r="DFQ737" s="27"/>
      <c r="DFR737" s="27"/>
      <c r="DFS737" s="27"/>
      <c r="DFT737" s="27"/>
      <c r="DFU737" s="27"/>
      <c r="DFV737" s="27"/>
      <c r="DFW737" s="27"/>
      <c r="DFX737" s="27"/>
      <c r="DFY737" s="27"/>
      <c r="DFZ737" s="27"/>
      <c r="DGA737" s="27"/>
      <c r="DGB737" s="27"/>
      <c r="DGC737" s="27"/>
      <c r="DGD737" s="27"/>
      <c r="DGE737" s="27"/>
      <c r="DGF737" s="27"/>
      <c r="DGG737" s="27"/>
      <c r="DGH737" s="27"/>
      <c r="DGI737" s="27"/>
      <c r="DGJ737" s="27"/>
      <c r="DGK737" s="27"/>
      <c r="DGL737" s="27"/>
      <c r="DGM737" s="27"/>
      <c r="DGN737" s="27"/>
      <c r="DGO737" s="27"/>
      <c r="DGP737" s="27"/>
      <c r="DGQ737" s="27"/>
      <c r="DGR737" s="27"/>
      <c r="DGS737" s="27"/>
      <c r="DGT737" s="27"/>
      <c r="DGU737" s="27"/>
      <c r="DGV737" s="27"/>
      <c r="DGW737" s="27"/>
      <c r="DGX737" s="27"/>
      <c r="DGY737" s="27"/>
      <c r="DGZ737" s="27"/>
      <c r="DHA737" s="27"/>
      <c r="DHB737" s="27"/>
      <c r="DHC737" s="27"/>
      <c r="DHD737" s="27"/>
      <c r="DHE737" s="27"/>
      <c r="DHF737" s="27"/>
      <c r="DHG737" s="27"/>
      <c r="DHH737" s="27"/>
      <c r="DHI737" s="27"/>
      <c r="DHJ737" s="27"/>
      <c r="DHK737" s="27"/>
      <c r="DHL737" s="27"/>
      <c r="DHM737" s="27"/>
      <c r="DHN737" s="27"/>
      <c r="DHO737" s="27"/>
      <c r="DHP737" s="27"/>
      <c r="DHQ737" s="27"/>
      <c r="DHR737" s="27"/>
      <c r="DHS737" s="27"/>
      <c r="DHT737" s="27"/>
      <c r="DHU737" s="27"/>
      <c r="DHV737" s="27"/>
      <c r="DHW737" s="27"/>
      <c r="DHX737" s="27"/>
      <c r="DHY737" s="27"/>
      <c r="DHZ737" s="27"/>
      <c r="DIA737" s="27"/>
      <c r="DIB737" s="27"/>
      <c r="DIC737" s="27"/>
      <c r="DID737" s="27"/>
      <c r="DIE737" s="27"/>
      <c r="DIF737" s="27"/>
      <c r="DIG737" s="27"/>
      <c r="DIH737" s="27"/>
      <c r="DII737" s="27"/>
      <c r="DIJ737" s="27"/>
      <c r="DIK737" s="27"/>
      <c r="DIL737" s="27"/>
      <c r="DIM737" s="27"/>
      <c r="DIN737" s="27"/>
      <c r="DIO737" s="27"/>
      <c r="DIP737" s="27"/>
      <c r="DIQ737" s="27"/>
      <c r="DIR737" s="27"/>
      <c r="DIS737" s="27"/>
      <c r="DIT737" s="27"/>
      <c r="DIU737" s="27"/>
      <c r="DIV737" s="27"/>
      <c r="DIW737" s="27"/>
      <c r="DIX737" s="27"/>
      <c r="DIY737" s="27"/>
      <c r="DIZ737" s="27"/>
      <c r="DJA737" s="27"/>
      <c r="DJB737" s="27"/>
      <c r="DJC737" s="27"/>
      <c r="DJD737" s="27"/>
      <c r="DJE737" s="27"/>
      <c r="DJF737" s="27"/>
      <c r="DJG737" s="27"/>
      <c r="DJH737" s="27"/>
      <c r="DJI737" s="27"/>
      <c r="DJJ737" s="27"/>
      <c r="DJK737" s="27"/>
      <c r="DJL737" s="27"/>
      <c r="DJM737" s="27"/>
      <c r="DJN737" s="27"/>
      <c r="DJO737" s="27"/>
      <c r="DJP737" s="27"/>
      <c r="DJQ737" s="27"/>
      <c r="DJR737" s="27"/>
      <c r="DJS737" s="27"/>
      <c r="DJT737" s="27"/>
      <c r="DJU737" s="27"/>
      <c r="DJV737" s="27"/>
      <c r="DJW737" s="27"/>
      <c r="DJX737" s="27"/>
      <c r="DJY737" s="27"/>
      <c r="DJZ737" s="27"/>
      <c r="DKA737" s="27"/>
      <c r="DKB737" s="27"/>
      <c r="DKC737" s="27"/>
      <c r="DKD737" s="27"/>
      <c r="DKE737" s="27"/>
      <c r="DKF737" s="27"/>
      <c r="DKG737" s="27"/>
      <c r="DKH737" s="27"/>
      <c r="DKI737" s="27"/>
      <c r="DKJ737" s="27"/>
      <c r="DKK737" s="27"/>
      <c r="DKL737" s="27"/>
      <c r="DKM737" s="27"/>
      <c r="DKN737" s="27"/>
      <c r="DKO737" s="27"/>
      <c r="DKP737" s="27"/>
      <c r="DKQ737" s="27"/>
      <c r="DKR737" s="27"/>
      <c r="DKS737" s="27"/>
      <c r="DKT737" s="27"/>
      <c r="DKU737" s="27"/>
      <c r="DKV737" s="27"/>
      <c r="DKW737" s="27"/>
      <c r="DKX737" s="27"/>
      <c r="DKY737" s="27"/>
      <c r="DKZ737" s="27"/>
      <c r="DLA737" s="27"/>
      <c r="DLB737" s="27"/>
      <c r="DLC737" s="27"/>
      <c r="DLD737" s="27"/>
      <c r="DLE737" s="27"/>
      <c r="DLF737" s="27"/>
      <c r="DLG737" s="27"/>
      <c r="DLH737" s="27"/>
      <c r="DLI737" s="27"/>
      <c r="DLJ737" s="27"/>
      <c r="DLK737" s="27"/>
      <c r="DLL737" s="27"/>
      <c r="DLM737" s="27"/>
      <c r="DLN737" s="27"/>
      <c r="DLO737" s="27"/>
      <c r="DLP737" s="27"/>
      <c r="DLQ737" s="27"/>
      <c r="DLR737" s="27"/>
      <c r="DLS737" s="27"/>
      <c r="DLT737" s="27"/>
      <c r="DLU737" s="27"/>
      <c r="DLV737" s="27"/>
      <c r="DLW737" s="27"/>
      <c r="DLX737" s="27"/>
      <c r="DLY737" s="27"/>
      <c r="DLZ737" s="27"/>
      <c r="DMA737" s="27"/>
      <c r="DMB737" s="27"/>
      <c r="DMC737" s="27"/>
      <c r="DMD737" s="27"/>
      <c r="DME737" s="27"/>
      <c r="DMF737" s="27"/>
      <c r="DMG737" s="27"/>
      <c r="DMH737" s="27"/>
      <c r="DMI737" s="27"/>
      <c r="DMJ737" s="27"/>
      <c r="DMK737" s="27"/>
      <c r="DML737" s="27"/>
      <c r="DMM737" s="27"/>
      <c r="DMN737" s="27"/>
      <c r="DMO737" s="27"/>
      <c r="DMP737" s="27"/>
      <c r="DMQ737" s="27"/>
      <c r="DMR737" s="27"/>
      <c r="DMS737" s="27"/>
      <c r="DMT737" s="27"/>
      <c r="DMU737" s="27"/>
      <c r="DMV737" s="27"/>
      <c r="DMW737" s="27"/>
      <c r="DMX737" s="27"/>
      <c r="DMY737" s="27"/>
      <c r="DMZ737" s="27"/>
      <c r="DNA737" s="27"/>
      <c r="DNB737" s="27"/>
      <c r="DNC737" s="27"/>
      <c r="DND737" s="27"/>
      <c r="DNE737" s="27"/>
      <c r="DNF737" s="27"/>
      <c r="DNG737" s="27"/>
      <c r="DNH737" s="27"/>
      <c r="DNI737" s="27"/>
      <c r="DNJ737" s="27"/>
      <c r="DNK737" s="27"/>
      <c r="DNL737" s="27"/>
      <c r="DNM737" s="27"/>
      <c r="DNN737" s="27"/>
      <c r="DNO737" s="27"/>
      <c r="DNP737" s="27"/>
      <c r="DNQ737" s="27"/>
      <c r="DNR737" s="27"/>
      <c r="DNS737" s="27"/>
      <c r="DNT737" s="27"/>
      <c r="DNU737" s="27"/>
      <c r="DNV737" s="27"/>
      <c r="DNW737" s="27"/>
      <c r="DNX737" s="27"/>
      <c r="DNY737" s="27"/>
      <c r="DNZ737" s="27"/>
      <c r="DOA737" s="27"/>
      <c r="DOB737" s="27"/>
      <c r="DOC737" s="27"/>
      <c r="DOD737" s="27"/>
      <c r="DOE737" s="27"/>
      <c r="DOF737" s="27"/>
      <c r="DOG737" s="27"/>
      <c r="DOH737" s="27"/>
      <c r="DOI737" s="27"/>
      <c r="DOJ737" s="27"/>
      <c r="DOK737" s="27"/>
      <c r="DOL737" s="27"/>
      <c r="DOM737" s="27"/>
      <c r="DON737" s="27"/>
      <c r="DOO737" s="27"/>
      <c r="DOP737" s="27"/>
      <c r="DOQ737" s="27"/>
      <c r="DOR737" s="27"/>
      <c r="DOS737" s="27"/>
      <c r="DOT737" s="27"/>
      <c r="DOU737" s="27"/>
      <c r="DOV737" s="27"/>
      <c r="DOW737" s="27"/>
      <c r="DOX737" s="27"/>
      <c r="DOY737" s="27"/>
      <c r="DOZ737" s="27"/>
      <c r="DPA737" s="27"/>
      <c r="DPB737" s="27"/>
      <c r="DPC737" s="27"/>
      <c r="DPD737" s="27"/>
      <c r="DPE737" s="27"/>
      <c r="DPF737" s="27"/>
      <c r="DPG737" s="27"/>
      <c r="DPH737" s="27"/>
      <c r="DPI737" s="27"/>
      <c r="DPJ737" s="27"/>
      <c r="DPK737" s="27"/>
      <c r="DPL737" s="27"/>
      <c r="DPM737" s="27"/>
      <c r="DPN737" s="27"/>
      <c r="DPO737" s="27"/>
      <c r="DPP737" s="27"/>
      <c r="DPQ737" s="27"/>
      <c r="DPR737" s="27"/>
      <c r="DPS737" s="27"/>
      <c r="DPT737" s="27"/>
      <c r="DPU737" s="27"/>
      <c r="DPV737" s="27"/>
      <c r="DPW737" s="27"/>
      <c r="DPX737" s="27"/>
      <c r="DPY737" s="27"/>
      <c r="DPZ737" s="27"/>
      <c r="DQA737" s="27"/>
      <c r="DQB737" s="27"/>
      <c r="DQC737" s="27"/>
      <c r="DQD737" s="27"/>
      <c r="DQE737" s="27"/>
      <c r="DQF737" s="27"/>
      <c r="DQG737" s="27"/>
      <c r="DQH737" s="27"/>
      <c r="DQI737" s="27"/>
      <c r="DQJ737" s="27"/>
      <c r="DQK737" s="27"/>
      <c r="DQL737" s="27"/>
      <c r="DQM737" s="27"/>
      <c r="DQN737" s="27"/>
      <c r="DQO737" s="27"/>
      <c r="DQP737" s="27"/>
      <c r="DQQ737" s="27"/>
      <c r="DQR737" s="27"/>
      <c r="DQS737" s="27"/>
      <c r="DQT737" s="27"/>
      <c r="DQU737" s="27"/>
      <c r="DQV737" s="27"/>
      <c r="DQW737" s="27"/>
      <c r="DQX737" s="27"/>
      <c r="DQY737" s="27"/>
      <c r="DQZ737" s="27"/>
      <c r="DRA737" s="27"/>
      <c r="DRB737" s="27"/>
      <c r="DRC737" s="27"/>
      <c r="DRD737" s="27"/>
      <c r="DRE737" s="27"/>
      <c r="DRF737" s="27"/>
      <c r="DRG737" s="27"/>
      <c r="DRH737" s="27"/>
      <c r="DRI737" s="27"/>
      <c r="DRJ737" s="27"/>
      <c r="DRK737" s="27"/>
      <c r="DRL737" s="27"/>
      <c r="DRM737" s="27"/>
      <c r="DRN737" s="27"/>
      <c r="DRO737" s="27"/>
      <c r="DRP737" s="27"/>
      <c r="DRQ737" s="27"/>
      <c r="DRR737" s="27"/>
      <c r="DRS737" s="27"/>
      <c r="DRT737" s="27"/>
      <c r="DRU737" s="27"/>
      <c r="DRV737" s="27"/>
      <c r="DRW737" s="27"/>
      <c r="DRX737" s="27"/>
      <c r="DRY737" s="27"/>
      <c r="DRZ737" s="27"/>
      <c r="DSA737" s="27"/>
      <c r="DSB737" s="27"/>
      <c r="DSC737" s="27"/>
      <c r="DSD737" s="27"/>
      <c r="DSE737" s="27"/>
      <c r="DSF737" s="27"/>
      <c r="DSG737" s="27"/>
      <c r="DSH737" s="27"/>
      <c r="DSI737" s="27"/>
      <c r="DSJ737" s="27"/>
      <c r="DSK737" s="27"/>
      <c r="DSL737" s="27"/>
      <c r="DSM737" s="27"/>
      <c r="DSN737" s="27"/>
      <c r="DSO737" s="27"/>
      <c r="DSP737" s="27"/>
      <c r="DSQ737" s="27"/>
      <c r="DSR737" s="27"/>
      <c r="DSS737" s="27"/>
      <c r="DST737" s="27"/>
      <c r="DSU737" s="27"/>
      <c r="DSV737" s="27"/>
      <c r="DSW737" s="27"/>
      <c r="DSX737" s="27"/>
      <c r="DSY737" s="27"/>
      <c r="DSZ737" s="27"/>
      <c r="DTA737" s="27"/>
      <c r="DTB737" s="27"/>
      <c r="DTC737" s="27"/>
      <c r="DTD737" s="27"/>
      <c r="DTE737" s="27"/>
      <c r="DTF737" s="27"/>
      <c r="DTG737" s="27"/>
      <c r="DTH737" s="27"/>
      <c r="DTI737" s="27"/>
      <c r="DTJ737" s="27"/>
      <c r="DTK737" s="27"/>
      <c r="DTL737" s="27"/>
      <c r="DTM737" s="27"/>
      <c r="DTN737" s="27"/>
      <c r="DTO737" s="27"/>
      <c r="DTP737" s="27"/>
      <c r="DTQ737" s="27"/>
      <c r="DTR737" s="27"/>
      <c r="DTS737" s="27"/>
      <c r="DTT737" s="27"/>
      <c r="DTU737" s="27"/>
      <c r="DTV737" s="27"/>
      <c r="DTW737" s="27"/>
      <c r="DTX737" s="27"/>
      <c r="DTY737" s="27"/>
      <c r="DTZ737" s="27"/>
      <c r="DUA737" s="27"/>
      <c r="DUB737" s="27"/>
      <c r="DUC737" s="27"/>
      <c r="DUD737" s="27"/>
      <c r="DUE737" s="27"/>
      <c r="DUF737" s="27"/>
      <c r="DUG737" s="27"/>
      <c r="DUH737" s="27"/>
      <c r="DUI737" s="27"/>
      <c r="DUJ737" s="27"/>
      <c r="DUK737" s="27"/>
      <c r="DUL737" s="27"/>
      <c r="DUM737" s="27"/>
      <c r="DUN737" s="27"/>
      <c r="DUO737" s="27"/>
      <c r="DUP737" s="27"/>
      <c r="DUQ737" s="27"/>
      <c r="DUR737" s="27"/>
      <c r="DUS737" s="27"/>
      <c r="DUT737" s="27"/>
      <c r="DUU737" s="27"/>
      <c r="DUV737" s="27"/>
      <c r="DUW737" s="27"/>
      <c r="DUX737" s="27"/>
      <c r="DUY737" s="27"/>
      <c r="DUZ737" s="27"/>
      <c r="DVA737" s="27"/>
      <c r="DVB737" s="27"/>
      <c r="DVC737" s="27"/>
      <c r="DVD737" s="27"/>
      <c r="DVE737" s="27"/>
      <c r="DVF737" s="27"/>
      <c r="DVG737" s="27"/>
      <c r="DVH737" s="27"/>
      <c r="DVI737" s="27"/>
      <c r="DVJ737" s="27"/>
      <c r="DVK737" s="27"/>
      <c r="DVL737" s="27"/>
      <c r="DVM737" s="27"/>
      <c r="DVN737" s="27"/>
      <c r="DVO737" s="27"/>
      <c r="DVP737" s="27"/>
      <c r="DVQ737" s="27"/>
      <c r="DVR737" s="27"/>
      <c r="DVS737" s="27"/>
      <c r="DVT737" s="27"/>
      <c r="DVU737" s="27"/>
      <c r="DVV737" s="27"/>
      <c r="DVW737" s="27"/>
      <c r="DVX737" s="27"/>
      <c r="DVY737" s="27"/>
      <c r="DVZ737" s="27"/>
      <c r="DWA737" s="27"/>
      <c r="DWB737" s="27"/>
      <c r="DWC737" s="27"/>
      <c r="DWD737" s="27"/>
      <c r="DWE737" s="27"/>
      <c r="DWF737" s="27"/>
      <c r="DWG737" s="27"/>
      <c r="DWH737" s="27"/>
      <c r="DWI737" s="27"/>
      <c r="DWJ737" s="27"/>
      <c r="DWK737" s="27"/>
      <c r="DWL737" s="27"/>
      <c r="DWM737" s="27"/>
      <c r="DWN737" s="27"/>
      <c r="DWO737" s="27"/>
      <c r="DWP737" s="27"/>
      <c r="DWQ737" s="27"/>
      <c r="DWR737" s="27"/>
      <c r="DWS737" s="27"/>
      <c r="DWT737" s="27"/>
      <c r="DWU737" s="27"/>
      <c r="DWV737" s="27"/>
      <c r="DWW737" s="27"/>
      <c r="DWX737" s="27"/>
      <c r="DWY737" s="27"/>
      <c r="DWZ737" s="27"/>
      <c r="DXA737" s="27"/>
      <c r="DXB737" s="27"/>
      <c r="DXC737" s="27"/>
      <c r="DXD737" s="27"/>
      <c r="DXE737" s="27"/>
      <c r="DXF737" s="27"/>
      <c r="DXG737" s="27"/>
      <c r="DXH737" s="27"/>
      <c r="DXI737" s="27"/>
      <c r="DXJ737" s="27"/>
      <c r="DXK737" s="27"/>
      <c r="DXL737" s="27"/>
      <c r="DXM737" s="27"/>
      <c r="DXN737" s="27"/>
      <c r="DXO737" s="27"/>
      <c r="DXP737" s="27"/>
      <c r="DXQ737" s="27"/>
      <c r="DXR737" s="27"/>
      <c r="DXS737" s="27"/>
      <c r="DXT737" s="27"/>
      <c r="DXU737" s="27"/>
      <c r="DXV737" s="27"/>
      <c r="DXW737" s="27"/>
      <c r="DXX737" s="27"/>
      <c r="DXY737" s="27"/>
      <c r="DXZ737" s="27"/>
      <c r="DYA737" s="27"/>
      <c r="DYB737" s="27"/>
      <c r="DYC737" s="27"/>
      <c r="DYD737" s="27"/>
      <c r="DYE737" s="27"/>
      <c r="DYF737" s="27"/>
      <c r="DYG737" s="27"/>
      <c r="DYH737" s="27"/>
      <c r="DYI737" s="27"/>
      <c r="DYJ737" s="27"/>
      <c r="DYK737" s="27"/>
      <c r="DYL737" s="27"/>
      <c r="DYM737" s="27"/>
      <c r="DYN737" s="27"/>
      <c r="DYO737" s="27"/>
      <c r="DYP737" s="27"/>
      <c r="DYQ737" s="27"/>
      <c r="DYR737" s="27"/>
      <c r="DYS737" s="27"/>
      <c r="DYT737" s="27"/>
      <c r="DYU737" s="27"/>
      <c r="DYV737" s="27"/>
      <c r="DYW737" s="27"/>
      <c r="DYX737" s="27"/>
      <c r="DYY737" s="27"/>
      <c r="DYZ737" s="27"/>
      <c r="DZA737" s="27"/>
      <c r="DZB737" s="27"/>
      <c r="DZC737" s="27"/>
      <c r="DZD737" s="27"/>
      <c r="DZE737" s="27"/>
      <c r="DZF737" s="27"/>
      <c r="DZG737" s="27"/>
      <c r="DZH737" s="27"/>
      <c r="DZI737" s="27"/>
      <c r="DZJ737" s="27"/>
      <c r="DZK737" s="27"/>
      <c r="DZL737" s="27"/>
      <c r="DZM737" s="27"/>
      <c r="DZN737" s="27"/>
      <c r="DZO737" s="27"/>
      <c r="DZP737" s="27"/>
      <c r="DZQ737" s="27"/>
      <c r="DZR737" s="27"/>
      <c r="DZS737" s="27"/>
      <c r="DZT737" s="27"/>
      <c r="DZU737" s="27"/>
      <c r="DZV737" s="27"/>
      <c r="DZW737" s="27"/>
      <c r="DZX737" s="27"/>
      <c r="DZY737" s="27"/>
      <c r="DZZ737" s="27"/>
      <c r="EAA737" s="27"/>
      <c r="EAB737" s="27"/>
      <c r="EAC737" s="27"/>
      <c r="EAD737" s="27"/>
      <c r="EAE737" s="27"/>
      <c r="EAF737" s="27"/>
      <c r="EAG737" s="27"/>
      <c r="EAH737" s="27"/>
      <c r="EAI737" s="27"/>
      <c r="EAJ737" s="27"/>
      <c r="EAK737" s="27"/>
      <c r="EAL737" s="27"/>
      <c r="EAM737" s="27"/>
      <c r="EAN737" s="27"/>
      <c r="EAO737" s="27"/>
      <c r="EAP737" s="27"/>
      <c r="EAQ737" s="27"/>
      <c r="EAR737" s="27"/>
      <c r="EAS737" s="27"/>
      <c r="EAT737" s="27"/>
      <c r="EAU737" s="27"/>
      <c r="EAV737" s="27"/>
      <c r="EAW737" s="27"/>
      <c r="EAX737" s="27"/>
      <c r="EAY737" s="27"/>
      <c r="EAZ737" s="27"/>
      <c r="EBA737" s="27"/>
      <c r="EBB737" s="27"/>
      <c r="EBC737" s="27"/>
      <c r="EBD737" s="27"/>
      <c r="EBE737" s="27"/>
      <c r="EBF737" s="27"/>
      <c r="EBG737" s="27"/>
      <c r="EBH737" s="27"/>
      <c r="EBI737" s="27"/>
      <c r="EBJ737" s="27"/>
      <c r="EBK737" s="27"/>
      <c r="EBL737" s="27"/>
      <c r="EBM737" s="27"/>
      <c r="EBN737" s="27"/>
      <c r="EBO737" s="27"/>
      <c r="EBP737" s="27"/>
      <c r="EBQ737" s="27"/>
      <c r="EBR737" s="27"/>
      <c r="EBS737" s="27"/>
      <c r="EBT737" s="27"/>
      <c r="EBU737" s="27"/>
      <c r="EBV737" s="27"/>
      <c r="EBW737" s="27"/>
      <c r="EBX737" s="27"/>
      <c r="EBY737" s="27"/>
      <c r="EBZ737" s="27"/>
      <c r="ECA737" s="27"/>
      <c r="ECB737" s="27"/>
      <c r="ECC737" s="27"/>
      <c r="ECD737" s="27"/>
      <c r="ECE737" s="27"/>
      <c r="ECF737" s="27"/>
      <c r="ECG737" s="27"/>
      <c r="ECH737" s="27"/>
      <c r="ECI737" s="27"/>
      <c r="ECJ737" s="27"/>
      <c r="ECK737" s="27"/>
      <c r="ECL737" s="27"/>
      <c r="ECM737" s="27"/>
      <c r="ECN737" s="27"/>
      <c r="ECO737" s="27"/>
      <c r="ECP737" s="27"/>
      <c r="ECQ737" s="27"/>
      <c r="ECR737" s="27"/>
      <c r="ECS737" s="27"/>
      <c r="ECT737" s="27"/>
      <c r="ECU737" s="27"/>
      <c r="ECV737" s="27"/>
      <c r="ECW737" s="27"/>
      <c r="ECX737" s="27"/>
      <c r="ECY737" s="27"/>
      <c r="ECZ737" s="27"/>
      <c r="EDA737" s="27"/>
      <c r="EDB737" s="27"/>
      <c r="EDC737" s="27"/>
      <c r="EDD737" s="27"/>
      <c r="EDE737" s="27"/>
      <c r="EDF737" s="27"/>
      <c r="EDG737" s="27"/>
      <c r="EDH737" s="27"/>
      <c r="EDI737" s="27"/>
      <c r="EDJ737" s="27"/>
      <c r="EDK737" s="27"/>
      <c r="EDL737" s="27"/>
      <c r="EDM737" s="27"/>
      <c r="EDN737" s="27"/>
      <c r="EDO737" s="27"/>
      <c r="EDP737" s="27"/>
      <c r="EDQ737" s="27"/>
      <c r="EDR737" s="27"/>
      <c r="EDS737" s="27"/>
      <c r="EDT737" s="27"/>
      <c r="EDU737" s="27"/>
      <c r="EDV737" s="27"/>
      <c r="EDW737" s="27"/>
      <c r="EDX737" s="27"/>
      <c r="EDY737" s="27"/>
      <c r="EDZ737" s="27"/>
      <c r="EEA737" s="27"/>
      <c r="EEB737" s="27"/>
      <c r="EEC737" s="27"/>
      <c r="EED737" s="27"/>
      <c r="EEE737" s="27"/>
      <c r="EEF737" s="27"/>
      <c r="EEG737" s="27"/>
      <c r="EEH737" s="27"/>
      <c r="EEI737" s="27"/>
      <c r="EEJ737" s="27"/>
      <c r="EEK737" s="27"/>
      <c r="EEL737" s="27"/>
      <c r="EEM737" s="27"/>
      <c r="EEN737" s="27"/>
      <c r="EEO737" s="27"/>
      <c r="EEP737" s="27"/>
      <c r="EEQ737" s="27"/>
      <c r="EER737" s="27"/>
      <c r="EES737" s="27"/>
      <c r="EET737" s="27"/>
      <c r="EEU737" s="27"/>
      <c r="EEV737" s="27"/>
      <c r="EEW737" s="27"/>
      <c r="EEX737" s="27"/>
      <c r="EEY737" s="27"/>
      <c r="EEZ737" s="27"/>
      <c r="EFA737" s="27"/>
      <c r="EFB737" s="27"/>
      <c r="EFC737" s="27"/>
      <c r="EFD737" s="27"/>
      <c r="EFE737" s="27"/>
      <c r="EFF737" s="27"/>
      <c r="EFG737" s="27"/>
      <c r="EFH737" s="27"/>
      <c r="EFI737" s="27"/>
      <c r="EFJ737" s="27"/>
      <c r="EFK737" s="27"/>
      <c r="EFL737" s="27"/>
      <c r="EFM737" s="27"/>
      <c r="EFN737" s="27"/>
      <c r="EFO737" s="27"/>
      <c r="EFP737" s="27"/>
      <c r="EFQ737" s="27"/>
      <c r="EFR737" s="27"/>
      <c r="EFS737" s="27"/>
      <c r="EFT737" s="27"/>
      <c r="EFU737" s="27"/>
      <c r="EFV737" s="27"/>
      <c r="EFW737" s="27"/>
      <c r="EFX737" s="27"/>
      <c r="EFY737" s="27"/>
      <c r="EFZ737" s="27"/>
      <c r="EGA737" s="27"/>
      <c r="EGB737" s="27"/>
      <c r="EGC737" s="27"/>
      <c r="EGD737" s="27"/>
      <c r="EGE737" s="27"/>
      <c r="EGF737" s="27"/>
      <c r="EGG737" s="27"/>
      <c r="EGH737" s="27"/>
      <c r="EGI737" s="27"/>
      <c r="EGJ737" s="27"/>
      <c r="EGK737" s="27"/>
      <c r="EGL737" s="27"/>
      <c r="EGM737" s="27"/>
      <c r="EGN737" s="27"/>
      <c r="EGO737" s="27"/>
      <c r="EGP737" s="27"/>
      <c r="EGQ737" s="27"/>
      <c r="EGR737" s="27"/>
      <c r="EGS737" s="27"/>
      <c r="EGT737" s="27"/>
      <c r="EGU737" s="27"/>
      <c r="EGV737" s="27"/>
      <c r="EGW737" s="27"/>
      <c r="EGX737" s="27"/>
      <c r="EGY737" s="27"/>
      <c r="EGZ737" s="27"/>
      <c r="EHA737" s="27"/>
      <c r="EHB737" s="27"/>
      <c r="EHC737" s="27"/>
      <c r="EHD737" s="27"/>
      <c r="EHE737" s="27"/>
      <c r="EHF737" s="27"/>
      <c r="EHG737" s="27"/>
      <c r="EHH737" s="27"/>
      <c r="EHI737" s="27"/>
      <c r="EHJ737" s="27"/>
      <c r="EHK737" s="27"/>
      <c r="EHL737" s="27"/>
      <c r="EHM737" s="27"/>
      <c r="EHN737" s="27"/>
      <c r="EHO737" s="27"/>
      <c r="EHP737" s="27"/>
      <c r="EHQ737" s="27"/>
      <c r="EHR737" s="27"/>
      <c r="EHS737" s="27"/>
      <c r="EHT737" s="27"/>
      <c r="EHU737" s="27"/>
      <c r="EHV737" s="27"/>
      <c r="EHW737" s="27"/>
      <c r="EHX737" s="27"/>
      <c r="EHY737" s="27"/>
      <c r="EHZ737" s="27"/>
      <c r="EIA737" s="27"/>
      <c r="EIB737" s="27"/>
      <c r="EIC737" s="27"/>
      <c r="EID737" s="27"/>
      <c r="EIE737" s="27"/>
      <c r="EIF737" s="27"/>
      <c r="EIG737" s="27"/>
      <c r="EIH737" s="27"/>
      <c r="EII737" s="27"/>
      <c r="EIJ737" s="27"/>
      <c r="EIK737" s="27"/>
      <c r="EIL737" s="27"/>
      <c r="EIM737" s="27"/>
      <c r="EIN737" s="27"/>
      <c r="EIO737" s="27"/>
      <c r="EIP737" s="27"/>
      <c r="EIQ737" s="27"/>
      <c r="EIR737" s="27"/>
      <c r="EIS737" s="27"/>
      <c r="EIT737" s="27"/>
      <c r="EIU737" s="27"/>
      <c r="EIV737" s="27"/>
      <c r="EIW737" s="27"/>
      <c r="EIX737" s="27"/>
      <c r="EIY737" s="27"/>
      <c r="EIZ737" s="27"/>
      <c r="EJA737" s="27"/>
      <c r="EJB737" s="27"/>
      <c r="EJC737" s="27"/>
      <c r="EJD737" s="27"/>
      <c r="EJE737" s="27"/>
      <c r="EJF737" s="27"/>
      <c r="EJG737" s="27"/>
      <c r="EJH737" s="27"/>
      <c r="EJI737" s="27"/>
      <c r="EJJ737" s="27"/>
      <c r="EJK737" s="27"/>
      <c r="EJL737" s="27"/>
      <c r="EJM737" s="27"/>
      <c r="EJN737" s="27"/>
      <c r="EJO737" s="27"/>
      <c r="EJP737" s="27"/>
      <c r="EJQ737" s="27"/>
      <c r="EJR737" s="27"/>
      <c r="EJS737" s="27"/>
      <c r="EJT737" s="27"/>
      <c r="EJU737" s="27"/>
      <c r="EJV737" s="27"/>
      <c r="EJW737" s="27"/>
      <c r="EJX737" s="27"/>
      <c r="EJY737" s="27"/>
      <c r="EJZ737" s="27"/>
      <c r="EKA737" s="27"/>
      <c r="EKB737" s="27"/>
      <c r="EKC737" s="27"/>
      <c r="EKD737" s="27"/>
      <c r="EKE737" s="27"/>
      <c r="EKF737" s="27"/>
      <c r="EKG737" s="27"/>
      <c r="EKH737" s="27"/>
      <c r="EKI737" s="27"/>
      <c r="EKJ737" s="27"/>
      <c r="EKK737" s="27"/>
      <c r="EKL737" s="27"/>
      <c r="EKM737" s="27"/>
      <c r="EKN737" s="27"/>
      <c r="EKO737" s="27"/>
      <c r="EKP737" s="27"/>
      <c r="EKQ737" s="27"/>
      <c r="EKR737" s="27"/>
      <c r="EKS737" s="27"/>
      <c r="EKT737" s="27"/>
      <c r="EKU737" s="27"/>
      <c r="EKV737" s="27"/>
      <c r="EKW737" s="27"/>
      <c r="EKX737" s="27"/>
      <c r="EKY737" s="27"/>
      <c r="EKZ737" s="27"/>
      <c r="ELA737" s="27"/>
      <c r="ELB737" s="27"/>
      <c r="ELC737" s="27"/>
      <c r="ELD737" s="27"/>
      <c r="ELE737" s="27"/>
      <c r="ELF737" s="27"/>
      <c r="ELG737" s="27"/>
      <c r="ELH737" s="27"/>
      <c r="ELI737" s="27"/>
      <c r="ELJ737" s="27"/>
      <c r="ELK737" s="27"/>
      <c r="ELL737" s="27"/>
      <c r="ELM737" s="27"/>
      <c r="ELN737" s="27"/>
      <c r="ELO737" s="27"/>
      <c r="ELP737" s="27"/>
      <c r="ELQ737" s="27"/>
      <c r="ELR737" s="27"/>
      <c r="ELS737" s="27"/>
      <c r="ELT737" s="27"/>
      <c r="ELU737" s="27"/>
      <c r="ELV737" s="27"/>
      <c r="ELW737" s="27"/>
      <c r="ELX737" s="27"/>
      <c r="ELY737" s="27"/>
      <c r="ELZ737" s="27"/>
      <c r="EMA737" s="27"/>
      <c r="EMB737" s="27"/>
      <c r="EMC737" s="27"/>
      <c r="EMD737" s="27"/>
      <c r="EME737" s="27"/>
      <c r="EMF737" s="27"/>
      <c r="EMG737" s="27"/>
      <c r="EMH737" s="27"/>
      <c r="EMI737" s="27"/>
      <c r="EMJ737" s="27"/>
      <c r="EMK737" s="27"/>
      <c r="EML737" s="27"/>
      <c r="EMM737" s="27"/>
      <c r="EMN737" s="27"/>
      <c r="EMO737" s="27"/>
      <c r="EMP737" s="27"/>
      <c r="EMQ737" s="27"/>
      <c r="EMR737" s="27"/>
      <c r="EMS737" s="27"/>
      <c r="EMT737" s="27"/>
      <c r="EMU737" s="27"/>
      <c r="EMV737" s="27"/>
      <c r="EMW737" s="27"/>
      <c r="EMX737" s="27"/>
      <c r="EMY737" s="27"/>
      <c r="EMZ737" s="27"/>
      <c r="ENA737" s="27"/>
      <c r="ENB737" s="27"/>
      <c r="ENC737" s="27"/>
      <c r="END737" s="27"/>
      <c r="ENE737" s="27"/>
      <c r="ENF737" s="27"/>
      <c r="ENG737" s="27"/>
      <c r="ENH737" s="27"/>
      <c r="ENI737" s="27"/>
      <c r="ENJ737" s="27"/>
      <c r="ENK737" s="27"/>
      <c r="ENL737" s="27"/>
      <c r="ENM737" s="27"/>
      <c r="ENN737" s="27"/>
      <c r="ENO737" s="27"/>
      <c r="ENP737" s="27"/>
      <c r="ENQ737" s="27"/>
      <c r="ENR737" s="27"/>
      <c r="ENS737" s="27"/>
      <c r="ENT737" s="27"/>
      <c r="ENU737" s="27"/>
      <c r="ENV737" s="27"/>
      <c r="ENW737" s="27"/>
      <c r="ENX737" s="27"/>
      <c r="ENY737" s="27"/>
      <c r="ENZ737" s="27"/>
      <c r="EOA737" s="27"/>
      <c r="EOB737" s="27"/>
      <c r="EOC737" s="27"/>
      <c r="EOD737" s="27"/>
      <c r="EOE737" s="27"/>
      <c r="EOF737" s="27"/>
      <c r="EOG737" s="27"/>
      <c r="EOH737" s="27"/>
      <c r="EOI737" s="27"/>
      <c r="EOJ737" s="27"/>
      <c r="EOK737" s="27"/>
      <c r="EOL737" s="27"/>
      <c r="EOM737" s="27"/>
      <c r="EON737" s="27"/>
      <c r="EOO737" s="27"/>
      <c r="EOP737" s="27"/>
      <c r="EOQ737" s="27"/>
      <c r="EOR737" s="27"/>
      <c r="EOS737" s="27"/>
      <c r="EOT737" s="27"/>
      <c r="EOU737" s="27"/>
      <c r="EOV737" s="27"/>
      <c r="EOW737" s="27"/>
      <c r="EOX737" s="27"/>
      <c r="EOY737" s="27"/>
      <c r="EOZ737" s="27"/>
      <c r="EPA737" s="27"/>
      <c r="EPB737" s="27"/>
      <c r="EPC737" s="27"/>
      <c r="EPD737" s="27"/>
      <c r="EPE737" s="27"/>
      <c r="EPF737" s="27"/>
      <c r="EPG737" s="27"/>
      <c r="EPH737" s="27"/>
      <c r="EPI737" s="27"/>
      <c r="EPJ737" s="27"/>
      <c r="EPK737" s="27"/>
      <c r="EPL737" s="27"/>
      <c r="EPM737" s="27"/>
      <c r="EPN737" s="27"/>
      <c r="EPO737" s="27"/>
      <c r="EPP737" s="27"/>
      <c r="EPQ737" s="27"/>
      <c r="EPR737" s="27"/>
      <c r="EPS737" s="27"/>
      <c r="EPT737" s="27"/>
      <c r="EPU737" s="27"/>
      <c r="EPV737" s="27"/>
      <c r="EPW737" s="27"/>
      <c r="EPX737" s="27"/>
      <c r="EPY737" s="27"/>
      <c r="EPZ737" s="27"/>
      <c r="EQA737" s="27"/>
      <c r="EQB737" s="27"/>
      <c r="EQC737" s="27"/>
      <c r="EQD737" s="27"/>
      <c r="EQE737" s="27"/>
      <c r="EQF737" s="27"/>
      <c r="EQG737" s="27"/>
      <c r="EQH737" s="27"/>
      <c r="EQI737" s="27"/>
      <c r="EQJ737" s="27"/>
      <c r="EQK737" s="27"/>
      <c r="EQL737" s="27"/>
      <c r="EQM737" s="27"/>
      <c r="EQN737" s="27"/>
      <c r="EQO737" s="27"/>
      <c r="EQP737" s="27"/>
      <c r="EQQ737" s="27"/>
      <c r="EQR737" s="27"/>
      <c r="EQS737" s="27"/>
      <c r="EQT737" s="27"/>
      <c r="EQU737" s="27"/>
      <c r="EQV737" s="27"/>
      <c r="EQW737" s="27"/>
      <c r="EQX737" s="27"/>
      <c r="EQY737" s="27"/>
      <c r="EQZ737" s="27"/>
      <c r="ERA737" s="27"/>
      <c r="ERB737" s="27"/>
      <c r="ERC737" s="27"/>
      <c r="ERD737" s="27"/>
      <c r="ERE737" s="27"/>
      <c r="ERF737" s="27"/>
      <c r="ERG737" s="27"/>
      <c r="ERH737" s="27"/>
      <c r="ERI737" s="27"/>
      <c r="ERJ737" s="27"/>
      <c r="ERK737" s="27"/>
      <c r="ERL737" s="27"/>
      <c r="ERM737" s="27"/>
      <c r="ERN737" s="27"/>
      <c r="ERO737" s="27"/>
      <c r="ERP737" s="27"/>
      <c r="ERQ737" s="27"/>
      <c r="ERR737" s="27"/>
      <c r="ERS737" s="27"/>
      <c r="ERT737" s="27"/>
      <c r="ERU737" s="27"/>
      <c r="ERV737" s="27"/>
      <c r="ERW737" s="27"/>
      <c r="ERX737" s="27"/>
      <c r="ERY737" s="27"/>
      <c r="ERZ737" s="27"/>
      <c r="ESA737" s="27"/>
      <c r="ESB737" s="27"/>
      <c r="ESC737" s="27"/>
      <c r="ESD737" s="27"/>
      <c r="ESE737" s="27"/>
      <c r="ESF737" s="27"/>
      <c r="ESG737" s="27"/>
      <c r="ESH737" s="27"/>
      <c r="ESI737" s="27"/>
      <c r="ESJ737" s="27"/>
      <c r="ESK737" s="27"/>
      <c r="ESL737" s="27"/>
      <c r="ESM737" s="27"/>
      <c r="ESN737" s="27"/>
      <c r="ESO737" s="27"/>
      <c r="ESP737" s="27"/>
      <c r="ESQ737" s="27"/>
      <c r="ESR737" s="27"/>
      <c r="ESS737" s="27"/>
      <c r="EST737" s="27"/>
      <c r="ESU737" s="27"/>
      <c r="ESV737" s="27"/>
      <c r="ESW737" s="27"/>
      <c r="ESX737" s="27"/>
      <c r="ESY737" s="27"/>
      <c r="ESZ737" s="27"/>
      <c r="ETA737" s="27"/>
      <c r="ETB737" s="27"/>
      <c r="ETC737" s="27"/>
      <c r="ETD737" s="27"/>
      <c r="ETE737" s="27"/>
      <c r="ETF737" s="27"/>
      <c r="ETG737" s="27"/>
      <c r="ETH737" s="27"/>
      <c r="ETI737" s="27"/>
      <c r="ETJ737" s="27"/>
      <c r="ETK737" s="27"/>
      <c r="ETL737" s="27"/>
      <c r="ETM737" s="27"/>
      <c r="ETN737" s="27"/>
      <c r="ETO737" s="27"/>
      <c r="ETP737" s="27"/>
      <c r="ETQ737" s="27"/>
      <c r="ETR737" s="27"/>
      <c r="ETS737" s="27"/>
      <c r="ETT737" s="27"/>
      <c r="ETU737" s="27"/>
      <c r="ETV737" s="27"/>
      <c r="ETW737" s="27"/>
      <c r="ETX737" s="27"/>
      <c r="ETY737" s="27"/>
      <c r="ETZ737" s="27"/>
      <c r="EUA737" s="27"/>
      <c r="EUB737" s="27"/>
      <c r="EUC737" s="27"/>
      <c r="EUD737" s="27"/>
      <c r="EUE737" s="27"/>
      <c r="EUF737" s="27"/>
      <c r="EUG737" s="27"/>
      <c r="EUH737" s="27"/>
      <c r="EUI737" s="27"/>
      <c r="EUJ737" s="27"/>
      <c r="EUK737" s="27"/>
      <c r="EUL737" s="27"/>
      <c r="EUM737" s="27"/>
      <c r="EUN737" s="27"/>
      <c r="EUO737" s="27"/>
      <c r="EUP737" s="27"/>
      <c r="EUQ737" s="27"/>
      <c r="EUR737" s="27"/>
      <c r="EUS737" s="27"/>
      <c r="EUT737" s="27"/>
      <c r="EUU737" s="27"/>
      <c r="EUV737" s="27"/>
      <c r="EUW737" s="27"/>
      <c r="EUX737" s="27"/>
      <c r="EUY737" s="27"/>
      <c r="EUZ737" s="27"/>
      <c r="EVA737" s="27"/>
      <c r="EVB737" s="27"/>
      <c r="EVC737" s="27"/>
      <c r="EVD737" s="27"/>
      <c r="EVE737" s="27"/>
      <c r="EVF737" s="27"/>
      <c r="EVG737" s="27"/>
      <c r="EVH737" s="27"/>
      <c r="EVI737" s="27"/>
      <c r="EVJ737" s="27"/>
      <c r="EVK737" s="27"/>
      <c r="EVL737" s="27"/>
      <c r="EVM737" s="27"/>
      <c r="EVN737" s="27"/>
      <c r="EVO737" s="27"/>
      <c r="EVP737" s="27"/>
      <c r="EVQ737" s="27"/>
      <c r="EVR737" s="27"/>
      <c r="EVS737" s="27"/>
      <c r="EVT737" s="27"/>
      <c r="EVU737" s="27"/>
      <c r="EVV737" s="27"/>
      <c r="EVW737" s="27"/>
      <c r="EVX737" s="27"/>
      <c r="EVY737" s="27"/>
      <c r="EVZ737" s="27"/>
      <c r="EWA737" s="27"/>
      <c r="EWB737" s="27"/>
      <c r="EWC737" s="27"/>
      <c r="EWD737" s="27"/>
      <c r="EWE737" s="27"/>
      <c r="EWF737" s="27"/>
      <c r="EWG737" s="27"/>
      <c r="EWH737" s="27"/>
      <c r="EWI737" s="27"/>
      <c r="EWJ737" s="27"/>
      <c r="EWK737" s="27"/>
      <c r="EWL737" s="27"/>
      <c r="EWM737" s="27"/>
      <c r="EWN737" s="27"/>
      <c r="EWO737" s="27"/>
      <c r="EWP737" s="27"/>
      <c r="EWQ737" s="27"/>
      <c r="EWR737" s="27"/>
      <c r="EWS737" s="27"/>
      <c r="EWT737" s="27"/>
      <c r="EWU737" s="27"/>
      <c r="EWV737" s="27"/>
      <c r="EWW737" s="27"/>
      <c r="EWX737" s="27"/>
      <c r="EWY737" s="27"/>
      <c r="EWZ737" s="27"/>
      <c r="EXA737" s="27"/>
      <c r="EXB737" s="27"/>
      <c r="EXC737" s="27"/>
      <c r="EXD737" s="27"/>
      <c r="EXE737" s="27"/>
      <c r="EXF737" s="27"/>
      <c r="EXG737" s="27"/>
      <c r="EXH737" s="27"/>
      <c r="EXI737" s="27"/>
      <c r="EXJ737" s="27"/>
      <c r="EXK737" s="27"/>
      <c r="EXL737" s="27"/>
      <c r="EXM737" s="27"/>
      <c r="EXN737" s="27"/>
      <c r="EXO737" s="27"/>
      <c r="EXP737" s="27"/>
      <c r="EXQ737" s="27"/>
      <c r="EXR737" s="27"/>
      <c r="EXS737" s="27"/>
      <c r="EXT737" s="27"/>
      <c r="EXU737" s="27"/>
      <c r="EXV737" s="27"/>
      <c r="EXW737" s="27"/>
      <c r="EXX737" s="27"/>
      <c r="EXY737" s="27"/>
      <c r="EXZ737" s="27"/>
      <c r="EYA737" s="27"/>
      <c r="EYB737" s="27"/>
      <c r="EYC737" s="27"/>
      <c r="EYD737" s="27"/>
      <c r="EYE737" s="27"/>
      <c r="EYF737" s="27"/>
      <c r="EYG737" s="27"/>
      <c r="EYH737" s="27"/>
      <c r="EYI737" s="27"/>
      <c r="EYJ737" s="27"/>
      <c r="EYK737" s="27"/>
      <c r="EYL737" s="27"/>
      <c r="EYM737" s="27"/>
      <c r="EYN737" s="27"/>
      <c r="EYO737" s="27"/>
      <c r="EYP737" s="27"/>
      <c r="EYQ737" s="27"/>
      <c r="EYR737" s="27"/>
      <c r="EYS737" s="27"/>
      <c r="EYT737" s="27"/>
      <c r="EYU737" s="27"/>
      <c r="EYV737" s="27"/>
      <c r="EYW737" s="27"/>
      <c r="EYX737" s="27"/>
      <c r="EYY737" s="27"/>
      <c r="EYZ737" s="27"/>
      <c r="EZA737" s="27"/>
      <c r="EZB737" s="27"/>
      <c r="EZC737" s="27"/>
      <c r="EZD737" s="27"/>
      <c r="EZE737" s="27"/>
      <c r="EZF737" s="27"/>
      <c r="EZG737" s="27"/>
      <c r="EZH737" s="27"/>
      <c r="EZI737" s="27"/>
      <c r="EZJ737" s="27"/>
      <c r="EZK737" s="27"/>
      <c r="EZL737" s="27"/>
      <c r="EZM737" s="27"/>
      <c r="EZN737" s="27"/>
      <c r="EZO737" s="27"/>
      <c r="EZP737" s="27"/>
      <c r="EZQ737" s="27"/>
      <c r="EZR737" s="27"/>
      <c r="EZS737" s="27"/>
      <c r="EZT737" s="27"/>
      <c r="EZU737" s="27"/>
      <c r="EZV737" s="27"/>
      <c r="EZW737" s="27"/>
      <c r="EZX737" s="27"/>
      <c r="EZY737" s="27"/>
      <c r="EZZ737" s="27"/>
      <c r="FAA737" s="27"/>
      <c r="FAB737" s="27"/>
      <c r="FAC737" s="27"/>
      <c r="FAD737" s="27"/>
      <c r="FAE737" s="27"/>
      <c r="FAF737" s="27"/>
      <c r="FAG737" s="27"/>
      <c r="FAH737" s="27"/>
      <c r="FAI737" s="27"/>
      <c r="FAJ737" s="27"/>
      <c r="FAK737" s="27"/>
      <c r="FAL737" s="27"/>
      <c r="FAM737" s="27"/>
      <c r="FAN737" s="27"/>
      <c r="FAO737" s="27"/>
      <c r="FAP737" s="27"/>
      <c r="FAQ737" s="27"/>
      <c r="FAR737" s="27"/>
      <c r="FAS737" s="27"/>
      <c r="FAT737" s="27"/>
      <c r="FAU737" s="27"/>
      <c r="FAV737" s="27"/>
      <c r="FAW737" s="27"/>
      <c r="FAX737" s="27"/>
      <c r="FAY737" s="27"/>
      <c r="FAZ737" s="27"/>
      <c r="FBA737" s="27"/>
      <c r="FBB737" s="27"/>
      <c r="FBC737" s="27"/>
      <c r="FBD737" s="27"/>
      <c r="FBE737" s="27"/>
      <c r="FBF737" s="27"/>
      <c r="FBG737" s="27"/>
      <c r="FBH737" s="27"/>
      <c r="FBI737" s="27"/>
      <c r="FBJ737" s="27"/>
      <c r="FBK737" s="27"/>
      <c r="FBL737" s="27"/>
      <c r="FBM737" s="27"/>
      <c r="FBN737" s="27"/>
      <c r="FBO737" s="27"/>
      <c r="FBP737" s="27"/>
      <c r="FBQ737" s="27"/>
      <c r="FBR737" s="27"/>
      <c r="FBS737" s="27"/>
      <c r="FBT737" s="27"/>
      <c r="FBU737" s="27"/>
      <c r="FBV737" s="27"/>
      <c r="FBW737" s="27"/>
      <c r="FBX737" s="27"/>
      <c r="FBY737" s="27"/>
      <c r="FBZ737" s="27"/>
      <c r="FCA737" s="27"/>
      <c r="FCB737" s="27"/>
      <c r="FCC737" s="27"/>
      <c r="FCD737" s="27"/>
      <c r="FCE737" s="27"/>
      <c r="FCF737" s="27"/>
      <c r="FCG737" s="27"/>
      <c r="FCH737" s="27"/>
      <c r="FCI737" s="27"/>
      <c r="FCJ737" s="27"/>
      <c r="FCK737" s="27"/>
      <c r="FCL737" s="27"/>
      <c r="FCM737" s="27"/>
      <c r="FCN737" s="27"/>
      <c r="FCO737" s="27"/>
      <c r="FCP737" s="27"/>
      <c r="FCQ737" s="27"/>
      <c r="FCR737" s="27"/>
      <c r="FCS737" s="27"/>
      <c r="FCT737" s="27"/>
      <c r="FCU737" s="27"/>
      <c r="FCV737" s="27"/>
      <c r="FCW737" s="27"/>
      <c r="FCX737" s="27"/>
      <c r="FCY737" s="27"/>
      <c r="FCZ737" s="27"/>
      <c r="FDA737" s="27"/>
      <c r="FDB737" s="27"/>
      <c r="FDC737" s="27"/>
      <c r="FDD737" s="27"/>
      <c r="FDE737" s="27"/>
      <c r="FDF737" s="27"/>
      <c r="FDG737" s="27"/>
      <c r="FDH737" s="27"/>
      <c r="FDI737" s="27"/>
      <c r="FDJ737" s="27"/>
      <c r="FDK737" s="27"/>
      <c r="FDL737" s="27"/>
      <c r="FDM737" s="27"/>
      <c r="FDN737" s="27"/>
      <c r="FDO737" s="27"/>
      <c r="FDP737" s="27"/>
      <c r="FDQ737" s="27"/>
      <c r="FDR737" s="27"/>
      <c r="FDS737" s="27"/>
      <c r="FDT737" s="27"/>
      <c r="FDU737" s="27"/>
      <c r="FDV737" s="27"/>
      <c r="FDW737" s="27"/>
      <c r="FDX737" s="27"/>
      <c r="FDY737" s="27"/>
      <c r="FDZ737" s="27"/>
      <c r="FEA737" s="27"/>
      <c r="FEB737" s="27"/>
      <c r="FEC737" s="27"/>
      <c r="FED737" s="27"/>
      <c r="FEE737" s="27"/>
      <c r="FEF737" s="27"/>
      <c r="FEG737" s="27"/>
      <c r="FEH737" s="27"/>
      <c r="FEI737" s="27"/>
      <c r="FEJ737" s="27"/>
      <c r="FEK737" s="27"/>
      <c r="FEL737" s="27"/>
      <c r="FEM737" s="27"/>
      <c r="FEN737" s="27"/>
      <c r="FEO737" s="27"/>
      <c r="FEP737" s="27"/>
      <c r="FEQ737" s="27"/>
      <c r="FER737" s="27"/>
      <c r="FES737" s="27"/>
      <c r="FET737" s="27"/>
      <c r="FEU737" s="27"/>
      <c r="FEV737" s="27"/>
      <c r="FEW737" s="27"/>
      <c r="FEX737" s="27"/>
      <c r="FEY737" s="27"/>
      <c r="FEZ737" s="27"/>
      <c r="FFA737" s="27"/>
      <c r="FFB737" s="27"/>
      <c r="FFC737" s="27"/>
      <c r="FFD737" s="27"/>
      <c r="FFE737" s="27"/>
      <c r="FFF737" s="27"/>
      <c r="FFG737" s="27"/>
      <c r="FFH737" s="27"/>
      <c r="FFI737" s="27"/>
      <c r="FFJ737" s="27"/>
      <c r="FFK737" s="27"/>
      <c r="FFL737" s="27"/>
      <c r="FFM737" s="27"/>
      <c r="FFN737" s="27"/>
      <c r="FFO737" s="27"/>
      <c r="FFP737" s="27"/>
      <c r="FFQ737" s="27"/>
      <c r="FFR737" s="27"/>
      <c r="FFS737" s="27"/>
      <c r="FFT737" s="27"/>
      <c r="FFU737" s="27"/>
      <c r="FFV737" s="27"/>
      <c r="FFW737" s="27"/>
      <c r="FFX737" s="27"/>
      <c r="FFY737" s="27"/>
      <c r="FFZ737" s="27"/>
      <c r="FGA737" s="27"/>
      <c r="FGB737" s="27"/>
      <c r="FGC737" s="27"/>
      <c r="FGD737" s="27"/>
      <c r="FGE737" s="27"/>
      <c r="FGF737" s="27"/>
      <c r="FGG737" s="27"/>
      <c r="FGH737" s="27"/>
      <c r="FGI737" s="27"/>
      <c r="FGJ737" s="27"/>
      <c r="FGK737" s="27"/>
      <c r="FGL737" s="27"/>
      <c r="FGM737" s="27"/>
      <c r="FGN737" s="27"/>
      <c r="FGO737" s="27"/>
      <c r="FGP737" s="27"/>
      <c r="FGQ737" s="27"/>
      <c r="FGR737" s="27"/>
      <c r="FGS737" s="27"/>
      <c r="FGT737" s="27"/>
      <c r="FGU737" s="27"/>
      <c r="FGV737" s="27"/>
      <c r="FGW737" s="27"/>
      <c r="FGX737" s="27"/>
      <c r="FGY737" s="27"/>
      <c r="FGZ737" s="27"/>
      <c r="FHA737" s="27"/>
      <c r="FHB737" s="27"/>
      <c r="FHC737" s="27"/>
      <c r="FHD737" s="27"/>
      <c r="FHE737" s="27"/>
      <c r="FHF737" s="27"/>
      <c r="FHG737" s="27"/>
      <c r="FHH737" s="27"/>
      <c r="FHI737" s="27"/>
      <c r="FHJ737" s="27"/>
      <c r="FHK737" s="27"/>
      <c r="FHL737" s="27"/>
      <c r="FHM737" s="27"/>
      <c r="FHN737" s="27"/>
      <c r="FHO737" s="27"/>
      <c r="FHP737" s="27"/>
      <c r="FHQ737" s="27"/>
      <c r="FHR737" s="27"/>
      <c r="FHS737" s="27"/>
      <c r="FHT737" s="27"/>
      <c r="FHU737" s="27"/>
      <c r="FHV737" s="27"/>
      <c r="FHW737" s="27"/>
      <c r="FHX737" s="27"/>
      <c r="FHY737" s="27"/>
      <c r="FHZ737" s="27"/>
      <c r="FIA737" s="27"/>
      <c r="FIB737" s="27"/>
      <c r="FIC737" s="27"/>
      <c r="FID737" s="27"/>
      <c r="FIE737" s="27"/>
      <c r="FIF737" s="27"/>
      <c r="FIG737" s="27"/>
      <c r="FIH737" s="27"/>
      <c r="FII737" s="27"/>
      <c r="FIJ737" s="27"/>
      <c r="FIK737" s="27"/>
      <c r="FIL737" s="27"/>
      <c r="FIM737" s="27"/>
      <c r="FIN737" s="27"/>
      <c r="FIO737" s="27"/>
      <c r="FIP737" s="27"/>
      <c r="FIQ737" s="27"/>
      <c r="FIR737" s="27"/>
      <c r="FIS737" s="27"/>
      <c r="FIT737" s="27"/>
      <c r="FIU737" s="27"/>
      <c r="FIV737" s="27"/>
      <c r="FIW737" s="27"/>
      <c r="FIX737" s="27"/>
      <c r="FIY737" s="27"/>
      <c r="FIZ737" s="27"/>
      <c r="FJA737" s="27"/>
      <c r="FJB737" s="27"/>
      <c r="FJC737" s="27"/>
      <c r="FJD737" s="27"/>
      <c r="FJE737" s="27"/>
      <c r="FJF737" s="27"/>
      <c r="FJG737" s="27"/>
      <c r="FJH737" s="27"/>
      <c r="FJI737" s="27"/>
      <c r="FJJ737" s="27"/>
      <c r="FJK737" s="27"/>
      <c r="FJL737" s="27"/>
      <c r="FJM737" s="27"/>
      <c r="FJN737" s="27"/>
      <c r="FJO737" s="27"/>
      <c r="FJP737" s="27"/>
      <c r="FJQ737" s="27"/>
      <c r="FJR737" s="27"/>
      <c r="FJS737" s="27"/>
      <c r="FJT737" s="27"/>
      <c r="FJU737" s="27"/>
      <c r="FJV737" s="27"/>
      <c r="FJW737" s="27"/>
      <c r="FJX737" s="27"/>
      <c r="FJY737" s="27"/>
      <c r="FJZ737" s="27"/>
      <c r="FKA737" s="27"/>
      <c r="FKB737" s="27"/>
      <c r="FKC737" s="27"/>
      <c r="FKD737" s="27"/>
      <c r="FKE737" s="27"/>
      <c r="FKF737" s="27"/>
      <c r="FKG737" s="27"/>
      <c r="FKH737" s="27"/>
      <c r="FKI737" s="27"/>
      <c r="FKJ737" s="27"/>
      <c r="FKK737" s="27"/>
      <c r="FKL737" s="27"/>
      <c r="FKM737" s="27"/>
      <c r="FKN737" s="27"/>
      <c r="FKO737" s="27"/>
      <c r="FKP737" s="27"/>
      <c r="FKQ737" s="27"/>
      <c r="FKR737" s="27"/>
      <c r="FKS737" s="27"/>
      <c r="FKT737" s="27"/>
      <c r="FKU737" s="27"/>
      <c r="FKV737" s="27"/>
      <c r="FKW737" s="27"/>
      <c r="FKX737" s="27"/>
      <c r="FKY737" s="27"/>
      <c r="FKZ737" s="27"/>
      <c r="FLA737" s="27"/>
      <c r="FLB737" s="27"/>
      <c r="FLC737" s="27"/>
      <c r="FLD737" s="27"/>
      <c r="FLE737" s="27"/>
      <c r="FLF737" s="27"/>
      <c r="FLG737" s="27"/>
      <c r="FLH737" s="27"/>
      <c r="FLI737" s="27"/>
      <c r="FLJ737" s="27"/>
      <c r="FLK737" s="27"/>
      <c r="FLL737" s="27"/>
      <c r="FLM737" s="27"/>
      <c r="FLN737" s="27"/>
      <c r="FLO737" s="27"/>
      <c r="FLP737" s="27"/>
      <c r="FLQ737" s="27"/>
      <c r="FLR737" s="27"/>
      <c r="FLS737" s="27"/>
      <c r="FLT737" s="27"/>
      <c r="FLU737" s="27"/>
      <c r="FLV737" s="27"/>
      <c r="FLW737" s="27"/>
      <c r="FLX737" s="27"/>
      <c r="FLY737" s="27"/>
      <c r="FLZ737" s="27"/>
      <c r="FMA737" s="27"/>
      <c r="FMB737" s="27"/>
      <c r="FMC737" s="27"/>
      <c r="FMD737" s="27"/>
      <c r="FME737" s="27"/>
      <c r="FMF737" s="27"/>
      <c r="FMG737" s="27"/>
      <c r="FMH737" s="27"/>
      <c r="FMI737" s="27"/>
      <c r="FMJ737" s="27"/>
      <c r="FMK737" s="27"/>
      <c r="FML737" s="27"/>
      <c r="FMM737" s="27"/>
      <c r="FMN737" s="27"/>
      <c r="FMO737" s="27"/>
      <c r="FMP737" s="27"/>
      <c r="FMQ737" s="27"/>
      <c r="FMR737" s="27"/>
      <c r="FMS737" s="27"/>
      <c r="FMT737" s="27"/>
      <c r="FMU737" s="27"/>
      <c r="FMV737" s="27"/>
      <c r="FMW737" s="27"/>
      <c r="FMX737" s="27"/>
      <c r="FMY737" s="27"/>
      <c r="FMZ737" s="27"/>
      <c r="FNA737" s="27"/>
      <c r="FNB737" s="27"/>
      <c r="FNC737" s="27"/>
      <c r="FND737" s="27"/>
      <c r="FNE737" s="27"/>
      <c r="FNF737" s="27"/>
      <c r="FNG737" s="27"/>
      <c r="FNH737" s="27"/>
      <c r="FNI737" s="27"/>
      <c r="FNJ737" s="27"/>
      <c r="FNK737" s="27"/>
      <c r="FNL737" s="27"/>
      <c r="FNM737" s="27"/>
      <c r="FNN737" s="27"/>
      <c r="FNO737" s="27"/>
      <c r="FNP737" s="27"/>
      <c r="FNQ737" s="27"/>
      <c r="FNR737" s="27"/>
      <c r="FNS737" s="27"/>
      <c r="FNT737" s="27"/>
      <c r="FNU737" s="27"/>
      <c r="FNV737" s="27"/>
      <c r="FNW737" s="27"/>
      <c r="FNX737" s="27"/>
      <c r="FNY737" s="27"/>
      <c r="FNZ737" s="27"/>
      <c r="FOA737" s="27"/>
      <c r="FOB737" s="27"/>
      <c r="FOC737" s="27"/>
      <c r="FOD737" s="27"/>
      <c r="FOE737" s="27"/>
      <c r="FOF737" s="27"/>
      <c r="FOG737" s="27"/>
      <c r="FOH737" s="27"/>
      <c r="FOI737" s="27"/>
      <c r="FOJ737" s="27"/>
      <c r="FOK737" s="27"/>
      <c r="FOL737" s="27"/>
      <c r="FOM737" s="27"/>
      <c r="FON737" s="27"/>
      <c r="FOO737" s="27"/>
      <c r="FOP737" s="27"/>
      <c r="FOQ737" s="27"/>
      <c r="FOR737" s="27"/>
      <c r="FOS737" s="27"/>
      <c r="FOT737" s="27"/>
      <c r="FOU737" s="27"/>
      <c r="FOV737" s="27"/>
      <c r="FOW737" s="27"/>
      <c r="FOX737" s="27"/>
      <c r="FOY737" s="27"/>
      <c r="FOZ737" s="27"/>
      <c r="FPA737" s="27"/>
      <c r="FPB737" s="27"/>
      <c r="FPC737" s="27"/>
      <c r="FPD737" s="27"/>
      <c r="FPE737" s="27"/>
      <c r="FPF737" s="27"/>
      <c r="FPG737" s="27"/>
      <c r="FPH737" s="27"/>
      <c r="FPI737" s="27"/>
      <c r="FPJ737" s="27"/>
      <c r="FPK737" s="27"/>
      <c r="FPL737" s="27"/>
      <c r="FPM737" s="27"/>
      <c r="FPN737" s="27"/>
      <c r="FPO737" s="27"/>
      <c r="FPP737" s="27"/>
      <c r="FPQ737" s="27"/>
      <c r="FPR737" s="27"/>
      <c r="FPS737" s="27"/>
      <c r="FPT737" s="27"/>
      <c r="FPU737" s="27"/>
      <c r="FPV737" s="27"/>
      <c r="FPW737" s="27"/>
      <c r="FPX737" s="27"/>
      <c r="FPY737" s="27"/>
      <c r="FPZ737" s="27"/>
      <c r="FQA737" s="27"/>
      <c r="FQB737" s="27"/>
      <c r="FQC737" s="27"/>
      <c r="FQD737" s="27"/>
      <c r="FQE737" s="27"/>
      <c r="FQF737" s="27"/>
      <c r="FQG737" s="27"/>
      <c r="FQH737" s="27"/>
      <c r="FQI737" s="27"/>
      <c r="FQJ737" s="27"/>
      <c r="FQK737" s="27"/>
      <c r="FQL737" s="27"/>
      <c r="FQM737" s="27"/>
      <c r="FQN737" s="27"/>
      <c r="FQO737" s="27"/>
      <c r="FQP737" s="27"/>
      <c r="FQQ737" s="27"/>
      <c r="FQR737" s="27"/>
      <c r="FQS737" s="27"/>
      <c r="FQT737" s="27"/>
      <c r="FQU737" s="27"/>
      <c r="FQV737" s="27"/>
      <c r="FQW737" s="27"/>
      <c r="FQX737" s="27"/>
      <c r="FQY737" s="27"/>
      <c r="FQZ737" s="27"/>
      <c r="FRA737" s="27"/>
      <c r="FRB737" s="27"/>
      <c r="FRC737" s="27"/>
      <c r="FRD737" s="27"/>
      <c r="FRE737" s="27"/>
      <c r="FRF737" s="27"/>
      <c r="FRG737" s="27"/>
      <c r="FRH737" s="27"/>
      <c r="FRI737" s="27"/>
      <c r="FRJ737" s="27"/>
      <c r="FRK737" s="27"/>
      <c r="FRL737" s="27"/>
      <c r="FRM737" s="27"/>
      <c r="FRN737" s="27"/>
      <c r="FRO737" s="27"/>
      <c r="FRP737" s="27"/>
      <c r="FRQ737" s="27"/>
      <c r="FRR737" s="27"/>
      <c r="FRS737" s="27"/>
      <c r="FRT737" s="27"/>
      <c r="FRU737" s="27"/>
      <c r="FRV737" s="27"/>
      <c r="FRW737" s="27"/>
      <c r="FRX737" s="27"/>
      <c r="FRY737" s="27"/>
      <c r="FRZ737" s="27"/>
      <c r="FSA737" s="27"/>
      <c r="FSB737" s="27"/>
      <c r="FSC737" s="27"/>
      <c r="FSD737" s="27"/>
      <c r="FSE737" s="27"/>
      <c r="FSF737" s="27"/>
      <c r="FSG737" s="27"/>
      <c r="FSH737" s="27"/>
      <c r="FSI737" s="27"/>
      <c r="FSJ737" s="27"/>
      <c r="FSK737" s="27"/>
      <c r="FSL737" s="27"/>
      <c r="FSM737" s="27"/>
      <c r="FSN737" s="27"/>
      <c r="FSO737" s="27"/>
      <c r="FSP737" s="27"/>
      <c r="FSQ737" s="27"/>
      <c r="FSR737" s="27"/>
      <c r="FSS737" s="27"/>
      <c r="FST737" s="27"/>
      <c r="FSU737" s="27"/>
      <c r="FSV737" s="27"/>
      <c r="FSW737" s="27"/>
      <c r="FSX737" s="27"/>
      <c r="FSY737" s="27"/>
      <c r="FSZ737" s="27"/>
      <c r="FTA737" s="27"/>
      <c r="FTB737" s="27"/>
      <c r="FTC737" s="27"/>
      <c r="FTD737" s="27"/>
      <c r="FTE737" s="27"/>
      <c r="FTF737" s="27"/>
      <c r="FTG737" s="27"/>
      <c r="FTH737" s="27"/>
      <c r="FTI737" s="27"/>
      <c r="FTJ737" s="27"/>
      <c r="FTK737" s="27"/>
      <c r="FTL737" s="27"/>
      <c r="FTM737" s="27"/>
      <c r="FTN737" s="27"/>
      <c r="FTO737" s="27"/>
      <c r="FTP737" s="27"/>
      <c r="FTQ737" s="27"/>
      <c r="FTR737" s="27"/>
      <c r="FTS737" s="27"/>
      <c r="FTT737" s="27"/>
      <c r="FTU737" s="27"/>
      <c r="FTV737" s="27"/>
      <c r="FTW737" s="27"/>
      <c r="FTX737" s="27"/>
      <c r="FTY737" s="27"/>
      <c r="FTZ737" s="27"/>
      <c r="FUA737" s="27"/>
      <c r="FUB737" s="27"/>
      <c r="FUC737" s="27"/>
      <c r="FUD737" s="27"/>
      <c r="FUE737" s="27"/>
      <c r="FUF737" s="27"/>
      <c r="FUG737" s="27"/>
      <c r="FUH737" s="27"/>
      <c r="FUI737" s="27"/>
      <c r="FUJ737" s="27"/>
      <c r="FUK737" s="27"/>
      <c r="FUL737" s="27"/>
      <c r="FUM737" s="27"/>
      <c r="FUN737" s="27"/>
      <c r="FUO737" s="27"/>
      <c r="FUP737" s="27"/>
      <c r="FUQ737" s="27"/>
      <c r="FUR737" s="27"/>
      <c r="FUS737" s="27"/>
      <c r="FUT737" s="27"/>
      <c r="FUU737" s="27"/>
      <c r="FUV737" s="27"/>
      <c r="FUW737" s="27"/>
      <c r="FUX737" s="27"/>
      <c r="FUY737" s="27"/>
      <c r="FUZ737" s="27"/>
      <c r="FVA737" s="27"/>
      <c r="FVB737" s="27"/>
      <c r="FVC737" s="27"/>
      <c r="FVD737" s="27"/>
      <c r="FVE737" s="27"/>
      <c r="FVF737" s="27"/>
      <c r="FVG737" s="27"/>
      <c r="FVH737" s="27"/>
      <c r="FVI737" s="27"/>
      <c r="FVJ737" s="27"/>
      <c r="FVK737" s="27"/>
      <c r="FVL737" s="27"/>
      <c r="FVM737" s="27"/>
      <c r="FVN737" s="27"/>
      <c r="FVO737" s="27"/>
      <c r="FVP737" s="27"/>
      <c r="FVQ737" s="27"/>
      <c r="FVR737" s="27"/>
      <c r="FVS737" s="27"/>
      <c r="FVT737" s="27"/>
      <c r="FVU737" s="27"/>
      <c r="FVV737" s="27"/>
      <c r="FVW737" s="27"/>
      <c r="FVX737" s="27"/>
      <c r="FVY737" s="27"/>
      <c r="FVZ737" s="27"/>
      <c r="FWA737" s="27"/>
      <c r="FWB737" s="27"/>
      <c r="FWC737" s="27"/>
      <c r="FWD737" s="27"/>
      <c r="FWE737" s="27"/>
      <c r="FWF737" s="27"/>
      <c r="FWG737" s="27"/>
      <c r="FWH737" s="27"/>
      <c r="FWI737" s="27"/>
      <c r="FWJ737" s="27"/>
      <c r="FWK737" s="27"/>
      <c r="FWL737" s="27"/>
      <c r="FWM737" s="27"/>
      <c r="FWN737" s="27"/>
      <c r="FWO737" s="27"/>
      <c r="FWP737" s="27"/>
      <c r="FWQ737" s="27"/>
      <c r="FWR737" s="27"/>
      <c r="FWS737" s="27"/>
      <c r="FWT737" s="27"/>
      <c r="FWU737" s="27"/>
      <c r="FWV737" s="27"/>
      <c r="FWW737" s="27"/>
      <c r="FWX737" s="27"/>
      <c r="FWY737" s="27"/>
      <c r="FWZ737" s="27"/>
      <c r="FXA737" s="27"/>
      <c r="FXB737" s="27"/>
      <c r="FXC737" s="27"/>
      <c r="FXD737" s="27"/>
      <c r="FXE737" s="27"/>
      <c r="FXF737" s="27"/>
      <c r="FXG737" s="27"/>
      <c r="FXH737" s="27"/>
      <c r="FXI737" s="27"/>
      <c r="FXJ737" s="27"/>
      <c r="FXK737" s="27"/>
      <c r="FXL737" s="27"/>
      <c r="FXM737" s="27"/>
      <c r="FXN737" s="27"/>
      <c r="FXO737" s="27"/>
      <c r="FXP737" s="27"/>
      <c r="FXQ737" s="27"/>
      <c r="FXR737" s="27"/>
      <c r="FXS737" s="27"/>
      <c r="FXT737" s="27"/>
      <c r="FXU737" s="27"/>
      <c r="FXV737" s="27"/>
      <c r="FXW737" s="27"/>
      <c r="FXX737" s="27"/>
      <c r="FXY737" s="27"/>
      <c r="FXZ737" s="27"/>
      <c r="FYA737" s="27"/>
      <c r="FYB737" s="27"/>
      <c r="FYC737" s="27"/>
      <c r="FYD737" s="27"/>
      <c r="FYE737" s="27"/>
      <c r="FYF737" s="27"/>
      <c r="FYG737" s="27"/>
      <c r="FYH737" s="27"/>
      <c r="FYI737" s="27"/>
      <c r="FYJ737" s="27"/>
      <c r="FYK737" s="27"/>
      <c r="FYL737" s="27"/>
      <c r="FYM737" s="27"/>
      <c r="FYN737" s="27"/>
      <c r="FYO737" s="27"/>
      <c r="FYP737" s="27"/>
      <c r="FYQ737" s="27"/>
      <c r="FYR737" s="27"/>
      <c r="FYS737" s="27"/>
      <c r="FYT737" s="27"/>
      <c r="FYU737" s="27"/>
      <c r="FYV737" s="27"/>
      <c r="FYW737" s="27"/>
      <c r="FYX737" s="27"/>
      <c r="FYY737" s="27"/>
      <c r="FYZ737" s="27"/>
      <c r="FZA737" s="27"/>
      <c r="FZB737" s="27"/>
      <c r="FZC737" s="27"/>
      <c r="FZD737" s="27"/>
      <c r="FZE737" s="27"/>
      <c r="FZF737" s="27"/>
      <c r="FZG737" s="27"/>
      <c r="FZH737" s="27"/>
      <c r="FZI737" s="27"/>
      <c r="FZJ737" s="27"/>
      <c r="FZK737" s="27"/>
      <c r="FZL737" s="27"/>
      <c r="FZM737" s="27"/>
      <c r="FZN737" s="27"/>
      <c r="FZO737" s="27"/>
      <c r="FZP737" s="27"/>
      <c r="FZQ737" s="27"/>
      <c r="FZR737" s="27"/>
      <c r="FZS737" s="27"/>
      <c r="FZT737" s="27"/>
      <c r="FZU737" s="27"/>
      <c r="FZV737" s="27"/>
      <c r="FZW737" s="27"/>
      <c r="FZX737" s="27"/>
      <c r="FZY737" s="27"/>
      <c r="FZZ737" s="27"/>
      <c r="GAA737" s="27"/>
      <c r="GAB737" s="27"/>
      <c r="GAC737" s="27"/>
      <c r="GAD737" s="27"/>
      <c r="GAE737" s="27"/>
      <c r="GAF737" s="27"/>
      <c r="GAG737" s="27"/>
      <c r="GAH737" s="27"/>
      <c r="GAI737" s="27"/>
      <c r="GAJ737" s="27"/>
      <c r="GAK737" s="27"/>
      <c r="GAL737" s="27"/>
      <c r="GAM737" s="27"/>
      <c r="GAN737" s="27"/>
      <c r="GAO737" s="27"/>
      <c r="GAP737" s="27"/>
      <c r="GAQ737" s="27"/>
      <c r="GAR737" s="27"/>
      <c r="GAS737" s="27"/>
      <c r="GAT737" s="27"/>
      <c r="GAU737" s="27"/>
      <c r="GAV737" s="27"/>
      <c r="GAW737" s="27"/>
      <c r="GAX737" s="27"/>
      <c r="GAY737" s="27"/>
      <c r="GAZ737" s="27"/>
      <c r="GBA737" s="27"/>
      <c r="GBB737" s="27"/>
      <c r="GBC737" s="27"/>
      <c r="GBD737" s="27"/>
      <c r="GBE737" s="27"/>
      <c r="GBF737" s="27"/>
      <c r="GBG737" s="27"/>
      <c r="GBH737" s="27"/>
      <c r="GBI737" s="27"/>
      <c r="GBJ737" s="27"/>
      <c r="GBK737" s="27"/>
      <c r="GBL737" s="27"/>
      <c r="GBM737" s="27"/>
      <c r="GBN737" s="27"/>
      <c r="GBO737" s="27"/>
      <c r="GBP737" s="27"/>
      <c r="GBQ737" s="27"/>
      <c r="GBR737" s="27"/>
      <c r="GBS737" s="27"/>
      <c r="GBT737" s="27"/>
      <c r="GBU737" s="27"/>
      <c r="GBV737" s="27"/>
      <c r="GBW737" s="27"/>
      <c r="GBX737" s="27"/>
      <c r="GBY737" s="27"/>
      <c r="GBZ737" s="27"/>
      <c r="GCA737" s="27"/>
      <c r="GCB737" s="27"/>
      <c r="GCC737" s="27"/>
      <c r="GCD737" s="27"/>
      <c r="GCE737" s="27"/>
      <c r="GCF737" s="27"/>
      <c r="GCG737" s="27"/>
      <c r="GCH737" s="27"/>
      <c r="GCI737" s="27"/>
      <c r="GCJ737" s="27"/>
      <c r="GCK737" s="27"/>
      <c r="GCL737" s="27"/>
      <c r="GCM737" s="27"/>
      <c r="GCN737" s="27"/>
      <c r="GCO737" s="27"/>
      <c r="GCP737" s="27"/>
      <c r="GCQ737" s="27"/>
      <c r="GCR737" s="27"/>
      <c r="GCS737" s="27"/>
      <c r="GCT737" s="27"/>
      <c r="GCU737" s="27"/>
      <c r="GCV737" s="27"/>
      <c r="GCW737" s="27"/>
      <c r="GCX737" s="27"/>
      <c r="GCY737" s="27"/>
      <c r="GCZ737" s="27"/>
      <c r="GDA737" s="27"/>
      <c r="GDB737" s="27"/>
      <c r="GDC737" s="27"/>
      <c r="GDD737" s="27"/>
      <c r="GDE737" s="27"/>
      <c r="GDF737" s="27"/>
      <c r="GDG737" s="27"/>
      <c r="GDH737" s="27"/>
      <c r="GDI737" s="27"/>
      <c r="GDJ737" s="27"/>
      <c r="GDK737" s="27"/>
      <c r="GDL737" s="27"/>
      <c r="GDM737" s="27"/>
      <c r="GDN737" s="27"/>
      <c r="GDO737" s="27"/>
      <c r="GDP737" s="27"/>
      <c r="GDQ737" s="27"/>
      <c r="GDR737" s="27"/>
      <c r="GDS737" s="27"/>
      <c r="GDT737" s="27"/>
      <c r="GDU737" s="27"/>
      <c r="GDV737" s="27"/>
      <c r="GDW737" s="27"/>
      <c r="GDX737" s="27"/>
    </row>
    <row r="738" spans="1:4860" s="27" customFormat="1" x14ac:dyDescent="0.25">
      <c r="A738" s="84">
        <v>732</v>
      </c>
      <c r="B738" s="85" t="s">
        <v>292</v>
      </c>
      <c r="C738" s="85" t="s">
        <v>805</v>
      </c>
      <c r="D738" s="85" t="s">
        <v>291</v>
      </c>
      <c r="E738" s="85" t="s">
        <v>63</v>
      </c>
      <c r="F738" s="86" t="s">
        <v>808</v>
      </c>
      <c r="G738" s="87">
        <v>25000</v>
      </c>
      <c r="H738" s="85">
        <v>0</v>
      </c>
      <c r="I738" s="88">
        <v>25</v>
      </c>
      <c r="J738" s="50">
        <v>717.5</v>
      </c>
      <c r="K738" s="52">
        <f t="shared" si="96"/>
        <v>1774.9999999999998</v>
      </c>
      <c r="L738" s="37">
        <f t="shared" si="97"/>
        <v>275</v>
      </c>
      <c r="M738" s="78">
        <v>760</v>
      </c>
      <c r="N738" s="88">
        <f t="shared" si="100"/>
        <v>1772.5000000000002</v>
      </c>
      <c r="O738" s="88"/>
      <c r="P738" s="88">
        <f t="shared" si="102"/>
        <v>1477.5</v>
      </c>
      <c r="Q738" s="88">
        <f t="shared" si="98"/>
        <v>1502.5</v>
      </c>
      <c r="R738" s="88">
        <f t="shared" si="99"/>
        <v>3822.5</v>
      </c>
      <c r="S738" s="88">
        <f t="shared" si="101"/>
        <v>23497.5</v>
      </c>
      <c r="T738" s="89" t="s">
        <v>41</v>
      </c>
    </row>
    <row r="739" spans="1:4860" s="27" customFormat="1" x14ac:dyDescent="0.25">
      <c r="A739" s="84">
        <v>733</v>
      </c>
      <c r="B739" s="85" t="s">
        <v>409</v>
      </c>
      <c r="C739" s="85" t="s">
        <v>805</v>
      </c>
      <c r="D739" s="85" t="s">
        <v>534</v>
      </c>
      <c r="E739" s="85" t="s">
        <v>742</v>
      </c>
      <c r="F739" s="86" t="s">
        <v>811</v>
      </c>
      <c r="G739" s="87">
        <v>85000</v>
      </c>
      <c r="H739" s="87">
        <v>8148.13</v>
      </c>
      <c r="I739" s="88">
        <v>25</v>
      </c>
      <c r="J739" s="50">
        <v>2439.5</v>
      </c>
      <c r="K739" s="52">
        <f t="shared" si="96"/>
        <v>6034.9999999999991</v>
      </c>
      <c r="L739" s="37">
        <v>953.69</v>
      </c>
      <c r="M739" s="78">
        <v>2584</v>
      </c>
      <c r="N739" s="88">
        <f t="shared" si="100"/>
        <v>6026.5</v>
      </c>
      <c r="O739" s="88"/>
      <c r="P739" s="88">
        <f t="shared" si="102"/>
        <v>5023.5</v>
      </c>
      <c r="Q739" s="88">
        <f t="shared" si="98"/>
        <v>13196.630000000001</v>
      </c>
      <c r="R739" s="88">
        <f t="shared" si="99"/>
        <v>13015.189999999999</v>
      </c>
      <c r="S739" s="88">
        <f t="shared" si="101"/>
        <v>71803.37</v>
      </c>
      <c r="T739" s="89" t="s">
        <v>41</v>
      </c>
    </row>
    <row r="740" spans="1:4860" s="27" customFormat="1" x14ac:dyDescent="0.25">
      <c r="A740" s="84">
        <v>734</v>
      </c>
      <c r="B740" s="85" t="s">
        <v>436</v>
      </c>
      <c r="C740" s="85" t="s">
        <v>805</v>
      </c>
      <c r="D740" s="85" t="s">
        <v>534</v>
      </c>
      <c r="E740" s="85" t="s">
        <v>125</v>
      </c>
      <c r="F740" s="86" t="s">
        <v>811</v>
      </c>
      <c r="G740" s="87">
        <v>70000</v>
      </c>
      <c r="H740" s="87">
        <v>5368.48</v>
      </c>
      <c r="I740" s="88">
        <v>25</v>
      </c>
      <c r="J740" s="50">
        <v>2009</v>
      </c>
      <c r="K740" s="52">
        <f t="shared" si="96"/>
        <v>4970</v>
      </c>
      <c r="L740" s="37">
        <f t="shared" si="97"/>
        <v>770.00000000000011</v>
      </c>
      <c r="M740" s="78">
        <v>2128</v>
      </c>
      <c r="N740" s="88">
        <f t="shared" si="100"/>
        <v>4963</v>
      </c>
      <c r="O740" s="88"/>
      <c r="P740" s="88">
        <f t="shared" si="102"/>
        <v>4137</v>
      </c>
      <c r="Q740" s="88">
        <f t="shared" si="98"/>
        <v>9530.48</v>
      </c>
      <c r="R740" s="88">
        <f t="shared" si="99"/>
        <v>10703</v>
      </c>
      <c r="S740" s="88">
        <f t="shared" si="101"/>
        <v>60469.520000000004</v>
      </c>
      <c r="T740" s="89" t="s">
        <v>41</v>
      </c>
    </row>
    <row r="741" spans="1:4860" s="27" customFormat="1" x14ac:dyDescent="0.25">
      <c r="A741" s="84">
        <v>735</v>
      </c>
      <c r="B741" s="85" t="s">
        <v>536</v>
      </c>
      <c r="C741" s="85" t="s">
        <v>805</v>
      </c>
      <c r="D741" s="85" t="s">
        <v>534</v>
      </c>
      <c r="E741" s="85" t="s">
        <v>143</v>
      </c>
      <c r="F741" s="86" t="s">
        <v>811</v>
      </c>
      <c r="G741" s="87">
        <v>45000</v>
      </c>
      <c r="H741" s="85">
        <v>891.01</v>
      </c>
      <c r="I741" s="88">
        <v>25</v>
      </c>
      <c r="J741" s="50">
        <v>1291.5</v>
      </c>
      <c r="K741" s="52">
        <v>1291.5</v>
      </c>
      <c r="L741" s="37">
        <f t="shared" si="97"/>
        <v>495.00000000000006</v>
      </c>
      <c r="M741" s="78">
        <v>1368</v>
      </c>
      <c r="N741" s="88">
        <f t="shared" si="100"/>
        <v>3190.5</v>
      </c>
      <c r="O741" s="88"/>
      <c r="P741" s="88">
        <f t="shared" si="102"/>
        <v>2659.5</v>
      </c>
      <c r="Q741" s="88">
        <f t="shared" si="98"/>
        <v>3575.51</v>
      </c>
      <c r="R741" s="88">
        <f t="shared" si="99"/>
        <v>4977</v>
      </c>
      <c r="S741" s="88">
        <f t="shared" si="101"/>
        <v>41424.49</v>
      </c>
      <c r="T741" s="89" t="s">
        <v>41</v>
      </c>
    </row>
    <row r="742" spans="1:4860" s="27" customFormat="1" x14ac:dyDescent="0.25">
      <c r="A742" s="84">
        <v>736</v>
      </c>
      <c r="B742" s="85" t="s">
        <v>537</v>
      </c>
      <c r="C742" s="85" t="s">
        <v>804</v>
      </c>
      <c r="D742" s="85" t="s">
        <v>534</v>
      </c>
      <c r="E742" s="85" t="s">
        <v>85</v>
      </c>
      <c r="F742" s="86" t="s">
        <v>811</v>
      </c>
      <c r="G742" s="87">
        <v>27300</v>
      </c>
      <c r="H742" s="85">
        <v>0</v>
      </c>
      <c r="I742" s="88">
        <v>25</v>
      </c>
      <c r="J742" s="50">
        <v>783.51</v>
      </c>
      <c r="K742" s="52">
        <f t="shared" ref="K742:K772" si="103">+G742*7.1%</f>
        <v>1938.2999999999997</v>
      </c>
      <c r="L742" s="37">
        <f t="shared" si="97"/>
        <v>300.3</v>
      </c>
      <c r="M742" s="78">
        <v>829.92</v>
      </c>
      <c r="N742" s="88">
        <f t="shared" si="100"/>
        <v>1935.5700000000002</v>
      </c>
      <c r="O742" s="88"/>
      <c r="P742" s="88">
        <f t="shared" si="102"/>
        <v>1613.4299999999998</v>
      </c>
      <c r="Q742" s="88">
        <f t="shared" si="98"/>
        <v>1638.4299999999998</v>
      </c>
      <c r="R742" s="88">
        <f t="shared" si="99"/>
        <v>4174.17</v>
      </c>
      <c r="S742" s="88">
        <f t="shared" si="101"/>
        <v>25661.57</v>
      </c>
      <c r="T742" s="89" t="s">
        <v>41</v>
      </c>
    </row>
    <row r="743" spans="1:4860" s="27" customFormat="1" x14ac:dyDescent="0.25">
      <c r="A743" s="84">
        <v>737</v>
      </c>
      <c r="B743" s="85" t="s">
        <v>535</v>
      </c>
      <c r="C743" s="85" t="s">
        <v>804</v>
      </c>
      <c r="D743" s="85" t="s">
        <v>534</v>
      </c>
      <c r="E743" s="85" t="s">
        <v>92</v>
      </c>
      <c r="F743" s="86" t="s">
        <v>811</v>
      </c>
      <c r="G743" s="87">
        <v>25000</v>
      </c>
      <c r="H743" s="85">
        <v>0</v>
      </c>
      <c r="I743" s="88">
        <v>25</v>
      </c>
      <c r="J743" s="50">
        <v>717.5</v>
      </c>
      <c r="K743" s="52">
        <f t="shared" si="103"/>
        <v>1774.9999999999998</v>
      </c>
      <c r="L743" s="37">
        <f t="shared" si="97"/>
        <v>275</v>
      </c>
      <c r="M743" s="78">
        <v>760</v>
      </c>
      <c r="N743" s="88">
        <f t="shared" si="100"/>
        <v>1772.5000000000002</v>
      </c>
      <c r="O743" s="88"/>
      <c r="P743" s="88">
        <f t="shared" si="102"/>
        <v>1477.5</v>
      </c>
      <c r="Q743" s="88">
        <f t="shared" si="98"/>
        <v>1502.5</v>
      </c>
      <c r="R743" s="88">
        <f t="shared" si="99"/>
        <v>3822.5</v>
      </c>
      <c r="S743" s="88">
        <f t="shared" si="101"/>
        <v>23497.5</v>
      </c>
      <c r="T743" s="89" t="s">
        <v>41</v>
      </c>
    </row>
    <row r="744" spans="1:4860" s="27" customFormat="1" x14ac:dyDescent="0.25">
      <c r="A744" s="84">
        <v>738</v>
      </c>
      <c r="B744" s="85" t="s">
        <v>790</v>
      </c>
      <c r="C744" s="85" t="s">
        <v>805</v>
      </c>
      <c r="D744" s="85" t="s">
        <v>539</v>
      </c>
      <c r="E744" s="85" t="s">
        <v>742</v>
      </c>
      <c r="F744" s="86" t="s">
        <v>811</v>
      </c>
      <c r="G744" s="87">
        <v>85000</v>
      </c>
      <c r="H744" s="87">
        <v>8576.99</v>
      </c>
      <c r="I744" s="88">
        <v>25</v>
      </c>
      <c r="J744" s="50">
        <v>2439.5</v>
      </c>
      <c r="K744" s="52">
        <f t="shared" si="103"/>
        <v>6034.9999999999991</v>
      </c>
      <c r="L744" s="37">
        <v>953.69</v>
      </c>
      <c r="M744" s="78">
        <v>2584</v>
      </c>
      <c r="N744" s="88">
        <f t="shared" si="100"/>
        <v>6026.5</v>
      </c>
      <c r="O744" s="88"/>
      <c r="P744" s="88">
        <f t="shared" si="102"/>
        <v>5023.5</v>
      </c>
      <c r="Q744" s="88">
        <f t="shared" si="98"/>
        <v>13625.49</v>
      </c>
      <c r="R744" s="88">
        <f t="shared" si="99"/>
        <v>13015.189999999999</v>
      </c>
      <c r="S744" s="88">
        <f t="shared" si="101"/>
        <v>71374.509999999995</v>
      </c>
      <c r="T744" s="89" t="s">
        <v>41</v>
      </c>
    </row>
    <row r="745" spans="1:4860" s="27" customFormat="1" x14ac:dyDescent="0.25">
      <c r="A745" s="84">
        <v>739</v>
      </c>
      <c r="B745" s="85" t="s">
        <v>541</v>
      </c>
      <c r="C745" s="85" t="s">
        <v>804</v>
      </c>
      <c r="D745" s="85" t="s">
        <v>539</v>
      </c>
      <c r="E745" s="85" t="s">
        <v>125</v>
      </c>
      <c r="F745" s="86" t="s">
        <v>811</v>
      </c>
      <c r="G745" s="87">
        <v>70000</v>
      </c>
      <c r="H745" s="87">
        <v>5368.48</v>
      </c>
      <c r="I745" s="88">
        <v>25</v>
      </c>
      <c r="J745" s="50">
        <v>2009</v>
      </c>
      <c r="K745" s="52">
        <f t="shared" si="103"/>
        <v>4970</v>
      </c>
      <c r="L745" s="37">
        <f t="shared" si="97"/>
        <v>770.00000000000011</v>
      </c>
      <c r="M745" s="78">
        <v>2128</v>
      </c>
      <c r="N745" s="88">
        <f t="shared" si="100"/>
        <v>4963</v>
      </c>
      <c r="O745" s="88"/>
      <c r="P745" s="88">
        <f t="shared" si="102"/>
        <v>4137</v>
      </c>
      <c r="Q745" s="88">
        <f t="shared" si="98"/>
        <v>9530.48</v>
      </c>
      <c r="R745" s="88">
        <f t="shared" si="99"/>
        <v>10703</v>
      </c>
      <c r="S745" s="88">
        <f t="shared" si="101"/>
        <v>60469.520000000004</v>
      </c>
      <c r="T745" s="89" t="s">
        <v>41</v>
      </c>
    </row>
    <row r="746" spans="1:4860" s="27" customFormat="1" x14ac:dyDescent="0.25">
      <c r="A746" s="84">
        <v>740</v>
      </c>
      <c r="B746" s="85" t="s">
        <v>934</v>
      </c>
      <c r="C746" s="85" t="s">
        <v>804</v>
      </c>
      <c r="D746" s="85" t="s">
        <v>539</v>
      </c>
      <c r="E746" s="85" t="s">
        <v>157</v>
      </c>
      <c r="F746" s="86" t="s">
        <v>808</v>
      </c>
      <c r="G746" s="87">
        <v>16000</v>
      </c>
      <c r="H746" s="85">
        <v>0</v>
      </c>
      <c r="I746" s="88">
        <v>25</v>
      </c>
      <c r="J746" s="50">
        <v>459.2</v>
      </c>
      <c r="K746" s="52">
        <f t="shared" si="103"/>
        <v>1136</v>
      </c>
      <c r="L746" s="37">
        <f t="shared" si="97"/>
        <v>176.00000000000003</v>
      </c>
      <c r="M746" s="78">
        <v>486.4</v>
      </c>
      <c r="N746" s="88">
        <f t="shared" si="100"/>
        <v>1134.4000000000001</v>
      </c>
      <c r="O746" s="88"/>
      <c r="P746" s="88">
        <f t="shared" si="102"/>
        <v>945.59999999999991</v>
      </c>
      <c r="Q746" s="88">
        <f t="shared" si="98"/>
        <v>970.59999999999991</v>
      </c>
      <c r="R746" s="88">
        <f t="shared" si="99"/>
        <v>2446.4</v>
      </c>
      <c r="S746" s="93">
        <f t="shared" si="101"/>
        <v>15029.4</v>
      </c>
      <c r="T746" s="89" t="s">
        <v>41</v>
      </c>
    </row>
    <row r="747" spans="1:4860" s="27" customFormat="1" x14ac:dyDescent="0.25">
      <c r="A747" s="84">
        <v>741</v>
      </c>
      <c r="B747" s="85" t="s">
        <v>420</v>
      </c>
      <c r="C747" s="85" t="s">
        <v>805</v>
      </c>
      <c r="D747" s="85" t="s">
        <v>542</v>
      </c>
      <c r="E747" s="85" t="s">
        <v>742</v>
      </c>
      <c r="F747" s="86" t="s">
        <v>811</v>
      </c>
      <c r="G747" s="87">
        <v>85000</v>
      </c>
      <c r="H747" s="87">
        <v>7719.26</v>
      </c>
      <c r="I747" s="88">
        <v>25</v>
      </c>
      <c r="J747" s="50">
        <v>2439.5</v>
      </c>
      <c r="K747" s="52">
        <f t="shared" si="103"/>
        <v>6034.9999999999991</v>
      </c>
      <c r="L747" s="37">
        <v>953.69</v>
      </c>
      <c r="M747" s="78">
        <v>2584</v>
      </c>
      <c r="N747" s="88">
        <f t="shared" si="100"/>
        <v>6026.5</v>
      </c>
      <c r="O747" s="88"/>
      <c r="P747" s="88">
        <f t="shared" si="102"/>
        <v>5023.5</v>
      </c>
      <c r="Q747" s="88">
        <f t="shared" si="98"/>
        <v>12767.76</v>
      </c>
      <c r="R747" s="88">
        <f t="shared" si="99"/>
        <v>13015.189999999999</v>
      </c>
      <c r="S747" s="88">
        <f t="shared" si="101"/>
        <v>72232.240000000005</v>
      </c>
      <c r="T747" s="89" t="s">
        <v>41</v>
      </c>
    </row>
    <row r="748" spans="1:4860" s="27" customFormat="1" x14ac:dyDescent="0.25">
      <c r="A748" s="84">
        <v>742</v>
      </c>
      <c r="B748" s="85" t="s">
        <v>825</v>
      </c>
      <c r="C748" s="85" t="s">
        <v>805</v>
      </c>
      <c r="D748" s="85" t="s">
        <v>542</v>
      </c>
      <c r="E748" s="85" t="s">
        <v>63</v>
      </c>
      <c r="F748" s="86" t="s">
        <v>810</v>
      </c>
      <c r="G748" s="87">
        <v>25000</v>
      </c>
      <c r="H748" s="85">
        <v>0</v>
      </c>
      <c r="I748" s="88">
        <v>25</v>
      </c>
      <c r="J748" s="50">
        <v>717.5</v>
      </c>
      <c r="K748" s="52">
        <f t="shared" si="103"/>
        <v>1774.9999999999998</v>
      </c>
      <c r="L748" s="37">
        <f t="shared" si="97"/>
        <v>275</v>
      </c>
      <c r="M748" s="78">
        <v>760</v>
      </c>
      <c r="N748" s="88">
        <f t="shared" si="100"/>
        <v>1772.5000000000002</v>
      </c>
      <c r="O748" s="88"/>
      <c r="P748" s="88">
        <f t="shared" si="102"/>
        <v>1477.5</v>
      </c>
      <c r="Q748" s="88">
        <f t="shared" si="98"/>
        <v>1502.5</v>
      </c>
      <c r="R748" s="88">
        <f t="shared" si="99"/>
        <v>3822.5</v>
      </c>
      <c r="S748" s="93">
        <f t="shared" si="101"/>
        <v>23497.5</v>
      </c>
      <c r="T748" s="89" t="s">
        <v>41</v>
      </c>
    </row>
    <row r="749" spans="1:4860" s="27" customFormat="1" x14ac:dyDescent="0.25">
      <c r="A749" s="84">
        <v>743</v>
      </c>
      <c r="B749" s="85" t="s">
        <v>545</v>
      </c>
      <c r="C749" s="85" t="s">
        <v>805</v>
      </c>
      <c r="D749" s="85" t="s">
        <v>542</v>
      </c>
      <c r="E749" s="85" t="s">
        <v>125</v>
      </c>
      <c r="F749" s="86" t="s">
        <v>811</v>
      </c>
      <c r="G749" s="87">
        <v>70000</v>
      </c>
      <c r="H749" s="87">
        <v>5025.38</v>
      </c>
      <c r="I749" s="88">
        <v>25</v>
      </c>
      <c r="J749" s="50">
        <v>2009</v>
      </c>
      <c r="K749" s="52">
        <f t="shared" si="103"/>
        <v>4970</v>
      </c>
      <c r="L749" s="37">
        <f t="shared" si="97"/>
        <v>770.00000000000011</v>
      </c>
      <c r="M749" s="78">
        <v>2128</v>
      </c>
      <c r="N749" s="88">
        <f t="shared" si="100"/>
        <v>4963</v>
      </c>
      <c r="O749" s="88"/>
      <c r="P749" s="88">
        <f t="shared" si="102"/>
        <v>4137</v>
      </c>
      <c r="Q749" s="88">
        <f t="shared" si="98"/>
        <v>9187.380000000001</v>
      </c>
      <c r="R749" s="88">
        <f t="shared" si="99"/>
        <v>10703</v>
      </c>
      <c r="S749" s="88">
        <f t="shared" si="101"/>
        <v>60812.619999999995</v>
      </c>
      <c r="T749" s="89" t="s">
        <v>41</v>
      </c>
    </row>
    <row r="750" spans="1:4860" s="27" customFormat="1" x14ac:dyDescent="0.25">
      <c r="A750" s="84">
        <v>744</v>
      </c>
      <c r="B750" s="85" t="s">
        <v>774</v>
      </c>
      <c r="C750" s="85" t="s">
        <v>804</v>
      </c>
      <c r="D750" s="85" t="s">
        <v>542</v>
      </c>
      <c r="E750" s="85" t="s">
        <v>63</v>
      </c>
      <c r="F750" s="86" t="s">
        <v>810</v>
      </c>
      <c r="G750" s="87">
        <v>25000</v>
      </c>
      <c r="H750" s="85">
        <v>0</v>
      </c>
      <c r="I750" s="88">
        <v>25</v>
      </c>
      <c r="J750" s="50">
        <v>717.5</v>
      </c>
      <c r="K750" s="52">
        <f t="shared" si="103"/>
        <v>1774.9999999999998</v>
      </c>
      <c r="L750" s="37">
        <f t="shared" si="97"/>
        <v>275</v>
      </c>
      <c r="M750" s="78">
        <v>760</v>
      </c>
      <c r="N750" s="88">
        <f t="shared" si="100"/>
        <v>1772.5000000000002</v>
      </c>
      <c r="O750" s="88"/>
      <c r="P750" s="88">
        <f t="shared" si="102"/>
        <v>1477.5</v>
      </c>
      <c r="Q750" s="88">
        <f t="shared" si="98"/>
        <v>1502.5</v>
      </c>
      <c r="R750" s="88">
        <f t="shared" si="99"/>
        <v>3822.5</v>
      </c>
      <c r="S750" s="88">
        <f t="shared" si="101"/>
        <v>23497.5</v>
      </c>
      <c r="T750" s="89" t="s">
        <v>41</v>
      </c>
    </row>
    <row r="751" spans="1:4860" s="27" customFormat="1" x14ac:dyDescent="0.25">
      <c r="A751" s="84">
        <v>745</v>
      </c>
      <c r="B751" s="85" t="s">
        <v>775</v>
      </c>
      <c r="C751" s="85" t="s">
        <v>804</v>
      </c>
      <c r="D751" s="85" t="s">
        <v>542</v>
      </c>
      <c r="E751" s="85" t="s">
        <v>63</v>
      </c>
      <c r="F751" s="86" t="s">
        <v>810</v>
      </c>
      <c r="G751" s="87">
        <v>25000</v>
      </c>
      <c r="H751" s="85">
        <v>0</v>
      </c>
      <c r="I751" s="88">
        <v>25</v>
      </c>
      <c r="J751" s="50">
        <v>717.5</v>
      </c>
      <c r="K751" s="52">
        <f t="shared" si="103"/>
        <v>1774.9999999999998</v>
      </c>
      <c r="L751" s="37">
        <f t="shared" si="97"/>
        <v>275</v>
      </c>
      <c r="M751" s="78">
        <v>760</v>
      </c>
      <c r="N751" s="88">
        <f t="shared" si="100"/>
        <v>1772.5000000000002</v>
      </c>
      <c r="O751" s="88"/>
      <c r="P751" s="88">
        <f t="shared" si="102"/>
        <v>1477.5</v>
      </c>
      <c r="Q751" s="88">
        <f t="shared" si="98"/>
        <v>1502.5</v>
      </c>
      <c r="R751" s="88">
        <f t="shared" si="99"/>
        <v>3822.5</v>
      </c>
      <c r="S751" s="88">
        <f t="shared" si="101"/>
        <v>23497.5</v>
      </c>
      <c r="T751" s="89" t="s">
        <v>41</v>
      </c>
    </row>
    <row r="752" spans="1:4860" s="27" customFormat="1" x14ac:dyDescent="0.25">
      <c r="A752" s="84">
        <v>746</v>
      </c>
      <c r="B752" s="85" t="s">
        <v>544</v>
      </c>
      <c r="C752" s="85" t="s">
        <v>804</v>
      </c>
      <c r="D752" s="85" t="s">
        <v>542</v>
      </c>
      <c r="E752" s="85" t="s">
        <v>157</v>
      </c>
      <c r="F752" s="86" t="s">
        <v>811</v>
      </c>
      <c r="G752" s="87">
        <v>16000</v>
      </c>
      <c r="H752" s="85">
        <v>0</v>
      </c>
      <c r="I752" s="88">
        <v>25</v>
      </c>
      <c r="J752" s="50">
        <v>459.2</v>
      </c>
      <c r="K752" s="52">
        <f t="shared" si="103"/>
        <v>1136</v>
      </c>
      <c r="L752" s="37">
        <f t="shared" si="97"/>
        <v>176.00000000000003</v>
      </c>
      <c r="M752" s="78">
        <v>486.4</v>
      </c>
      <c r="N752" s="88">
        <f t="shared" si="100"/>
        <v>1134.4000000000001</v>
      </c>
      <c r="O752" s="88"/>
      <c r="P752" s="88">
        <f t="shared" si="102"/>
        <v>945.59999999999991</v>
      </c>
      <c r="Q752" s="88">
        <f t="shared" si="98"/>
        <v>970.59999999999991</v>
      </c>
      <c r="R752" s="88">
        <f t="shared" si="99"/>
        <v>2446.4</v>
      </c>
      <c r="S752" s="88">
        <f t="shared" si="101"/>
        <v>15029.4</v>
      </c>
      <c r="T752" s="89" t="s">
        <v>41</v>
      </c>
    </row>
    <row r="753" spans="1:20" s="27" customFormat="1" x14ac:dyDescent="0.25">
      <c r="A753" s="84">
        <v>747</v>
      </c>
      <c r="B753" s="85" t="s">
        <v>986</v>
      </c>
      <c r="C753" s="85" t="s">
        <v>804</v>
      </c>
      <c r="D753" s="85" t="s">
        <v>542</v>
      </c>
      <c r="E753" s="85" t="s">
        <v>157</v>
      </c>
      <c r="F753" s="86" t="s">
        <v>810</v>
      </c>
      <c r="G753" s="87">
        <v>16000</v>
      </c>
      <c r="H753" s="85">
        <v>0</v>
      </c>
      <c r="I753" s="88">
        <v>25</v>
      </c>
      <c r="J753" s="50">
        <v>459.2</v>
      </c>
      <c r="K753" s="52">
        <f t="shared" si="103"/>
        <v>1136</v>
      </c>
      <c r="L753" s="37">
        <f t="shared" si="97"/>
        <v>176.00000000000003</v>
      </c>
      <c r="M753" s="78">
        <v>486.4</v>
      </c>
      <c r="N753" s="88">
        <f t="shared" si="100"/>
        <v>1134.4000000000001</v>
      </c>
      <c r="O753" s="88"/>
      <c r="P753" s="88">
        <f t="shared" si="102"/>
        <v>945.59999999999991</v>
      </c>
      <c r="Q753" s="88">
        <f t="shared" si="98"/>
        <v>970.59999999999991</v>
      </c>
      <c r="R753" s="88">
        <f t="shared" si="99"/>
        <v>2446.4</v>
      </c>
      <c r="S753" s="88">
        <f t="shared" si="101"/>
        <v>15029.4</v>
      </c>
      <c r="T753" s="89" t="s">
        <v>41</v>
      </c>
    </row>
    <row r="754" spans="1:20" s="27" customFormat="1" x14ac:dyDescent="0.25">
      <c r="A754" s="84">
        <v>748</v>
      </c>
      <c r="B754" s="85" t="s">
        <v>485</v>
      </c>
      <c r="C754" s="85" t="s">
        <v>804</v>
      </c>
      <c r="D754" s="85" t="s">
        <v>372</v>
      </c>
      <c r="E754" s="85" t="s">
        <v>742</v>
      </c>
      <c r="F754" s="86" t="s">
        <v>811</v>
      </c>
      <c r="G754" s="91">
        <v>85000</v>
      </c>
      <c r="H754" s="91">
        <v>8148.13</v>
      </c>
      <c r="I754" s="88">
        <v>25</v>
      </c>
      <c r="J754" s="69">
        <v>2439.5</v>
      </c>
      <c r="K754" s="54">
        <f t="shared" si="103"/>
        <v>6034.9999999999991</v>
      </c>
      <c r="L754" s="37">
        <v>953.69</v>
      </c>
      <c r="M754" s="80">
        <v>2584</v>
      </c>
      <c r="N754" s="93">
        <f t="shared" si="100"/>
        <v>6026.5</v>
      </c>
      <c r="O754" s="93"/>
      <c r="P754" s="93">
        <f t="shared" si="102"/>
        <v>5023.5</v>
      </c>
      <c r="Q754" s="88">
        <f t="shared" si="98"/>
        <v>13196.630000000001</v>
      </c>
      <c r="R754" s="88">
        <f t="shared" si="99"/>
        <v>13015.189999999999</v>
      </c>
      <c r="S754" s="93">
        <f t="shared" si="101"/>
        <v>71803.37</v>
      </c>
      <c r="T754" s="89" t="s">
        <v>41</v>
      </c>
    </row>
    <row r="755" spans="1:20" s="27" customFormat="1" x14ac:dyDescent="0.25">
      <c r="A755" s="84">
        <v>749</v>
      </c>
      <c r="B755" s="85" t="s">
        <v>373</v>
      </c>
      <c r="C755" s="85" t="s">
        <v>804</v>
      </c>
      <c r="D755" s="85" t="s">
        <v>372</v>
      </c>
      <c r="E755" s="85" t="s">
        <v>125</v>
      </c>
      <c r="F755" s="86" t="s">
        <v>811</v>
      </c>
      <c r="G755" s="87">
        <v>70000</v>
      </c>
      <c r="H755" s="87">
        <v>5368.48</v>
      </c>
      <c r="I755" s="88">
        <v>25</v>
      </c>
      <c r="J755" s="50">
        <v>2009</v>
      </c>
      <c r="K755" s="52">
        <f t="shared" si="103"/>
        <v>4970</v>
      </c>
      <c r="L755" s="37">
        <f t="shared" si="97"/>
        <v>770.00000000000011</v>
      </c>
      <c r="M755" s="78">
        <v>2128</v>
      </c>
      <c r="N755" s="88">
        <f t="shared" si="100"/>
        <v>4963</v>
      </c>
      <c r="O755" s="88"/>
      <c r="P755" s="88">
        <f t="shared" si="102"/>
        <v>4137</v>
      </c>
      <c r="Q755" s="88">
        <f t="shared" si="98"/>
        <v>9530.48</v>
      </c>
      <c r="R755" s="88">
        <f t="shared" si="99"/>
        <v>10703</v>
      </c>
      <c r="S755" s="88">
        <f t="shared" si="101"/>
        <v>60469.520000000004</v>
      </c>
      <c r="T755" s="89" t="s">
        <v>41</v>
      </c>
    </row>
    <row r="756" spans="1:20" s="27" customFormat="1" x14ac:dyDescent="0.25">
      <c r="A756" s="84">
        <v>750</v>
      </c>
      <c r="B756" s="85" t="s">
        <v>374</v>
      </c>
      <c r="C756" s="85" t="s">
        <v>805</v>
      </c>
      <c r="D756" s="85" t="s">
        <v>372</v>
      </c>
      <c r="E756" s="85" t="s">
        <v>125</v>
      </c>
      <c r="F756" s="86" t="s">
        <v>811</v>
      </c>
      <c r="G756" s="87">
        <v>70000</v>
      </c>
      <c r="H756" s="87">
        <v>5368.48</v>
      </c>
      <c r="I756" s="88">
        <v>25</v>
      </c>
      <c r="J756" s="50">
        <v>2009</v>
      </c>
      <c r="K756" s="52">
        <f t="shared" si="103"/>
        <v>4970</v>
      </c>
      <c r="L756" s="37">
        <f t="shared" si="97"/>
        <v>770.00000000000011</v>
      </c>
      <c r="M756" s="78">
        <v>2128</v>
      </c>
      <c r="N756" s="88">
        <f t="shared" si="100"/>
        <v>4963</v>
      </c>
      <c r="O756" s="88"/>
      <c r="P756" s="88">
        <f t="shared" si="102"/>
        <v>4137</v>
      </c>
      <c r="Q756" s="88">
        <f t="shared" si="98"/>
        <v>9530.48</v>
      </c>
      <c r="R756" s="88">
        <f t="shared" si="99"/>
        <v>10703</v>
      </c>
      <c r="S756" s="88">
        <f t="shared" si="101"/>
        <v>60469.520000000004</v>
      </c>
      <c r="T756" s="89" t="s">
        <v>41</v>
      </c>
    </row>
    <row r="757" spans="1:20" s="27" customFormat="1" x14ac:dyDescent="0.25">
      <c r="A757" s="84">
        <v>751</v>
      </c>
      <c r="B757" s="85" t="s">
        <v>377</v>
      </c>
      <c r="C757" s="85" t="s">
        <v>805</v>
      </c>
      <c r="D757" s="85" t="s">
        <v>372</v>
      </c>
      <c r="E757" s="85" t="s">
        <v>125</v>
      </c>
      <c r="F757" s="86" t="s">
        <v>811</v>
      </c>
      <c r="G757" s="87">
        <v>70000</v>
      </c>
      <c r="H757" s="87">
        <v>5368.48</v>
      </c>
      <c r="I757" s="88">
        <v>25</v>
      </c>
      <c r="J757" s="50">
        <v>2009</v>
      </c>
      <c r="K757" s="52">
        <f t="shared" si="103"/>
        <v>4970</v>
      </c>
      <c r="L757" s="37">
        <f t="shared" ref="L757:L820" si="104">+G757*1.1%</f>
        <v>770.00000000000011</v>
      </c>
      <c r="M757" s="78">
        <v>2128</v>
      </c>
      <c r="N757" s="88">
        <f t="shared" si="100"/>
        <v>4963</v>
      </c>
      <c r="O757" s="88"/>
      <c r="P757" s="88">
        <f t="shared" si="102"/>
        <v>4137</v>
      </c>
      <c r="Q757" s="88">
        <f t="shared" si="98"/>
        <v>9530.48</v>
      </c>
      <c r="R757" s="88">
        <f t="shared" si="99"/>
        <v>10703</v>
      </c>
      <c r="S757" s="88">
        <f t="shared" si="101"/>
        <v>60469.520000000004</v>
      </c>
      <c r="T757" s="89" t="s">
        <v>41</v>
      </c>
    </row>
    <row r="758" spans="1:20" s="27" customFormat="1" x14ac:dyDescent="0.25">
      <c r="A758" s="84">
        <v>752</v>
      </c>
      <c r="B758" s="85" t="s">
        <v>912</v>
      </c>
      <c r="C758" s="85" t="s">
        <v>804</v>
      </c>
      <c r="D758" s="85" t="s">
        <v>372</v>
      </c>
      <c r="E758" s="85" t="s">
        <v>63</v>
      </c>
      <c r="F758" s="86" t="s">
        <v>808</v>
      </c>
      <c r="G758" s="87">
        <v>25000</v>
      </c>
      <c r="H758" s="85">
        <v>0</v>
      </c>
      <c r="I758" s="88">
        <v>25</v>
      </c>
      <c r="J758" s="50">
        <v>717.5</v>
      </c>
      <c r="K758" s="52">
        <f t="shared" si="103"/>
        <v>1774.9999999999998</v>
      </c>
      <c r="L758" s="37">
        <f t="shared" si="104"/>
        <v>275</v>
      </c>
      <c r="M758" s="78">
        <v>760</v>
      </c>
      <c r="N758" s="88">
        <f t="shared" si="100"/>
        <v>1772.5000000000002</v>
      </c>
      <c r="O758" s="88"/>
      <c r="P758" s="88">
        <f t="shared" si="102"/>
        <v>1477.5</v>
      </c>
      <c r="Q758" s="88">
        <f t="shared" si="98"/>
        <v>1502.5</v>
      </c>
      <c r="R758" s="88">
        <f t="shared" si="99"/>
        <v>3822.5</v>
      </c>
      <c r="S758" s="88">
        <v>21954.33</v>
      </c>
      <c r="T758" s="89" t="s">
        <v>41</v>
      </c>
    </row>
    <row r="759" spans="1:20" s="27" customFormat="1" x14ac:dyDescent="0.25">
      <c r="A759" s="84">
        <v>753</v>
      </c>
      <c r="B759" s="85" t="s">
        <v>763</v>
      </c>
      <c r="C759" s="85" t="s">
        <v>804</v>
      </c>
      <c r="D759" s="85" t="s">
        <v>372</v>
      </c>
      <c r="E759" s="85" t="s">
        <v>764</v>
      </c>
      <c r="F759" s="86" t="s">
        <v>808</v>
      </c>
      <c r="G759" s="87">
        <v>16000</v>
      </c>
      <c r="H759" s="85">
        <v>0</v>
      </c>
      <c r="I759" s="88">
        <v>25</v>
      </c>
      <c r="J759" s="50">
        <v>459.2</v>
      </c>
      <c r="K759" s="52">
        <f t="shared" si="103"/>
        <v>1136</v>
      </c>
      <c r="L759" s="37">
        <f t="shared" si="104"/>
        <v>176.00000000000003</v>
      </c>
      <c r="M759" s="78">
        <v>486.4</v>
      </c>
      <c r="N759" s="88">
        <f t="shared" si="100"/>
        <v>1134.4000000000001</v>
      </c>
      <c r="O759" s="85"/>
      <c r="P759" s="88">
        <f t="shared" si="102"/>
        <v>945.59999999999991</v>
      </c>
      <c r="Q759" s="88">
        <f t="shared" si="98"/>
        <v>970.59999999999991</v>
      </c>
      <c r="R759" s="88">
        <f t="shared" si="99"/>
        <v>2446.4</v>
      </c>
      <c r="S759" s="37">
        <f t="shared" ref="S759:S776" si="105">+G759-Q759</f>
        <v>15029.4</v>
      </c>
      <c r="T759" s="89" t="s">
        <v>41</v>
      </c>
    </row>
    <row r="760" spans="1:20" s="27" customFormat="1" x14ac:dyDescent="0.25">
      <c r="A760" s="84">
        <v>754</v>
      </c>
      <c r="B760" s="85" t="s">
        <v>385</v>
      </c>
      <c r="C760" s="85" t="s">
        <v>805</v>
      </c>
      <c r="D760" s="85" t="s">
        <v>379</v>
      </c>
      <c r="E760" s="85" t="s">
        <v>742</v>
      </c>
      <c r="F760" s="86" t="s">
        <v>811</v>
      </c>
      <c r="G760" s="87">
        <v>85000</v>
      </c>
      <c r="H760" s="87">
        <v>8148.13</v>
      </c>
      <c r="I760" s="88">
        <v>25</v>
      </c>
      <c r="J760" s="50">
        <v>2439.5</v>
      </c>
      <c r="K760" s="52">
        <f t="shared" si="103"/>
        <v>6034.9999999999991</v>
      </c>
      <c r="L760" s="37">
        <v>953.69</v>
      </c>
      <c r="M760" s="78">
        <v>2584</v>
      </c>
      <c r="N760" s="88">
        <f t="shared" si="100"/>
        <v>6026.5</v>
      </c>
      <c r="O760" s="88"/>
      <c r="P760" s="88">
        <f t="shared" si="102"/>
        <v>5023.5</v>
      </c>
      <c r="Q760" s="88">
        <f t="shared" si="98"/>
        <v>13196.630000000001</v>
      </c>
      <c r="R760" s="88">
        <f t="shared" si="99"/>
        <v>13015.189999999999</v>
      </c>
      <c r="S760" s="88">
        <f t="shared" si="105"/>
        <v>71803.37</v>
      </c>
      <c r="T760" s="89" t="s">
        <v>41</v>
      </c>
    </row>
    <row r="761" spans="1:20" s="27" customFormat="1" x14ac:dyDescent="0.25">
      <c r="A761" s="84">
        <v>755</v>
      </c>
      <c r="B761" s="85" t="s">
        <v>382</v>
      </c>
      <c r="C761" s="85" t="s">
        <v>805</v>
      </c>
      <c r="D761" s="85" t="s">
        <v>379</v>
      </c>
      <c r="E761" s="85" t="s">
        <v>125</v>
      </c>
      <c r="F761" s="86" t="s">
        <v>811</v>
      </c>
      <c r="G761" s="87">
        <v>70000</v>
      </c>
      <c r="H761" s="87">
        <v>5368.48</v>
      </c>
      <c r="I761" s="88">
        <v>25</v>
      </c>
      <c r="J761" s="50">
        <v>2009</v>
      </c>
      <c r="K761" s="52">
        <f t="shared" si="103"/>
        <v>4970</v>
      </c>
      <c r="L761" s="37">
        <f t="shared" si="104"/>
        <v>770.00000000000011</v>
      </c>
      <c r="M761" s="78">
        <v>2128</v>
      </c>
      <c r="N761" s="88">
        <f t="shared" si="100"/>
        <v>4963</v>
      </c>
      <c r="O761" s="88"/>
      <c r="P761" s="88">
        <f t="shared" si="102"/>
        <v>4137</v>
      </c>
      <c r="Q761" s="88">
        <f t="shared" si="98"/>
        <v>9530.48</v>
      </c>
      <c r="R761" s="88">
        <f t="shared" si="99"/>
        <v>10703</v>
      </c>
      <c r="S761" s="88">
        <f t="shared" si="105"/>
        <v>60469.520000000004</v>
      </c>
      <c r="T761" s="89" t="s">
        <v>41</v>
      </c>
    </row>
    <row r="762" spans="1:20" s="27" customFormat="1" x14ac:dyDescent="0.25">
      <c r="A762" s="84">
        <v>756</v>
      </c>
      <c r="B762" s="85" t="s">
        <v>380</v>
      </c>
      <c r="C762" s="85" t="s">
        <v>804</v>
      </c>
      <c r="D762" s="85" t="s">
        <v>379</v>
      </c>
      <c r="E762" s="85" t="s">
        <v>157</v>
      </c>
      <c r="F762" s="86" t="s">
        <v>811</v>
      </c>
      <c r="G762" s="87">
        <v>16000</v>
      </c>
      <c r="H762" s="85">
        <v>0</v>
      </c>
      <c r="I762" s="88">
        <v>25</v>
      </c>
      <c r="J762" s="50">
        <v>459.2</v>
      </c>
      <c r="K762" s="52">
        <f t="shared" si="103"/>
        <v>1136</v>
      </c>
      <c r="L762" s="37">
        <f t="shared" si="104"/>
        <v>176.00000000000003</v>
      </c>
      <c r="M762" s="78">
        <v>486.4</v>
      </c>
      <c r="N762" s="88">
        <f t="shared" si="100"/>
        <v>1134.4000000000001</v>
      </c>
      <c r="O762" s="88"/>
      <c r="P762" s="88">
        <f t="shared" si="102"/>
        <v>945.59999999999991</v>
      </c>
      <c r="Q762" s="88">
        <f t="shared" si="98"/>
        <v>970.59999999999991</v>
      </c>
      <c r="R762" s="88">
        <f t="shared" si="99"/>
        <v>2446.4</v>
      </c>
      <c r="S762" s="88">
        <f t="shared" si="105"/>
        <v>15029.4</v>
      </c>
      <c r="T762" s="89" t="s">
        <v>41</v>
      </c>
    </row>
    <row r="763" spans="1:20" s="27" customFormat="1" x14ac:dyDescent="0.25">
      <c r="A763" s="84">
        <v>757</v>
      </c>
      <c r="B763" s="85" t="s">
        <v>516</v>
      </c>
      <c r="C763" s="85" t="s">
        <v>805</v>
      </c>
      <c r="D763" s="85" t="s">
        <v>383</v>
      </c>
      <c r="E763" s="85" t="s">
        <v>742</v>
      </c>
      <c r="F763" s="86" t="s">
        <v>811</v>
      </c>
      <c r="G763" s="91">
        <v>85000</v>
      </c>
      <c r="H763" s="91">
        <v>8576.99</v>
      </c>
      <c r="I763" s="88">
        <v>25</v>
      </c>
      <c r="J763" s="69">
        <v>2439.5</v>
      </c>
      <c r="K763" s="54">
        <f t="shared" si="103"/>
        <v>6034.9999999999991</v>
      </c>
      <c r="L763" s="37">
        <v>953.69</v>
      </c>
      <c r="M763" s="80">
        <v>2584</v>
      </c>
      <c r="N763" s="93">
        <f t="shared" si="100"/>
        <v>6026.5</v>
      </c>
      <c r="O763" s="93"/>
      <c r="P763" s="93">
        <f t="shared" si="102"/>
        <v>5023.5</v>
      </c>
      <c r="Q763" s="88">
        <f t="shared" si="98"/>
        <v>13625.49</v>
      </c>
      <c r="R763" s="88">
        <f t="shared" si="99"/>
        <v>13015.189999999999</v>
      </c>
      <c r="S763" s="93">
        <f t="shared" si="105"/>
        <v>71374.509999999995</v>
      </c>
      <c r="T763" s="89" t="s">
        <v>41</v>
      </c>
    </row>
    <row r="764" spans="1:20" s="27" customFormat="1" x14ac:dyDescent="0.25">
      <c r="A764" s="84">
        <v>758</v>
      </c>
      <c r="B764" s="85" t="s">
        <v>862</v>
      </c>
      <c r="C764" s="85" t="s">
        <v>804</v>
      </c>
      <c r="D764" s="85" t="s">
        <v>383</v>
      </c>
      <c r="E764" s="85" t="s">
        <v>125</v>
      </c>
      <c r="F764" s="86" t="s">
        <v>811</v>
      </c>
      <c r="G764" s="91">
        <v>70000</v>
      </c>
      <c r="H764" s="91">
        <v>5368.48</v>
      </c>
      <c r="I764" s="88">
        <v>25</v>
      </c>
      <c r="J764" s="69">
        <v>2009</v>
      </c>
      <c r="K764" s="54">
        <f t="shared" si="103"/>
        <v>4970</v>
      </c>
      <c r="L764" s="37">
        <f t="shared" si="104"/>
        <v>770.00000000000011</v>
      </c>
      <c r="M764" s="80">
        <v>2128</v>
      </c>
      <c r="N764" s="93">
        <f t="shared" si="100"/>
        <v>4963</v>
      </c>
      <c r="O764" s="93"/>
      <c r="P764" s="93">
        <f t="shared" si="102"/>
        <v>4137</v>
      </c>
      <c r="Q764" s="88">
        <f t="shared" si="98"/>
        <v>9530.48</v>
      </c>
      <c r="R764" s="88">
        <f t="shared" si="99"/>
        <v>10703</v>
      </c>
      <c r="S764" s="93">
        <f t="shared" si="105"/>
        <v>60469.520000000004</v>
      </c>
      <c r="T764" s="89" t="s">
        <v>41</v>
      </c>
    </row>
    <row r="765" spans="1:20" s="27" customFormat="1" x14ac:dyDescent="0.25">
      <c r="A765" s="84">
        <v>759</v>
      </c>
      <c r="B765" s="85" t="s">
        <v>384</v>
      </c>
      <c r="C765" s="85" t="s">
        <v>804</v>
      </c>
      <c r="D765" s="85" t="s">
        <v>383</v>
      </c>
      <c r="E765" s="85" t="s">
        <v>143</v>
      </c>
      <c r="F765" s="86" t="s">
        <v>811</v>
      </c>
      <c r="G765" s="87">
        <v>45000</v>
      </c>
      <c r="H765" s="50">
        <v>891.01</v>
      </c>
      <c r="I765" s="88">
        <v>25</v>
      </c>
      <c r="J765" s="50">
        <v>1291.5</v>
      </c>
      <c r="K765" s="52">
        <f t="shared" si="103"/>
        <v>3194.9999999999995</v>
      </c>
      <c r="L765" s="37">
        <f t="shared" si="104"/>
        <v>495.00000000000006</v>
      </c>
      <c r="M765" s="78">
        <v>1368</v>
      </c>
      <c r="N765" s="88">
        <f t="shared" si="100"/>
        <v>3190.5</v>
      </c>
      <c r="O765" s="88"/>
      <c r="P765" s="88">
        <f t="shared" si="102"/>
        <v>2659.5</v>
      </c>
      <c r="Q765" s="88">
        <f t="shared" si="98"/>
        <v>3575.51</v>
      </c>
      <c r="R765" s="88">
        <f t="shared" si="99"/>
        <v>6880.5</v>
      </c>
      <c r="S765" s="88">
        <f t="shared" si="105"/>
        <v>41424.49</v>
      </c>
      <c r="T765" s="89" t="s">
        <v>41</v>
      </c>
    </row>
    <row r="766" spans="1:20" s="27" customFormat="1" x14ac:dyDescent="0.25">
      <c r="A766" s="84">
        <v>760</v>
      </c>
      <c r="B766" s="85" t="s">
        <v>514</v>
      </c>
      <c r="C766" s="85" t="s">
        <v>804</v>
      </c>
      <c r="D766" s="85" t="s">
        <v>383</v>
      </c>
      <c r="E766" s="85" t="s">
        <v>102</v>
      </c>
      <c r="F766" s="86" t="s">
        <v>811</v>
      </c>
      <c r="G766" s="91">
        <v>42000</v>
      </c>
      <c r="H766" s="92">
        <v>724.92</v>
      </c>
      <c r="I766" s="88">
        <v>25</v>
      </c>
      <c r="J766" s="69">
        <v>1205.4000000000001</v>
      </c>
      <c r="K766" s="54">
        <f t="shared" si="103"/>
        <v>2981.9999999999995</v>
      </c>
      <c r="L766" s="37">
        <f t="shared" si="104"/>
        <v>462.00000000000006</v>
      </c>
      <c r="M766" s="80">
        <v>1276.8</v>
      </c>
      <c r="N766" s="93">
        <f t="shared" si="100"/>
        <v>2977.8</v>
      </c>
      <c r="O766" s="93"/>
      <c r="P766" s="93">
        <f t="shared" si="102"/>
        <v>2482.1999999999998</v>
      </c>
      <c r="Q766" s="88">
        <f t="shared" si="98"/>
        <v>3232.12</v>
      </c>
      <c r="R766" s="88">
        <f t="shared" si="99"/>
        <v>6421.7999999999993</v>
      </c>
      <c r="S766" s="93">
        <f t="shared" si="105"/>
        <v>38767.879999999997</v>
      </c>
      <c r="T766" s="89" t="s">
        <v>41</v>
      </c>
    </row>
    <row r="767" spans="1:20" s="27" customFormat="1" x14ac:dyDescent="0.25">
      <c r="A767" s="84">
        <v>761</v>
      </c>
      <c r="B767" s="85" t="s">
        <v>387</v>
      </c>
      <c r="C767" s="85" t="s">
        <v>804</v>
      </c>
      <c r="D767" s="85" t="s">
        <v>383</v>
      </c>
      <c r="E767" s="85" t="s">
        <v>63</v>
      </c>
      <c r="F767" s="86" t="s">
        <v>808</v>
      </c>
      <c r="G767" s="87">
        <v>25000</v>
      </c>
      <c r="H767" s="85">
        <v>0</v>
      </c>
      <c r="I767" s="88">
        <v>25</v>
      </c>
      <c r="J767" s="50">
        <v>717.5</v>
      </c>
      <c r="K767" s="52">
        <f t="shared" si="103"/>
        <v>1774.9999999999998</v>
      </c>
      <c r="L767" s="37">
        <f t="shared" si="104"/>
        <v>275</v>
      </c>
      <c r="M767" s="78">
        <v>760</v>
      </c>
      <c r="N767" s="88">
        <f t="shared" si="100"/>
        <v>1772.5000000000002</v>
      </c>
      <c r="O767" s="88"/>
      <c r="P767" s="88">
        <f t="shared" si="102"/>
        <v>1477.5</v>
      </c>
      <c r="Q767" s="88">
        <f t="shared" si="98"/>
        <v>1502.5</v>
      </c>
      <c r="R767" s="88">
        <f t="shared" si="99"/>
        <v>3822.5</v>
      </c>
      <c r="S767" s="88">
        <f t="shared" si="105"/>
        <v>23497.5</v>
      </c>
      <c r="T767" s="89" t="s">
        <v>41</v>
      </c>
    </row>
    <row r="768" spans="1:20" s="27" customFormat="1" x14ac:dyDescent="0.25">
      <c r="A768" s="84">
        <v>762</v>
      </c>
      <c r="B768" s="85" t="s">
        <v>826</v>
      </c>
      <c r="C768" s="85" t="s">
        <v>804</v>
      </c>
      <c r="D768" s="85" t="s">
        <v>564</v>
      </c>
      <c r="E768" s="85" t="s">
        <v>157</v>
      </c>
      <c r="F768" s="86" t="s">
        <v>810</v>
      </c>
      <c r="G768" s="87">
        <v>16000</v>
      </c>
      <c r="H768" s="85">
        <v>0</v>
      </c>
      <c r="I768" s="88">
        <v>25</v>
      </c>
      <c r="J768" s="50">
        <v>459.2</v>
      </c>
      <c r="K768" s="52">
        <f t="shared" si="103"/>
        <v>1136</v>
      </c>
      <c r="L768" s="37">
        <f t="shared" si="104"/>
        <v>176.00000000000003</v>
      </c>
      <c r="M768" s="78">
        <v>486.4</v>
      </c>
      <c r="N768" s="88">
        <f t="shared" si="100"/>
        <v>1134.4000000000001</v>
      </c>
      <c r="O768" s="88"/>
      <c r="P768" s="88">
        <f t="shared" si="102"/>
        <v>945.59999999999991</v>
      </c>
      <c r="Q768" s="88">
        <f t="shared" si="98"/>
        <v>970.59999999999991</v>
      </c>
      <c r="R768" s="88">
        <f t="shared" si="99"/>
        <v>2446.4</v>
      </c>
      <c r="S768" s="93">
        <f t="shared" si="105"/>
        <v>15029.4</v>
      </c>
      <c r="T768" s="89" t="s">
        <v>41</v>
      </c>
    </row>
    <row r="769" spans="1:20" s="27" customFormat="1" x14ac:dyDescent="0.25">
      <c r="A769" s="84">
        <v>763</v>
      </c>
      <c r="B769" s="85" t="s">
        <v>882</v>
      </c>
      <c r="C769" s="85" t="s">
        <v>804</v>
      </c>
      <c r="D769" s="85" t="s">
        <v>564</v>
      </c>
      <c r="E769" s="85" t="s">
        <v>816</v>
      </c>
      <c r="F769" s="86" t="s">
        <v>810</v>
      </c>
      <c r="G769" s="87">
        <v>25000</v>
      </c>
      <c r="H769" s="85">
        <v>0</v>
      </c>
      <c r="I769" s="88">
        <v>25</v>
      </c>
      <c r="J769" s="50">
        <v>717.5</v>
      </c>
      <c r="K769" s="52">
        <f t="shared" si="103"/>
        <v>1774.9999999999998</v>
      </c>
      <c r="L769" s="37">
        <f t="shared" si="104"/>
        <v>275</v>
      </c>
      <c r="M769" s="78">
        <v>760</v>
      </c>
      <c r="N769" s="88">
        <f t="shared" si="100"/>
        <v>1772.5000000000002</v>
      </c>
      <c r="O769" s="88"/>
      <c r="P769" s="88">
        <f t="shared" si="102"/>
        <v>1477.5</v>
      </c>
      <c r="Q769" s="88">
        <f t="shared" si="98"/>
        <v>1502.5</v>
      </c>
      <c r="R769" s="88">
        <f t="shared" si="99"/>
        <v>3822.5</v>
      </c>
      <c r="S769" s="88">
        <f t="shared" si="105"/>
        <v>23497.5</v>
      </c>
      <c r="T769" s="89" t="s">
        <v>41</v>
      </c>
    </row>
    <row r="770" spans="1:20" s="27" customFormat="1" x14ac:dyDescent="0.25">
      <c r="A770" s="84">
        <v>764</v>
      </c>
      <c r="B770" s="85" t="s">
        <v>567</v>
      </c>
      <c r="C770" s="85" t="s">
        <v>805</v>
      </c>
      <c r="D770" s="85" t="s">
        <v>564</v>
      </c>
      <c r="E770" s="85" t="s">
        <v>125</v>
      </c>
      <c r="F770" s="86" t="s">
        <v>811</v>
      </c>
      <c r="G770" s="87">
        <v>70000</v>
      </c>
      <c r="H770" s="87">
        <v>5368.48</v>
      </c>
      <c r="I770" s="88">
        <v>25</v>
      </c>
      <c r="J770" s="50">
        <v>2009</v>
      </c>
      <c r="K770" s="52">
        <f t="shared" si="103"/>
        <v>4970</v>
      </c>
      <c r="L770" s="37">
        <f t="shared" si="104"/>
        <v>770.00000000000011</v>
      </c>
      <c r="M770" s="78">
        <v>2128</v>
      </c>
      <c r="N770" s="88">
        <f t="shared" si="100"/>
        <v>4963</v>
      </c>
      <c r="O770" s="88"/>
      <c r="P770" s="88">
        <f t="shared" si="102"/>
        <v>4137</v>
      </c>
      <c r="Q770" s="88">
        <f t="shared" si="98"/>
        <v>9530.48</v>
      </c>
      <c r="R770" s="88">
        <f t="shared" si="99"/>
        <v>10703</v>
      </c>
      <c r="S770" s="88">
        <f t="shared" si="105"/>
        <v>60469.520000000004</v>
      </c>
      <c r="T770" s="89" t="s">
        <v>41</v>
      </c>
    </row>
    <row r="771" spans="1:20" s="27" customFormat="1" x14ac:dyDescent="0.25">
      <c r="A771" s="84">
        <v>765</v>
      </c>
      <c r="B771" s="85" t="s">
        <v>565</v>
      </c>
      <c r="C771" s="85" t="s">
        <v>804</v>
      </c>
      <c r="D771" s="85" t="s">
        <v>564</v>
      </c>
      <c r="E771" s="85" t="s">
        <v>92</v>
      </c>
      <c r="F771" s="86" t="s">
        <v>811</v>
      </c>
      <c r="G771" s="87">
        <v>25000</v>
      </c>
      <c r="H771" s="85">
        <v>0</v>
      </c>
      <c r="I771" s="88">
        <v>25</v>
      </c>
      <c r="J771" s="50">
        <v>717.5</v>
      </c>
      <c r="K771" s="52">
        <f t="shared" si="103"/>
        <v>1774.9999999999998</v>
      </c>
      <c r="L771" s="37">
        <f t="shared" si="104"/>
        <v>275</v>
      </c>
      <c r="M771" s="78">
        <v>760</v>
      </c>
      <c r="N771" s="88">
        <f t="shared" si="100"/>
        <v>1772.5000000000002</v>
      </c>
      <c r="O771" s="88"/>
      <c r="P771" s="88">
        <f t="shared" si="102"/>
        <v>1477.5</v>
      </c>
      <c r="Q771" s="88">
        <f t="shared" si="98"/>
        <v>1502.5</v>
      </c>
      <c r="R771" s="88">
        <f t="shared" si="99"/>
        <v>3822.5</v>
      </c>
      <c r="S771" s="88">
        <f t="shared" si="105"/>
        <v>23497.5</v>
      </c>
      <c r="T771" s="89" t="s">
        <v>41</v>
      </c>
    </row>
    <row r="772" spans="1:20" s="27" customFormat="1" x14ac:dyDescent="0.25">
      <c r="A772" s="84">
        <v>766</v>
      </c>
      <c r="B772" s="85" t="s">
        <v>566</v>
      </c>
      <c r="C772" s="85" t="s">
        <v>804</v>
      </c>
      <c r="D772" s="85" t="s">
        <v>564</v>
      </c>
      <c r="E772" s="85" t="s">
        <v>118</v>
      </c>
      <c r="F772" s="86" t="s">
        <v>808</v>
      </c>
      <c r="G772" s="87">
        <v>25000</v>
      </c>
      <c r="H772" s="85">
        <v>0</v>
      </c>
      <c r="I772" s="88">
        <v>25</v>
      </c>
      <c r="J772" s="50">
        <v>717.5</v>
      </c>
      <c r="K772" s="52">
        <f t="shared" si="103"/>
        <v>1774.9999999999998</v>
      </c>
      <c r="L772" s="37">
        <f t="shared" si="104"/>
        <v>275</v>
      </c>
      <c r="M772" s="78">
        <v>760</v>
      </c>
      <c r="N772" s="88">
        <f t="shared" si="100"/>
        <v>1772.5000000000002</v>
      </c>
      <c r="O772" s="88"/>
      <c r="P772" s="88">
        <f t="shared" si="102"/>
        <v>1477.5</v>
      </c>
      <c r="Q772" s="88">
        <f t="shared" si="98"/>
        <v>1502.5</v>
      </c>
      <c r="R772" s="88">
        <f t="shared" si="99"/>
        <v>3822.5</v>
      </c>
      <c r="S772" s="88">
        <f t="shared" si="105"/>
        <v>23497.5</v>
      </c>
      <c r="T772" s="89" t="s">
        <v>41</v>
      </c>
    </row>
    <row r="773" spans="1:20" s="27" customFormat="1" x14ac:dyDescent="0.25">
      <c r="A773" s="84">
        <v>767</v>
      </c>
      <c r="B773" s="85" t="s">
        <v>495</v>
      </c>
      <c r="C773" s="85" t="s">
        <v>804</v>
      </c>
      <c r="D773" s="85" t="s">
        <v>388</v>
      </c>
      <c r="E773" s="85" t="s">
        <v>742</v>
      </c>
      <c r="F773" s="86" t="s">
        <v>811</v>
      </c>
      <c r="G773" s="87">
        <v>85000</v>
      </c>
      <c r="H773" s="87">
        <v>8576.99</v>
      </c>
      <c r="I773" s="88">
        <v>25</v>
      </c>
      <c r="J773" s="50">
        <v>2439.5</v>
      </c>
      <c r="K773" s="52">
        <f t="shared" ref="K773:K805" si="106">+G773*7.1%</f>
        <v>6034.9999999999991</v>
      </c>
      <c r="L773" s="37">
        <v>953.69</v>
      </c>
      <c r="M773" s="78">
        <v>2584</v>
      </c>
      <c r="N773" s="88">
        <f t="shared" si="100"/>
        <v>6026.5</v>
      </c>
      <c r="O773" s="88"/>
      <c r="P773" s="88">
        <f t="shared" si="102"/>
        <v>5023.5</v>
      </c>
      <c r="Q773" s="88">
        <f t="shared" si="98"/>
        <v>13625.49</v>
      </c>
      <c r="R773" s="88">
        <f t="shared" si="99"/>
        <v>13015.189999999999</v>
      </c>
      <c r="S773" s="88">
        <f t="shared" si="105"/>
        <v>71374.509999999995</v>
      </c>
      <c r="T773" s="89" t="s">
        <v>41</v>
      </c>
    </row>
    <row r="774" spans="1:20" s="27" customFormat="1" x14ac:dyDescent="0.25">
      <c r="A774" s="84">
        <v>768</v>
      </c>
      <c r="B774" s="85" t="s">
        <v>390</v>
      </c>
      <c r="C774" s="85" t="s">
        <v>805</v>
      </c>
      <c r="D774" s="85" t="s">
        <v>388</v>
      </c>
      <c r="E774" s="85" t="s">
        <v>125</v>
      </c>
      <c r="F774" s="86" t="s">
        <v>811</v>
      </c>
      <c r="G774" s="87">
        <v>70000</v>
      </c>
      <c r="H774" s="87">
        <v>5368.48</v>
      </c>
      <c r="I774" s="88">
        <v>25</v>
      </c>
      <c r="J774" s="50">
        <v>2009</v>
      </c>
      <c r="K774" s="52">
        <f t="shared" si="106"/>
        <v>4970</v>
      </c>
      <c r="L774" s="37">
        <f t="shared" si="104"/>
        <v>770.00000000000011</v>
      </c>
      <c r="M774" s="78">
        <v>2128</v>
      </c>
      <c r="N774" s="88">
        <f t="shared" si="100"/>
        <v>4963</v>
      </c>
      <c r="O774" s="88"/>
      <c r="P774" s="88">
        <f t="shared" si="102"/>
        <v>4137</v>
      </c>
      <c r="Q774" s="88">
        <f t="shared" si="98"/>
        <v>9530.48</v>
      </c>
      <c r="R774" s="88">
        <f t="shared" si="99"/>
        <v>10703</v>
      </c>
      <c r="S774" s="88">
        <f t="shared" si="105"/>
        <v>60469.520000000004</v>
      </c>
      <c r="T774" s="89" t="s">
        <v>41</v>
      </c>
    </row>
    <row r="775" spans="1:20" s="27" customFormat="1" x14ac:dyDescent="0.25">
      <c r="A775" s="84">
        <v>769</v>
      </c>
      <c r="B775" s="85" t="s">
        <v>391</v>
      </c>
      <c r="C775" s="85" t="s">
        <v>804</v>
      </c>
      <c r="D775" s="85" t="s">
        <v>388</v>
      </c>
      <c r="E775" s="85" t="s">
        <v>103</v>
      </c>
      <c r="F775" s="86" t="s">
        <v>810</v>
      </c>
      <c r="G775" s="87">
        <v>25000</v>
      </c>
      <c r="H775" s="85">
        <v>0</v>
      </c>
      <c r="I775" s="88">
        <v>25</v>
      </c>
      <c r="J775" s="50">
        <v>717.5</v>
      </c>
      <c r="K775" s="52">
        <f t="shared" si="106"/>
        <v>1774.9999999999998</v>
      </c>
      <c r="L775" s="37">
        <f t="shared" si="104"/>
        <v>275</v>
      </c>
      <c r="M775" s="78">
        <v>760</v>
      </c>
      <c r="N775" s="88">
        <f t="shared" si="100"/>
        <v>1772.5000000000002</v>
      </c>
      <c r="O775" s="88"/>
      <c r="P775" s="88">
        <f t="shared" si="102"/>
        <v>1477.5</v>
      </c>
      <c r="Q775" s="88">
        <f t="shared" ref="Q775:Q838" si="107">+H775+I775+J775+M775+O775</f>
        <v>1502.5</v>
      </c>
      <c r="R775" s="88">
        <f t="shared" ref="R775:R838" si="108">+K775+L775+N775</f>
        <v>3822.5</v>
      </c>
      <c r="S775" s="88">
        <f t="shared" si="105"/>
        <v>23497.5</v>
      </c>
      <c r="T775" s="89" t="s">
        <v>41</v>
      </c>
    </row>
    <row r="776" spans="1:20" s="27" customFormat="1" x14ac:dyDescent="0.25">
      <c r="A776" s="84">
        <v>770</v>
      </c>
      <c r="B776" s="85" t="s">
        <v>392</v>
      </c>
      <c r="C776" s="85" t="s">
        <v>805</v>
      </c>
      <c r="D776" s="85" t="s">
        <v>388</v>
      </c>
      <c r="E776" s="85" t="s">
        <v>63</v>
      </c>
      <c r="F776" s="86" t="s">
        <v>810</v>
      </c>
      <c r="G776" s="87">
        <v>25000</v>
      </c>
      <c r="H776" s="85">
        <v>0</v>
      </c>
      <c r="I776" s="88">
        <v>25</v>
      </c>
      <c r="J776" s="50">
        <v>717.5</v>
      </c>
      <c r="K776" s="52">
        <f t="shared" si="106"/>
        <v>1774.9999999999998</v>
      </c>
      <c r="L776" s="37">
        <f t="shared" si="104"/>
        <v>275</v>
      </c>
      <c r="M776" s="78">
        <v>760</v>
      </c>
      <c r="N776" s="88">
        <f t="shared" si="100"/>
        <v>1772.5000000000002</v>
      </c>
      <c r="O776" s="88"/>
      <c r="P776" s="88">
        <f t="shared" si="102"/>
        <v>1477.5</v>
      </c>
      <c r="Q776" s="88">
        <f t="shared" si="107"/>
        <v>1502.5</v>
      </c>
      <c r="R776" s="88">
        <f t="shared" si="108"/>
        <v>3822.5</v>
      </c>
      <c r="S776" s="88">
        <f t="shared" si="105"/>
        <v>23497.5</v>
      </c>
      <c r="T776" s="89" t="s">
        <v>41</v>
      </c>
    </row>
    <row r="777" spans="1:20" s="27" customFormat="1" x14ac:dyDescent="0.25">
      <c r="A777" s="84">
        <v>771</v>
      </c>
      <c r="B777" s="85" t="s">
        <v>817</v>
      </c>
      <c r="C777" s="85" t="s">
        <v>804</v>
      </c>
      <c r="D777" s="85" t="s">
        <v>388</v>
      </c>
      <c r="E777" s="85" t="s">
        <v>103</v>
      </c>
      <c r="F777" s="86" t="s">
        <v>810</v>
      </c>
      <c r="G777" s="87">
        <v>25000</v>
      </c>
      <c r="H777" s="85">
        <v>0</v>
      </c>
      <c r="I777" s="88">
        <v>25</v>
      </c>
      <c r="J777" s="50">
        <v>717.5</v>
      </c>
      <c r="K777" s="52">
        <f t="shared" si="106"/>
        <v>1774.9999999999998</v>
      </c>
      <c r="L777" s="37">
        <f t="shared" si="104"/>
        <v>275</v>
      </c>
      <c r="M777" s="78">
        <v>760</v>
      </c>
      <c r="N777" s="88">
        <f t="shared" si="100"/>
        <v>1772.5000000000002</v>
      </c>
      <c r="O777" s="88"/>
      <c r="P777" s="88">
        <f t="shared" si="102"/>
        <v>1477.5</v>
      </c>
      <c r="Q777" s="88">
        <f t="shared" si="107"/>
        <v>1502.5</v>
      </c>
      <c r="R777" s="88">
        <f t="shared" si="108"/>
        <v>3822.5</v>
      </c>
      <c r="S777" s="88">
        <v>21954.33</v>
      </c>
      <c r="T777" s="89" t="s">
        <v>41</v>
      </c>
    </row>
    <row r="778" spans="1:20" s="27" customFormat="1" x14ac:dyDescent="0.25">
      <c r="A778" s="84">
        <v>772</v>
      </c>
      <c r="B778" s="85" t="s">
        <v>911</v>
      </c>
      <c r="C778" s="85" t="s">
        <v>805</v>
      </c>
      <c r="D778" s="85" t="s">
        <v>388</v>
      </c>
      <c r="E778" s="85" t="s">
        <v>156</v>
      </c>
      <c r="F778" s="86" t="s">
        <v>808</v>
      </c>
      <c r="G778" s="87">
        <v>25000</v>
      </c>
      <c r="H778" s="85">
        <v>0</v>
      </c>
      <c r="I778" s="88">
        <v>25</v>
      </c>
      <c r="J778" s="50">
        <v>717.5</v>
      </c>
      <c r="K778" s="52">
        <f t="shared" si="106"/>
        <v>1774.9999999999998</v>
      </c>
      <c r="L778" s="37">
        <f t="shared" si="104"/>
        <v>275</v>
      </c>
      <c r="M778" s="78">
        <v>760</v>
      </c>
      <c r="N778" s="88">
        <f t="shared" si="100"/>
        <v>1772.5000000000002</v>
      </c>
      <c r="O778" s="88"/>
      <c r="P778" s="88">
        <f t="shared" si="102"/>
        <v>1477.5</v>
      </c>
      <c r="Q778" s="88">
        <f t="shared" si="107"/>
        <v>1502.5</v>
      </c>
      <c r="R778" s="88">
        <f t="shared" si="108"/>
        <v>3822.5</v>
      </c>
      <c r="S778" s="88">
        <f t="shared" ref="S778:S810" si="109">+G778-Q778</f>
        <v>23497.5</v>
      </c>
      <c r="T778" s="89" t="s">
        <v>41</v>
      </c>
    </row>
    <row r="779" spans="1:20" s="27" customFormat="1" x14ac:dyDescent="0.25">
      <c r="A779" s="84">
        <v>773</v>
      </c>
      <c r="B779" s="85" t="s">
        <v>984</v>
      </c>
      <c r="C779" s="85" t="s">
        <v>805</v>
      </c>
      <c r="D779" s="85" t="s">
        <v>388</v>
      </c>
      <c r="E779" s="85" t="s">
        <v>742</v>
      </c>
      <c r="F779" s="86" t="s">
        <v>811</v>
      </c>
      <c r="G779" s="91">
        <v>85000</v>
      </c>
      <c r="H779" s="87">
        <v>8576.99</v>
      </c>
      <c r="I779" s="88">
        <v>25</v>
      </c>
      <c r="J779" s="50">
        <v>2439.5</v>
      </c>
      <c r="K779" s="54">
        <f t="shared" si="106"/>
        <v>6034.9999999999991</v>
      </c>
      <c r="L779" s="37">
        <v>953.69</v>
      </c>
      <c r="M779" s="78">
        <v>2584</v>
      </c>
      <c r="N779" s="93">
        <f t="shared" si="100"/>
        <v>6026.5</v>
      </c>
      <c r="O779" s="88"/>
      <c r="P779" s="88">
        <f t="shared" si="102"/>
        <v>5023.5</v>
      </c>
      <c r="Q779" s="88">
        <f t="shared" si="107"/>
        <v>13625.49</v>
      </c>
      <c r="R779" s="88">
        <f t="shared" si="108"/>
        <v>13015.189999999999</v>
      </c>
      <c r="S779" s="88">
        <f t="shared" si="109"/>
        <v>71374.509999999995</v>
      </c>
      <c r="T779" s="89" t="s">
        <v>41</v>
      </c>
    </row>
    <row r="780" spans="1:20" s="27" customFormat="1" x14ac:dyDescent="0.25">
      <c r="A780" s="84">
        <v>774</v>
      </c>
      <c r="B780" s="85" t="s">
        <v>868</v>
      </c>
      <c r="C780" s="85" t="s">
        <v>804</v>
      </c>
      <c r="D780" s="85" t="s">
        <v>393</v>
      </c>
      <c r="E780" s="85" t="s">
        <v>742</v>
      </c>
      <c r="F780" s="86" t="s">
        <v>811</v>
      </c>
      <c r="G780" s="91">
        <v>85000</v>
      </c>
      <c r="H780" s="91">
        <v>8148.13</v>
      </c>
      <c r="I780" s="88">
        <v>25</v>
      </c>
      <c r="J780" s="69">
        <v>2439.5</v>
      </c>
      <c r="K780" s="54">
        <f t="shared" si="106"/>
        <v>6034.9999999999991</v>
      </c>
      <c r="L780" s="37">
        <v>953.69</v>
      </c>
      <c r="M780" s="80">
        <v>2584</v>
      </c>
      <c r="N780" s="93">
        <f t="shared" si="100"/>
        <v>6026.5</v>
      </c>
      <c r="O780" s="93"/>
      <c r="P780" s="93">
        <f t="shared" si="102"/>
        <v>5023.5</v>
      </c>
      <c r="Q780" s="88">
        <f t="shared" si="107"/>
        <v>13196.630000000001</v>
      </c>
      <c r="R780" s="88">
        <f t="shared" si="108"/>
        <v>13015.189999999999</v>
      </c>
      <c r="S780" s="93">
        <f t="shared" si="109"/>
        <v>71803.37</v>
      </c>
      <c r="T780" s="89" t="s">
        <v>41</v>
      </c>
    </row>
    <row r="781" spans="1:20" s="27" customFormat="1" x14ac:dyDescent="0.25">
      <c r="A781" s="84">
        <v>775</v>
      </c>
      <c r="B781" s="85" t="s">
        <v>397</v>
      </c>
      <c r="C781" s="85" t="s">
        <v>805</v>
      </c>
      <c r="D781" s="85" t="s">
        <v>393</v>
      </c>
      <c r="E781" s="85" t="s">
        <v>125</v>
      </c>
      <c r="F781" s="86" t="s">
        <v>811</v>
      </c>
      <c r="G781" s="87">
        <v>70000</v>
      </c>
      <c r="H781" s="87">
        <v>5368.48</v>
      </c>
      <c r="I781" s="88">
        <v>25</v>
      </c>
      <c r="J781" s="50">
        <v>2009</v>
      </c>
      <c r="K781" s="52">
        <f t="shared" si="106"/>
        <v>4970</v>
      </c>
      <c r="L781" s="37">
        <f t="shared" si="104"/>
        <v>770.00000000000011</v>
      </c>
      <c r="M781" s="78">
        <v>2128</v>
      </c>
      <c r="N781" s="88">
        <f t="shared" si="100"/>
        <v>4963</v>
      </c>
      <c r="O781" s="88"/>
      <c r="P781" s="88">
        <f t="shared" si="102"/>
        <v>4137</v>
      </c>
      <c r="Q781" s="88">
        <f t="shared" si="107"/>
        <v>9530.48</v>
      </c>
      <c r="R781" s="88">
        <f t="shared" si="108"/>
        <v>10703</v>
      </c>
      <c r="S781" s="88">
        <f t="shared" si="109"/>
        <v>60469.520000000004</v>
      </c>
      <c r="T781" s="89" t="s">
        <v>41</v>
      </c>
    </row>
    <row r="782" spans="1:20" s="27" customFormat="1" x14ac:dyDescent="0.25">
      <c r="A782" s="84">
        <v>776</v>
      </c>
      <c r="B782" s="85" t="s">
        <v>396</v>
      </c>
      <c r="C782" s="85" t="s">
        <v>805</v>
      </c>
      <c r="D782" s="85" t="s">
        <v>393</v>
      </c>
      <c r="E782" s="85" t="s">
        <v>92</v>
      </c>
      <c r="F782" s="86" t="s">
        <v>811</v>
      </c>
      <c r="G782" s="87">
        <v>25000</v>
      </c>
      <c r="H782" s="85">
        <v>0</v>
      </c>
      <c r="I782" s="88">
        <v>25</v>
      </c>
      <c r="J782" s="50">
        <v>717.5</v>
      </c>
      <c r="K782" s="52">
        <f t="shared" si="106"/>
        <v>1774.9999999999998</v>
      </c>
      <c r="L782" s="37">
        <f t="shared" si="104"/>
        <v>275</v>
      </c>
      <c r="M782" s="78">
        <v>760</v>
      </c>
      <c r="N782" s="88">
        <f t="shared" si="100"/>
        <v>1772.5000000000002</v>
      </c>
      <c r="O782" s="88"/>
      <c r="P782" s="88">
        <f t="shared" si="102"/>
        <v>1477.5</v>
      </c>
      <c r="Q782" s="88">
        <f t="shared" si="107"/>
        <v>1502.5</v>
      </c>
      <c r="R782" s="88">
        <f t="shared" si="108"/>
        <v>3822.5</v>
      </c>
      <c r="S782" s="88">
        <f t="shared" si="109"/>
        <v>23497.5</v>
      </c>
      <c r="T782" s="89" t="s">
        <v>41</v>
      </c>
    </row>
    <row r="783" spans="1:20" s="27" customFormat="1" x14ac:dyDescent="0.25">
      <c r="A783" s="84">
        <v>777</v>
      </c>
      <c r="B783" s="85" t="s">
        <v>973</v>
      </c>
      <c r="C783" s="85" t="s">
        <v>804</v>
      </c>
      <c r="D783" s="85" t="s">
        <v>393</v>
      </c>
      <c r="E783" s="85" t="s">
        <v>157</v>
      </c>
      <c r="F783" s="86" t="s">
        <v>808</v>
      </c>
      <c r="G783" s="87">
        <v>16000</v>
      </c>
      <c r="H783" s="85">
        <v>0</v>
      </c>
      <c r="I783" s="88">
        <v>25</v>
      </c>
      <c r="J783" s="50">
        <v>459.2</v>
      </c>
      <c r="K783" s="52">
        <f t="shared" si="106"/>
        <v>1136</v>
      </c>
      <c r="L783" s="37">
        <f t="shared" si="104"/>
        <v>176.00000000000003</v>
      </c>
      <c r="M783" s="78">
        <v>486.4</v>
      </c>
      <c r="N783" s="88">
        <f t="shared" ref="N783:N846" si="110">+G783*7.09%</f>
        <v>1134.4000000000001</v>
      </c>
      <c r="O783" s="88"/>
      <c r="P783" s="88">
        <f t="shared" si="102"/>
        <v>945.59999999999991</v>
      </c>
      <c r="Q783" s="88">
        <f t="shared" si="107"/>
        <v>970.59999999999991</v>
      </c>
      <c r="R783" s="88">
        <f t="shared" si="108"/>
        <v>2446.4</v>
      </c>
      <c r="S783" s="88">
        <f t="shared" si="109"/>
        <v>15029.4</v>
      </c>
      <c r="T783" s="89" t="s">
        <v>41</v>
      </c>
    </row>
    <row r="784" spans="1:20" s="27" customFormat="1" x14ac:dyDescent="0.25">
      <c r="A784" s="84">
        <v>778</v>
      </c>
      <c r="B784" s="85" t="s">
        <v>928</v>
      </c>
      <c r="C784" s="85" t="s">
        <v>805</v>
      </c>
      <c r="D784" s="85" t="s">
        <v>393</v>
      </c>
      <c r="E784" s="85" t="s">
        <v>63</v>
      </c>
      <c r="F784" s="86" t="s">
        <v>810</v>
      </c>
      <c r="G784" s="87">
        <v>25000</v>
      </c>
      <c r="H784" s="85">
        <v>0</v>
      </c>
      <c r="I784" s="88">
        <v>25</v>
      </c>
      <c r="J784" s="50">
        <v>717.5</v>
      </c>
      <c r="K784" s="52">
        <f t="shared" si="106"/>
        <v>1774.9999999999998</v>
      </c>
      <c r="L784" s="37">
        <f t="shared" si="104"/>
        <v>275</v>
      </c>
      <c r="M784" s="78">
        <v>760</v>
      </c>
      <c r="N784" s="88">
        <f t="shared" si="110"/>
        <v>1772.5000000000002</v>
      </c>
      <c r="O784" s="88"/>
      <c r="P784" s="88">
        <f t="shared" si="102"/>
        <v>1477.5</v>
      </c>
      <c r="Q784" s="88">
        <f t="shared" si="107"/>
        <v>1502.5</v>
      </c>
      <c r="R784" s="88">
        <f t="shared" si="108"/>
        <v>3822.5</v>
      </c>
      <c r="S784" s="88">
        <f t="shared" si="109"/>
        <v>23497.5</v>
      </c>
      <c r="T784" s="89" t="s">
        <v>41</v>
      </c>
    </row>
    <row r="785" spans="1:20" s="27" customFormat="1" x14ac:dyDescent="0.25">
      <c r="A785" s="84">
        <v>779</v>
      </c>
      <c r="B785" s="85" t="s">
        <v>398</v>
      </c>
      <c r="C785" s="85" t="s">
        <v>804</v>
      </c>
      <c r="D785" s="85" t="s">
        <v>393</v>
      </c>
      <c r="E785" s="85" t="s">
        <v>157</v>
      </c>
      <c r="F785" s="86" t="s">
        <v>808</v>
      </c>
      <c r="G785" s="87">
        <v>16000</v>
      </c>
      <c r="H785" s="85">
        <v>0</v>
      </c>
      <c r="I785" s="88">
        <v>25</v>
      </c>
      <c r="J785" s="50">
        <v>459.2</v>
      </c>
      <c r="K785" s="52">
        <f t="shared" si="106"/>
        <v>1136</v>
      </c>
      <c r="L785" s="37">
        <f t="shared" si="104"/>
        <v>176.00000000000003</v>
      </c>
      <c r="M785" s="78">
        <v>486.4</v>
      </c>
      <c r="N785" s="88">
        <f t="shared" si="110"/>
        <v>1134.4000000000001</v>
      </c>
      <c r="O785" s="88"/>
      <c r="P785" s="88">
        <f t="shared" si="102"/>
        <v>945.59999999999991</v>
      </c>
      <c r="Q785" s="88">
        <f t="shared" si="107"/>
        <v>970.59999999999991</v>
      </c>
      <c r="R785" s="88">
        <f t="shared" si="108"/>
        <v>2446.4</v>
      </c>
      <c r="S785" s="88">
        <f t="shared" si="109"/>
        <v>15029.4</v>
      </c>
      <c r="T785" s="89" t="s">
        <v>41</v>
      </c>
    </row>
    <row r="786" spans="1:20" s="27" customFormat="1" x14ac:dyDescent="0.25">
      <c r="A786" s="84">
        <v>780</v>
      </c>
      <c r="B786" s="85" t="s">
        <v>892</v>
      </c>
      <c r="C786" s="85" t="s">
        <v>804</v>
      </c>
      <c r="D786" s="85" t="s">
        <v>400</v>
      </c>
      <c r="E786" s="85" t="s">
        <v>157</v>
      </c>
      <c r="F786" s="86" t="s">
        <v>808</v>
      </c>
      <c r="G786" s="87">
        <v>16000</v>
      </c>
      <c r="H786" s="85">
        <v>0</v>
      </c>
      <c r="I786" s="88">
        <v>25</v>
      </c>
      <c r="J786" s="50">
        <v>459.2</v>
      </c>
      <c r="K786" s="52">
        <f t="shared" si="106"/>
        <v>1136</v>
      </c>
      <c r="L786" s="37">
        <f t="shared" si="104"/>
        <v>176.00000000000003</v>
      </c>
      <c r="M786" s="78">
        <v>486.4</v>
      </c>
      <c r="N786" s="88">
        <f t="shared" si="110"/>
        <v>1134.4000000000001</v>
      </c>
      <c r="O786" s="88"/>
      <c r="P786" s="88">
        <f t="shared" si="102"/>
        <v>945.59999999999991</v>
      </c>
      <c r="Q786" s="88">
        <f t="shared" si="107"/>
        <v>970.59999999999991</v>
      </c>
      <c r="R786" s="88">
        <f t="shared" si="108"/>
        <v>2446.4</v>
      </c>
      <c r="S786" s="88">
        <f t="shared" si="109"/>
        <v>15029.4</v>
      </c>
      <c r="T786" s="89" t="s">
        <v>41</v>
      </c>
    </row>
    <row r="787" spans="1:20" s="27" customFormat="1" x14ac:dyDescent="0.25">
      <c r="A787" s="84">
        <v>781</v>
      </c>
      <c r="B787" s="85" t="s">
        <v>779</v>
      </c>
      <c r="C787" s="85" t="s">
        <v>804</v>
      </c>
      <c r="D787" s="85" t="s">
        <v>400</v>
      </c>
      <c r="E787" s="85" t="s">
        <v>92</v>
      </c>
      <c r="F787" s="86" t="s">
        <v>810</v>
      </c>
      <c r="G787" s="91">
        <v>25000</v>
      </c>
      <c r="H787" s="85">
        <v>0</v>
      </c>
      <c r="I787" s="88">
        <v>25</v>
      </c>
      <c r="J787" s="69">
        <v>717.5</v>
      </c>
      <c r="K787" s="54">
        <f t="shared" si="106"/>
        <v>1774.9999999999998</v>
      </c>
      <c r="L787" s="37">
        <f t="shared" si="104"/>
        <v>275</v>
      </c>
      <c r="M787" s="80">
        <v>760</v>
      </c>
      <c r="N787" s="93">
        <f t="shared" si="110"/>
        <v>1772.5000000000002</v>
      </c>
      <c r="O787" s="93"/>
      <c r="P787" s="93">
        <f t="shared" ref="P787:P854" si="111">+J787+M787</f>
        <v>1477.5</v>
      </c>
      <c r="Q787" s="88">
        <f t="shared" si="107"/>
        <v>1502.5</v>
      </c>
      <c r="R787" s="88">
        <f t="shared" si="108"/>
        <v>3822.5</v>
      </c>
      <c r="S787" s="93">
        <f t="shared" si="109"/>
        <v>23497.5</v>
      </c>
      <c r="T787" s="89" t="s">
        <v>41</v>
      </c>
    </row>
    <row r="788" spans="1:20" s="27" customFormat="1" x14ac:dyDescent="0.25">
      <c r="A788" s="84">
        <v>782</v>
      </c>
      <c r="B788" s="85" t="s">
        <v>401</v>
      </c>
      <c r="C788" s="85" t="s">
        <v>805</v>
      </c>
      <c r="D788" s="85" t="s">
        <v>400</v>
      </c>
      <c r="E788" s="85" t="s">
        <v>63</v>
      </c>
      <c r="F788" s="86" t="s">
        <v>810</v>
      </c>
      <c r="G788" s="91">
        <v>25000</v>
      </c>
      <c r="H788" s="85">
        <v>0</v>
      </c>
      <c r="I788" s="88">
        <v>25</v>
      </c>
      <c r="J788" s="69">
        <v>717.5</v>
      </c>
      <c r="K788" s="54">
        <f t="shared" si="106"/>
        <v>1774.9999999999998</v>
      </c>
      <c r="L788" s="37">
        <f t="shared" si="104"/>
        <v>275</v>
      </c>
      <c r="M788" s="80">
        <v>760</v>
      </c>
      <c r="N788" s="93">
        <f t="shared" si="110"/>
        <v>1772.5000000000002</v>
      </c>
      <c r="O788" s="93"/>
      <c r="P788" s="93">
        <f t="shared" si="111"/>
        <v>1477.5</v>
      </c>
      <c r="Q788" s="88">
        <f t="shared" si="107"/>
        <v>1502.5</v>
      </c>
      <c r="R788" s="88">
        <f t="shared" si="108"/>
        <v>3822.5</v>
      </c>
      <c r="S788" s="93">
        <f t="shared" si="109"/>
        <v>23497.5</v>
      </c>
      <c r="T788" s="89" t="s">
        <v>41</v>
      </c>
    </row>
    <row r="789" spans="1:20" s="27" customFormat="1" x14ac:dyDescent="0.25">
      <c r="A789" s="84">
        <v>783</v>
      </c>
      <c r="B789" s="85" t="s">
        <v>421</v>
      </c>
      <c r="C789" s="85" t="s">
        <v>804</v>
      </c>
      <c r="D789" s="85" t="s">
        <v>400</v>
      </c>
      <c r="E789" s="85" t="s">
        <v>125</v>
      </c>
      <c r="F789" s="86" t="s">
        <v>811</v>
      </c>
      <c r="G789" s="87">
        <v>70000</v>
      </c>
      <c r="H789" s="87">
        <v>5368.48</v>
      </c>
      <c r="I789" s="88">
        <v>25</v>
      </c>
      <c r="J789" s="50">
        <v>2009</v>
      </c>
      <c r="K789" s="52">
        <f t="shared" si="106"/>
        <v>4970</v>
      </c>
      <c r="L789" s="37">
        <f t="shared" si="104"/>
        <v>770.00000000000011</v>
      </c>
      <c r="M789" s="78">
        <v>2128</v>
      </c>
      <c r="N789" s="88">
        <f t="shared" si="110"/>
        <v>4963</v>
      </c>
      <c r="O789" s="88"/>
      <c r="P789" s="88">
        <f t="shared" si="111"/>
        <v>4137</v>
      </c>
      <c r="Q789" s="88">
        <f t="shared" si="107"/>
        <v>9530.48</v>
      </c>
      <c r="R789" s="88">
        <f t="shared" si="108"/>
        <v>10703</v>
      </c>
      <c r="S789" s="88">
        <f t="shared" si="109"/>
        <v>60469.520000000004</v>
      </c>
      <c r="T789" s="89" t="s">
        <v>41</v>
      </c>
    </row>
    <row r="790" spans="1:20" s="27" customFormat="1" x14ac:dyDescent="0.25">
      <c r="A790" s="84">
        <v>784</v>
      </c>
      <c r="B790" s="85" t="s">
        <v>778</v>
      </c>
      <c r="C790" s="85" t="s">
        <v>805</v>
      </c>
      <c r="D790" s="85" t="s">
        <v>400</v>
      </c>
      <c r="E790" s="85" t="s">
        <v>59</v>
      </c>
      <c r="F790" s="86" t="s">
        <v>808</v>
      </c>
      <c r="G790" s="91">
        <v>18000</v>
      </c>
      <c r="H790" s="91">
        <v>0</v>
      </c>
      <c r="I790" s="88">
        <v>25</v>
      </c>
      <c r="J790" s="69">
        <v>516.6</v>
      </c>
      <c r="K790" s="54">
        <f t="shared" si="106"/>
        <v>1277.9999999999998</v>
      </c>
      <c r="L790" s="37">
        <f t="shared" si="104"/>
        <v>198.00000000000003</v>
      </c>
      <c r="M790" s="80">
        <v>547.20000000000005</v>
      </c>
      <c r="N790" s="93">
        <f t="shared" si="110"/>
        <v>1276.2</v>
      </c>
      <c r="O790" s="93"/>
      <c r="P790" s="93">
        <f t="shared" si="111"/>
        <v>1063.8000000000002</v>
      </c>
      <c r="Q790" s="88">
        <f t="shared" si="107"/>
        <v>1088.8000000000002</v>
      </c>
      <c r="R790" s="88">
        <f t="shared" si="108"/>
        <v>2752.2</v>
      </c>
      <c r="S790" s="93">
        <f t="shared" si="109"/>
        <v>16911.2</v>
      </c>
      <c r="T790" s="89" t="s">
        <v>41</v>
      </c>
    </row>
    <row r="791" spans="1:20" s="27" customFormat="1" x14ac:dyDescent="0.25">
      <c r="A791" s="84">
        <v>785</v>
      </c>
      <c r="B791" s="85" t="s">
        <v>394</v>
      </c>
      <c r="C791" s="85" t="s">
        <v>804</v>
      </c>
      <c r="D791" s="85" t="s">
        <v>426</v>
      </c>
      <c r="E791" s="85" t="s">
        <v>742</v>
      </c>
      <c r="F791" s="86" t="s">
        <v>811</v>
      </c>
      <c r="G791" s="87">
        <v>85000</v>
      </c>
      <c r="H791" s="87">
        <v>8576.99</v>
      </c>
      <c r="I791" s="88">
        <v>25</v>
      </c>
      <c r="J791" s="50">
        <v>2439.5</v>
      </c>
      <c r="K791" s="52">
        <f t="shared" si="106"/>
        <v>6034.9999999999991</v>
      </c>
      <c r="L791" s="37">
        <v>953.69</v>
      </c>
      <c r="M791" s="78">
        <v>2584</v>
      </c>
      <c r="N791" s="88">
        <f t="shared" si="110"/>
        <v>6026.5</v>
      </c>
      <c r="O791" s="88"/>
      <c r="P791" s="88">
        <f t="shared" si="111"/>
        <v>5023.5</v>
      </c>
      <c r="Q791" s="88">
        <f t="shared" si="107"/>
        <v>13625.49</v>
      </c>
      <c r="R791" s="88">
        <f t="shared" si="108"/>
        <v>13015.189999999999</v>
      </c>
      <c r="S791" s="88">
        <f t="shared" si="109"/>
        <v>71374.509999999995</v>
      </c>
      <c r="T791" s="89" t="s">
        <v>41</v>
      </c>
    </row>
    <row r="792" spans="1:20" s="27" customFormat="1" x14ac:dyDescent="0.25">
      <c r="A792" s="84">
        <v>786</v>
      </c>
      <c r="B792" s="85" t="s">
        <v>431</v>
      </c>
      <c r="C792" s="85" t="s">
        <v>805</v>
      </c>
      <c r="D792" s="85" t="s">
        <v>426</v>
      </c>
      <c r="E792" s="85" t="s">
        <v>125</v>
      </c>
      <c r="F792" s="86" t="s">
        <v>811</v>
      </c>
      <c r="G792" s="87">
        <v>70000</v>
      </c>
      <c r="H792" s="87">
        <v>5368.48</v>
      </c>
      <c r="I792" s="88">
        <v>25</v>
      </c>
      <c r="J792" s="50">
        <v>2009</v>
      </c>
      <c r="K792" s="52">
        <f t="shared" si="106"/>
        <v>4970</v>
      </c>
      <c r="L792" s="37">
        <f t="shared" si="104"/>
        <v>770.00000000000011</v>
      </c>
      <c r="M792" s="78">
        <v>2128</v>
      </c>
      <c r="N792" s="88">
        <f t="shared" si="110"/>
        <v>4963</v>
      </c>
      <c r="O792" s="88"/>
      <c r="P792" s="88">
        <f t="shared" si="111"/>
        <v>4137</v>
      </c>
      <c r="Q792" s="88">
        <f t="shared" si="107"/>
        <v>9530.48</v>
      </c>
      <c r="R792" s="88">
        <f t="shared" si="108"/>
        <v>10703</v>
      </c>
      <c r="S792" s="88">
        <f t="shared" si="109"/>
        <v>60469.520000000004</v>
      </c>
      <c r="T792" s="89" t="s">
        <v>41</v>
      </c>
    </row>
    <row r="793" spans="1:20" s="27" customFormat="1" x14ac:dyDescent="0.25">
      <c r="A793" s="84">
        <v>787</v>
      </c>
      <c r="B793" s="85" t="s">
        <v>940</v>
      </c>
      <c r="C793" s="85" t="s">
        <v>805</v>
      </c>
      <c r="D793" s="85" t="s">
        <v>426</v>
      </c>
      <c r="E793" s="85" t="s">
        <v>125</v>
      </c>
      <c r="F793" s="86" t="s">
        <v>811</v>
      </c>
      <c r="G793" s="87">
        <v>70000</v>
      </c>
      <c r="H793" s="87">
        <v>5368.48</v>
      </c>
      <c r="I793" s="88">
        <v>25</v>
      </c>
      <c r="J793" s="50">
        <v>2009</v>
      </c>
      <c r="K793" s="52">
        <f t="shared" si="106"/>
        <v>4970</v>
      </c>
      <c r="L793" s="37">
        <f t="shared" si="104"/>
        <v>770.00000000000011</v>
      </c>
      <c r="M793" s="78">
        <v>2128</v>
      </c>
      <c r="N793" s="88">
        <f t="shared" si="110"/>
        <v>4963</v>
      </c>
      <c r="O793" s="88"/>
      <c r="P793" s="88">
        <f t="shared" si="111"/>
        <v>4137</v>
      </c>
      <c r="Q793" s="88">
        <f t="shared" si="107"/>
        <v>9530.48</v>
      </c>
      <c r="R793" s="88">
        <f t="shared" si="108"/>
        <v>10703</v>
      </c>
      <c r="S793" s="88">
        <f t="shared" si="109"/>
        <v>60469.520000000004</v>
      </c>
      <c r="T793" s="89" t="s">
        <v>41</v>
      </c>
    </row>
    <row r="794" spans="1:20" s="27" customFormat="1" x14ac:dyDescent="0.25">
      <c r="A794" s="84">
        <v>788</v>
      </c>
      <c r="B794" s="85" t="s">
        <v>819</v>
      </c>
      <c r="C794" s="85" t="s">
        <v>805</v>
      </c>
      <c r="D794" s="85" t="s">
        <v>426</v>
      </c>
      <c r="E794" s="85" t="s">
        <v>59</v>
      </c>
      <c r="F794" s="86" t="s">
        <v>808</v>
      </c>
      <c r="G794" s="87">
        <v>23000</v>
      </c>
      <c r="H794" s="85">
        <v>0</v>
      </c>
      <c r="I794" s="88">
        <v>25</v>
      </c>
      <c r="J794" s="50">
        <v>660.1</v>
      </c>
      <c r="K794" s="52">
        <f t="shared" si="106"/>
        <v>1632.9999999999998</v>
      </c>
      <c r="L794" s="37">
        <f t="shared" si="104"/>
        <v>253.00000000000003</v>
      </c>
      <c r="M794" s="78">
        <v>699.2</v>
      </c>
      <c r="N794" s="88">
        <f t="shared" si="110"/>
        <v>1630.7</v>
      </c>
      <c r="O794" s="88"/>
      <c r="P794" s="88">
        <f t="shared" si="111"/>
        <v>1359.3000000000002</v>
      </c>
      <c r="Q794" s="88">
        <f t="shared" si="107"/>
        <v>1384.3000000000002</v>
      </c>
      <c r="R794" s="88">
        <f t="shared" si="108"/>
        <v>3516.7</v>
      </c>
      <c r="S794" s="88">
        <f t="shared" si="109"/>
        <v>21615.7</v>
      </c>
      <c r="T794" s="89" t="s">
        <v>41</v>
      </c>
    </row>
    <row r="795" spans="1:20" s="27" customFormat="1" x14ac:dyDescent="0.25">
      <c r="A795" s="84">
        <v>789</v>
      </c>
      <c r="B795" s="85" t="s">
        <v>430</v>
      </c>
      <c r="C795" s="85" t="s">
        <v>805</v>
      </c>
      <c r="D795" s="85" t="s">
        <v>426</v>
      </c>
      <c r="E795" s="85" t="s">
        <v>143</v>
      </c>
      <c r="F795" s="86" t="s">
        <v>811</v>
      </c>
      <c r="G795" s="87">
        <v>45000</v>
      </c>
      <c r="H795" s="50">
        <v>1148.33</v>
      </c>
      <c r="I795" s="88">
        <v>25</v>
      </c>
      <c r="J795" s="50">
        <v>1291.5</v>
      </c>
      <c r="K795" s="52">
        <f t="shared" si="106"/>
        <v>3194.9999999999995</v>
      </c>
      <c r="L795" s="37">
        <f t="shared" si="104"/>
        <v>495.00000000000006</v>
      </c>
      <c r="M795" s="78">
        <v>1368</v>
      </c>
      <c r="N795" s="88">
        <f t="shared" si="110"/>
        <v>3190.5</v>
      </c>
      <c r="O795" s="88"/>
      <c r="P795" s="88">
        <f t="shared" si="111"/>
        <v>2659.5</v>
      </c>
      <c r="Q795" s="88">
        <f t="shared" si="107"/>
        <v>3832.83</v>
      </c>
      <c r="R795" s="88">
        <f t="shared" si="108"/>
        <v>6880.5</v>
      </c>
      <c r="S795" s="88">
        <f t="shared" si="109"/>
        <v>41167.17</v>
      </c>
      <c r="T795" s="89" t="s">
        <v>41</v>
      </c>
    </row>
    <row r="796" spans="1:20" s="27" customFormat="1" x14ac:dyDescent="0.25">
      <c r="A796" s="84">
        <v>790</v>
      </c>
      <c r="B796" s="85" t="s">
        <v>781</v>
      </c>
      <c r="C796" s="85" t="s">
        <v>805</v>
      </c>
      <c r="D796" s="85" t="s">
        <v>426</v>
      </c>
      <c r="E796" s="85" t="s">
        <v>156</v>
      </c>
      <c r="F796" s="86" t="s">
        <v>810</v>
      </c>
      <c r="G796" s="87">
        <v>25000</v>
      </c>
      <c r="H796" s="85">
        <v>0</v>
      </c>
      <c r="I796" s="88">
        <v>25</v>
      </c>
      <c r="J796" s="50">
        <v>717.5</v>
      </c>
      <c r="K796" s="52">
        <f t="shared" si="106"/>
        <v>1774.9999999999998</v>
      </c>
      <c r="L796" s="37">
        <f t="shared" si="104"/>
        <v>275</v>
      </c>
      <c r="M796" s="78">
        <v>760</v>
      </c>
      <c r="N796" s="88">
        <f t="shared" si="110"/>
        <v>1772.5000000000002</v>
      </c>
      <c r="O796" s="88"/>
      <c r="P796" s="88">
        <f t="shared" si="111"/>
        <v>1477.5</v>
      </c>
      <c r="Q796" s="88">
        <f t="shared" si="107"/>
        <v>1502.5</v>
      </c>
      <c r="R796" s="88">
        <f t="shared" si="108"/>
        <v>3822.5</v>
      </c>
      <c r="S796" s="88">
        <f t="shared" si="109"/>
        <v>23497.5</v>
      </c>
      <c r="T796" s="89" t="s">
        <v>41</v>
      </c>
    </row>
    <row r="797" spans="1:20" s="27" customFormat="1" x14ac:dyDescent="0.25">
      <c r="A797" s="84">
        <v>791</v>
      </c>
      <c r="B797" s="85" t="s">
        <v>820</v>
      </c>
      <c r="C797" s="85" t="s">
        <v>804</v>
      </c>
      <c r="D797" s="85" t="s">
        <v>426</v>
      </c>
      <c r="E797" s="85" t="s">
        <v>157</v>
      </c>
      <c r="F797" s="86" t="s">
        <v>808</v>
      </c>
      <c r="G797" s="87">
        <v>16000</v>
      </c>
      <c r="H797" s="85">
        <v>0</v>
      </c>
      <c r="I797" s="88">
        <v>25</v>
      </c>
      <c r="J797" s="50">
        <v>459.2</v>
      </c>
      <c r="K797" s="52">
        <f t="shared" si="106"/>
        <v>1136</v>
      </c>
      <c r="L797" s="37">
        <f t="shared" si="104"/>
        <v>176.00000000000003</v>
      </c>
      <c r="M797" s="78">
        <v>486.4</v>
      </c>
      <c r="N797" s="88">
        <f t="shared" si="110"/>
        <v>1134.4000000000001</v>
      </c>
      <c r="O797" s="88"/>
      <c r="P797" s="88">
        <f t="shared" si="111"/>
        <v>945.59999999999991</v>
      </c>
      <c r="Q797" s="88">
        <f t="shared" si="107"/>
        <v>970.59999999999991</v>
      </c>
      <c r="R797" s="88">
        <f t="shared" si="108"/>
        <v>2446.4</v>
      </c>
      <c r="S797" s="88">
        <f t="shared" si="109"/>
        <v>15029.4</v>
      </c>
      <c r="T797" s="89" t="s">
        <v>41</v>
      </c>
    </row>
    <row r="798" spans="1:20" s="27" customFormat="1" x14ac:dyDescent="0.25">
      <c r="A798" s="84">
        <v>792</v>
      </c>
      <c r="B798" s="85" t="s">
        <v>878</v>
      </c>
      <c r="C798" s="85" t="s">
        <v>804</v>
      </c>
      <c r="D798" s="85" t="s">
        <v>426</v>
      </c>
      <c r="E798" s="85" t="s">
        <v>816</v>
      </c>
      <c r="F798" s="86" t="s">
        <v>810</v>
      </c>
      <c r="G798" s="87">
        <v>25000</v>
      </c>
      <c r="H798" s="85">
        <v>0</v>
      </c>
      <c r="I798" s="88">
        <v>25</v>
      </c>
      <c r="J798" s="50">
        <v>717.5</v>
      </c>
      <c r="K798" s="52">
        <f t="shared" si="106"/>
        <v>1774.9999999999998</v>
      </c>
      <c r="L798" s="37">
        <f t="shared" si="104"/>
        <v>275</v>
      </c>
      <c r="M798" s="78">
        <v>760</v>
      </c>
      <c r="N798" s="88">
        <f t="shared" si="110"/>
        <v>1772.5000000000002</v>
      </c>
      <c r="O798" s="88"/>
      <c r="P798" s="88">
        <f t="shared" si="111"/>
        <v>1477.5</v>
      </c>
      <c r="Q798" s="88">
        <f t="shared" si="107"/>
        <v>1502.5</v>
      </c>
      <c r="R798" s="88">
        <f t="shared" si="108"/>
        <v>3822.5</v>
      </c>
      <c r="S798" s="88">
        <f t="shared" si="109"/>
        <v>23497.5</v>
      </c>
      <c r="T798" s="89" t="s">
        <v>41</v>
      </c>
    </row>
    <row r="799" spans="1:20" s="27" customFormat="1" x14ac:dyDescent="0.25">
      <c r="A799" s="84">
        <v>793</v>
      </c>
      <c r="B799" s="85" t="s">
        <v>429</v>
      </c>
      <c r="C799" s="85" t="s">
        <v>804</v>
      </c>
      <c r="D799" s="85" t="s">
        <v>426</v>
      </c>
      <c r="E799" s="85" t="s">
        <v>157</v>
      </c>
      <c r="F799" s="86" t="s">
        <v>811</v>
      </c>
      <c r="G799" s="87">
        <v>16000</v>
      </c>
      <c r="H799" s="85">
        <v>0</v>
      </c>
      <c r="I799" s="88">
        <v>25</v>
      </c>
      <c r="J799" s="50">
        <v>459.2</v>
      </c>
      <c r="K799" s="52">
        <f t="shared" si="106"/>
        <v>1136</v>
      </c>
      <c r="L799" s="37">
        <f t="shared" si="104"/>
        <v>176.00000000000003</v>
      </c>
      <c r="M799" s="78">
        <v>486.4</v>
      </c>
      <c r="N799" s="88">
        <f t="shared" si="110"/>
        <v>1134.4000000000001</v>
      </c>
      <c r="O799" s="88"/>
      <c r="P799" s="88">
        <f t="shared" si="111"/>
        <v>945.59999999999991</v>
      </c>
      <c r="Q799" s="88">
        <f t="shared" si="107"/>
        <v>970.59999999999991</v>
      </c>
      <c r="R799" s="88">
        <f t="shared" si="108"/>
        <v>2446.4</v>
      </c>
      <c r="S799" s="88">
        <f t="shared" si="109"/>
        <v>15029.4</v>
      </c>
      <c r="T799" s="89" t="s">
        <v>41</v>
      </c>
    </row>
    <row r="800" spans="1:20" s="27" customFormat="1" x14ac:dyDescent="0.25">
      <c r="A800" s="84">
        <v>794</v>
      </c>
      <c r="B800" s="85" t="s">
        <v>389</v>
      </c>
      <c r="C800" s="85" t="s">
        <v>804</v>
      </c>
      <c r="D800" s="85" t="s">
        <v>404</v>
      </c>
      <c r="E800" s="85" t="s">
        <v>742</v>
      </c>
      <c r="F800" s="86" t="s">
        <v>811</v>
      </c>
      <c r="G800" s="87">
        <v>85000</v>
      </c>
      <c r="H800" s="87">
        <v>8576.99</v>
      </c>
      <c r="I800" s="88">
        <v>25</v>
      </c>
      <c r="J800" s="50">
        <v>2439.5</v>
      </c>
      <c r="K800" s="52">
        <f t="shared" si="106"/>
        <v>6034.9999999999991</v>
      </c>
      <c r="L800" s="37">
        <v>953.69</v>
      </c>
      <c r="M800" s="78">
        <v>2584</v>
      </c>
      <c r="N800" s="88">
        <f t="shared" si="110"/>
        <v>6026.5</v>
      </c>
      <c r="O800" s="88"/>
      <c r="P800" s="88">
        <f t="shared" si="111"/>
        <v>5023.5</v>
      </c>
      <c r="Q800" s="88">
        <f t="shared" si="107"/>
        <v>13625.49</v>
      </c>
      <c r="R800" s="88">
        <f t="shared" si="108"/>
        <v>13015.189999999999</v>
      </c>
      <c r="S800" s="88">
        <f t="shared" si="109"/>
        <v>71374.509999999995</v>
      </c>
      <c r="T800" s="89" t="s">
        <v>41</v>
      </c>
    </row>
    <row r="801" spans="1:20" s="27" customFormat="1" x14ac:dyDescent="0.25">
      <c r="A801" s="84">
        <v>795</v>
      </c>
      <c r="B801" s="85" t="s">
        <v>417</v>
      </c>
      <c r="C801" s="85" t="s">
        <v>805</v>
      </c>
      <c r="D801" s="85" t="s">
        <v>404</v>
      </c>
      <c r="E801" s="85" t="s">
        <v>125</v>
      </c>
      <c r="F801" s="86" t="s">
        <v>811</v>
      </c>
      <c r="G801" s="87">
        <v>70000</v>
      </c>
      <c r="H801" s="87">
        <v>5368.48</v>
      </c>
      <c r="I801" s="88">
        <v>25</v>
      </c>
      <c r="J801" s="50">
        <v>2009</v>
      </c>
      <c r="K801" s="52">
        <f t="shared" si="106"/>
        <v>4970</v>
      </c>
      <c r="L801" s="37">
        <f t="shared" si="104"/>
        <v>770.00000000000011</v>
      </c>
      <c r="M801" s="78">
        <v>2128</v>
      </c>
      <c r="N801" s="88">
        <f t="shared" si="110"/>
        <v>4963</v>
      </c>
      <c r="O801" s="88"/>
      <c r="P801" s="88">
        <f t="shared" si="111"/>
        <v>4137</v>
      </c>
      <c r="Q801" s="88">
        <f t="shared" si="107"/>
        <v>9530.48</v>
      </c>
      <c r="R801" s="88">
        <f t="shared" si="108"/>
        <v>10703</v>
      </c>
      <c r="S801" s="88">
        <f t="shared" si="109"/>
        <v>60469.520000000004</v>
      </c>
      <c r="T801" s="89" t="s">
        <v>41</v>
      </c>
    </row>
    <row r="802" spans="1:20" s="27" customFormat="1" x14ac:dyDescent="0.25">
      <c r="A802" s="84">
        <v>796</v>
      </c>
      <c r="B802" s="85" t="s">
        <v>424</v>
      </c>
      <c r="C802" s="85" t="s">
        <v>805</v>
      </c>
      <c r="D802" s="85" t="s">
        <v>404</v>
      </c>
      <c r="E802" s="85" t="s">
        <v>125</v>
      </c>
      <c r="F802" s="86" t="s">
        <v>811</v>
      </c>
      <c r="G802" s="87">
        <v>70000</v>
      </c>
      <c r="H802" s="87">
        <v>5368.48</v>
      </c>
      <c r="I802" s="88">
        <v>25</v>
      </c>
      <c r="J802" s="50">
        <v>2009</v>
      </c>
      <c r="K802" s="52">
        <f t="shared" si="106"/>
        <v>4970</v>
      </c>
      <c r="L802" s="37">
        <f t="shared" si="104"/>
        <v>770.00000000000011</v>
      </c>
      <c r="M802" s="78">
        <v>2128</v>
      </c>
      <c r="N802" s="88">
        <f t="shared" si="110"/>
        <v>4963</v>
      </c>
      <c r="O802" s="88"/>
      <c r="P802" s="88">
        <f t="shared" si="111"/>
        <v>4137</v>
      </c>
      <c r="Q802" s="88">
        <f t="shared" si="107"/>
        <v>9530.48</v>
      </c>
      <c r="R802" s="88">
        <f t="shared" si="108"/>
        <v>10703</v>
      </c>
      <c r="S802" s="88">
        <f t="shared" si="109"/>
        <v>60469.520000000004</v>
      </c>
      <c r="T802" s="89" t="s">
        <v>41</v>
      </c>
    </row>
    <row r="803" spans="1:20" s="27" customFormat="1" x14ac:dyDescent="0.25">
      <c r="A803" s="84">
        <v>797</v>
      </c>
      <c r="B803" s="85" t="s">
        <v>405</v>
      </c>
      <c r="C803" s="85" t="s">
        <v>804</v>
      </c>
      <c r="D803" s="85" t="s">
        <v>404</v>
      </c>
      <c r="E803" s="85" t="s">
        <v>125</v>
      </c>
      <c r="F803" s="86" t="s">
        <v>811</v>
      </c>
      <c r="G803" s="87">
        <v>70000</v>
      </c>
      <c r="H803" s="87">
        <v>5025.38</v>
      </c>
      <c r="I803" s="88">
        <v>25</v>
      </c>
      <c r="J803" s="50">
        <v>2009</v>
      </c>
      <c r="K803" s="52">
        <f t="shared" si="106"/>
        <v>4970</v>
      </c>
      <c r="L803" s="37">
        <f t="shared" si="104"/>
        <v>770.00000000000011</v>
      </c>
      <c r="M803" s="78">
        <v>2128</v>
      </c>
      <c r="N803" s="88">
        <f t="shared" si="110"/>
        <v>4963</v>
      </c>
      <c r="O803" s="88"/>
      <c r="P803" s="88">
        <f t="shared" si="111"/>
        <v>4137</v>
      </c>
      <c r="Q803" s="88">
        <f t="shared" si="107"/>
        <v>9187.380000000001</v>
      </c>
      <c r="R803" s="88">
        <f t="shared" si="108"/>
        <v>10703</v>
      </c>
      <c r="S803" s="88">
        <f t="shared" si="109"/>
        <v>60812.619999999995</v>
      </c>
      <c r="T803" s="89" t="s">
        <v>41</v>
      </c>
    </row>
    <row r="804" spans="1:20" s="27" customFormat="1" x14ac:dyDescent="0.25">
      <c r="A804" s="84">
        <v>798</v>
      </c>
      <c r="B804" s="85" t="s">
        <v>756</v>
      </c>
      <c r="C804" s="85" t="s">
        <v>804</v>
      </c>
      <c r="D804" s="85" t="s">
        <v>404</v>
      </c>
      <c r="E804" s="85" t="s">
        <v>84</v>
      </c>
      <c r="F804" s="86" t="s">
        <v>810</v>
      </c>
      <c r="G804" s="87">
        <v>50000</v>
      </c>
      <c r="H804" s="87">
        <v>1854</v>
      </c>
      <c r="I804" s="88">
        <v>25</v>
      </c>
      <c r="J804" s="50">
        <v>1435</v>
      </c>
      <c r="K804" s="52">
        <f t="shared" si="106"/>
        <v>3549.9999999999995</v>
      </c>
      <c r="L804" s="37">
        <f t="shared" si="104"/>
        <v>550</v>
      </c>
      <c r="M804" s="78">
        <v>1520</v>
      </c>
      <c r="N804" s="88">
        <f t="shared" si="110"/>
        <v>3545.0000000000005</v>
      </c>
      <c r="O804" s="88"/>
      <c r="P804" s="88">
        <f t="shared" si="111"/>
        <v>2955</v>
      </c>
      <c r="Q804" s="88">
        <f t="shared" si="107"/>
        <v>4834</v>
      </c>
      <c r="R804" s="88">
        <f t="shared" si="108"/>
        <v>7645</v>
      </c>
      <c r="S804" s="88">
        <f t="shared" si="109"/>
        <v>45166</v>
      </c>
      <c r="T804" s="89" t="s">
        <v>41</v>
      </c>
    </row>
    <row r="805" spans="1:20" s="27" customFormat="1" x14ac:dyDescent="0.25">
      <c r="A805" s="84">
        <v>799</v>
      </c>
      <c r="B805" s="85" t="s">
        <v>406</v>
      </c>
      <c r="C805" s="85" t="s">
        <v>804</v>
      </c>
      <c r="D805" s="85" t="s">
        <v>404</v>
      </c>
      <c r="E805" s="85" t="s">
        <v>92</v>
      </c>
      <c r="F805" s="86" t="s">
        <v>811</v>
      </c>
      <c r="G805" s="87">
        <v>25000</v>
      </c>
      <c r="H805" s="85">
        <v>0</v>
      </c>
      <c r="I805" s="88">
        <v>25</v>
      </c>
      <c r="J805" s="50">
        <v>717.5</v>
      </c>
      <c r="K805" s="52">
        <f t="shared" si="106"/>
        <v>1774.9999999999998</v>
      </c>
      <c r="L805" s="37">
        <f t="shared" si="104"/>
        <v>275</v>
      </c>
      <c r="M805" s="78">
        <v>760</v>
      </c>
      <c r="N805" s="88">
        <f t="shared" si="110"/>
        <v>1772.5000000000002</v>
      </c>
      <c r="O805" s="88"/>
      <c r="P805" s="88">
        <f t="shared" si="111"/>
        <v>1477.5</v>
      </c>
      <c r="Q805" s="88">
        <f t="shared" si="107"/>
        <v>1502.5</v>
      </c>
      <c r="R805" s="88">
        <f t="shared" si="108"/>
        <v>3822.5</v>
      </c>
      <c r="S805" s="88">
        <f t="shared" si="109"/>
        <v>23497.5</v>
      </c>
      <c r="T805" s="89" t="s">
        <v>41</v>
      </c>
    </row>
    <row r="806" spans="1:20" s="27" customFormat="1" x14ac:dyDescent="0.25">
      <c r="A806" s="84">
        <v>800</v>
      </c>
      <c r="B806" s="85" t="s">
        <v>939</v>
      </c>
      <c r="C806" s="85" t="s">
        <v>804</v>
      </c>
      <c r="D806" s="85" t="s">
        <v>404</v>
      </c>
      <c r="E806" s="85" t="s">
        <v>63</v>
      </c>
      <c r="F806" s="86" t="s">
        <v>808</v>
      </c>
      <c r="G806" s="87">
        <v>25000</v>
      </c>
      <c r="H806" s="85">
        <v>0</v>
      </c>
      <c r="I806" s="88">
        <v>25</v>
      </c>
      <c r="J806" s="50">
        <v>717.5</v>
      </c>
      <c r="K806" s="52">
        <f t="shared" ref="K806:K834" si="112">+G806*7.1%</f>
        <v>1774.9999999999998</v>
      </c>
      <c r="L806" s="37">
        <f t="shared" si="104"/>
        <v>275</v>
      </c>
      <c r="M806" s="78">
        <v>760</v>
      </c>
      <c r="N806" s="88">
        <f t="shared" si="110"/>
        <v>1772.5000000000002</v>
      </c>
      <c r="O806" s="88"/>
      <c r="P806" s="88">
        <f t="shared" si="111"/>
        <v>1477.5</v>
      </c>
      <c r="Q806" s="88">
        <f t="shared" si="107"/>
        <v>1502.5</v>
      </c>
      <c r="R806" s="88">
        <f t="shared" si="108"/>
        <v>3822.5</v>
      </c>
      <c r="S806" s="88">
        <f t="shared" si="109"/>
        <v>23497.5</v>
      </c>
      <c r="T806" s="89" t="s">
        <v>41</v>
      </c>
    </row>
    <row r="807" spans="1:20" s="27" customFormat="1" x14ac:dyDescent="0.25">
      <c r="A807" s="84">
        <v>801</v>
      </c>
      <c r="B807" s="85" t="s">
        <v>924</v>
      </c>
      <c r="C807" s="85" t="s">
        <v>804</v>
      </c>
      <c r="D807" s="85" t="s">
        <v>404</v>
      </c>
      <c r="E807" s="85" t="s">
        <v>157</v>
      </c>
      <c r="F807" s="86" t="s">
        <v>808</v>
      </c>
      <c r="G807" s="87">
        <v>16000</v>
      </c>
      <c r="H807" s="85">
        <v>0</v>
      </c>
      <c r="I807" s="88">
        <v>25</v>
      </c>
      <c r="J807" s="50">
        <v>459.2</v>
      </c>
      <c r="K807" s="52">
        <f t="shared" si="112"/>
        <v>1136</v>
      </c>
      <c r="L807" s="37">
        <f t="shared" si="104"/>
        <v>176.00000000000003</v>
      </c>
      <c r="M807" s="78">
        <v>486.4</v>
      </c>
      <c r="N807" s="88">
        <f t="shared" si="110"/>
        <v>1134.4000000000001</v>
      </c>
      <c r="O807" s="88"/>
      <c r="P807" s="88">
        <f t="shared" si="111"/>
        <v>945.59999999999991</v>
      </c>
      <c r="Q807" s="88">
        <f t="shared" si="107"/>
        <v>970.59999999999991</v>
      </c>
      <c r="R807" s="88">
        <f t="shared" si="108"/>
        <v>2446.4</v>
      </c>
      <c r="S807" s="88">
        <f t="shared" si="109"/>
        <v>15029.4</v>
      </c>
      <c r="T807" s="89" t="s">
        <v>41</v>
      </c>
    </row>
    <row r="808" spans="1:20" s="27" customFormat="1" x14ac:dyDescent="0.25">
      <c r="A808" s="84">
        <v>802</v>
      </c>
      <c r="B808" s="85" t="s">
        <v>418</v>
      </c>
      <c r="C808" s="85" t="s">
        <v>804</v>
      </c>
      <c r="D808" s="85" t="s">
        <v>207</v>
      </c>
      <c r="E808" s="85" t="s">
        <v>742</v>
      </c>
      <c r="F808" s="86" t="s">
        <v>811</v>
      </c>
      <c r="G808" s="87">
        <v>85000</v>
      </c>
      <c r="H808" s="87">
        <v>8576.99</v>
      </c>
      <c r="I808" s="88">
        <v>25</v>
      </c>
      <c r="J808" s="50">
        <v>2439.5</v>
      </c>
      <c r="K808" s="52">
        <f t="shared" si="112"/>
        <v>6034.9999999999991</v>
      </c>
      <c r="L808" s="37">
        <v>953.69</v>
      </c>
      <c r="M808" s="78">
        <v>2584</v>
      </c>
      <c r="N808" s="88">
        <f t="shared" si="110"/>
        <v>6026.5</v>
      </c>
      <c r="O808" s="88"/>
      <c r="P808" s="88">
        <f t="shared" si="111"/>
        <v>5023.5</v>
      </c>
      <c r="Q808" s="88">
        <f t="shared" si="107"/>
        <v>13625.49</v>
      </c>
      <c r="R808" s="88">
        <f t="shared" si="108"/>
        <v>13015.189999999999</v>
      </c>
      <c r="S808" s="88">
        <f t="shared" si="109"/>
        <v>71374.509999999995</v>
      </c>
      <c r="T808" s="89" t="s">
        <v>41</v>
      </c>
    </row>
    <row r="809" spans="1:20" s="27" customFormat="1" x14ac:dyDescent="0.25">
      <c r="A809" s="84">
        <v>803</v>
      </c>
      <c r="B809" s="85" t="s">
        <v>595</v>
      </c>
      <c r="C809" s="85" t="s">
        <v>804</v>
      </c>
      <c r="D809" s="85" t="s">
        <v>207</v>
      </c>
      <c r="E809" s="85" t="s">
        <v>125</v>
      </c>
      <c r="F809" s="86" t="s">
        <v>811</v>
      </c>
      <c r="G809" s="91">
        <v>70000</v>
      </c>
      <c r="H809" s="91">
        <v>5025.38</v>
      </c>
      <c r="I809" s="88">
        <v>25</v>
      </c>
      <c r="J809" s="69">
        <v>2009</v>
      </c>
      <c r="K809" s="54">
        <f t="shared" si="112"/>
        <v>4970</v>
      </c>
      <c r="L809" s="37">
        <f t="shared" si="104"/>
        <v>770.00000000000011</v>
      </c>
      <c r="M809" s="80">
        <v>2128</v>
      </c>
      <c r="N809" s="93">
        <f t="shared" si="110"/>
        <v>4963</v>
      </c>
      <c r="O809" s="93"/>
      <c r="P809" s="93">
        <f t="shared" si="111"/>
        <v>4137</v>
      </c>
      <c r="Q809" s="88">
        <f t="shared" si="107"/>
        <v>9187.380000000001</v>
      </c>
      <c r="R809" s="88">
        <f t="shared" si="108"/>
        <v>10703</v>
      </c>
      <c r="S809" s="93">
        <f t="shared" si="109"/>
        <v>60812.619999999995</v>
      </c>
      <c r="T809" s="89" t="s">
        <v>41</v>
      </c>
    </row>
    <row r="810" spans="1:20" s="27" customFormat="1" x14ac:dyDescent="0.25">
      <c r="A810" s="84">
        <v>804</v>
      </c>
      <c r="B810" s="85" t="s">
        <v>411</v>
      </c>
      <c r="C810" s="85" t="s">
        <v>804</v>
      </c>
      <c r="D810" s="85" t="s">
        <v>207</v>
      </c>
      <c r="E810" s="85" t="s">
        <v>143</v>
      </c>
      <c r="F810" s="86" t="s">
        <v>811</v>
      </c>
      <c r="G810" s="87">
        <v>45000</v>
      </c>
      <c r="H810" s="50">
        <v>1148.33</v>
      </c>
      <c r="I810" s="88">
        <v>25</v>
      </c>
      <c r="J810" s="50">
        <v>1291.5</v>
      </c>
      <c r="K810" s="52">
        <f t="shared" si="112"/>
        <v>3194.9999999999995</v>
      </c>
      <c r="L810" s="37">
        <f t="shared" si="104"/>
        <v>495.00000000000006</v>
      </c>
      <c r="M810" s="78">
        <v>1368</v>
      </c>
      <c r="N810" s="88">
        <f t="shared" si="110"/>
        <v>3190.5</v>
      </c>
      <c r="O810" s="88"/>
      <c r="P810" s="88">
        <f t="shared" si="111"/>
        <v>2659.5</v>
      </c>
      <c r="Q810" s="88">
        <f t="shared" si="107"/>
        <v>3832.83</v>
      </c>
      <c r="R810" s="88">
        <f t="shared" si="108"/>
        <v>6880.5</v>
      </c>
      <c r="S810" s="88">
        <f t="shared" si="109"/>
        <v>41167.17</v>
      </c>
      <c r="T810" s="89" t="s">
        <v>41</v>
      </c>
    </row>
    <row r="811" spans="1:20" s="27" customFormat="1" x14ac:dyDescent="0.25">
      <c r="A811" s="84">
        <v>805</v>
      </c>
      <c r="B811" s="85" t="s">
        <v>818</v>
      </c>
      <c r="C811" s="85" t="s">
        <v>804</v>
      </c>
      <c r="D811" s="85" t="s">
        <v>207</v>
      </c>
      <c r="E811" s="85" t="s">
        <v>103</v>
      </c>
      <c r="F811" s="86" t="s">
        <v>808</v>
      </c>
      <c r="G811" s="87">
        <v>25000</v>
      </c>
      <c r="H811" s="85">
        <v>0</v>
      </c>
      <c r="I811" s="88">
        <v>25</v>
      </c>
      <c r="J811" s="50">
        <v>717.5</v>
      </c>
      <c r="K811" s="52">
        <f t="shared" si="112"/>
        <v>1774.9999999999998</v>
      </c>
      <c r="L811" s="37">
        <f t="shared" si="104"/>
        <v>275</v>
      </c>
      <c r="M811" s="78">
        <v>760</v>
      </c>
      <c r="N811" s="88">
        <f t="shared" si="110"/>
        <v>1772.5000000000002</v>
      </c>
      <c r="O811" s="88"/>
      <c r="P811" s="88">
        <f t="shared" si="111"/>
        <v>1477.5</v>
      </c>
      <c r="Q811" s="88">
        <f t="shared" si="107"/>
        <v>1502.5</v>
      </c>
      <c r="R811" s="88">
        <f t="shared" si="108"/>
        <v>3822.5</v>
      </c>
      <c r="S811" s="88">
        <v>21954.33</v>
      </c>
      <c r="T811" s="89" t="s">
        <v>41</v>
      </c>
    </row>
    <row r="812" spans="1:20" s="27" customFormat="1" x14ac:dyDescent="0.25">
      <c r="A812" s="84">
        <v>806</v>
      </c>
      <c r="B812" s="85" t="s">
        <v>410</v>
      </c>
      <c r="C812" s="85" t="s">
        <v>804</v>
      </c>
      <c r="D812" s="85" t="s">
        <v>207</v>
      </c>
      <c r="E812" s="85" t="s">
        <v>85</v>
      </c>
      <c r="F812" s="86" t="s">
        <v>811</v>
      </c>
      <c r="G812" s="87">
        <v>25000</v>
      </c>
      <c r="H812" s="85">
        <v>0</v>
      </c>
      <c r="I812" s="88">
        <v>25</v>
      </c>
      <c r="J812" s="50">
        <v>717.5</v>
      </c>
      <c r="K812" s="52">
        <f t="shared" si="112"/>
        <v>1774.9999999999998</v>
      </c>
      <c r="L812" s="37">
        <f t="shared" si="104"/>
        <v>275</v>
      </c>
      <c r="M812" s="78">
        <v>760</v>
      </c>
      <c r="N812" s="88">
        <f t="shared" si="110"/>
        <v>1772.5000000000002</v>
      </c>
      <c r="O812" s="88"/>
      <c r="P812" s="88">
        <f t="shared" si="111"/>
        <v>1477.5</v>
      </c>
      <c r="Q812" s="88">
        <f t="shared" si="107"/>
        <v>1502.5</v>
      </c>
      <c r="R812" s="88">
        <f t="shared" si="108"/>
        <v>3822.5</v>
      </c>
      <c r="S812" s="88">
        <f t="shared" ref="S812:S854" si="113">+G812-Q812</f>
        <v>23497.5</v>
      </c>
      <c r="T812" s="89" t="s">
        <v>41</v>
      </c>
    </row>
    <row r="813" spans="1:20" s="27" customFormat="1" x14ac:dyDescent="0.25">
      <c r="A813" s="84">
        <v>807</v>
      </c>
      <c r="B813" s="85" t="s">
        <v>840</v>
      </c>
      <c r="C813" s="85" t="s">
        <v>804</v>
      </c>
      <c r="D813" s="85" t="s">
        <v>207</v>
      </c>
      <c r="E813" s="85" t="s">
        <v>118</v>
      </c>
      <c r="F813" s="86" t="s">
        <v>808</v>
      </c>
      <c r="G813" s="87">
        <v>25000</v>
      </c>
      <c r="H813" s="85">
        <v>0</v>
      </c>
      <c r="I813" s="88">
        <v>25</v>
      </c>
      <c r="J813" s="50">
        <v>717.5</v>
      </c>
      <c r="K813" s="52">
        <f t="shared" si="112"/>
        <v>1774.9999999999998</v>
      </c>
      <c r="L813" s="37">
        <f t="shared" si="104"/>
        <v>275</v>
      </c>
      <c r="M813" s="78">
        <v>760</v>
      </c>
      <c r="N813" s="88">
        <f t="shared" si="110"/>
        <v>1772.5000000000002</v>
      </c>
      <c r="O813" s="88"/>
      <c r="P813" s="88">
        <f t="shared" si="111"/>
        <v>1477.5</v>
      </c>
      <c r="Q813" s="88">
        <f t="shared" si="107"/>
        <v>1502.5</v>
      </c>
      <c r="R813" s="88">
        <f t="shared" si="108"/>
        <v>3822.5</v>
      </c>
      <c r="S813" s="88">
        <f t="shared" si="113"/>
        <v>23497.5</v>
      </c>
      <c r="T813" s="89" t="s">
        <v>41</v>
      </c>
    </row>
    <row r="814" spans="1:20" s="27" customFormat="1" x14ac:dyDescent="0.25">
      <c r="A814" s="84">
        <v>808</v>
      </c>
      <c r="B814" s="85" t="s">
        <v>1038</v>
      </c>
      <c r="C814" s="85" t="s">
        <v>805</v>
      </c>
      <c r="D814" s="85" t="s">
        <v>207</v>
      </c>
      <c r="E814" s="85" t="s">
        <v>189</v>
      </c>
      <c r="F814" s="86" t="s">
        <v>808</v>
      </c>
      <c r="G814" s="87">
        <v>18000</v>
      </c>
      <c r="H814" s="85">
        <v>0</v>
      </c>
      <c r="I814" s="88">
        <v>25</v>
      </c>
      <c r="J814" s="50">
        <v>516.6</v>
      </c>
      <c r="K814" s="52">
        <f t="shared" si="112"/>
        <v>1277.9999999999998</v>
      </c>
      <c r="L814" s="37">
        <f t="shared" si="104"/>
        <v>198.00000000000003</v>
      </c>
      <c r="M814" s="78">
        <v>547.20000000000005</v>
      </c>
      <c r="N814" s="88">
        <f t="shared" si="110"/>
        <v>1276.2</v>
      </c>
      <c r="O814" s="88"/>
      <c r="P814" s="88">
        <f t="shared" si="111"/>
        <v>1063.8000000000002</v>
      </c>
      <c r="Q814" s="88">
        <f t="shared" si="107"/>
        <v>1088.8000000000002</v>
      </c>
      <c r="R814" s="88">
        <f t="shared" si="108"/>
        <v>2752.2</v>
      </c>
      <c r="S814" s="88">
        <f t="shared" si="113"/>
        <v>16911.2</v>
      </c>
      <c r="T814" s="89" t="s">
        <v>41</v>
      </c>
    </row>
    <row r="815" spans="1:20" s="27" customFormat="1" x14ac:dyDescent="0.25">
      <c r="A815" s="84">
        <v>809</v>
      </c>
      <c r="B815" s="85" t="s">
        <v>937</v>
      </c>
      <c r="C815" s="85" t="s">
        <v>804</v>
      </c>
      <c r="D815" s="85" t="s">
        <v>207</v>
      </c>
      <c r="E815" s="85" t="s">
        <v>157</v>
      </c>
      <c r="F815" s="86" t="s">
        <v>808</v>
      </c>
      <c r="G815" s="87">
        <v>16000</v>
      </c>
      <c r="H815" s="85">
        <v>0</v>
      </c>
      <c r="I815" s="88">
        <v>25</v>
      </c>
      <c r="J815" s="50">
        <v>459.2</v>
      </c>
      <c r="K815" s="52">
        <f t="shared" si="112"/>
        <v>1136</v>
      </c>
      <c r="L815" s="37">
        <f t="shared" si="104"/>
        <v>176.00000000000003</v>
      </c>
      <c r="M815" s="78">
        <v>486.4</v>
      </c>
      <c r="N815" s="88">
        <f t="shared" si="110"/>
        <v>1134.4000000000001</v>
      </c>
      <c r="O815" s="88"/>
      <c r="P815" s="88">
        <f t="shared" si="111"/>
        <v>945.59999999999991</v>
      </c>
      <c r="Q815" s="88">
        <f t="shared" si="107"/>
        <v>970.59999999999991</v>
      </c>
      <c r="R815" s="88">
        <f t="shared" si="108"/>
        <v>2446.4</v>
      </c>
      <c r="S815" s="88">
        <f t="shared" si="113"/>
        <v>15029.4</v>
      </c>
      <c r="T815" s="89" t="s">
        <v>41</v>
      </c>
    </row>
    <row r="816" spans="1:20" s="27" customFormat="1" x14ac:dyDescent="0.25">
      <c r="A816" s="84">
        <v>810</v>
      </c>
      <c r="B816" s="85" t="s">
        <v>476</v>
      </c>
      <c r="C816" s="85" t="s">
        <v>805</v>
      </c>
      <c r="D816" s="85" t="s">
        <v>251</v>
      </c>
      <c r="E816" s="85" t="s">
        <v>742</v>
      </c>
      <c r="F816" s="86" t="s">
        <v>811</v>
      </c>
      <c r="G816" s="91">
        <v>85000</v>
      </c>
      <c r="H816" s="91">
        <v>8576.99</v>
      </c>
      <c r="I816" s="88">
        <v>25</v>
      </c>
      <c r="J816" s="69">
        <v>2439.5</v>
      </c>
      <c r="K816" s="54">
        <f t="shared" si="112"/>
        <v>6034.9999999999991</v>
      </c>
      <c r="L816" s="37">
        <v>953.69</v>
      </c>
      <c r="M816" s="80">
        <v>2584</v>
      </c>
      <c r="N816" s="93">
        <f t="shared" si="110"/>
        <v>6026.5</v>
      </c>
      <c r="O816" s="93"/>
      <c r="P816" s="93">
        <f t="shared" si="111"/>
        <v>5023.5</v>
      </c>
      <c r="Q816" s="88">
        <f t="shared" si="107"/>
        <v>13625.49</v>
      </c>
      <c r="R816" s="88">
        <f t="shared" si="108"/>
        <v>13015.189999999999</v>
      </c>
      <c r="S816" s="93">
        <f t="shared" si="113"/>
        <v>71374.509999999995</v>
      </c>
      <c r="T816" s="89" t="s">
        <v>41</v>
      </c>
    </row>
    <row r="817" spans="1:405" s="27" customFormat="1" x14ac:dyDescent="0.25">
      <c r="A817" s="84">
        <v>811</v>
      </c>
      <c r="B817" s="85" t="s">
        <v>415</v>
      </c>
      <c r="C817" s="85" t="s">
        <v>804</v>
      </c>
      <c r="D817" s="85" t="s">
        <v>251</v>
      </c>
      <c r="E817" s="85" t="s">
        <v>125</v>
      </c>
      <c r="F817" s="86" t="s">
        <v>811</v>
      </c>
      <c r="G817" s="87">
        <v>70000</v>
      </c>
      <c r="H817" s="87">
        <v>5368.48</v>
      </c>
      <c r="I817" s="88">
        <v>25</v>
      </c>
      <c r="J817" s="50">
        <v>2009</v>
      </c>
      <c r="K817" s="52">
        <f t="shared" si="112"/>
        <v>4970</v>
      </c>
      <c r="L817" s="37">
        <f t="shared" si="104"/>
        <v>770.00000000000011</v>
      </c>
      <c r="M817" s="78">
        <v>2128</v>
      </c>
      <c r="N817" s="88">
        <f t="shared" si="110"/>
        <v>4963</v>
      </c>
      <c r="O817" s="88"/>
      <c r="P817" s="88">
        <f t="shared" si="111"/>
        <v>4137</v>
      </c>
      <c r="Q817" s="88">
        <f t="shared" si="107"/>
        <v>9530.48</v>
      </c>
      <c r="R817" s="88">
        <f t="shared" si="108"/>
        <v>10703</v>
      </c>
      <c r="S817" s="88">
        <f t="shared" si="113"/>
        <v>60469.520000000004</v>
      </c>
      <c r="T817" s="89" t="s">
        <v>41</v>
      </c>
    </row>
    <row r="818" spans="1:405" s="27" customFormat="1" x14ac:dyDescent="0.25">
      <c r="A818" s="84">
        <v>812</v>
      </c>
      <c r="B818" s="85" t="s">
        <v>413</v>
      </c>
      <c r="C818" s="85" t="s">
        <v>804</v>
      </c>
      <c r="D818" s="85" t="s">
        <v>251</v>
      </c>
      <c r="E818" s="85" t="s">
        <v>143</v>
      </c>
      <c r="F818" s="86" t="s">
        <v>811</v>
      </c>
      <c r="G818" s="87">
        <v>45000</v>
      </c>
      <c r="H818" s="50">
        <v>1148.33</v>
      </c>
      <c r="I818" s="88">
        <v>25</v>
      </c>
      <c r="J818" s="50">
        <v>1291.5</v>
      </c>
      <c r="K818" s="52">
        <f t="shared" si="112"/>
        <v>3194.9999999999995</v>
      </c>
      <c r="L818" s="37">
        <f t="shared" si="104"/>
        <v>495.00000000000006</v>
      </c>
      <c r="M818" s="78">
        <v>1368</v>
      </c>
      <c r="N818" s="88">
        <f t="shared" si="110"/>
        <v>3190.5</v>
      </c>
      <c r="O818" s="88"/>
      <c r="P818" s="88">
        <f t="shared" si="111"/>
        <v>2659.5</v>
      </c>
      <c r="Q818" s="88">
        <f t="shared" si="107"/>
        <v>3832.83</v>
      </c>
      <c r="R818" s="88">
        <f t="shared" si="108"/>
        <v>6880.5</v>
      </c>
      <c r="S818" s="88">
        <f t="shared" si="113"/>
        <v>41167.17</v>
      </c>
      <c r="T818" s="89" t="s">
        <v>41</v>
      </c>
    </row>
    <row r="819" spans="1:405" s="27" customFormat="1" x14ac:dyDescent="0.25">
      <c r="A819" s="84">
        <v>813</v>
      </c>
      <c r="B819" s="85" t="s">
        <v>414</v>
      </c>
      <c r="C819" s="85" t="s">
        <v>804</v>
      </c>
      <c r="D819" s="85" t="s">
        <v>251</v>
      </c>
      <c r="E819" s="85" t="s">
        <v>35</v>
      </c>
      <c r="F819" s="86" t="s">
        <v>811</v>
      </c>
      <c r="G819" s="87">
        <v>25000</v>
      </c>
      <c r="H819" s="85">
        <v>0</v>
      </c>
      <c r="I819" s="88">
        <v>25</v>
      </c>
      <c r="J819" s="50">
        <v>717.5</v>
      </c>
      <c r="K819" s="52">
        <f t="shared" si="112"/>
        <v>1774.9999999999998</v>
      </c>
      <c r="L819" s="37">
        <f t="shared" si="104"/>
        <v>275</v>
      </c>
      <c r="M819" s="78">
        <v>760</v>
      </c>
      <c r="N819" s="88">
        <f t="shared" si="110"/>
        <v>1772.5000000000002</v>
      </c>
      <c r="O819" s="88"/>
      <c r="P819" s="88">
        <f t="shared" si="111"/>
        <v>1477.5</v>
      </c>
      <c r="Q819" s="88">
        <f t="shared" si="107"/>
        <v>1502.5</v>
      </c>
      <c r="R819" s="88">
        <f t="shared" si="108"/>
        <v>3822.5</v>
      </c>
      <c r="S819" s="88">
        <f t="shared" si="113"/>
        <v>23497.5</v>
      </c>
      <c r="T819" s="89" t="s">
        <v>41</v>
      </c>
    </row>
    <row r="820" spans="1:405" s="27" customFormat="1" x14ac:dyDescent="0.25">
      <c r="A820" s="84">
        <v>814</v>
      </c>
      <c r="B820" s="85" t="s">
        <v>416</v>
      </c>
      <c r="C820" s="85" t="s">
        <v>805</v>
      </c>
      <c r="D820" s="85" t="s">
        <v>251</v>
      </c>
      <c r="E820" s="85" t="s">
        <v>63</v>
      </c>
      <c r="F820" s="86" t="s">
        <v>808</v>
      </c>
      <c r="G820" s="87">
        <v>25000</v>
      </c>
      <c r="H820" s="85">
        <v>0</v>
      </c>
      <c r="I820" s="88">
        <v>25</v>
      </c>
      <c r="J820" s="50">
        <v>717.5</v>
      </c>
      <c r="K820" s="52">
        <f t="shared" si="112"/>
        <v>1774.9999999999998</v>
      </c>
      <c r="L820" s="37">
        <f t="shared" si="104"/>
        <v>275</v>
      </c>
      <c r="M820" s="78">
        <v>760</v>
      </c>
      <c r="N820" s="88">
        <f t="shared" si="110"/>
        <v>1772.5000000000002</v>
      </c>
      <c r="O820" s="88"/>
      <c r="P820" s="88">
        <f t="shared" si="111"/>
        <v>1477.5</v>
      </c>
      <c r="Q820" s="88">
        <f t="shared" si="107"/>
        <v>1502.5</v>
      </c>
      <c r="R820" s="88">
        <f t="shared" si="108"/>
        <v>3822.5</v>
      </c>
      <c r="S820" s="88">
        <f t="shared" si="113"/>
        <v>23497.5</v>
      </c>
      <c r="T820" s="89" t="s">
        <v>41</v>
      </c>
    </row>
    <row r="821" spans="1:405" s="27" customFormat="1" x14ac:dyDescent="0.25">
      <c r="A821" s="84">
        <v>815</v>
      </c>
      <c r="B821" s="85" t="s">
        <v>780</v>
      </c>
      <c r="C821" s="85" t="s">
        <v>804</v>
      </c>
      <c r="D821" s="85" t="s">
        <v>251</v>
      </c>
      <c r="E821" s="85" t="s">
        <v>35</v>
      </c>
      <c r="F821" s="86" t="s">
        <v>808</v>
      </c>
      <c r="G821" s="87">
        <v>25000</v>
      </c>
      <c r="H821" s="85">
        <v>0</v>
      </c>
      <c r="I821" s="88">
        <v>25</v>
      </c>
      <c r="J821" s="50">
        <v>717.5</v>
      </c>
      <c r="K821" s="52">
        <f t="shared" si="112"/>
        <v>1774.9999999999998</v>
      </c>
      <c r="L821" s="37">
        <f t="shared" ref="L821:L854" si="114">+G821*1.1%</f>
        <v>275</v>
      </c>
      <c r="M821" s="37">
        <v>760</v>
      </c>
      <c r="N821" s="88">
        <f t="shared" si="110"/>
        <v>1772.5000000000002</v>
      </c>
      <c r="O821" s="88"/>
      <c r="P821" s="88">
        <f t="shared" si="111"/>
        <v>1477.5</v>
      </c>
      <c r="Q821" s="88">
        <f t="shared" si="107"/>
        <v>1502.5</v>
      </c>
      <c r="R821" s="88">
        <f t="shared" si="108"/>
        <v>3822.5</v>
      </c>
      <c r="S821" s="88">
        <f t="shared" si="113"/>
        <v>23497.5</v>
      </c>
      <c r="T821" s="89" t="s">
        <v>41</v>
      </c>
    </row>
    <row r="822" spans="1:405" s="27" customFormat="1" x14ac:dyDescent="0.25">
      <c r="A822" s="84">
        <v>816</v>
      </c>
      <c r="B822" s="85" t="s">
        <v>766</v>
      </c>
      <c r="C822" s="85" t="s">
        <v>804</v>
      </c>
      <c r="D822" s="85" t="s">
        <v>251</v>
      </c>
      <c r="E822" s="85" t="s">
        <v>157</v>
      </c>
      <c r="F822" s="86" t="s">
        <v>808</v>
      </c>
      <c r="G822" s="87">
        <v>16000</v>
      </c>
      <c r="H822" s="85">
        <v>0</v>
      </c>
      <c r="I822" s="88">
        <v>25</v>
      </c>
      <c r="J822" s="50">
        <v>459.2</v>
      </c>
      <c r="K822" s="52">
        <f t="shared" si="112"/>
        <v>1136</v>
      </c>
      <c r="L822" s="37">
        <f t="shared" si="114"/>
        <v>176.00000000000003</v>
      </c>
      <c r="M822" s="78">
        <v>486.4</v>
      </c>
      <c r="N822" s="88">
        <f t="shared" si="110"/>
        <v>1134.4000000000001</v>
      </c>
      <c r="O822" s="88"/>
      <c r="P822" s="88">
        <f t="shared" si="111"/>
        <v>945.59999999999991</v>
      </c>
      <c r="Q822" s="88">
        <f t="shared" si="107"/>
        <v>970.59999999999991</v>
      </c>
      <c r="R822" s="88">
        <f t="shared" si="108"/>
        <v>2446.4</v>
      </c>
      <c r="S822" s="88">
        <f t="shared" si="113"/>
        <v>15029.4</v>
      </c>
      <c r="T822" s="89" t="s">
        <v>41</v>
      </c>
    </row>
    <row r="823" spans="1:405" s="27" customFormat="1" x14ac:dyDescent="0.25">
      <c r="A823" s="84">
        <v>817</v>
      </c>
      <c r="B823" s="85" t="s">
        <v>408</v>
      </c>
      <c r="C823" s="85" t="s">
        <v>804</v>
      </c>
      <c r="D823" s="85" t="s">
        <v>432</v>
      </c>
      <c r="E823" s="85" t="s">
        <v>742</v>
      </c>
      <c r="F823" s="86" t="s">
        <v>811</v>
      </c>
      <c r="G823" s="87">
        <v>85000</v>
      </c>
      <c r="H823" s="87">
        <v>8148.13</v>
      </c>
      <c r="I823" s="88">
        <v>25</v>
      </c>
      <c r="J823" s="50">
        <v>2439.5</v>
      </c>
      <c r="K823" s="52">
        <f t="shared" si="112"/>
        <v>6034.9999999999991</v>
      </c>
      <c r="L823" s="37">
        <v>953.69</v>
      </c>
      <c r="M823" s="78">
        <v>2584</v>
      </c>
      <c r="N823" s="88">
        <f t="shared" si="110"/>
        <v>6026.5</v>
      </c>
      <c r="O823" s="88"/>
      <c r="P823" s="88">
        <f t="shared" si="111"/>
        <v>5023.5</v>
      </c>
      <c r="Q823" s="88">
        <f t="shared" si="107"/>
        <v>13196.630000000001</v>
      </c>
      <c r="R823" s="88">
        <f t="shared" si="108"/>
        <v>13015.189999999999</v>
      </c>
      <c r="S823" s="88">
        <f t="shared" si="113"/>
        <v>71803.37</v>
      </c>
      <c r="T823" s="89" t="s">
        <v>41</v>
      </c>
    </row>
    <row r="824" spans="1:405" s="27" customFormat="1" x14ac:dyDescent="0.25">
      <c r="A824" s="84">
        <v>818</v>
      </c>
      <c r="B824" s="85" t="s">
        <v>435</v>
      </c>
      <c r="C824" s="85" t="s">
        <v>805</v>
      </c>
      <c r="D824" s="85" t="s">
        <v>432</v>
      </c>
      <c r="E824" s="85" t="s">
        <v>125</v>
      </c>
      <c r="F824" s="86" t="s">
        <v>811</v>
      </c>
      <c r="G824" s="87">
        <v>70000</v>
      </c>
      <c r="H824" s="87">
        <v>5025.38</v>
      </c>
      <c r="I824" s="88">
        <v>25</v>
      </c>
      <c r="J824" s="50">
        <v>2009</v>
      </c>
      <c r="K824" s="52">
        <f t="shared" si="112"/>
        <v>4970</v>
      </c>
      <c r="L824" s="37">
        <f t="shared" si="114"/>
        <v>770.00000000000011</v>
      </c>
      <c r="M824" s="78">
        <v>2128</v>
      </c>
      <c r="N824" s="88">
        <f t="shared" si="110"/>
        <v>4963</v>
      </c>
      <c r="O824" s="88"/>
      <c r="P824" s="88">
        <f t="shared" si="111"/>
        <v>4137</v>
      </c>
      <c r="Q824" s="88">
        <f t="shared" si="107"/>
        <v>9187.380000000001</v>
      </c>
      <c r="R824" s="88">
        <f t="shared" si="108"/>
        <v>10703</v>
      </c>
      <c r="S824" s="88">
        <f t="shared" si="113"/>
        <v>60812.619999999995</v>
      </c>
      <c r="T824" s="89" t="s">
        <v>41</v>
      </c>
    </row>
    <row r="825" spans="1:405" s="28" customFormat="1" x14ac:dyDescent="0.25">
      <c r="A825" s="84">
        <v>819</v>
      </c>
      <c r="B825" s="85" t="s">
        <v>525</v>
      </c>
      <c r="C825" s="85" t="s">
        <v>805</v>
      </c>
      <c r="D825" s="85" t="s">
        <v>432</v>
      </c>
      <c r="E825" s="85" t="s">
        <v>125</v>
      </c>
      <c r="F825" s="86" t="s">
        <v>811</v>
      </c>
      <c r="G825" s="87">
        <v>70000</v>
      </c>
      <c r="H825" s="87">
        <v>5368.48</v>
      </c>
      <c r="I825" s="88">
        <v>25</v>
      </c>
      <c r="J825" s="50">
        <v>2009</v>
      </c>
      <c r="K825" s="52">
        <f t="shared" si="112"/>
        <v>4970</v>
      </c>
      <c r="L825" s="37">
        <f t="shared" si="114"/>
        <v>770.00000000000011</v>
      </c>
      <c r="M825" s="78">
        <v>2128</v>
      </c>
      <c r="N825" s="88">
        <f t="shared" si="110"/>
        <v>4963</v>
      </c>
      <c r="O825" s="88"/>
      <c r="P825" s="88">
        <f t="shared" si="111"/>
        <v>4137</v>
      </c>
      <c r="Q825" s="88">
        <f t="shared" si="107"/>
        <v>9530.48</v>
      </c>
      <c r="R825" s="88">
        <f t="shared" si="108"/>
        <v>10703</v>
      </c>
      <c r="S825" s="88">
        <f t="shared" si="113"/>
        <v>60469.520000000004</v>
      </c>
      <c r="T825" s="89" t="s">
        <v>41</v>
      </c>
      <c r="U825" s="27"/>
      <c r="V825" s="27"/>
      <c r="W825" s="27"/>
      <c r="X825" s="27"/>
      <c r="Y825" s="27"/>
      <c r="Z825" s="27"/>
      <c r="AA825" s="27"/>
      <c r="AB825" s="27"/>
      <c r="AC825" s="27"/>
      <c r="AD825" s="27"/>
      <c r="AE825" s="27"/>
      <c r="AF825" s="27"/>
      <c r="AG825" s="27"/>
      <c r="AH825" s="27"/>
      <c r="AI825" s="27"/>
      <c r="AJ825" s="27"/>
      <c r="AK825" s="27"/>
      <c r="AL825" s="27"/>
      <c r="AM825" s="27"/>
      <c r="AN825" s="27"/>
      <c r="AO825" s="27"/>
      <c r="AP825" s="27"/>
      <c r="AQ825" s="27"/>
      <c r="AR825" s="27"/>
      <c r="AS825" s="27"/>
      <c r="AT825" s="27"/>
      <c r="AU825" s="27"/>
      <c r="AV825" s="27"/>
      <c r="AW825" s="27"/>
      <c r="AX825" s="27"/>
      <c r="AY825" s="27"/>
      <c r="AZ825" s="27"/>
      <c r="BA825" s="27"/>
      <c r="BB825" s="27"/>
      <c r="BC825" s="27"/>
      <c r="BD825" s="27"/>
      <c r="BE825" s="27"/>
      <c r="BF825" s="27"/>
      <c r="BG825" s="27"/>
      <c r="BH825" s="27"/>
      <c r="BI825" s="27"/>
      <c r="BJ825" s="27"/>
      <c r="BK825" s="27"/>
      <c r="BL825" s="27"/>
      <c r="BM825" s="27"/>
      <c r="BN825" s="27"/>
      <c r="BO825" s="27"/>
      <c r="BP825" s="27"/>
      <c r="BQ825" s="27"/>
      <c r="BR825" s="27"/>
      <c r="BS825" s="27"/>
      <c r="BT825" s="27"/>
      <c r="BU825" s="27"/>
      <c r="BV825" s="27"/>
      <c r="BW825" s="27"/>
      <c r="BX825" s="27"/>
      <c r="BY825" s="27"/>
      <c r="BZ825" s="27"/>
      <c r="CA825" s="27"/>
      <c r="CB825" s="27"/>
      <c r="CC825" s="27"/>
      <c r="CD825" s="27"/>
      <c r="CE825" s="27"/>
      <c r="CF825" s="27"/>
      <c r="CG825" s="27"/>
      <c r="CH825" s="27"/>
      <c r="CI825" s="27"/>
      <c r="CJ825" s="27"/>
      <c r="CK825" s="27"/>
      <c r="CL825" s="27"/>
      <c r="CM825" s="27"/>
      <c r="CN825" s="27"/>
      <c r="CO825" s="27"/>
      <c r="CP825" s="27"/>
      <c r="CQ825" s="27"/>
      <c r="CR825" s="27"/>
      <c r="CS825" s="27"/>
      <c r="CT825" s="27"/>
      <c r="CU825" s="27"/>
      <c r="CV825" s="27"/>
      <c r="CW825" s="27"/>
      <c r="CX825" s="27"/>
      <c r="CY825" s="27"/>
      <c r="CZ825" s="27"/>
      <c r="DA825" s="27"/>
      <c r="DB825" s="27"/>
      <c r="DC825" s="27"/>
      <c r="DD825" s="27"/>
      <c r="DE825" s="27"/>
      <c r="DF825" s="27"/>
      <c r="DG825" s="27"/>
      <c r="DH825" s="27"/>
      <c r="DI825" s="27"/>
      <c r="DJ825" s="27"/>
      <c r="DK825" s="27"/>
      <c r="DL825" s="27"/>
      <c r="DM825" s="27"/>
      <c r="DN825" s="27"/>
      <c r="DO825" s="27"/>
      <c r="DP825" s="27"/>
      <c r="DQ825" s="27"/>
      <c r="DR825" s="27"/>
      <c r="DS825" s="27"/>
      <c r="DT825" s="27"/>
      <c r="DU825" s="27"/>
      <c r="DV825" s="27"/>
      <c r="DW825" s="27"/>
      <c r="DX825" s="27"/>
      <c r="DY825" s="27"/>
      <c r="DZ825" s="27"/>
      <c r="EA825" s="27"/>
      <c r="EB825" s="27"/>
      <c r="EC825" s="27"/>
      <c r="ED825" s="27"/>
      <c r="EE825" s="27"/>
      <c r="EF825" s="27"/>
      <c r="EG825" s="27"/>
      <c r="EH825" s="27"/>
      <c r="EI825" s="27"/>
      <c r="EJ825" s="27"/>
      <c r="EK825" s="27"/>
      <c r="EL825" s="27"/>
      <c r="EM825" s="27"/>
      <c r="EN825" s="27"/>
      <c r="EO825" s="27"/>
      <c r="EP825" s="27"/>
      <c r="EQ825" s="27"/>
      <c r="ER825" s="27"/>
      <c r="ES825" s="27"/>
      <c r="ET825" s="27"/>
      <c r="EU825" s="27"/>
      <c r="EV825" s="27"/>
      <c r="EW825" s="27"/>
      <c r="EX825" s="27"/>
      <c r="EY825" s="27"/>
      <c r="EZ825" s="27"/>
      <c r="FA825" s="27"/>
      <c r="FB825" s="27"/>
      <c r="FC825" s="27"/>
      <c r="FD825" s="27"/>
      <c r="FE825" s="27"/>
      <c r="FF825" s="27"/>
      <c r="FG825" s="27"/>
      <c r="FH825" s="27"/>
      <c r="FI825" s="27"/>
      <c r="FJ825" s="27"/>
      <c r="FK825" s="27"/>
      <c r="FL825" s="27"/>
      <c r="FM825" s="27"/>
      <c r="FN825" s="27"/>
      <c r="FO825" s="27"/>
      <c r="FP825" s="27"/>
      <c r="FQ825" s="27"/>
      <c r="FR825" s="27"/>
      <c r="FS825" s="27"/>
      <c r="FT825" s="27"/>
      <c r="FU825" s="27"/>
      <c r="FV825" s="27"/>
      <c r="FW825" s="27"/>
      <c r="FX825" s="27"/>
      <c r="FY825" s="27"/>
      <c r="FZ825" s="27"/>
      <c r="GA825" s="27"/>
      <c r="GB825" s="27"/>
      <c r="GC825" s="27"/>
      <c r="GD825" s="27"/>
      <c r="GE825" s="27"/>
      <c r="GF825" s="27"/>
      <c r="GG825" s="27"/>
      <c r="GH825" s="27"/>
      <c r="GI825" s="27"/>
      <c r="GJ825" s="27"/>
      <c r="GK825" s="27"/>
      <c r="GL825" s="27"/>
      <c r="GM825" s="27"/>
      <c r="GN825" s="27"/>
      <c r="GO825" s="27"/>
      <c r="GP825" s="27"/>
      <c r="GQ825" s="27"/>
      <c r="GR825" s="27"/>
      <c r="GS825" s="27"/>
      <c r="GT825" s="27"/>
      <c r="GU825" s="27"/>
      <c r="GV825" s="27"/>
      <c r="GW825" s="27"/>
      <c r="GX825" s="27"/>
      <c r="GY825" s="27"/>
      <c r="GZ825" s="27"/>
      <c r="HA825" s="27"/>
      <c r="HB825" s="27"/>
      <c r="HC825" s="27"/>
      <c r="HD825" s="27"/>
      <c r="HE825" s="27"/>
      <c r="HF825" s="27"/>
      <c r="HG825" s="27"/>
      <c r="HH825" s="27"/>
      <c r="HI825" s="27"/>
      <c r="HJ825" s="27"/>
      <c r="HK825" s="27"/>
      <c r="HL825" s="27"/>
      <c r="HM825" s="27"/>
      <c r="HN825" s="27"/>
      <c r="HO825" s="27"/>
      <c r="HP825" s="27"/>
      <c r="HQ825" s="27"/>
      <c r="HR825" s="27"/>
      <c r="HS825" s="27"/>
      <c r="HT825" s="27"/>
      <c r="HU825" s="27"/>
      <c r="HV825" s="27"/>
      <c r="HW825" s="27"/>
      <c r="HX825" s="27"/>
      <c r="HY825" s="27"/>
      <c r="HZ825" s="27"/>
      <c r="IA825" s="27"/>
      <c r="IB825" s="27"/>
      <c r="IC825" s="27"/>
      <c r="ID825" s="27"/>
      <c r="IE825" s="27"/>
      <c r="IF825" s="27"/>
      <c r="IG825" s="27"/>
      <c r="IH825" s="27"/>
      <c r="II825" s="27"/>
      <c r="IJ825" s="27"/>
      <c r="IK825" s="27"/>
      <c r="IL825" s="27"/>
      <c r="IM825" s="27"/>
      <c r="IN825" s="27"/>
      <c r="IO825" s="27"/>
      <c r="IP825" s="27"/>
      <c r="IQ825" s="27"/>
      <c r="IR825" s="27"/>
      <c r="IS825" s="27"/>
      <c r="IT825" s="27"/>
      <c r="IU825" s="27"/>
      <c r="IV825" s="27"/>
      <c r="IW825" s="27"/>
      <c r="IX825" s="27"/>
      <c r="IY825" s="27"/>
      <c r="IZ825" s="27"/>
      <c r="JA825" s="27"/>
      <c r="JB825" s="27"/>
      <c r="JC825" s="27"/>
      <c r="JD825" s="27"/>
      <c r="JE825" s="27"/>
      <c r="JF825" s="27"/>
      <c r="JG825" s="27"/>
      <c r="JH825" s="27"/>
      <c r="JI825" s="27"/>
      <c r="JJ825" s="27"/>
      <c r="JK825" s="27"/>
      <c r="JL825" s="27"/>
      <c r="JM825" s="27"/>
      <c r="JN825" s="27"/>
      <c r="JO825" s="27"/>
      <c r="JP825" s="27"/>
      <c r="JQ825" s="27"/>
      <c r="JR825" s="27"/>
      <c r="JS825" s="27"/>
      <c r="JT825" s="27"/>
      <c r="JU825" s="27"/>
      <c r="JV825" s="27"/>
      <c r="JW825" s="27"/>
      <c r="JX825" s="27"/>
      <c r="JY825" s="27"/>
      <c r="JZ825" s="27"/>
      <c r="KA825" s="27"/>
      <c r="KB825" s="27"/>
      <c r="KC825" s="27"/>
      <c r="KD825" s="27"/>
      <c r="KE825" s="27"/>
      <c r="KF825" s="27"/>
      <c r="KG825" s="27"/>
      <c r="KH825" s="27"/>
      <c r="KI825" s="27"/>
      <c r="KJ825" s="27"/>
      <c r="KK825" s="27"/>
      <c r="KL825" s="27"/>
      <c r="KM825" s="27"/>
      <c r="KN825" s="27"/>
      <c r="KO825" s="27"/>
      <c r="KP825" s="27"/>
      <c r="KQ825" s="27"/>
      <c r="KR825" s="27"/>
      <c r="KS825" s="27"/>
      <c r="KT825" s="27"/>
      <c r="KU825" s="27"/>
      <c r="KV825" s="27"/>
      <c r="KW825" s="27"/>
      <c r="KX825" s="27"/>
      <c r="KY825" s="27"/>
      <c r="KZ825" s="27"/>
      <c r="LA825" s="27"/>
      <c r="LB825" s="27"/>
      <c r="LC825" s="27"/>
      <c r="LD825" s="27"/>
      <c r="LE825" s="27"/>
      <c r="LF825" s="27"/>
      <c r="LG825" s="27"/>
      <c r="LH825" s="27"/>
      <c r="LI825" s="27"/>
      <c r="LJ825" s="27"/>
      <c r="LK825" s="27"/>
      <c r="LL825" s="27"/>
      <c r="LM825" s="27"/>
      <c r="LN825" s="27"/>
      <c r="LO825" s="27"/>
      <c r="LP825" s="27"/>
      <c r="LQ825" s="27"/>
      <c r="LR825" s="27"/>
      <c r="LS825" s="27"/>
      <c r="LT825" s="27"/>
      <c r="LU825" s="27"/>
      <c r="LV825" s="27"/>
      <c r="LW825" s="27"/>
      <c r="LX825" s="27"/>
      <c r="LY825" s="27"/>
      <c r="LZ825" s="27"/>
      <c r="MA825" s="27"/>
      <c r="MB825" s="27"/>
      <c r="MC825" s="27"/>
      <c r="MD825" s="27"/>
      <c r="ME825" s="27"/>
      <c r="MF825" s="27"/>
      <c r="MG825" s="27"/>
      <c r="MH825" s="27"/>
      <c r="MI825" s="27"/>
      <c r="MJ825" s="27"/>
      <c r="MK825" s="27"/>
      <c r="ML825" s="27"/>
      <c r="MM825" s="27"/>
      <c r="MN825" s="27"/>
      <c r="MO825" s="27"/>
      <c r="MP825" s="27"/>
      <c r="MQ825" s="27"/>
      <c r="MR825" s="27"/>
      <c r="MS825" s="27"/>
      <c r="MT825" s="27"/>
      <c r="MU825" s="27"/>
      <c r="MV825" s="27"/>
      <c r="MW825" s="27"/>
      <c r="MX825" s="27"/>
      <c r="MY825" s="27"/>
      <c r="MZ825" s="27"/>
      <c r="NA825" s="27"/>
      <c r="NB825" s="27"/>
      <c r="NC825" s="27"/>
      <c r="ND825" s="27"/>
      <c r="NE825" s="27"/>
      <c r="NF825" s="27"/>
      <c r="NG825" s="27"/>
      <c r="NH825" s="27"/>
      <c r="NI825" s="27"/>
      <c r="NJ825" s="27"/>
      <c r="NK825" s="27"/>
      <c r="NL825" s="27"/>
      <c r="NM825" s="27"/>
      <c r="NN825" s="27"/>
      <c r="NO825" s="27"/>
      <c r="NP825" s="27"/>
      <c r="NQ825" s="27"/>
      <c r="NR825" s="27"/>
      <c r="NS825" s="27"/>
      <c r="NT825" s="27"/>
      <c r="NU825" s="27"/>
      <c r="NV825" s="27"/>
      <c r="NW825" s="27"/>
      <c r="NX825" s="27"/>
      <c r="NY825" s="27"/>
      <c r="NZ825" s="27"/>
      <c r="OA825" s="27"/>
      <c r="OB825" s="27"/>
      <c r="OC825" s="27"/>
      <c r="OD825" s="27"/>
      <c r="OE825" s="27"/>
      <c r="OF825" s="27"/>
      <c r="OG825" s="27"/>
      <c r="OH825" s="27"/>
      <c r="OI825" s="27"/>
      <c r="OJ825" s="27"/>
      <c r="OK825" s="27"/>
      <c r="OL825" s="27"/>
      <c r="OM825" s="27"/>
      <c r="ON825" s="27"/>
      <c r="OO825" s="27"/>
    </row>
    <row r="826" spans="1:405" s="27" customFormat="1" x14ac:dyDescent="0.25">
      <c r="A826" s="84">
        <v>820</v>
      </c>
      <c r="B826" s="85" t="s">
        <v>434</v>
      </c>
      <c r="C826" s="85" t="s">
        <v>804</v>
      </c>
      <c r="D826" s="85" t="s">
        <v>432</v>
      </c>
      <c r="E826" s="85" t="s">
        <v>92</v>
      </c>
      <c r="F826" s="86" t="s">
        <v>811</v>
      </c>
      <c r="G826" s="87">
        <v>25000</v>
      </c>
      <c r="H826" s="85">
        <v>0</v>
      </c>
      <c r="I826" s="88">
        <v>25</v>
      </c>
      <c r="J826" s="50">
        <v>717.5</v>
      </c>
      <c r="K826" s="52">
        <f t="shared" si="112"/>
        <v>1774.9999999999998</v>
      </c>
      <c r="L826" s="37">
        <f t="shared" si="114"/>
        <v>275</v>
      </c>
      <c r="M826" s="78">
        <v>760</v>
      </c>
      <c r="N826" s="88">
        <f t="shared" si="110"/>
        <v>1772.5000000000002</v>
      </c>
      <c r="O826" s="88"/>
      <c r="P826" s="88">
        <f t="shared" si="111"/>
        <v>1477.5</v>
      </c>
      <c r="Q826" s="88">
        <f t="shared" si="107"/>
        <v>1502.5</v>
      </c>
      <c r="R826" s="88">
        <f t="shared" si="108"/>
        <v>3822.5</v>
      </c>
      <c r="S826" s="88">
        <f t="shared" si="113"/>
        <v>23497.5</v>
      </c>
      <c r="T826" s="89" t="s">
        <v>41</v>
      </c>
    </row>
    <row r="827" spans="1:405" s="27" customFormat="1" x14ac:dyDescent="0.25">
      <c r="A827" s="84">
        <v>821</v>
      </c>
      <c r="B827" s="85" t="s">
        <v>433</v>
      </c>
      <c r="C827" s="85" t="s">
        <v>804</v>
      </c>
      <c r="D827" s="85" t="s">
        <v>432</v>
      </c>
      <c r="E827" s="85" t="s">
        <v>157</v>
      </c>
      <c r="F827" s="86" t="s">
        <v>811</v>
      </c>
      <c r="G827" s="87">
        <v>16000</v>
      </c>
      <c r="H827" s="85">
        <v>0</v>
      </c>
      <c r="I827" s="88">
        <v>25</v>
      </c>
      <c r="J827" s="50">
        <v>459.2</v>
      </c>
      <c r="K827" s="52">
        <f t="shared" si="112"/>
        <v>1136</v>
      </c>
      <c r="L827" s="37">
        <f t="shared" si="114"/>
        <v>176.00000000000003</v>
      </c>
      <c r="M827" s="78">
        <v>486.4</v>
      </c>
      <c r="N827" s="88">
        <f t="shared" si="110"/>
        <v>1134.4000000000001</v>
      </c>
      <c r="O827" s="88"/>
      <c r="P827" s="88">
        <f t="shared" si="111"/>
        <v>945.59999999999991</v>
      </c>
      <c r="Q827" s="88">
        <f t="shared" si="107"/>
        <v>970.59999999999991</v>
      </c>
      <c r="R827" s="88">
        <f t="shared" si="108"/>
        <v>2446.4</v>
      </c>
      <c r="S827" s="88">
        <f t="shared" si="113"/>
        <v>15029.4</v>
      </c>
      <c r="T827" s="89" t="s">
        <v>41</v>
      </c>
    </row>
    <row r="828" spans="1:405" s="27" customFormat="1" x14ac:dyDescent="0.25">
      <c r="A828" s="84">
        <v>822</v>
      </c>
      <c r="B828" s="85" t="s">
        <v>807</v>
      </c>
      <c r="C828" s="85" t="s">
        <v>804</v>
      </c>
      <c r="D828" s="85" t="s">
        <v>432</v>
      </c>
      <c r="E828" s="85" t="s">
        <v>157</v>
      </c>
      <c r="F828" s="86" t="s">
        <v>808</v>
      </c>
      <c r="G828" s="87">
        <v>16000</v>
      </c>
      <c r="H828" s="85">
        <v>0</v>
      </c>
      <c r="I828" s="88">
        <v>25</v>
      </c>
      <c r="J828" s="50">
        <v>459.2</v>
      </c>
      <c r="K828" s="52">
        <f t="shared" si="112"/>
        <v>1136</v>
      </c>
      <c r="L828" s="37">
        <f t="shared" si="114"/>
        <v>176.00000000000003</v>
      </c>
      <c r="M828" s="78">
        <v>486.4</v>
      </c>
      <c r="N828" s="88">
        <f t="shared" si="110"/>
        <v>1134.4000000000001</v>
      </c>
      <c r="O828" s="88"/>
      <c r="P828" s="88">
        <f t="shared" si="111"/>
        <v>945.59999999999991</v>
      </c>
      <c r="Q828" s="88">
        <f t="shared" si="107"/>
        <v>970.59999999999991</v>
      </c>
      <c r="R828" s="88">
        <f t="shared" si="108"/>
        <v>2446.4</v>
      </c>
      <c r="S828" s="88">
        <f t="shared" si="113"/>
        <v>15029.4</v>
      </c>
      <c r="T828" s="89" t="s">
        <v>41</v>
      </c>
    </row>
    <row r="829" spans="1:405" s="27" customFormat="1" x14ac:dyDescent="0.25">
      <c r="A829" s="84">
        <v>823</v>
      </c>
      <c r="B829" s="85" t="s">
        <v>403</v>
      </c>
      <c r="C829" s="85" t="s">
        <v>804</v>
      </c>
      <c r="D829" s="85" t="s">
        <v>419</v>
      </c>
      <c r="E829" s="85" t="s">
        <v>742</v>
      </c>
      <c r="F829" s="86" t="s">
        <v>811</v>
      </c>
      <c r="G829" s="91">
        <v>85000</v>
      </c>
      <c r="H829" s="91">
        <v>8576.99</v>
      </c>
      <c r="I829" s="88">
        <v>25</v>
      </c>
      <c r="J829" s="69">
        <v>2439.5</v>
      </c>
      <c r="K829" s="54">
        <f t="shared" si="112"/>
        <v>6034.9999999999991</v>
      </c>
      <c r="L829" s="37">
        <v>953.69</v>
      </c>
      <c r="M829" s="80">
        <v>2584</v>
      </c>
      <c r="N829" s="93">
        <f t="shared" si="110"/>
        <v>6026.5</v>
      </c>
      <c r="O829" s="93"/>
      <c r="P829" s="93">
        <f t="shared" si="111"/>
        <v>5023.5</v>
      </c>
      <c r="Q829" s="88">
        <f t="shared" si="107"/>
        <v>13625.49</v>
      </c>
      <c r="R829" s="88">
        <f t="shared" si="108"/>
        <v>13015.189999999999</v>
      </c>
      <c r="S829" s="93">
        <f t="shared" si="113"/>
        <v>71374.509999999995</v>
      </c>
      <c r="T829" s="89" t="s">
        <v>41</v>
      </c>
    </row>
    <row r="830" spans="1:405" s="27" customFormat="1" x14ac:dyDescent="0.25">
      <c r="A830" s="84">
        <v>824</v>
      </c>
      <c r="B830" s="85" t="s">
        <v>402</v>
      </c>
      <c r="C830" s="85" t="s">
        <v>804</v>
      </c>
      <c r="D830" s="85" t="s">
        <v>419</v>
      </c>
      <c r="E830" s="85" t="s">
        <v>125</v>
      </c>
      <c r="F830" s="86" t="s">
        <v>811</v>
      </c>
      <c r="G830" s="91">
        <v>70000</v>
      </c>
      <c r="H830" s="91">
        <v>5368.48</v>
      </c>
      <c r="I830" s="88">
        <v>25</v>
      </c>
      <c r="J830" s="69">
        <v>2009</v>
      </c>
      <c r="K830" s="54">
        <f t="shared" si="112"/>
        <v>4970</v>
      </c>
      <c r="L830" s="37">
        <f t="shared" si="114"/>
        <v>770.00000000000011</v>
      </c>
      <c r="M830" s="80">
        <v>2128</v>
      </c>
      <c r="N830" s="93">
        <f t="shared" si="110"/>
        <v>4963</v>
      </c>
      <c r="O830" s="93"/>
      <c r="P830" s="93">
        <f t="shared" si="111"/>
        <v>4137</v>
      </c>
      <c r="Q830" s="88">
        <f t="shared" si="107"/>
        <v>9530.48</v>
      </c>
      <c r="R830" s="88">
        <f t="shared" si="108"/>
        <v>10703</v>
      </c>
      <c r="S830" s="93">
        <f t="shared" si="113"/>
        <v>60469.520000000004</v>
      </c>
      <c r="T830" s="89" t="s">
        <v>41</v>
      </c>
    </row>
    <row r="831" spans="1:405" s="27" customFormat="1" x14ac:dyDescent="0.25">
      <c r="A831" s="84">
        <v>825</v>
      </c>
      <c r="B831" s="85" t="s">
        <v>423</v>
      </c>
      <c r="C831" s="85" t="s">
        <v>805</v>
      </c>
      <c r="D831" s="85" t="s">
        <v>419</v>
      </c>
      <c r="E831" s="85" t="s">
        <v>125</v>
      </c>
      <c r="F831" s="86" t="s">
        <v>811</v>
      </c>
      <c r="G831" s="87">
        <v>70000</v>
      </c>
      <c r="H831" s="87">
        <v>5368.48</v>
      </c>
      <c r="I831" s="88">
        <v>25</v>
      </c>
      <c r="J831" s="50">
        <v>2009</v>
      </c>
      <c r="K831" s="52">
        <f t="shared" si="112"/>
        <v>4970</v>
      </c>
      <c r="L831" s="37">
        <f t="shared" si="114"/>
        <v>770.00000000000011</v>
      </c>
      <c r="M831" s="78">
        <v>2128</v>
      </c>
      <c r="N831" s="88">
        <f t="shared" si="110"/>
        <v>4963</v>
      </c>
      <c r="O831" s="88"/>
      <c r="P831" s="88">
        <f t="shared" si="111"/>
        <v>4137</v>
      </c>
      <c r="Q831" s="88">
        <f t="shared" si="107"/>
        <v>9530.48</v>
      </c>
      <c r="R831" s="88">
        <f t="shared" si="108"/>
        <v>10703</v>
      </c>
      <c r="S831" s="88">
        <f t="shared" si="113"/>
        <v>60469.520000000004</v>
      </c>
      <c r="T831" s="89" t="s">
        <v>41</v>
      </c>
    </row>
    <row r="832" spans="1:405" s="27" customFormat="1" x14ac:dyDescent="0.25">
      <c r="A832" s="84">
        <v>826</v>
      </c>
      <c r="B832" s="85" t="s">
        <v>979</v>
      </c>
      <c r="C832" s="85" t="s">
        <v>805</v>
      </c>
      <c r="D832" s="85" t="s">
        <v>419</v>
      </c>
      <c r="E832" s="85" t="s">
        <v>125</v>
      </c>
      <c r="F832" s="86" t="s">
        <v>811</v>
      </c>
      <c r="G832" s="87">
        <v>70000</v>
      </c>
      <c r="H832" s="87">
        <v>5368.48</v>
      </c>
      <c r="I832" s="88">
        <v>25</v>
      </c>
      <c r="J832" s="50">
        <v>2009</v>
      </c>
      <c r="K832" s="52">
        <f t="shared" si="112"/>
        <v>4970</v>
      </c>
      <c r="L832" s="37">
        <f t="shared" si="114"/>
        <v>770.00000000000011</v>
      </c>
      <c r="M832" s="78">
        <v>2128</v>
      </c>
      <c r="N832" s="88">
        <f t="shared" si="110"/>
        <v>4963</v>
      </c>
      <c r="O832" s="88"/>
      <c r="P832" s="88">
        <f t="shared" si="111"/>
        <v>4137</v>
      </c>
      <c r="Q832" s="88">
        <f t="shared" si="107"/>
        <v>9530.48</v>
      </c>
      <c r="R832" s="88">
        <f t="shared" si="108"/>
        <v>10703</v>
      </c>
      <c r="S832" s="88">
        <f t="shared" si="113"/>
        <v>60469.520000000004</v>
      </c>
      <c r="T832" s="89" t="s">
        <v>41</v>
      </c>
    </row>
    <row r="833" spans="1:20" s="27" customFormat="1" x14ac:dyDescent="0.25">
      <c r="A833" s="84">
        <v>827</v>
      </c>
      <c r="B833" s="85" t="s">
        <v>422</v>
      </c>
      <c r="C833" s="85" t="s">
        <v>805</v>
      </c>
      <c r="D833" s="85" t="s">
        <v>419</v>
      </c>
      <c r="E833" s="85" t="s">
        <v>743</v>
      </c>
      <c r="F833" s="86" t="s">
        <v>811</v>
      </c>
      <c r="G833" s="87">
        <v>55000</v>
      </c>
      <c r="H833" s="87">
        <v>2559.6799999999998</v>
      </c>
      <c r="I833" s="88">
        <v>25</v>
      </c>
      <c r="J833" s="50">
        <v>1578.5</v>
      </c>
      <c r="K833" s="52">
        <f t="shared" si="112"/>
        <v>3904.9999999999995</v>
      </c>
      <c r="L833" s="37">
        <f t="shared" si="114"/>
        <v>605.00000000000011</v>
      </c>
      <c r="M833" s="78">
        <v>1672</v>
      </c>
      <c r="N833" s="88">
        <f t="shared" si="110"/>
        <v>3899.5000000000005</v>
      </c>
      <c r="O833" s="88"/>
      <c r="P833" s="88">
        <f t="shared" si="111"/>
        <v>3250.5</v>
      </c>
      <c r="Q833" s="88">
        <f t="shared" si="107"/>
        <v>5835.18</v>
      </c>
      <c r="R833" s="88">
        <f t="shared" si="108"/>
        <v>8409.5</v>
      </c>
      <c r="S833" s="88">
        <f t="shared" si="113"/>
        <v>49164.82</v>
      </c>
      <c r="T833" s="89" t="s">
        <v>41</v>
      </c>
    </row>
    <row r="834" spans="1:20" s="27" customFormat="1" x14ac:dyDescent="0.25">
      <c r="A834" s="84">
        <v>828</v>
      </c>
      <c r="B834" s="85" t="s">
        <v>425</v>
      </c>
      <c r="C834" s="85" t="s">
        <v>804</v>
      </c>
      <c r="D834" s="85" t="s">
        <v>419</v>
      </c>
      <c r="E834" s="85" t="s">
        <v>118</v>
      </c>
      <c r="F834" s="86" t="s">
        <v>808</v>
      </c>
      <c r="G834" s="87">
        <v>25000</v>
      </c>
      <c r="H834" s="85">
        <v>0</v>
      </c>
      <c r="I834" s="88">
        <v>25</v>
      </c>
      <c r="J834" s="50">
        <v>717.5</v>
      </c>
      <c r="K834" s="52">
        <f t="shared" si="112"/>
        <v>1774.9999999999998</v>
      </c>
      <c r="L834" s="37">
        <f t="shared" si="114"/>
        <v>275</v>
      </c>
      <c r="M834" s="78">
        <v>760</v>
      </c>
      <c r="N834" s="88">
        <f t="shared" si="110"/>
        <v>1772.5000000000002</v>
      </c>
      <c r="O834" s="88"/>
      <c r="P834" s="88">
        <f t="shared" si="111"/>
        <v>1477.5</v>
      </c>
      <c r="Q834" s="88">
        <f t="shared" si="107"/>
        <v>1502.5</v>
      </c>
      <c r="R834" s="88">
        <f t="shared" si="108"/>
        <v>3822.5</v>
      </c>
      <c r="S834" s="88">
        <f t="shared" si="113"/>
        <v>23497.5</v>
      </c>
      <c r="T834" s="89" t="s">
        <v>41</v>
      </c>
    </row>
    <row r="835" spans="1:20" s="27" customFormat="1" x14ac:dyDescent="0.25">
      <c r="A835" s="84">
        <v>829</v>
      </c>
      <c r="B835" s="85" t="s">
        <v>32</v>
      </c>
      <c r="C835" s="85" t="s">
        <v>805</v>
      </c>
      <c r="D835" s="85" t="s">
        <v>732</v>
      </c>
      <c r="E835" s="85" t="s">
        <v>84</v>
      </c>
      <c r="F835" s="86" t="s">
        <v>810</v>
      </c>
      <c r="G835" s="87">
        <v>56000</v>
      </c>
      <c r="H835" s="50">
        <v>2733.96</v>
      </c>
      <c r="I835" s="88">
        <v>25</v>
      </c>
      <c r="J835" s="50">
        <v>1607.2</v>
      </c>
      <c r="K835" s="52">
        <f t="shared" ref="K835:K854" si="115">+G835*7.1%</f>
        <v>3975.9999999999995</v>
      </c>
      <c r="L835" s="37">
        <f t="shared" si="114"/>
        <v>616.00000000000011</v>
      </c>
      <c r="M835" s="78">
        <v>1702.4</v>
      </c>
      <c r="N835" s="88">
        <f t="shared" si="110"/>
        <v>3970.4</v>
      </c>
      <c r="O835" s="88"/>
      <c r="P835" s="88">
        <f t="shared" si="111"/>
        <v>3309.6000000000004</v>
      </c>
      <c r="Q835" s="88">
        <f t="shared" si="107"/>
        <v>6068.5599999999995</v>
      </c>
      <c r="R835" s="88">
        <f t="shared" si="108"/>
        <v>8562.4</v>
      </c>
      <c r="S835" s="88">
        <f t="shared" si="113"/>
        <v>49931.44</v>
      </c>
      <c r="T835" s="89" t="s">
        <v>41</v>
      </c>
    </row>
    <row r="836" spans="1:20" s="27" customFormat="1" x14ac:dyDescent="0.25">
      <c r="A836" s="84">
        <v>830</v>
      </c>
      <c r="B836" s="85" t="s">
        <v>733</v>
      </c>
      <c r="C836" s="85" t="s">
        <v>804</v>
      </c>
      <c r="D836" s="85" t="s">
        <v>732</v>
      </c>
      <c r="E836" s="85" t="s">
        <v>84</v>
      </c>
      <c r="F836" s="86" t="s">
        <v>811</v>
      </c>
      <c r="G836" s="87">
        <v>55000</v>
      </c>
      <c r="H836" s="87">
        <v>1787.72</v>
      </c>
      <c r="I836" s="88">
        <v>25</v>
      </c>
      <c r="J836" s="50">
        <v>1578.5</v>
      </c>
      <c r="K836" s="52">
        <f t="shared" si="115"/>
        <v>3904.9999999999995</v>
      </c>
      <c r="L836" s="37">
        <f t="shared" si="114"/>
        <v>605.00000000000011</v>
      </c>
      <c r="M836" s="78">
        <v>1672</v>
      </c>
      <c r="N836" s="88">
        <f t="shared" si="110"/>
        <v>3899.5000000000005</v>
      </c>
      <c r="O836" s="88"/>
      <c r="P836" s="88">
        <f t="shared" si="111"/>
        <v>3250.5</v>
      </c>
      <c r="Q836" s="88">
        <f t="shared" si="107"/>
        <v>5063.22</v>
      </c>
      <c r="R836" s="88">
        <f t="shared" si="108"/>
        <v>8409.5</v>
      </c>
      <c r="S836" s="88">
        <f t="shared" si="113"/>
        <v>49936.78</v>
      </c>
      <c r="T836" s="89" t="s">
        <v>41</v>
      </c>
    </row>
    <row r="837" spans="1:20" s="27" customFormat="1" x14ac:dyDescent="0.25">
      <c r="A837" s="84">
        <v>831</v>
      </c>
      <c r="B837" s="85" t="s">
        <v>734</v>
      </c>
      <c r="C837" s="85" t="s">
        <v>805</v>
      </c>
      <c r="D837" s="85" t="s">
        <v>732</v>
      </c>
      <c r="E837" s="85" t="s">
        <v>84</v>
      </c>
      <c r="F837" s="86" t="s">
        <v>811</v>
      </c>
      <c r="G837" s="87">
        <v>55000</v>
      </c>
      <c r="H837" s="87">
        <v>2559.6799999999998</v>
      </c>
      <c r="I837" s="88">
        <v>25</v>
      </c>
      <c r="J837" s="50">
        <v>1578.5</v>
      </c>
      <c r="K837" s="52">
        <f t="shared" si="115"/>
        <v>3904.9999999999995</v>
      </c>
      <c r="L837" s="37">
        <f t="shared" si="114"/>
        <v>605.00000000000011</v>
      </c>
      <c r="M837" s="78">
        <v>1672</v>
      </c>
      <c r="N837" s="88">
        <f t="shared" si="110"/>
        <v>3899.5000000000005</v>
      </c>
      <c r="O837" s="88"/>
      <c r="P837" s="88">
        <f t="shared" si="111"/>
        <v>3250.5</v>
      </c>
      <c r="Q837" s="88">
        <f t="shared" si="107"/>
        <v>5835.18</v>
      </c>
      <c r="R837" s="88">
        <f t="shared" si="108"/>
        <v>8409.5</v>
      </c>
      <c r="S837" s="88">
        <f t="shared" si="113"/>
        <v>49164.82</v>
      </c>
      <c r="T837" s="89" t="s">
        <v>41</v>
      </c>
    </row>
    <row r="838" spans="1:20" s="27" customFormat="1" x14ac:dyDescent="0.25">
      <c r="A838" s="84">
        <v>832</v>
      </c>
      <c r="B838" s="85" t="s">
        <v>737</v>
      </c>
      <c r="C838" s="85" t="s">
        <v>805</v>
      </c>
      <c r="D838" s="85" t="s">
        <v>732</v>
      </c>
      <c r="E838" s="85" t="s">
        <v>84</v>
      </c>
      <c r="F838" s="86" t="s">
        <v>811</v>
      </c>
      <c r="G838" s="87">
        <v>55000</v>
      </c>
      <c r="H838" s="87">
        <v>2559.6799999999998</v>
      </c>
      <c r="I838" s="88">
        <v>25</v>
      </c>
      <c r="J838" s="50">
        <v>1578.5</v>
      </c>
      <c r="K838" s="52">
        <f t="shared" si="115"/>
        <v>3904.9999999999995</v>
      </c>
      <c r="L838" s="37">
        <f t="shared" si="114"/>
        <v>605.00000000000011</v>
      </c>
      <c r="M838" s="78">
        <v>1672</v>
      </c>
      <c r="N838" s="88">
        <f t="shared" si="110"/>
        <v>3899.5000000000005</v>
      </c>
      <c r="O838" s="88"/>
      <c r="P838" s="88">
        <f t="shared" si="111"/>
        <v>3250.5</v>
      </c>
      <c r="Q838" s="88">
        <f t="shared" si="107"/>
        <v>5835.18</v>
      </c>
      <c r="R838" s="88">
        <f t="shared" si="108"/>
        <v>8409.5</v>
      </c>
      <c r="S838" s="88">
        <f t="shared" si="113"/>
        <v>49164.82</v>
      </c>
      <c r="T838" s="89" t="s">
        <v>41</v>
      </c>
    </row>
    <row r="839" spans="1:20" s="27" customFormat="1" x14ac:dyDescent="0.25">
      <c r="A839" s="84">
        <v>833</v>
      </c>
      <c r="B839" s="85" t="s">
        <v>736</v>
      </c>
      <c r="C839" s="85" t="s">
        <v>805</v>
      </c>
      <c r="D839" s="85" t="s">
        <v>732</v>
      </c>
      <c r="E839" s="85" t="s">
        <v>155</v>
      </c>
      <c r="F839" s="86" t="s">
        <v>810</v>
      </c>
      <c r="G839" s="87">
        <v>55000</v>
      </c>
      <c r="H839" s="87">
        <v>2559.6799999999998</v>
      </c>
      <c r="I839" s="88">
        <v>25</v>
      </c>
      <c r="J839" s="50">
        <v>1578.5</v>
      </c>
      <c r="K839" s="52">
        <f t="shared" si="115"/>
        <v>3904.9999999999995</v>
      </c>
      <c r="L839" s="37">
        <f t="shared" si="114"/>
        <v>605.00000000000011</v>
      </c>
      <c r="M839" s="78">
        <v>1672</v>
      </c>
      <c r="N839" s="88">
        <f t="shared" si="110"/>
        <v>3899.5000000000005</v>
      </c>
      <c r="O839" s="88"/>
      <c r="P839" s="88">
        <f t="shared" si="111"/>
        <v>3250.5</v>
      </c>
      <c r="Q839" s="88">
        <f t="shared" ref="Q839:Q854" si="116">+H839+I839+J839+M839+O839</f>
        <v>5835.18</v>
      </c>
      <c r="R839" s="88">
        <f t="shared" ref="R839:R854" si="117">+K839+L839+N839</f>
        <v>8409.5</v>
      </c>
      <c r="S839" s="88">
        <f t="shared" si="113"/>
        <v>49164.82</v>
      </c>
      <c r="T839" s="89" t="s">
        <v>41</v>
      </c>
    </row>
    <row r="840" spans="1:20" s="27" customFormat="1" x14ac:dyDescent="0.25">
      <c r="A840" s="84">
        <v>834</v>
      </c>
      <c r="B840" s="85" t="s">
        <v>739</v>
      </c>
      <c r="C840" s="85" t="s">
        <v>804</v>
      </c>
      <c r="D840" s="85" t="s">
        <v>732</v>
      </c>
      <c r="E840" s="85" t="s">
        <v>100</v>
      </c>
      <c r="F840" s="86" t="s">
        <v>810</v>
      </c>
      <c r="G840" s="87">
        <v>50000</v>
      </c>
      <c r="H840" s="87">
        <v>1854</v>
      </c>
      <c r="I840" s="88">
        <v>25</v>
      </c>
      <c r="J840" s="50">
        <v>1435</v>
      </c>
      <c r="K840" s="52">
        <f t="shared" si="115"/>
        <v>3549.9999999999995</v>
      </c>
      <c r="L840" s="37">
        <f t="shared" si="114"/>
        <v>550</v>
      </c>
      <c r="M840" s="78">
        <v>1520</v>
      </c>
      <c r="N840" s="88">
        <f t="shared" si="110"/>
        <v>3545.0000000000005</v>
      </c>
      <c r="O840" s="88"/>
      <c r="P840" s="88">
        <f t="shared" si="111"/>
        <v>2955</v>
      </c>
      <c r="Q840" s="88">
        <f t="shared" si="116"/>
        <v>4834</v>
      </c>
      <c r="R840" s="88">
        <f t="shared" si="117"/>
        <v>7645</v>
      </c>
      <c r="S840" s="88">
        <f t="shared" si="113"/>
        <v>45166</v>
      </c>
      <c r="T840" s="89" t="s">
        <v>41</v>
      </c>
    </row>
    <row r="841" spans="1:20" s="27" customFormat="1" x14ac:dyDescent="0.25">
      <c r="A841" s="84">
        <v>835</v>
      </c>
      <c r="B841" s="85" t="s">
        <v>735</v>
      </c>
      <c r="C841" s="85" t="s">
        <v>804</v>
      </c>
      <c r="D841" s="85" t="s">
        <v>732</v>
      </c>
      <c r="E841" s="85" t="s">
        <v>92</v>
      </c>
      <c r="F841" s="86" t="s">
        <v>811</v>
      </c>
      <c r="G841" s="87">
        <v>35000</v>
      </c>
      <c r="H841" s="85">
        <v>0</v>
      </c>
      <c r="I841" s="88">
        <v>25</v>
      </c>
      <c r="J841" s="50">
        <v>1004.5</v>
      </c>
      <c r="K841" s="52">
        <f t="shared" si="115"/>
        <v>2485</v>
      </c>
      <c r="L841" s="37">
        <f t="shared" si="114"/>
        <v>385.00000000000006</v>
      </c>
      <c r="M841" s="78">
        <v>1064</v>
      </c>
      <c r="N841" s="88">
        <f t="shared" si="110"/>
        <v>2481.5</v>
      </c>
      <c r="O841" s="88"/>
      <c r="P841" s="88">
        <f t="shared" si="111"/>
        <v>2068.5</v>
      </c>
      <c r="Q841" s="88">
        <f t="shared" si="116"/>
        <v>2093.5</v>
      </c>
      <c r="R841" s="88">
        <f t="shared" si="117"/>
        <v>5351.5</v>
      </c>
      <c r="S841" s="88">
        <f t="shared" si="113"/>
        <v>32906.5</v>
      </c>
      <c r="T841" s="89" t="s">
        <v>41</v>
      </c>
    </row>
    <row r="842" spans="1:20" s="27" customFormat="1" x14ac:dyDescent="0.25">
      <c r="A842" s="84">
        <v>836</v>
      </c>
      <c r="B842" s="85" t="s">
        <v>98</v>
      </c>
      <c r="C842" s="85" t="s">
        <v>804</v>
      </c>
      <c r="D842" s="85" t="s">
        <v>721</v>
      </c>
      <c r="E842" s="85" t="s">
        <v>103</v>
      </c>
      <c r="F842" s="86" t="s">
        <v>811</v>
      </c>
      <c r="G842" s="87">
        <v>25000</v>
      </c>
      <c r="H842" s="85">
        <v>0</v>
      </c>
      <c r="I842" s="88">
        <v>25</v>
      </c>
      <c r="J842" s="50">
        <v>717.5</v>
      </c>
      <c r="K842" s="52">
        <f>+G842*7.1%</f>
        <v>1774.9999999999998</v>
      </c>
      <c r="L842" s="37">
        <f>+G842*1.1%</f>
        <v>275</v>
      </c>
      <c r="M842" s="78">
        <v>760</v>
      </c>
      <c r="N842" s="88">
        <f t="shared" si="110"/>
        <v>1772.5000000000002</v>
      </c>
      <c r="O842" s="88"/>
      <c r="P842" s="88">
        <f t="shared" si="111"/>
        <v>1477.5</v>
      </c>
      <c r="Q842" s="88">
        <f t="shared" si="116"/>
        <v>1502.5</v>
      </c>
      <c r="R842" s="88">
        <f t="shared" si="117"/>
        <v>3822.5</v>
      </c>
      <c r="S842" s="88">
        <f t="shared" si="113"/>
        <v>23497.5</v>
      </c>
      <c r="T842" s="89" t="s">
        <v>41</v>
      </c>
    </row>
    <row r="843" spans="1:20" s="27" customFormat="1" x14ac:dyDescent="0.25">
      <c r="A843" s="84">
        <v>837</v>
      </c>
      <c r="B843" s="85" t="s">
        <v>834</v>
      </c>
      <c r="C843" s="85" t="s">
        <v>804</v>
      </c>
      <c r="D843" s="85" t="s">
        <v>721</v>
      </c>
      <c r="E843" s="85" t="s">
        <v>63</v>
      </c>
      <c r="F843" s="86" t="s">
        <v>810</v>
      </c>
      <c r="G843" s="87">
        <v>35000</v>
      </c>
      <c r="H843" s="85">
        <v>0</v>
      </c>
      <c r="I843" s="88">
        <v>25</v>
      </c>
      <c r="J843" s="50">
        <v>1004.5</v>
      </c>
      <c r="K843" s="52">
        <f t="shared" si="115"/>
        <v>2485</v>
      </c>
      <c r="L843" s="37">
        <f t="shared" si="114"/>
        <v>385.00000000000006</v>
      </c>
      <c r="M843" s="78">
        <v>1064</v>
      </c>
      <c r="N843" s="88">
        <f t="shared" si="110"/>
        <v>2481.5</v>
      </c>
      <c r="O843" s="88"/>
      <c r="P843" s="88">
        <f t="shared" si="111"/>
        <v>2068.5</v>
      </c>
      <c r="Q843" s="88">
        <f t="shared" si="116"/>
        <v>2093.5</v>
      </c>
      <c r="R843" s="88">
        <f t="shared" si="117"/>
        <v>5351.5</v>
      </c>
      <c r="S843" s="88">
        <f t="shared" si="113"/>
        <v>32906.5</v>
      </c>
      <c r="T843" s="89" t="s">
        <v>41</v>
      </c>
    </row>
    <row r="844" spans="1:20" s="27" customFormat="1" x14ac:dyDescent="0.25">
      <c r="A844" s="84">
        <v>838</v>
      </c>
      <c r="B844" s="85" t="s">
        <v>897</v>
      </c>
      <c r="C844" s="85" t="s">
        <v>804</v>
      </c>
      <c r="D844" s="85" t="s">
        <v>721</v>
      </c>
      <c r="E844" s="85" t="s">
        <v>35</v>
      </c>
      <c r="F844" s="86" t="s">
        <v>810</v>
      </c>
      <c r="G844" s="87">
        <v>25000</v>
      </c>
      <c r="H844" s="85">
        <v>0</v>
      </c>
      <c r="I844" s="88">
        <v>25</v>
      </c>
      <c r="J844" s="50">
        <v>717.5</v>
      </c>
      <c r="K844" s="52">
        <f t="shared" si="115"/>
        <v>1774.9999999999998</v>
      </c>
      <c r="L844" s="37">
        <f t="shared" si="114"/>
        <v>275</v>
      </c>
      <c r="M844" s="78">
        <v>760</v>
      </c>
      <c r="N844" s="88">
        <f t="shared" si="110"/>
        <v>1772.5000000000002</v>
      </c>
      <c r="O844" s="88"/>
      <c r="P844" s="88">
        <f t="shared" si="111"/>
        <v>1477.5</v>
      </c>
      <c r="Q844" s="88">
        <f t="shared" si="116"/>
        <v>1502.5</v>
      </c>
      <c r="R844" s="88">
        <f t="shared" si="117"/>
        <v>3822.5</v>
      </c>
      <c r="S844" s="88">
        <f t="shared" si="113"/>
        <v>23497.5</v>
      </c>
      <c r="T844" s="89" t="s">
        <v>41</v>
      </c>
    </row>
    <row r="845" spans="1:20" s="27" customFormat="1" x14ac:dyDescent="0.25">
      <c r="A845" s="84">
        <v>839</v>
      </c>
      <c r="B845" s="85" t="s">
        <v>722</v>
      </c>
      <c r="C845" s="85" t="s">
        <v>804</v>
      </c>
      <c r="D845" s="85" t="s">
        <v>721</v>
      </c>
      <c r="E845" s="85" t="s">
        <v>35</v>
      </c>
      <c r="F845" s="86" t="s">
        <v>810</v>
      </c>
      <c r="G845" s="87">
        <v>25000</v>
      </c>
      <c r="H845" s="85">
        <v>0</v>
      </c>
      <c r="I845" s="88">
        <v>25</v>
      </c>
      <c r="J845" s="50">
        <v>717.5</v>
      </c>
      <c r="K845" s="52">
        <f>+G845*7.1%</f>
        <v>1774.9999999999998</v>
      </c>
      <c r="L845" s="37">
        <f>+G845*1.1%</f>
        <v>275</v>
      </c>
      <c r="M845" s="78">
        <v>760</v>
      </c>
      <c r="N845" s="88">
        <f t="shared" si="110"/>
        <v>1772.5000000000002</v>
      </c>
      <c r="O845" s="88"/>
      <c r="P845" s="88">
        <f t="shared" si="111"/>
        <v>1477.5</v>
      </c>
      <c r="Q845" s="88">
        <f t="shared" si="116"/>
        <v>1502.5</v>
      </c>
      <c r="R845" s="88">
        <f t="shared" si="117"/>
        <v>3822.5</v>
      </c>
      <c r="S845" s="88">
        <f t="shared" si="113"/>
        <v>23497.5</v>
      </c>
      <c r="T845" s="89" t="s">
        <v>41</v>
      </c>
    </row>
    <row r="846" spans="1:20" s="27" customFormat="1" x14ac:dyDescent="0.25">
      <c r="A846" s="84">
        <v>840</v>
      </c>
      <c r="B846" s="85" t="s">
        <v>884</v>
      </c>
      <c r="C846" s="85" t="s">
        <v>805</v>
      </c>
      <c r="D846" s="85" t="s">
        <v>721</v>
      </c>
      <c r="E846" s="85" t="s">
        <v>94</v>
      </c>
      <c r="F846" s="86" t="s">
        <v>810</v>
      </c>
      <c r="G846" s="87">
        <v>24000</v>
      </c>
      <c r="H846" s="85">
        <v>0</v>
      </c>
      <c r="I846" s="88">
        <v>25</v>
      </c>
      <c r="J846" s="50">
        <v>688.8</v>
      </c>
      <c r="K846" s="52">
        <f t="shared" si="115"/>
        <v>1703.9999999999998</v>
      </c>
      <c r="L846" s="37">
        <f t="shared" si="114"/>
        <v>264</v>
      </c>
      <c r="M846" s="78">
        <v>729.6</v>
      </c>
      <c r="N846" s="88">
        <f t="shared" si="110"/>
        <v>1701.6000000000001</v>
      </c>
      <c r="O846" s="88"/>
      <c r="P846" s="88">
        <f t="shared" si="111"/>
        <v>1418.4</v>
      </c>
      <c r="Q846" s="88">
        <f t="shared" si="116"/>
        <v>1443.4</v>
      </c>
      <c r="R846" s="88">
        <f t="shared" si="117"/>
        <v>3669.6</v>
      </c>
      <c r="S846" s="88">
        <f t="shared" si="113"/>
        <v>22556.6</v>
      </c>
      <c r="T846" s="89" t="s">
        <v>41</v>
      </c>
    </row>
    <row r="847" spans="1:20" s="27" customFormat="1" x14ac:dyDescent="0.25">
      <c r="A847" s="84">
        <v>841</v>
      </c>
      <c r="B847" s="85" t="s">
        <v>151</v>
      </c>
      <c r="C847" s="85" t="s">
        <v>804</v>
      </c>
      <c r="D847" s="85" t="s">
        <v>721</v>
      </c>
      <c r="E847" s="85" t="s">
        <v>62</v>
      </c>
      <c r="F847" s="86" t="s">
        <v>808</v>
      </c>
      <c r="G847" s="87">
        <v>18000</v>
      </c>
      <c r="H847" s="85">
        <v>0</v>
      </c>
      <c r="I847" s="88">
        <v>25</v>
      </c>
      <c r="J847" s="50">
        <v>516.6</v>
      </c>
      <c r="K847" s="52">
        <f t="shared" si="115"/>
        <v>1277.9999999999998</v>
      </c>
      <c r="L847" s="37">
        <f t="shared" si="114"/>
        <v>198.00000000000003</v>
      </c>
      <c r="M847" s="78">
        <v>547.20000000000005</v>
      </c>
      <c r="N847" s="88">
        <f t="shared" ref="N847:N854" si="118">+G847*7.09%</f>
        <v>1276.2</v>
      </c>
      <c r="O847" s="88"/>
      <c r="P847" s="88">
        <f t="shared" si="111"/>
        <v>1063.8000000000002</v>
      </c>
      <c r="Q847" s="88">
        <f t="shared" si="116"/>
        <v>1088.8000000000002</v>
      </c>
      <c r="R847" s="88">
        <f t="shared" si="117"/>
        <v>2752.2</v>
      </c>
      <c r="S847" s="88">
        <f t="shared" si="113"/>
        <v>16911.2</v>
      </c>
      <c r="T847" s="89" t="s">
        <v>41</v>
      </c>
    </row>
    <row r="848" spans="1:20" s="27" customFormat="1" x14ac:dyDescent="0.25">
      <c r="A848" s="84">
        <v>842</v>
      </c>
      <c r="B848" s="85" t="s">
        <v>724</v>
      </c>
      <c r="C848" s="85" t="s">
        <v>805</v>
      </c>
      <c r="D848" s="85" t="s">
        <v>723</v>
      </c>
      <c r="E848" s="85" t="s">
        <v>117</v>
      </c>
      <c r="F848" s="86" t="s">
        <v>810</v>
      </c>
      <c r="G848" s="87">
        <v>155000</v>
      </c>
      <c r="H848" s="87">
        <v>25042.74</v>
      </c>
      <c r="I848" s="88">
        <v>25</v>
      </c>
      <c r="J848" s="50">
        <v>4448.5</v>
      </c>
      <c r="K848" s="52">
        <f t="shared" si="115"/>
        <v>11004.999999999998</v>
      </c>
      <c r="L848" s="37">
        <v>953.69</v>
      </c>
      <c r="M848" s="78">
        <v>4712</v>
      </c>
      <c r="N848" s="88">
        <f t="shared" si="118"/>
        <v>10989.5</v>
      </c>
      <c r="O848" s="88"/>
      <c r="P848" s="88">
        <f t="shared" si="111"/>
        <v>9160.5</v>
      </c>
      <c r="Q848" s="88">
        <f t="shared" si="116"/>
        <v>34228.240000000005</v>
      </c>
      <c r="R848" s="88">
        <f t="shared" si="117"/>
        <v>22948.19</v>
      </c>
      <c r="S848" s="88">
        <f t="shared" si="113"/>
        <v>120771.76</v>
      </c>
      <c r="T848" s="89" t="s">
        <v>41</v>
      </c>
    </row>
    <row r="849" spans="1:20" s="27" customFormat="1" x14ac:dyDescent="0.25">
      <c r="A849" s="84">
        <v>843</v>
      </c>
      <c r="B849" s="85" t="s">
        <v>725</v>
      </c>
      <c r="C849" s="85" t="s">
        <v>804</v>
      </c>
      <c r="D849" s="85" t="s">
        <v>723</v>
      </c>
      <c r="E849" s="85" t="s">
        <v>103</v>
      </c>
      <c r="F849" s="86" t="s">
        <v>810</v>
      </c>
      <c r="G849" s="87">
        <v>28350</v>
      </c>
      <c r="H849" s="85">
        <v>0</v>
      </c>
      <c r="I849" s="88">
        <v>25</v>
      </c>
      <c r="J849" s="50">
        <v>813.65</v>
      </c>
      <c r="K849" s="52">
        <f t="shared" si="115"/>
        <v>2012.85</v>
      </c>
      <c r="L849" s="37">
        <f t="shared" si="114"/>
        <v>311.85000000000002</v>
      </c>
      <c r="M849" s="78">
        <v>861.84</v>
      </c>
      <c r="N849" s="88">
        <f t="shared" si="118"/>
        <v>2010.0150000000001</v>
      </c>
      <c r="O849" s="88"/>
      <c r="P849" s="88">
        <f t="shared" si="111"/>
        <v>1675.49</v>
      </c>
      <c r="Q849" s="88">
        <f t="shared" si="116"/>
        <v>1700.49</v>
      </c>
      <c r="R849" s="88">
        <f t="shared" si="117"/>
        <v>4334.7150000000001</v>
      </c>
      <c r="S849" s="88">
        <f t="shared" si="113"/>
        <v>26649.51</v>
      </c>
      <c r="T849" s="89" t="s">
        <v>41</v>
      </c>
    </row>
    <row r="850" spans="1:20" s="27" customFormat="1" x14ac:dyDescent="0.25">
      <c r="A850" s="84">
        <v>844</v>
      </c>
      <c r="B850" s="85" t="s">
        <v>731</v>
      </c>
      <c r="C850" s="85" t="s">
        <v>804</v>
      </c>
      <c r="D850" s="85" t="s">
        <v>726</v>
      </c>
      <c r="E850" s="85" t="s">
        <v>101</v>
      </c>
      <c r="F850" s="86" t="s">
        <v>810</v>
      </c>
      <c r="G850" s="87">
        <v>200000</v>
      </c>
      <c r="H850" s="87">
        <v>35199</v>
      </c>
      <c r="I850" s="88">
        <v>25</v>
      </c>
      <c r="J850" s="50">
        <v>5740</v>
      </c>
      <c r="K850" s="52">
        <f t="shared" si="115"/>
        <v>14199.999999999998</v>
      </c>
      <c r="L850" s="37">
        <v>953.69</v>
      </c>
      <c r="M850" s="78">
        <v>6080</v>
      </c>
      <c r="N850" s="88">
        <f t="shared" si="118"/>
        <v>14180.000000000002</v>
      </c>
      <c r="O850" s="88"/>
      <c r="P850" s="88">
        <f t="shared" si="111"/>
        <v>11820</v>
      </c>
      <c r="Q850" s="88">
        <f t="shared" si="116"/>
        <v>47044</v>
      </c>
      <c r="R850" s="88">
        <f t="shared" si="117"/>
        <v>29333.690000000002</v>
      </c>
      <c r="S850" s="88">
        <f t="shared" si="113"/>
        <v>152956</v>
      </c>
      <c r="T850" s="89" t="s">
        <v>41</v>
      </c>
    </row>
    <row r="851" spans="1:20" s="27" customFormat="1" x14ac:dyDescent="0.25">
      <c r="A851" s="84">
        <v>845</v>
      </c>
      <c r="B851" s="85" t="s">
        <v>727</v>
      </c>
      <c r="C851" s="85" t="s">
        <v>805</v>
      </c>
      <c r="D851" s="85" t="s">
        <v>726</v>
      </c>
      <c r="E851" s="85" t="s">
        <v>137</v>
      </c>
      <c r="F851" s="86" t="s">
        <v>811</v>
      </c>
      <c r="G851" s="87">
        <v>41000</v>
      </c>
      <c r="H851" s="85">
        <v>583.79</v>
      </c>
      <c r="I851" s="88">
        <v>25</v>
      </c>
      <c r="J851" s="50">
        <v>1176.7</v>
      </c>
      <c r="K851" s="52">
        <f t="shared" si="115"/>
        <v>2910.9999999999995</v>
      </c>
      <c r="L851" s="37">
        <f t="shared" si="114"/>
        <v>451.00000000000006</v>
      </c>
      <c r="M851" s="78">
        <v>1246.4000000000001</v>
      </c>
      <c r="N851" s="88">
        <f t="shared" si="118"/>
        <v>2906.9</v>
      </c>
      <c r="O851" s="88"/>
      <c r="P851" s="88">
        <f t="shared" si="111"/>
        <v>2423.1000000000004</v>
      </c>
      <c r="Q851" s="88">
        <f t="shared" si="116"/>
        <v>3031.8900000000003</v>
      </c>
      <c r="R851" s="88">
        <f t="shared" si="117"/>
        <v>6268.9</v>
      </c>
      <c r="S851" s="88">
        <f t="shared" si="113"/>
        <v>37968.11</v>
      </c>
      <c r="T851" s="89" t="s">
        <v>41</v>
      </c>
    </row>
    <row r="852" spans="1:20" s="27" customFormat="1" x14ac:dyDescent="0.25">
      <c r="A852" s="84">
        <v>846</v>
      </c>
      <c r="B852" s="85" t="s">
        <v>728</v>
      </c>
      <c r="C852" s="85" t="s">
        <v>805</v>
      </c>
      <c r="D852" s="85" t="s">
        <v>726</v>
      </c>
      <c r="E852" s="85" t="s">
        <v>137</v>
      </c>
      <c r="F852" s="86" t="s">
        <v>810</v>
      </c>
      <c r="G852" s="87">
        <v>41000</v>
      </c>
      <c r="H852" s="85">
        <v>583.79</v>
      </c>
      <c r="I852" s="88">
        <v>25</v>
      </c>
      <c r="J852" s="50">
        <v>1176.7</v>
      </c>
      <c r="K852" s="52">
        <f t="shared" si="115"/>
        <v>2910.9999999999995</v>
      </c>
      <c r="L852" s="37">
        <f t="shared" si="114"/>
        <v>451.00000000000006</v>
      </c>
      <c r="M852" s="78">
        <v>1246.4000000000001</v>
      </c>
      <c r="N852" s="88">
        <f t="shared" si="118"/>
        <v>2906.9</v>
      </c>
      <c r="O852" s="88"/>
      <c r="P852" s="88">
        <f t="shared" si="111"/>
        <v>2423.1000000000004</v>
      </c>
      <c r="Q852" s="88">
        <f t="shared" si="116"/>
        <v>3031.8900000000003</v>
      </c>
      <c r="R852" s="88">
        <f t="shared" si="117"/>
        <v>6268.9</v>
      </c>
      <c r="S852" s="88">
        <f t="shared" si="113"/>
        <v>37968.11</v>
      </c>
      <c r="T852" s="89" t="s">
        <v>41</v>
      </c>
    </row>
    <row r="853" spans="1:20" s="27" customFormat="1" x14ac:dyDescent="0.25">
      <c r="A853" s="84">
        <v>847</v>
      </c>
      <c r="B853" s="85" t="s">
        <v>729</v>
      </c>
      <c r="C853" s="85" t="s">
        <v>804</v>
      </c>
      <c r="D853" s="85" t="s">
        <v>726</v>
      </c>
      <c r="E853" s="85" t="s">
        <v>92</v>
      </c>
      <c r="F853" s="86" t="s">
        <v>811</v>
      </c>
      <c r="G853" s="87">
        <v>34000</v>
      </c>
      <c r="H853" s="85">
        <v>0</v>
      </c>
      <c r="I853" s="88">
        <v>25</v>
      </c>
      <c r="J853" s="50">
        <v>975.8</v>
      </c>
      <c r="K853" s="52">
        <f t="shared" si="115"/>
        <v>2414</v>
      </c>
      <c r="L853" s="37">
        <f t="shared" si="114"/>
        <v>374.00000000000006</v>
      </c>
      <c r="M853" s="78">
        <v>1033.5999999999999</v>
      </c>
      <c r="N853" s="88">
        <f t="shared" si="118"/>
        <v>2410.6000000000004</v>
      </c>
      <c r="O853" s="88"/>
      <c r="P853" s="88">
        <f t="shared" si="111"/>
        <v>2009.3999999999999</v>
      </c>
      <c r="Q853" s="88">
        <f t="shared" si="116"/>
        <v>2034.3999999999999</v>
      </c>
      <c r="R853" s="88">
        <f t="shared" si="117"/>
        <v>5198.6000000000004</v>
      </c>
      <c r="S853" s="88">
        <f t="shared" si="113"/>
        <v>31965.599999999999</v>
      </c>
      <c r="T853" s="89" t="s">
        <v>41</v>
      </c>
    </row>
    <row r="854" spans="1:20" s="27" customFormat="1" x14ac:dyDescent="0.25">
      <c r="A854" s="84">
        <v>848</v>
      </c>
      <c r="B854" s="85" t="s">
        <v>730</v>
      </c>
      <c r="C854" s="85" t="s">
        <v>804</v>
      </c>
      <c r="D854" s="85" t="s">
        <v>726</v>
      </c>
      <c r="E854" s="85" t="s">
        <v>92</v>
      </c>
      <c r="F854" s="86" t="s">
        <v>811</v>
      </c>
      <c r="G854" s="87">
        <v>34000</v>
      </c>
      <c r="H854" s="85">
        <v>0</v>
      </c>
      <c r="I854" s="88">
        <v>25</v>
      </c>
      <c r="J854" s="50">
        <v>975.8</v>
      </c>
      <c r="K854" s="52">
        <f t="shared" si="115"/>
        <v>2414</v>
      </c>
      <c r="L854" s="37">
        <f t="shared" si="114"/>
        <v>374.00000000000006</v>
      </c>
      <c r="M854" s="78">
        <v>1033.5999999999999</v>
      </c>
      <c r="N854" s="88">
        <f t="shared" si="118"/>
        <v>2410.6000000000004</v>
      </c>
      <c r="O854" s="88"/>
      <c r="P854" s="88">
        <f t="shared" si="111"/>
        <v>2009.3999999999999</v>
      </c>
      <c r="Q854" s="88">
        <f t="shared" si="116"/>
        <v>2034.3999999999999</v>
      </c>
      <c r="R854" s="88">
        <f t="shared" si="117"/>
        <v>5198.6000000000004</v>
      </c>
      <c r="S854" s="88">
        <f t="shared" si="113"/>
        <v>31965.599999999999</v>
      </c>
      <c r="T854" s="89" t="s">
        <v>41</v>
      </c>
    </row>
    <row r="855" spans="1:20" s="33" customFormat="1" ht="17.25" thickBot="1" x14ac:dyDescent="0.3">
      <c r="A855" s="65"/>
      <c r="B855" s="106"/>
      <c r="C855" s="106"/>
      <c r="D855" s="106"/>
      <c r="E855" s="106"/>
      <c r="F855" s="66"/>
      <c r="G855" s="67">
        <f t="shared" ref="G855:S855" si="119">SUM(G7:G854)</f>
        <v>39706825</v>
      </c>
      <c r="H855" s="67">
        <f t="shared" si="119"/>
        <v>2422564.7499999949</v>
      </c>
      <c r="I855" s="67">
        <f t="shared" si="119"/>
        <v>21200</v>
      </c>
      <c r="J855" s="67">
        <f t="shared" si="119"/>
        <v>1139585.9099999985</v>
      </c>
      <c r="K855" s="67">
        <f t="shared" si="119"/>
        <v>2817281.0749999997</v>
      </c>
      <c r="L855" s="67">
        <f t="shared" si="119"/>
        <v>410828.48500000016</v>
      </c>
      <c r="M855" s="67">
        <f t="shared" si="119"/>
        <v>1202139.459999999</v>
      </c>
      <c r="N855" s="67">
        <f t="shared" si="119"/>
        <v>2792043.7524999972</v>
      </c>
      <c r="O855" s="67">
        <f t="shared" si="119"/>
        <v>0</v>
      </c>
      <c r="P855" s="67">
        <f t="shared" si="119"/>
        <v>2341725.3700000034</v>
      </c>
      <c r="Q855" s="67">
        <f t="shared" si="119"/>
        <v>4785490.1199999982</v>
      </c>
      <c r="R855" s="67">
        <f t="shared" si="119"/>
        <v>6020153.3125000224</v>
      </c>
      <c r="S855" s="67">
        <f t="shared" si="119"/>
        <v>34907580.739999972</v>
      </c>
      <c r="T855" s="68"/>
    </row>
    <row r="856" spans="1:20" ht="17.25" thickBot="1" x14ac:dyDescent="0.3">
      <c r="A856" s="2"/>
      <c r="B856" s="2"/>
      <c r="C856" s="2"/>
      <c r="D856" s="2"/>
      <c r="E856" s="2"/>
      <c r="F856" s="11"/>
      <c r="G856" s="25"/>
      <c r="H856" s="56"/>
      <c r="I856" s="39"/>
      <c r="J856" s="60"/>
      <c r="K856" s="40"/>
      <c r="L856" s="40"/>
      <c r="M856" s="60"/>
      <c r="N856" s="1"/>
      <c r="O856" s="1"/>
      <c r="P856" s="1"/>
      <c r="Q856" s="1"/>
      <c r="R856" s="1"/>
    </row>
    <row r="857" spans="1:20" ht="16.5" x14ac:dyDescent="0.25">
      <c r="A857" s="3" t="s">
        <v>19</v>
      </c>
      <c r="B857" s="4"/>
      <c r="C857" s="4"/>
      <c r="D857" s="4"/>
      <c r="E857" s="4"/>
      <c r="F857" s="75"/>
      <c r="G857" s="76"/>
      <c r="H857" s="41"/>
      <c r="I857" s="41"/>
      <c r="J857" s="77"/>
      <c r="K857" s="18"/>
      <c r="L857" s="18"/>
      <c r="M857" s="77"/>
      <c r="N857" s="18"/>
      <c r="O857" s="18"/>
      <c r="P857" s="18"/>
      <c r="Q857" s="18"/>
      <c r="R857" s="18"/>
      <c r="S857" s="18"/>
      <c r="T857" s="15"/>
    </row>
    <row r="858" spans="1:20" ht="16.5" x14ac:dyDescent="0.25">
      <c r="A858" s="6" t="s">
        <v>20</v>
      </c>
      <c r="B858" s="44"/>
      <c r="C858" s="44"/>
      <c r="D858" s="44"/>
      <c r="E858" s="44"/>
      <c r="F858" s="97"/>
      <c r="G858" s="43"/>
      <c r="H858" s="42"/>
      <c r="I858" s="43"/>
      <c r="J858" s="98"/>
      <c r="M858" s="98"/>
      <c r="N858" s="1"/>
      <c r="O858" s="1"/>
      <c r="P858" s="1"/>
      <c r="Q858" s="1"/>
      <c r="R858" s="1"/>
      <c r="T858" s="17"/>
    </row>
    <row r="859" spans="1:20" ht="16.5" x14ac:dyDescent="0.25">
      <c r="A859" s="6" t="s">
        <v>21</v>
      </c>
      <c r="B859" s="44"/>
      <c r="C859" s="44"/>
      <c r="D859" s="44"/>
      <c r="E859" s="44"/>
      <c r="F859" s="97"/>
      <c r="G859" s="98"/>
      <c r="H859" s="98"/>
      <c r="I859" s="98"/>
      <c r="J859" s="45"/>
      <c r="K859" s="1"/>
      <c r="L859" s="1"/>
      <c r="M859" s="45"/>
      <c r="N859" s="1"/>
      <c r="O859" s="1"/>
      <c r="P859" s="1"/>
      <c r="Q859" s="1"/>
      <c r="R859" s="1"/>
      <c r="T859" s="17"/>
    </row>
    <row r="860" spans="1:20" ht="17.25" customHeight="1" x14ac:dyDescent="0.25">
      <c r="A860" s="6" t="s">
        <v>22</v>
      </c>
      <c r="B860" s="44"/>
      <c r="C860" s="44"/>
      <c r="D860" s="44"/>
      <c r="E860" s="44"/>
      <c r="F860" s="97"/>
      <c r="G860" s="43"/>
      <c r="H860" s="42"/>
      <c r="I860" s="42"/>
      <c r="J860" s="45"/>
      <c r="K860" s="1"/>
      <c r="L860" s="1"/>
      <c r="M860" s="45"/>
      <c r="N860" s="1"/>
      <c r="O860" s="1"/>
      <c r="P860" s="1"/>
      <c r="Q860" s="1"/>
      <c r="R860" s="1"/>
      <c r="T860" s="17"/>
    </row>
    <row r="861" spans="1:20" ht="16.5" x14ac:dyDescent="0.25">
      <c r="A861" s="6" t="s">
        <v>977</v>
      </c>
      <c r="B861" s="44"/>
      <c r="C861" s="44"/>
      <c r="D861" s="44"/>
      <c r="E861" s="44"/>
      <c r="F861" s="97"/>
      <c r="G861" s="99"/>
      <c r="H861" s="100"/>
      <c r="I861" s="99"/>
      <c r="J861" s="99"/>
      <c r="K861" s="97"/>
      <c r="L861" s="97"/>
      <c r="M861" s="100"/>
      <c r="N861" s="1"/>
      <c r="O861" s="1"/>
      <c r="P861" s="1"/>
      <c r="Q861" s="1"/>
      <c r="R861" s="1"/>
      <c r="T861" s="17"/>
    </row>
    <row r="862" spans="1:20" ht="17.25" thickBot="1" x14ac:dyDescent="0.3">
      <c r="A862" s="8"/>
      <c r="B862" s="101"/>
      <c r="C862" s="101"/>
      <c r="D862" s="101"/>
      <c r="E862" s="101"/>
      <c r="F862" s="12"/>
      <c r="G862" s="51"/>
      <c r="H862" s="51"/>
      <c r="I862" s="51"/>
      <c r="J862" s="51"/>
      <c r="K862" s="51"/>
      <c r="L862" s="51"/>
      <c r="M862" s="102"/>
      <c r="N862" s="12"/>
      <c r="O862" s="12"/>
      <c r="P862" s="12"/>
      <c r="Q862" s="12"/>
      <c r="R862" s="12"/>
      <c r="S862" s="12"/>
      <c r="T862" s="13"/>
    </row>
    <row r="863" spans="1:20" x14ac:dyDescent="0.25">
      <c r="A863" s="47"/>
      <c r="B863" s="48"/>
      <c r="C863" s="48"/>
      <c r="D863" s="48"/>
      <c r="E863" s="48"/>
      <c r="F863" s="49"/>
      <c r="G863" s="45"/>
      <c r="H863" s="45"/>
      <c r="I863" s="45"/>
      <c r="J863" s="45"/>
      <c r="K863" s="45"/>
      <c r="L863" s="45"/>
      <c r="M863" s="45"/>
      <c r="N863" s="1"/>
      <c r="O863" s="1"/>
      <c r="P863" s="1"/>
      <c r="Q863" s="1"/>
      <c r="R863" s="1"/>
      <c r="T863" s="17"/>
    </row>
    <row r="864" spans="1:20" ht="18.75" x14ac:dyDescent="0.25">
      <c r="A864" s="16"/>
      <c r="B864" s="20" t="s">
        <v>26</v>
      </c>
      <c r="C864" s="20"/>
      <c r="D864" s="7"/>
      <c r="E864" s="5"/>
      <c r="F864" s="21" t="s">
        <v>25</v>
      </c>
      <c r="G864" s="45"/>
      <c r="H864" s="23"/>
      <c r="I864" s="44"/>
      <c r="J864" s="23"/>
      <c r="K864" s="43"/>
      <c r="L864" s="45"/>
      <c r="M864" s="23"/>
      <c r="N864" s="1"/>
      <c r="O864" s="22" t="s">
        <v>1045</v>
      </c>
      <c r="P864" s="14"/>
      <c r="Q864" s="1"/>
      <c r="S864"/>
      <c r="T864" s="1"/>
    </row>
    <row r="865" spans="1:20" ht="16.5" x14ac:dyDescent="0.25">
      <c r="A865" s="16"/>
      <c r="B865" s="5"/>
      <c r="C865" s="5"/>
      <c r="D865" s="7"/>
      <c r="E865" s="5"/>
      <c r="F865" s="5"/>
      <c r="G865" s="43"/>
      <c r="H865" s="43"/>
      <c r="I865" s="43"/>
      <c r="J865" s="43"/>
      <c r="K865" s="1"/>
      <c r="L865" s="1"/>
      <c r="M865" s="43"/>
      <c r="N865" s="1"/>
      <c r="O865" s="1"/>
      <c r="P865" s="1"/>
      <c r="Q865" s="1"/>
      <c r="S865"/>
      <c r="T865" s="1"/>
    </row>
    <row r="866" spans="1:20" ht="16.5" x14ac:dyDescent="0.25">
      <c r="A866" s="16"/>
      <c r="B866" s="5"/>
      <c r="C866" s="5"/>
      <c r="D866" s="7"/>
      <c r="E866" s="7"/>
      <c r="F866" s="5"/>
      <c r="G866" s="23"/>
      <c r="H866" s="58"/>
      <c r="I866" s="43"/>
      <c r="J866" s="23"/>
      <c r="K866" s="42"/>
      <c r="L866" s="42"/>
      <c r="M866" s="61"/>
      <c r="N866" s="1"/>
      <c r="O866" s="1"/>
      <c r="P866" s="1"/>
      <c r="Q866" s="1"/>
      <c r="S866"/>
    </row>
    <row r="867" spans="1:20" ht="15" customHeight="1" x14ac:dyDescent="0.25">
      <c r="A867" s="16"/>
      <c r="B867" s="5"/>
      <c r="C867" s="5"/>
      <c r="D867" s="7"/>
      <c r="E867" s="7"/>
      <c r="F867" s="5"/>
      <c r="G867" s="83"/>
      <c r="H867" s="23"/>
      <c r="I867" s="43"/>
      <c r="J867" s="23"/>
      <c r="K867" s="42"/>
      <c r="L867" s="42"/>
      <c r="M867" s="61"/>
      <c r="N867" s="1"/>
      <c r="O867" s="1"/>
      <c r="P867" s="1"/>
      <c r="Q867" s="1"/>
      <c r="S867"/>
    </row>
    <row r="868" spans="1:20" s="1" customFormat="1" ht="15" customHeight="1" x14ac:dyDescent="0.25">
      <c r="A868" s="16"/>
      <c r="B868" s="5"/>
      <c r="C868" s="5"/>
      <c r="D868" s="7"/>
      <c r="E868" s="7"/>
      <c r="F868" s="5"/>
      <c r="G868" s="23"/>
      <c r="H868" s="23"/>
      <c r="I868" s="44"/>
      <c r="J868" s="23"/>
      <c r="K868" s="42"/>
      <c r="L868" s="42"/>
      <c r="M868" s="61"/>
      <c r="R868"/>
      <c r="S868"/>
      <c r="T868"/>
    </row>
    <row r="869" spans="1:20" s="1" customFormat="1" ht="22.5" customHeight="1" x14ac:dyDescent="0.25">
      <c r="A869" s="16"/>
      <c r="B869" s="5"/>
      <c r="C869" s="5"/>
      <c r="D869" s="7"/>
      <c r="E869" s="7"/>
      <c r="F869" s="5"/>
      <c r="G869" s="24"/>
      <c r="H869" s="57"/>
      <c r="I869" s="42"/>
      <c r="J869" s="24"/>
      <c r="K869" s="42"/>
      <c r="L869" s="42"/>
      <c r="M869" s="62"/>
      <c r="R869"/>
      <c r="S869"/>
      <c r="T869"/>
    </row>
    <row r="870" spans="1:20" ht="10.5" customHeight="1" x14ac:dyDescent="0.25">
      <c r="A870" s="16"/>
      <c r="B870" s="5"/>
      <c r="C870" s="5"/>
      <c r="D870" s="7"/>
      <c r="E870" s="7"/>
      <c r="F870" s="5"/>
      <c r="G870" s="5"/>
      <c r="H870" s="57"/>
      <c r="I870" s="44"/>
      <c r="J870" s="5"/>
      <c r="K870" s="42"/>
      <c r="L870" s="42"/>
      <c r="M870" s="49"/>
      <c r="N870" s="1"/>
      <c r="O870" s="1"/>
      <c r="P870" s="1"/>
      <c r="Q870" s="1"/>
      <c r="S870"/>
    </row>
    <row r="871" spans="1:20" ht="21" customHeight="1" x14ac:dyDescent="0.35">
      <c r="A871" s="9"/>
      <c r="B871" s="26" t="s">
        <v>1048</v>
      </c>
      <c r="C871" s="19"/>
      <c r="F871" s="19" t="s">
        <v>1049</v>
      </c>
      <c r="O871" s="19" t="s">
        <v>1047</v>
      </c>
      <c r="S871"/>
    </row>
    <row r="872" spans="1:20" ht="21" customHeight="1" x14ac:dyDescent="0.25">
      <c r="A872" s="71"/>
      <c r="B872" s="72" t="s">
        <v>1046</v>
      </c>
      <c r="C872" s="72"/>
      <c r="D872" s="73"/>
      <c r="E872" s="73"/>
      <c r="F872" s="72" t="s">
        <v>1046</v>
      </c>
      <c r="G872" s="73"/>
      <c r="H872" s="74"/>
      <c r="I872" s="73"/>
      <c r="J872" s="30"/>
      <c r="K872" s="73"/>
      <c r="L872" s="73"/>
      <c r="M872" s="30"/>
      <c r="N872" s="73"/>
      <c r="O872" s="72" t="s">
        <v>757</v>
      </c>
      <c r="P872" s="73"/>
      <c r="Q872" s="73"/>
      <c r="R872" s="73"/>
      <c r="S872" s="73"/>
      <c r="T872" s="73"/>
    </row>
    <row r="873" spans="1:20" ht="15" customHeight="1" x14ac:dyDescent="0.25">
      <c r="G873" s="35"/>
      <c r="H873" s="59"/>
      <c r="I873" s="35"/>
      <c r="J873" s="59"/>
      <c r="K873" s="35"/>
      <c r="L873" s="35"/>
      <c r="M873" s="59"/>
      <c r="N873" s="29"/>
      <c r="O873" s="29"/>
      <c r="P873" s="29"/>
      <c r="Q873" s="29"/>
      <c r="R873" s="29"/>
      <c r="S873" s="29"/>
    </row>
    <row r="874" spans="1:20" ht="15.75" customHeight="1" x14ac:dyDescent="0.25"/>
  </sheetData>
  <sortState ref="B1425:T1439">
    <sortCondition ref="D1344:D1355"/>
  </sortState>
  <mergeCells count="24">
    <mergeCell ref="S4:S6"/>
    <mergeCell ref="A4:A6"/>
    <mergeCell ref="C4:C6"/>
    <mergeCell ref="L5:L6"/>
    <mergeCell ref="M5:N5"/>
    <mergeCell ref="O5:O6"/>
    <mergeCell ref="P5:P6"/>
    <mergeCell ref="Q5:Q6"/>
    <mergeCell ref="A1:T1"/>
    <mergeCell ref="A2:T2"/>
    <mergeCell ref="A3:T3"/>
    <mergeCell ref="B855:E855"/>
    <mergeCell ref="B4:B6"/>
    <mergeCell ref="D4:D6"/>
    <mergeCell ref="E4:E6"/>
    <mergeCell ref="F4:F6"/>
    <mergeCell ref="G4:G6"/>
    <mergeCell ref="H4:H6"/>
    <mergeCell ref="I4:I6"/>
    <mergeCell ref="J4:P4"/>
    <mergeCell ref="Q4:R4"/>
    <mergeCell ref="T4:T6"/>
    <mergeCell ref="J5:K5"/>
    <mergeCell ref="R5:R6"/>
  </mergeCells>
  <phoneticPr fontId="21" type="noConversion"/>
  <conditionalFormatting sqref="B208:B209 B194 C210">
    <cfRule type="duplicateValues" dxfId="5" priority="3"/>
  </conditionalFormatting>
  <conditionalFormatting sqref="B370 B197:B207 B177 B190">
    <cfRule type="duplicateValues" dxfId="4" priority="1294"/>
  </conditionalFormatting>
  <conditionalFormatting sqref="B4:C4 B5:B6">
    <cfRule type="duplicateValues" dxfId="3" priority="274" stopIfTrue="1"/>
    <cfRule type="duplicateValues" dxfId="2" priority="275" stopIfTrue="1"/>
  </conditionalFormatting>
  <conditionalFormatting sqref="D866:D870">
    <cfRule type="duplicateValues" dxfId="1" priority="1277" stopIfTrue="1"/>
    <cfRule type="duplicateValues" dxfId="0" priority="1278" stopIfTrue="1"/>
  </conditionalFormatting>
  <printOptions horizontalCentered="1"/>
  <pageMargins left="0" right="0" top="0.23622047244094491" bottom="0.74803149606299213" header="0.15748031496062992" footer="0.31496062992125984"/>
  <pageSetup paperSize="5" scale="33" fitToHeight="0" orientation="landscape" horizontalDpi="4294967295" verticalDpi="4294967295" r:id="rId1"/>
  <rowBreaks count="3" manualBreakCount="3">
    <brk id="96" max="19" man="1"/>
    <brk id="432" max="19" man="1"/>
    <brk id="768" max="1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MT EMPLEADOS FIJOS AGOSTO 2025</vt:lpstr>
      <vt:lpstr>'MT EMPLEADOS FIJOS AGOSTO 2025'!Área_de_impresión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Elisamuel ER.Ramirez</dc:creator>
  <cp:lastModifiedBy>Ada Ysabel Valenzuela Guerrero</cp:lastModifiedBy>
  <cp:lastPrinted>2025-09-12T16:14:03Z</cp:lastPrinted>
  <dcterms:created xsi:type="dcterms:W3CDTF">2018-09-18T20:01:26Z</dcterms:created>
  <dcterms:modified xsi:type="dcterms:W3CDTF">2025-09-15T15:06:13Z</dcterms:modified>
</cp:coreProperties>
</file>