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a_valenzuela\Desktop\"/>
    </mc:Choice>
  </mc:AlternateContent>
  <bookViews>
    <workbookView xWindow="0" yWindow="0" windowWidth="20490" windowHeight="6720" tabRatio="593"/>
  </bookViews>
  <sheets>
    <sheet name="P2 Presupuesto Aprobado-Ejec " sheetId="2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41" i="2" l="1"/>
  <c r="L37" i="2"/>
  <c r="L18" i="2"/>
  <c r="L12" i="2"/>
  <c r="D13" i="2"/>
  <c r="E13" i="2"/>
  <c r="F13" i="2"/>
  <c r="G13" i="2"/>
  <c r="H13" i="2"/>
  <c r="I13" i="2"/>
  <c r="J13" i="2"/>
  <c r="K13" i="2"/>
  <c r="D14" i="2"/>
  <c r="E14" i="2"/>
  <c r="F14" i="2"/>
  <c r="G14" i="2"/>
  <c r="H14" i="2"/>
  <c r="I14" i="2"/>
  <c r="J14" i="2"/>
  <c r="K14" i="2"/>
  <c r="D15" i="2"/>
  <c r="E15" i="2"/>
  <c r="F15" i="2"/>
  <c r="G15" i="2"/>
  <c r="H15" i="2"/>
  <c r="I15" i="2"/>
  <c r="J15" i="2"/>
  <c r="K15" i="2"/>
  <c r="D16" i="2"/>
  <c r="E16" i="2"/>
  <c r="F16" i="2"/>
  <c r="G16" i="2"/>
  <c r="H16" i="2"/>
  <c r="I16" i="2"/>
  <c r="J16" i="2"/>
  <c r="K16" i="2"/>
  <c r="D17" i="2"/>
  <c r="E17" i="2"/>
  <c r="F17" i="2"/>
  <c r="G17" i="2"/>
  <c r="H17" i="2"/>
  <c r="I17" i="2"/>
  <c r="J17" i="2"/>
  <c r="K17" i="2"/>
  <c r="D19" i="2"/>
  <c r="E19" i="2"/>
  <c r="F19" i="2"/>
  <c r="G19" i="2"/>
  <c r="H19" i="2"/>
  <c r="I19" i="2"/>
  <c r="J19" i="2"/>
  <c r="K19" i="2"/>
  <c r="D20" i="2"/>
  <c r="E20" i="2"/>
  <c r="F20" i="2"/>
  <c r="G20" i="2"/>
  <c r="H20" i="2"/>
  <c r="I20" i="2"/>
  <c r="J20" i="2"/>
  <c r="K20" i="2"/>
  <c r="D21" i="2"/>
  <c r="E21" i="2"/>
  <c r="F21" i="2"/>
  <c r="G21" i="2"/>
  <c r="H21" i="2"/>
  <c r="I21" i="2"/>
  <c r="J21" i="2"/>
  <c r="K21" i="2"/>
  <c r="D22" i="2"/>
  <c r="E22" i="2"/>
  <c r="F22" i="2"/>
  <c r="G22" i="2"/>
  <c r="H22" i="2"/>
  <c r="I22" i="2"/>
  <c r="J22" i="2"/>
  <c r="K22" i="2"/>
  <c r="D23" i="2"/>
  <c r="E23" i="2"/>
  <c r="F23" i="2"/>
  <c r="G23" i="2"/>
  <c r="H23" i="2"/>
  <c r="I23" i="2"/>
  <c r="J23" i="2"/>
  <c r="K23" i="2"/>
  <c r="D24" i="2"/>
  <c r="E24" i="2"/>
  <c r="F24" i="2"/>
  <c r="G24" i="2"/>
  <c r="H24" i="2"/>
  <c r="I24" i="2"/>
  <c r="J24" i="2"/>
  <c r="K24" i="2"/>
  <c r="D25" i="2"/>
  <c r="E25" i="2"/>
  <c r="F25" i="2"/>
  <c r="G25" i="2"/>
  <c r="H25" i="2"/>
  <c r="I25" i="2"/>
  <c r="J25" i="2"/>
  <c r="K25" i="2"/>
  <c r="D26" i="2"/>
  <c r="E26" i="2"/>
  <c r="F26" i="2"/>
  <c r="G26" i="2"/>
  <c r="H26" i="2"/>
  <c r="I26" i="2"/>
  <c r="J26" i="2"/>
  <c r="K26" i="2"/>
  <c r="D27" i="2"/>
  <c r="E27" i="2"/>
  <c r="F27" i="2"/>
  <c r="G27" i="2"/>
  <c r="H27" i="2"/>
  <c r="I27" i="2"/>
  <c r="J27" i="2"/>
  <c r="K27" i="2"/>
  <c r="D28" i="2"/>
  <c r="E28" i="2"/>
  <c r="F28" i="2"/>
  <c r="G28" i="2"/>
  <c r="H28" i="2"/>
  <c r="I28" i="2"/>
  <c r="J28" i="2"/>
  <c r="K28" i="2"/>
  <c r="D29" i="2"/>
  <c r="E29" i="2"/>
  <c r="F29" i="2"/>
  <c r="G29" i="2"/>
  <c r="H29" i="2"/>
  <c r="I29" i="2"/>
  <c r="J29" i="2"/>
  <c r="K29" i="2"/>
  <c r="D30" i="2"/>
  <c r="E30" i="2"/>
  <c r="F30" i="2"/>
  <c r="G30" i="2"/>
  <c r="H30" i="2"/>
  <c r="I30" i="2"/>
  <c r="J30" i="2"/>
  <c r="K30" i="2"/>
  <c r="D31" i="2"/>
  <c r="E31" i="2"/>
  <c r="F31" i="2"/>
  <c r="G31" i="2"/>
  <c r="H31" i="2"/>
  <c r="I31" i="2"/>
  <c r="J31" i="2"/>
  <c r="K31" i="2"/>
  <c r="D32" i="2"/>
  <c r="E32" i="2"/>
  <c r="F32" i="2"/>
  <c r="G32" i="2"/>
  <c r="H32" i="2"/>
  <c r="I32" i="2"/>
  <c r="J32" i="2"/>
  <c r="K32" i="2"/>
  <c r="D33" i="2"/>
  <c r="E33" i="2"/>
  <c r="F33" i="2"/>
  <c r="G33" i="2"/>
  <c r="H33" i="2"/>
  <c r="I33" i="2"/>
  <c r="J33" i="2"/>
  <c r="K33" i="2"/>
  <c r="D34" i="2"/>
  <c r="E34" i="2"/>
  <c r="F34" i="2"/>
  <c r="G34" i="2"/>
  <c r="H34" i="2"/>
  <c r="I34" i="2"/>
  <c r="J34" i="2"/>
  <c r="K34" i="2"/>
  <c r="D35" i="2"/>
  <c r="E35" i="2"/>
  <c r="F35" i="2"/>
  <c r="G35" i="2"/>
  <c r="H35" i="2"/>
  <c r="I35" i="2"/>
  <c r="J35" i="2"/>
  <c r="K35" i="2"/>
  <c r="D36" i="2"/>
  <c r="E36" i="2"/>
  <c r="F36" i="2"/>
  <c r="G36" i="2"/>
  <c r="H36" i="2"/>
  <c r="I36" i="2"/>
  <c r="J36" i="2"/>
  <c r="K36" i="2"/>
  <c r="D38" i="2"/>
  <c r="E38" i="2"/>
  <c r="F38" i="2"/>
  <c r="G38" i="2"/>
  <c r="H38" i="2"/>
  <c r="I38" i="2"/>
  <c r="J38" i="2"/>
  <c r="K38" i="2"/>
  <c r="D39" i="2"/>
  <c r="E39" i="2"/>
  <c r="E37" i="2" s="1"/>
  <c r="F39" i="2"/>
  <c r="G39" i="2"/>
  <c r="H39" i="2"/>
  <c r="I39" i="2"/>
  <c r="J39" i="2"/>
  <c r="K39" i="2"/>
  <c r="D40" i="2"/>
  <c r="E40" i="2"/>
  <c r="F40" i="2"/>
  <c r="G40" i="2"/>
  <c r="H40" i="2"/>
  <c r="I40" i="2"/>
  <c r="J40" i="2"/>
  <c r="K40" i="2"/>
  <c r="D42" i="2"/>
  <c r="E42" i="2"/>
  <c r="F42" i="2"/>
  <c r="G42" i="2"/>
  <c r="H42" i="2"/>
  <c r="I42" i="2"/>
  <c r="J42" i="2"/>
  <c r="K42" i="2"/>
  <c r="D43" i="2"/>
  <c r="E43" i="2"/>
  <c r="F43" i="2"/>
  <c r="G43" i="2"/>
  <c r="H43" i="2"/>
  <c r="I43" i="2"/>
  <c r="J43" i="2"/>
  <c r="K43" i="2"/>
  <c r="D44" i="2"/>
  <c r="E44" i="2"/>
  <c r="F44" i="2"/>
  <c r="G44" i="2"/>
  <c r="H44" i="2"/>
  <c r="I44" i="2"/>
  <c r="J44" i="2"/>
  <c r="K44" i="2"/>
  <c r="D45" i="2"/>
  <c r="E45" i="2"/>
  <c r="F45" i="2"/>
  <c r="G45" i="2"/>
  <c r="H45" i="2"/>
  <c r="I45" i="2"/>
  <c r="J45" i="2"/>
  <c r="K45" i="2"/>
  <c r="D46" i="2"/>
  <c r="E46" i="2"/>
  <c r="F46" i="2"/>
  <c r="G46" i="2"/>
  <c r="H46" i="2"/>
  <c r="I46" i="2"/>
  <c r="J46" i="2"/>
  <c r="K46" i="2"/>
  <c r="D47" i="2"/>
  <c r="E47" i="2"/>
  <c r="F47" i="2"/>
  <c r="G47" i="2"/>
  <c r="H47" i="2"/>
  <c r="I47" i="2"/>
  <c r="J47" i="2"/>
  <c r="K47" i="2"/>
  <c r="D48" i="2"/>
  <c r="E48" i="2"/>
  <c r="F48" i="2"/>
  <c r="G48" i="2"/>
  <c r="H48" i="2"/>
  <c r="I48" i="2"/>
  <c r="J48" i="2"/>
  <c r="K48" i="2"/>
  <c r="D49" i="2"/>
  <c r="E49" i="2"/>
  <c r="F49" i="2"/>
  <c r="G49" i="2"/>
  <c r="H49" i="2"/>
  <c r="I49" i="2"/>
  <c r="J49" i="2"/>
  <c r="K49" i="2"/>
  <c r="D50" i="2"/>
  <c r="E50" i="2"/>
  <c r="F50" i="2"/>
  <c r="G50" i="2"/>
  <c r="H50" i="2"/>
  <c r="I50" i="2"/>
  <c r="J50" i="2"/>
  <c r="K50" i="2"/>
  <c r="C13" i="2"/>
  <c r="C14" i="2"/>
  <c r="C15" i="2"/>
  <c r="C16" i="2"/>
  <c r="C17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8" i="2"/>
  <c r="C39" i="2"/>
  <c r="C40" i="2"/>
  <c r="C42" i="2"/>
  <c r="C43" i="2"/>
  <c r="C44" i="2"/>
  <c r="C45" i="2"/>
  <c r="C46" i="2"/>
  <c r="C47" i="2"/>
  <c r="C48" i="2"/>
  <c r="C49" i="2"/>
  <c r="C50" i="2"/>
  <c r="L50" i="2"/>
  <c r="M18" i="2"/>
  <c r="N18" i="2"/>
  <c r="O18" i="2"/>
  <c r="F41" i="2" l="1"/>
  <c r="D37" i="2"/>
  <c r="H18" i="2"/>
  <c r="C12" i="2"/>
  <c r="C37" i="2"/>
  <c r="I41" i="2"/>
  <c r="I18" i="2"/>
  <c r="G41" i="2"/>
  <c r="G18" i="2"/>
  <c r="P14" i="2"/>
  <c r="C41" i="2"/>
  <c r="F18" i="2"/>
  <c r="K37" i="2"/>
  <c r="K12" i="2"/>
  <c r="G12" i="2"/>
  <c r="J37" i="2"/>
  <c r="J12" i="2"/>
  <c r="F12" i="2"/>
  <c r="H12" i="2"/>
  <c r="H51" i="2" s="1"/>
  <c r="P13" i="2"/>
  <c r="K41" i="2"/>
  <c r="G37" i="2"/>
  <c r="K18" i="2"/>
  <c r="H41" i="2"/>
  <c r="E41" i="2"/>
  <c r="D41" i="2"/>
  <c r="C18" i="2"/>
  <c r="E18" i="2"/>
  <c r="D18" i="2"/>
  <c r="I37" i="2"/>
  <c r="I12" i="2"/>
  <c r="I51" i="2" s="1"/>
  <c r="E12" i="2"/>
  <c r="E51" i="2" s="1"/>
  <c r="H37" i="2"/>
  <c r="J41" i="2"/>
  <c r="F37" i="2"/>
  <c r="J18" i="2"/>
  <c r="P15" i="2"/>
  <c r="P20" i="2"/>
  <c r="P17" i="2"/>
  <c r="D12" i="2"/>
  <c r="P19" i="2"/>
  <c r="P22" i="2"/>
  <c r="P21" i="2"/>
  <c r="C51" i="2"/>
  <c r="F51" i="2" l="1"/>
  <c r="J51" i="2"/>
  <c r="G51" i="2"/>
  <c r="D51" i="2"/>
  <c r="B12" i="2"/>
  <c r="B18" i="2"/>
  <c r="B28" i="2"/>
  <c r="B37" i="2"/>
  <c r="B41" i="2"/>
  <c r="K51" i="2"/>
  <c r="L51" i="2"/>
  <c r="M12" i="2"/>
  <c r="N12" i="2"/>
  <c r="O12" i="2"/>
  <c r="B51" i="2" l="1"/>
  <c r="P12" i="2"/>
  <c r="P43" i="2"/>
  <c r="P44" i="2"/>
  <c r="P45" i="2"/>
  <c r="P46" i="2"/>
  <c r="P47" i="2"/>
  <c r="P42" i="2"/>
  <c r="M41" i="2"/>
  <c r="N41" i="2"/>
  <c r="O41" i="2"/>
  <c r="M37" i="2"/>
  <c r="N37" i="2"/>
  <c r="O37" i="2"/>
  <c r="M28" i="2"/>
  <c r="N28" i="2"/>
  <c r="O28" i="2"/>
  <c r="M51" i="2" l="1"/>
  <c r="P41" i="2"/>
  <c r="O51" i="2"/>
  <c r="N51" i="2"/>
  <c r="P23" i="2" l="1"/>
  <c r="P24" i="2"/>
  <c r="P25" i="2"/>
  <c r="P26" i="2"/>
  <c r="P27" i="2"/>
  <c r="P29" i="2"/>
  <c r="P30" i="2"/>
  <c r="P31" i="2"/>
  <c r="P33" i="2"/>
  <c r="P34" i="2"/>
  <c r="P35" i="2"/>
  <c r="P36" i="2"/>
  <c r="P38" i="2"/>
  <c r="P39" i="2"/>
  <c r="P40" i="2"/>
  <c r="P18" i="2" l="1"/>
  <c r="P28" i="2"/>
  <c r="P37" i="2"/>
  <c r="P51" i="2" l="1"/>
</calcChain>
</file>

<file path=xl/sharedStrings.xml><?xml version="1.0" encoding="utf-8"?>
<sst xmlns="http://schemas.openxmlformats.org/spreadsheetml/2006/main" count="63" uniqueCount="63">
  <si>
    <t>Total general</t>
  </si>
  <si>
    <t>DETALLE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</si>
  <si>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</si>
  <si>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</si>
  <si>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</si>
  <si>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</si>
  <si>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</si>
  <si>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</si>
  <si>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</si>
  <si>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</si>
  <si>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</si>
  <si>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</si>
  <si>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</si>
  <si>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</si>
  <si>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</si>
  <si>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</si>
  <si>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</si>
  <si>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</si>
  <si>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</si>
  <si>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</si>
  <si>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 xml:space="preserve">Gasto Devengado </t>
  </si>
  <si>
    <t>2-GASTOS</t>
  </si>
  <si>
    <t>2.1-REMUNERACIONES Y CONTRIBUCIONES</t>
  </si>
  <si>
    <t>2.1.1-REMUNERACIONES</t>
  </si>
  <si>
    <t>2.1.2-SOBRESUELDOS</t>
  </si>
  <si>
    <t>2.1.3-DIETAS Y GASTOS DE REPRESENTACIÓN</t>
  </si>
  <si>
    <t>2.1.5-CONTRIBUCIONES A LA SEGURIDAD SOCIAL</t>
  </si>
  <si>
    <t>2.2-CONTRATACIÓN DE SERVICIOS</t>
  </si>
  <si>
    <t>2.2.1-SERVICIOS BÁSICOS</t>
  </si>
  <si>
    <t>2.2.2-PUBLICIDAD, IMPRESIÓN Y ENCUADERNACIÓN</t>
  </si>
  <si>
    <t>2.2.3-VIÁTICOS</t>
  </si>
  <si>
    <t>2.2.4-TRANSPORTE Y ALMACENAJE</t>
  </si>
  <si>
    <t>2.2.5-ALQUILERES Y RENTAS</t>
  </si>
  <si>
    <t>2.2.6-SEGUROS</t>
  </si>
  <si>
    <t>2.2.7-SERVICIOS DE CONSERVACIÓN, REPARACIONES MENORES E INSTALACIONES TEMPORALES</t>
  </si>
  <si>
    <t>2.2.8-OTROS SERVICIOS NO INCLUIDOS EN CONCEPTOS ANTERIORES</t>
  </si>
  <si>
    <t>2.2.9-OTRAS CONTRATACIONES DE SERVICIOS</t>
  </si>
  <si>
    <t>2.3-MATERIALES Y SUMINISTROS</t>
  </si>
  <si>
    <t>2.3.1-ALIMENTOS Y PRODUCTOS AGROFORESTALES</t>
  </si>
  <si>
    <t>2.3.2-TEXTILES Y VESTUARIOS</t>
  </si>
  <si>
    <t>2.3.3-PAPEL, CARTÓN E IMPRESOS</t>
  </si>
  <si>
    <t>2.3.5-CUERO, CAUCHO Y PLÁSTICO</t>
  </si>
  <si>
    <t>2.3.6-PRODUCTOS DE MINERALES, METÁLICOS Y NO METÁLICOS</t>
  </si>
  <si>
    <t>2.3.7-COMBUSTIBLES, LUBRICANTES, PRODUCTOS QUÍMICOS Y CONEXOS</t>
  </si>
  <si>
    <t>2.3.9-PRODUCTOS Y ÚTILES VARIOS</t>
  </si>
  <si>
    <t>2.4-TRANSFERENCIAS CORRIENTES</t>
  </si>
  <si>
    <t>2.4.1-TRANSFERENCIAS CORRIENTES AL SECTOR PRIVADO</t>
  </si>
  <si>
    <t>2.4.2-TRANSFERENCIAS CORRIENTES AL  GOBIERNO GENERAL NACIONAL</t>
  </si>
  <si>
    <t>2.6-BIENES MUEBLES, INMUEBLES E INTANGIBLES</t>
  </si>
  <si>
    <t>2.6.1-MOBILIARIO Y EQUIPO</t>
  </si>
  <si>
    <t>2.6.3-EQUIPO E INSTRUMENTAL, CIENTÍFICO Y LABORATORIO</t>
  </si>
  <si>
    <t>2.6.4-VEHÍCULOS Y EQUIPO DE TRANSPORTE, TRACCIÓN Y ELEVACIÓN</t>
  </si>
  <si>
    <t>2.6.5-MAQUINARIA, OTROS EQUIPOS Y HERRAMIENTAS</t>
  </si>
  <si>
    <t>2.6.6-EQUIPOS DE DEFENSA Y SEGURIDAD</t>
  </si>
  <si>
    <t xml:space="preserve"> 2.4.7-TRANSFERENCIAS CORRIENTES AL SECTOR EXTERNO</t>
  </si>
  <si>
    <t>2.1.4-GRATIFICACIONES Y BONIFICACIONES</t>
  </si>
  <si>
    <t>2.6.2-MOBILIARIO Y EQUIPO DE AUDIO, AUDIOVISUAL, RECREATIVO Y EDUCACIONAL</t>
  </si>
  <si>
    <t>2.3.4-PRODUCTOS FARMACÉUTICOS</t>
  </si>
  <si>
    <t>Ejecución de Gastos y Aplicaciones Financieras</t>
  </si>
  <si>
    <t>2.7-OBRAS</t>
  </si>
  <si>
    <t xml:space="preserve">2.7.1-OBRAS EN EDIFICACIONES </t>
  </si>
  <si>
    <t>2.7.2-INFRAESTRUCTURA</t>
  </si>
  <si>
    <t>AL 31 DE AGOSTO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</si>
</sst>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9"/>
      <color indexed="8"/>
      <name val="Calibri"/>
      <family val="2"/>
    </font>
    <font>
      <sz val="9"/>
      <color indexed="8"/>
      <name val="Calibri"/>
    </font>
    <font>
      <sz val="14"/>
      <color theme="1"/>
      <name val="Calibri"/>
      <family val="2"/>
      <scheme val="minor"/>
    </font>
    <font>
      <b/>
      <sz val="9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theme="4" tint="0.79998168889431442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0" fillId="0" borderId="0" xfId="0" applyBorder="1"/>
    <xf numFmtId="43" fontId="5" fillId="0" borderId="0" xfId="1" applyFont="1" applyBorder="1"/>
    <xf numFmtId="0" fontId="5" fillId="0" borderId="0" xfId="0" applyFont="1" applyBorder="1"/>
    <xf numFmtId="0" fontId="2" fillId="0" borderId="0" xfId="0" applyFont="1" applyBorder="1"/>
    <xf numFmtId="165" fontId="0" fillId="0" borderId="0" xfId="0" applyNumberFormat="1" applyBorder="1" applyAlignment="1">
      <alignment vertical="center" wrapText="1"/>
    </xf>
    <xf numFmtId="164" fontId="8" fillId="0" borderId="0" xfId="0" applyNumberFormat="1" applyFont="1" applyBorder="1"/>
    <xf numFmtId="43" fontId="8" fillId="2" borderId="0" xfId="1" applyFont="1" applyFill="1" applyBorder="1"/>
    <xf numFmtId="43" fontId="9" fillId="2" borderId="0" xfId="1" applyFont="1" applyFill="1" applyBorder="1"/>
    <xf numFmtId="0" fontId="7" fillId="3" borderId="0" xfId="0" applyFont="1" applyFill="1" applyBorder="1" applyAlignment="1">
      <alignment vertical="center"/>
    </xf>
    <xf numFmtId="43" fontId="7" fillId="4" borderId="0" xfId="1" applyFont="1" applyFill="1" applyBorder="1" applyAlignment="1">
      <alignment vertical="center" wrapText="1"/>
    </xf>
    <xf numFmtId="43" fontId="8" fillId="0" borderId="0" xfId="1" applyFont="1" applyBorder="1"/>
    <xf numFmtId="43" fontId="0" fillId="0" borderId="0" xfId="1" applyFont="1" applyBorder="1"/>
    <xf numFmtId="49" fontId="10" fillId="0" borderId="0" xfId="0" applyNumberFormat="1" applyFont="1" applyAlignment="1">
      <alignment horizontal="left" indent="3"/>
    </xf>
    <xf numFmtId="43" fontId="10" fillId="0" borderId="0" xfId="1" applyFont="1" applyAlignment="1">
      <alignment horizontal="right"/>
    </xf>
    <xf numFmtId="49" fontId="11" fillId="0" borderId="0" xfId="0" applyNumberFormat="1" applyFont="1" applyAlignment="1">
      <alignment horizontal="left" indent="4"/>
    </xf>
    <xf numFmtId="49" fontId="10" fillId="0" borderId="0" xfId="0" applyNumberFormat="1" applyFont="1" applyAlignment="1">
      <alignment horizontal="left" indent="5"/>
    </xf>
    <xf numFmtId="43" fontId="9" fillId="2" borderId="0" xfId="0" applyNumberFormat="1" applyFont="1" applyFill="1" applyBorder="1"/>
    <xf numFmtId="43" fontId="0" fillId="2" borderId="0" xfId="1" applyFont="1" applyFill="1" applyBorder="1"/>
    <xf numFmtId="43" fontId="9" fillId="2" borderId="0" xfId="1" applyFont="1" applyFill="1" applyBorder="1" applyAlignment="1"/>
    <xf numFmtId="43" fontId="1" fillId="2" borderId="0" xfId="1" applyFont="1" applyFill="1" applyBorder="1"/>
    <xf numFmtId="43" fontId="10" fillId="4" borderId="0" xfId="1" applyFont="1" applyFill="1" applyAlignment="1">
      <alignment horizontal="right"/>
    </xf>
    <xf numFmtId="43" fontId="11" fillId="4" borderId="0" xfId="1" applyFont="1" applyFill="1" applyAlignment="1">
      <alignment horizontal="right"/>
    </xf>
    <xf numFmtId="43" fontId="7" fillId="4" borderId="0" xfId="1" applyFont="1" applyFill="1" applyBorder="1" applyAlignment="1">
      <alignment horizontal="center" vertical="center"/>
    </xf>
    <xf numFmtId="164" fontId="8" fillId="4" borderId="0" xfId="0" applyNumberFormat="1" applyFont="1" applyFill="1" applyBorder="1"/>
    <xf numFmtId="43" fontId="9" fillId="4" borderId="0" xfId="0" applyNumberFormat="1" applyFont="1" applyFill="1" applyBorder="1"/>
    <xf numFmtId="43" fontId="10" fillId="0" borderId="0" xfId="1" applyFont="1" applyFill="1" applyAlignment="1">
      <alignment horizontal="right"/>
    </xf>
    <xf numFmtId="0" fontId="3" fillId="0" borderId="0" xfId="0" applyFont="1" applyBorder="1"/>
    <xf numFmtId="0" fontId="7" fillId="4" borderId="0" xfId="0" applyFont="1" applyFill="1" applyBorder="1" applyAlignment="1">
      <alignment horizontal="center" vertical="center"/>
    </xf>
    <xf numFmtId="0" fontId="0" fillId="0" borderId="0" xfId="0" applyFont="1" applyBorder="1"/>
    <xf numFmtId="43" fontId="0" fillId="2" borderId="0" xfId="0" applyNumberFormat="1" applyFill="1" applyBorder="1"/>
    <xf numFmtId="49" fontId="12" fillId="0" borderId="0" xfId="0" applyNumberFormat="1" applyFont="1" applyAlignment="1">
      <alignment horizontal="left" indent="5"/>
    </xf>
    <xf numFmtId="43" fontId="13" fillId="0" borderId="0" xfId="1" applyFont="1" applyAlignment="1">
      <alignment horizontal="right"/>
    </xf>
    <xf numFmtId="43" fontId="13" fillId="4" borderId="0" xfId="1" applyFont="1" applyFill="1" applyAlignment="1">
      <alignment horizontal="right"/>
    </xf>
    <xf numFmtId="49" fontId="13" fillId="0" borderId="0" xfId="0" applyNumberFormat="1" applyFont="1" applyAlignment="1">
      <alignment horizontal="left" indent="5"/>
    </xf>
    <xf numFmtId="43" fontId="15" fillId="4" borderId="0" xfId="1" applyFont="1" applyFill="1" applyAlignment="1">
      <alignment horizontal="right"/>
    </xf>
    <xf numFmtId="43" fontId="15" fillId="0" borderId="0" xfId="1" applyFont="1" applyAlignment="1">
      <alignment horizontal="right"/>
    </xf>
    <xf numFmtId="43" fontId="8" fillId="2" borderId="0" xfId="0" applyNumberFormat="1" applyFont="1" applyFill="1" applyBorder="1"/>
    <xf numFmtId="43" fontId="8" fillId="4" borderId="0" xfId="0" applyNumberFormat="1" applyFont="1" applyFill="1" applyBorder="1"/>
    <xf numFmtId="43" fontId="0" fillId="0" borderId="0" xfId="0" applyNumberFormat="1" applyBorder="1"/>
    <xf numFmtId="43" fontId="0" fillId="0" borderId="0" xfId="1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 wrapText="1" readingOrder="1"/>
    </xf>
    <xf numFmtId="0" fontId="7" fillId="3" borderId="0" xfId="0" applyFont="1" applyFill="1" applyBorder="1" applyAlignment="1">
      <alignment horizontal="left" vertical="center"/>
    </xf>
    <xf numFmtId="43" fontId="7" fillId="3" borderId="0" xfId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7" fillId="4" borderId="0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431799</xdr:colOff>
      <xdr:row>0</xdr:row>
      <xdr:rowOff>63499</xdr:rowOff>
    </xdr:from>
    <xdr:to>
      <xdr:col>7</xdr:col>
      <xdr:colOff>523875</xdr:colOff>
      <xdr:row>5</xdr:row>
      <xdr:rowOff>301625</xdr:rowOff>
    </xdr:to>
    <xdr:pic>
      <xdr:nvPicPr>
        <xdr:cNvPr id="12" name="Imagen 1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71049" y="63499"/>
          <a:ext cx="2378075" cy="119062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R011-str\D_G_ADMINISTRACION\PRESUPUESTO\22.%20TRANSPARENCIA%20PORTAL\A&#209;O%202025\AGOSTO\REPORTE%20PRESUESTO%20INICIAL%20Y%20MODIFICADO.pd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fCCPCuenta"/>
      <sheetName val="Definicion"/>
    </sheetNames>
    <sheetDataSet>
      <sheetData sheetId="0">
        <row r="9">
          <cell r="C9">
            <v>776791678.28999996</v>
          </cell>
          <cell r="E9">
            <v>53904808.340000004</v>
          </cell>
          <cell r="F9">
            <v>56490190.600000001</v>
          </cell>
          <cell r="G9">
            <v>54691346.43</v>
          </cell>
          <cell r="H9">
            <v>55891070.539999999</v>
          </cell>
          <cell r="I9">
            <v>53310756.399999999</v>
          </cell>
          <cell r="J9">
            <v>55203024.990000002</v>
          </cell>
          <cell r="K9">
            <v>59410520.960000001</v>
          </cell>
          <cell r="L9">
            <v>59852641.350000001</v>
          </cell>
        </row>
        <row r="10">
          <cell r="C10">
            <v>141369444</v>
          </cell>
          <cell r="E10">
            <v>2336000</v>
          </cell>
          <cell r="F10">
            <v>2444759.25</v>
          </cell>
          <cell r="G10">
            <v>2645132.7599999998</v>
          </cell>
          <cell r="H10">
            <v>2183817.2599999998</v>
          </cell>
          <cell r="I10">
            <v>2940907.25</v>
          </cell>
          <cell r="J10">
            <v>49881997.219999999</v>
          </cell>
          <cell r="K10">
            <v>6872733.29</v>
          </cell>
          <cell r="L10">
            <v>2881000</v>
          </cell>
        </row>
        <row r="11">
          <cell r="C11">
            <v>6200000</v>
          </cell>
          <cell r="E11">
            <v>0</v>
          </cell>
          <cell r="F11">
            <v>498000</v>
          </cell>
          <cell r="G11">
            <v>555800</v>
          </cell>
          <cell r="H11">
            <v>158600</v>
          </cell>
          <cell r="I11">
            <v>53800</v>
          </cell>
          <cell r="J11">
            <v>467400</v>
          </cell>
          <cell r="K11">
            <v>616300</v>
          </cell>
          <cell r="L11">
            <v>903000</v>
          </cell>
        </row>
        <row r="12">
          <cell r="C12">
            <v>35226755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3">
          <cell r="C13">
            <v>108592841.70999999</v>
          </cell>
          <cell r="E13">
            <v>8171357.6900000004</v>
          </cell>
          <cell r="F13">
            <v>8300710.6900000004</v>
          </cell>
          <cell r="G13">
            <v>8144034.8600000003</v>
          </cell>
          <cell r="H13">
            <v>7972428.6399999997</v>
          </cell>
          <cell r="I13">
            <v>8089388.1100000003</v>
          </cell>
          <cell r="J13">
            <v>8383912.79</v>
          </cell>
          <cell r="K13">
            <v>8376995.54</v>
          </cell>
          <cell r="L13">
            <v>8780450.3699999992</v>
          </cell>
        </row>
        <row r="15">
          <cell r="C15">
            <v>37750000</v>
          </cell>
          <cell r="E15">
            <v>2932760.67</v>
          </cell>
          <cell r="F15">
            <v>2878539.22</v>
          </cell>
          <cell r="G15">
            <v>3011560.62</v>
          </cell>
          <cell r="H15">
            <v>1232776.01</v>
          </cell>
          <cell r="I15">
            <v>2874381.92</v>
          </cell>
          <cell r="J15">
            <v>4698985.29</v>
          </cell>
          <cell r="K15">
            <v>3298813.22</v>
          </cell>
          <cell r="L15">
            <v>3323992.97</v>
          </cell>
        </row>
        <row r="16">
          <cell r="C16">
            <v>27178840</v>
          </cell>
          <cell r="E16">
            <v>839948.33</v>
          </cell>
          <cell r="F16">
            <v>1614586.62</v>
          </cell>
          <cell r="G16">
            <v>0</v>
          </cell>
          <cell r="H16">
            <v>529938</v>
          </cell>
          <cell r="I16">
            <v>200000</v>
          </cell>
          <cell r="J16">
            <v>1315652.8</v>
          </cell>
          <cell r="K16">
            <v>1497896.28</v>
          </cell>
          <cell r="L16">
            <v>711044.53</v>
          </cell>
        </row>
        <row r="17">
          <cell r="C17">
            <v>25916314.5</v>
          </cell>
          <cell r="E17">
            <v>469635.5</v>
          </cell>
          <cell r="F17">
            <v>0</v>
          </cell>
          <cell r="G17">
            <v>3118163.12</v>
          </cell>
          <cell r="H17">
            <v>1545551.55</v>
          </cell>
          <cell r="I17">
            <v>24943.5</v>
          </cell>
          <cell r="J17">
            <v>9063576.5</v>
          </cell>
          <cell r="K17">
            <v>2997249.88</v>
          </cell>
          <cell r="L17">
            <v>40262.04</v>
          </cell>
        </row>
        <row r="18">
          <cell r="C18">
            <v>6709238</v>
          </cell>
          <cell r="E18">
            <v>0</v>
          </cell>
          <cell r="F18">
            <v>0</v>
          </cell>
          <cell r="G18">
            <v>220000</v>
          </cell>
          <cell r="H18">
            <v>529324.89</v>
          </cell>
          <cell r="I18">
            <v>0</v>
          </cell>
          <cell r="J18">
            <v>14100</v>
          </cell>
          <cell r="K18">
            <v>3847623.06</v>
          </cell>
          <cell r="L18">
            <v>101297.97</v>
          </cell>
        </row>
        <row r="19">
          <cell r="C19">
            <v>25657770</v>
          </cell>
          <cell r="E19">
            <v>2094835.32</v>
          </cell>
          <cell r="F19">
            <v>2127261.44</v>
          </cell>
          <cell r="G19">
            <v>1382405.44</v>
          </cell>
          <cell r="H19">
            <v>549357.85</v>
          </cell>
          <cell r="I19">
            <v>1310118.24</v>
          </cell>
          <cell r="J19">
            <v>2744547.39</v>
          </cell>
          <cell r="K19">
            <v>3602999.21</v>
          </cell>
          <cell r="L19">
            <v>859235.75</v>
          </cell>
        </row>
        <row r="20">
          <cell r="C20">
            <v>19982870</v>
          </cell>
          <cell r="E20">
            <v>742900.38</v>
          </cell>
          <cell r="F20">
            <v>9119620.0600000005</v>
          </cell>
          <cell r="G20">
            <v>2298780.59</v>
          </cell>
          <cell r="H20">
            <v>659773.75</v>
          </cell>
          <cell r="I20">
            <v>588539.12</v>
          </cell>
          <cell r="J20">
            <v>872838.43</v>
          </cell>
          <cell r="K20">
            <v>606336.91</v>
          </cell>
          <cell r="L20">
            <v>799698.39</v>
          </cell>
        </row>
        <row r="21">
          <cell r="C21">
            <v>78423472.200000003</v>
          </cell>
          <cell r="E21">
            <v>0</v>
          </cell>
          <cell r="F21">
            <v>1666966.92</v>
          </cell>
          <cell r="G21">
            <v>3350404.68</v>
          </cell>
          <cell r="H21">
            <v>0</v>
          </cell>
          <cell r="I21">
            <v>0</v>
          </cell>
          <cell r="J21">
            <v>0</v>
          </cell>
          <cell r="K21">
            <v>768201.07</v>
          </cell>
          <cell r="L21">
            <v>3901205.67</v>
          </cell>
        </row>
        <row r="22">
          <cell r="C22">
            <v>225901647.68000001</v>
          </cell>
          <cell r="E22">
            <v>646720</v>
          </cell>
          <cell r="F22">
            <v>2240078.8199999998</v>
          </cell>
          <cell r="G22">
            <v>110650</v>
          </cell>
          <cell r="H22">
            <v>562590</v>
          </cell>
          <cell r="I22">
            <v>419832.94</v>
          </cell>
          <cell r="J22">
            <v>3662547.15</v>
          </cell>
          <cell r="K22">
            <v>1686974.53</v>
          </cell>
          <cell r="L22">
            <v>12744775</v>
          </cell>
        </row>
        <row r="23">
          <cell r="C23">
            <v>143980034.52000001</v>
          </cell>
          <cell r="E23">
            <v>0</v>
          </cell>
          <cell r="F23">
            <v>47200</v>
          </cell>
          <cell r="G23">
            <v>181779</v>
          </cell>
          <cell r="H23">
            <v>0</v>
          </cell>
          <cell r="I23">
            <v>3169385.3</v>
          </cell>
          <cell r="J23">
            <v>2445962.08</v>
          </cell>
          <cell r="K23">
            <v>740739.64</v>
          </cell>
          <cell r="L23">
            <v>4341876.2</v>
          </cell>
        </row>
        <row r="24">
          <cell r="C24">
            <v>83682961</v>
          </cell>
          <cell r="E24">
            <v>33063.599999999999</v>
          </cell>
          <cell r="F24">
            <v>1330923.73</v>
          </cell>
          <cell r="G24">
            <v>310877.59999999998</v>
          </cell>
          <cell r="H24">
            <v>110330</v>
          </cell>
          <cell r="I24">
            <v>3671380</v>
          </cell>
          <cell r="J24">
            <v>2937969</v>
          </cell>
          <cell r="K24">
            <v>6624277.3700000001</v>
          </cell>
          <cell r="L24">
            <v>3653463.16</v>
          </cell>
        </row>
        <row r="25">
          <cell r="C25">
            <v>2438235.23</v>
          </cell>
          <cell r="E25">
            <v>0</v>
          </cell>
          <cell r="F25">
            <v>81594</v>
          </cell>
          <cell r="G25">
            <v>21518</v>
          </cell>
          <cell r="H25">
            <v>110330</v>
          </cell>
          <cell r="I25">
            <v>0</v>
          </cell>
          <cell r="J25">
            <v>114438</v>
          </cell>
          <cell r="K25">
            <v>387140</v>
          </cell>
          <cell r="L25">
            <v>441111.28</v>
          </cell>
        </row>
        <row r="26">
          <cell r="C26">
            <v>7350086.0800000001</v>
          </cell>
          <cell r="E26">
            <v>0</v>
          </cell>
          <cell r="F26">
            <v>30975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523625</v>
          </cell>
          <cell r="L26">
            <v>0</v>
          </cell>
        </row>
        <row r="27">
          <cell r="C27">
            <v>2064363.29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1377739.9</v>
          </cell>
          <cell r="L27">
            <v>206500</v>
          </cell>
        </row>
        <row r="28">
          <cell r="C28">
            <v>9000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</row>
        <row r="29">
          <cell r="C29">
            <v>3184095.69</v>
          </cell>
          <cell r="E29">
            <v>0</v>
          </cell>
          <cell r="F29">
            <v>0</v>
          </cell>
          <cell r="G29">
            <v>24485</v>
          </cell>
          <cell r="H29">
            <v>0</v>
          </cell>
          <cell r="I29">
            <v>0</v>
          </cell>
          <cell r="J29">
            <v>0</v>
          </cell>
          <cell r="K29">
            <v>1874</v>
          </cell>
          <cell r="L29">
            <v>0</v>
          </cell>
        </row>
        <row r="30">
          <cell r="C30">
            <v>1240929.81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</row>
        <row r="31">
          <cell r="C31">
            <v>49193321.340000004</v>
          </cell>
          <cell r="E31">
            <v>0</v>
          </cell>
          <cell r="F31">
            <v>0</v>
          </cell>
          <cell r="G31">
            <v>5097.6000000000004</v>
          </cell>
          <cell r="H31">
            <v>0</v>
          </cell>
          <cell r="I31">
            <v>2749800</v>
          </cell>
          <cell r="J31">
            <v>2749800</v>
          </cell>
          <cell r="K31">
            <v>2917497.36</v>
          </cell>
          <cell r="L31">
            <v>2752160</v>
          </cell>
        </row>
        <row r="32">
          <cell r="C32">
            <v>18202929.559999999</v>
          </cell>
          <cell r="E32">
            <v>33063.599999999999</v>
          </cell>
          <cell r="F32">
            <v>1218354.73</v>
          </cell>
          <cell r="G32">
            <v>259777</v>
          </cell>
          <cell r="H32">
            <v>0</v>
          </cell>
          <cell r="I32">
            <v>921580</v>
          </cell>
          <cell r="J32">
            <v>73731</v>
          </cell>
          <cell r="K32">
            <v>1416401.11</v>
          </cell>
          <cell r="L32">
            <v>253691.88</v>
          </cell>
        </row>
        <row r="34">
          <cell r="C34">
            <v>103771309.2</v>
          </cell>
          <cell r="E34">
            <v>0</v>
          </cell>
          <cell r="F34">
            <v>0</v>
          </cell>
          <cell r="G34">
            <v>40969683</v>
          </cell>
          <cell r="H34">
            <v>371114</v>
          </cell>
          <cell r="I34">
            <v>50000</v>
          </cell>
          <cell r="J34">
            <v>9330665</v>
          </cell>
          <cell r="K34">
            <v>576260</v>
          </cell>
          <cell r="L34">
            <v>540000</v>
          </cell>
        </row>
        <row r="35">
          <cell r="C35">
            <v>976943401</v>
          </cell>
          <cell r="E35">
            <v>74425214.159999996</v>
          </cell>
          <cell r="F35">
            <v>87794770.310000002</v>
          </cell>
          <cell r="G35">
            <v>54026659.25</v>
          </cell>
          <cell r="H35">
            <v>135276658.24000001</v>
          </cell>
          <cell r="I35">
            <v>54026659.240000002</v>
          </cell>
          <cell r="J35">
            <v>81109992.239999995</v>
          </cell>
          <cell r="K35">
            <v>81109992.239999995</v>
          </cell>
          <cell r="L35">
            <v>81109992.239999995</v>
          </cell>
        </row>
        <row r="36">
          <cell r="C36">
            <v>20913791</v>
          </cell>
          <cell r="E36">
            <v>0</v>
          </cell>
          <cell r="F36">
            <v>0</v>
          </cell>
          <cell r="G36">
            <v>20913074.399999999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</row>
        <row r="38">
          <cell r="C38">
            <v>54518832.909999996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35603.629999999997</v>
          </cell>
          <cell r="L38">
            <v>579345</v>
          </cell>
        </row>
        <row r="39">
          <cell r="C39">
            <v>17682791.25</v>
          </cell>
          <cell r="E39">
            <v>0</v>
          </cell>
          <cell r="F39">
            <v>1581.2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C40">
            <v>26090.5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C41">
            <v>149177555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5094000</v>
          </cell>
          <cell r="L41">
            <v>0</v>
          </cell>
        </row>
        <row r="42">
          <cell r="C42">
            <v>13456390.24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4264920.8499999996</v>
          </cell>
          <cell r="L42">
            <v>192519.27</v>
          </cell>
        </row>
        <row r="43">
          <cell r="C43">
            <v>679303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C44">
            <v>42005000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C45">
            <v>42000000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</row>
        <row r="46">
          <cell r="C46">
            <v>5000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P56"/>
  <sheetViews>
    <sheetView showGridLines="0" tabSelected="1" zoomScale="91" zoomScaleNormal="91" workbookViewId="0">
      <pane xSplit="1" topLeftCell="B1" activePane="topRight" state="frozen"/>
      <selection activeCell="A4" sqref="A4"/>
      <selection pane="topRight" activeCell="C4" sqref="C4"/>
    </sheetView>
  </sheetViews>
  <sheetFormatPr baseColWidth="10" defaultColWidth="11.42578125" defaultRowHeight="15" x14ac:dyDescent="0.25"/>
  <cols>
    <col min="1" max="1" width="69.42578125" style="3" customWidth="1"/>
    <col min="2" max="2" width="17.5703125" style="1" customWidth="1"/>
    <col min="3" max="3" width="16.5703125" style="1" customWidth="1"/>
    <col min="4" max="9" width="17.140625" style="12" customWidth="1"/>
    <col min="10" max="10" width="17.140625" style="1" customWidth="1"/>
    <col min="11" max="11" width="22" style="1" customWidth="1"/>
    <col min="12" max="13" width="17.140625" style="1" customWidth="1"/>
    <col min="14" max="15" width="17.140625" style="12" customWidth="1"/>
    <col min="16" max="16" width="17.140625" style="1" customWidth="1"/>
    <col min="17" max="16384" width="11.42578125" style="1"/>
  </cols>
  <sheetData>
    <row r="6" spans="1:16" ht="28.5" customHeight="1" x14ac:dyDescent="0.25">
      <c r="A6" s="41"/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</row>
    <row r="7" spans="1:16" ht="15" customHeight="1" x14ac:dyDescent="0.25">
      <c r="A7" s="44" t="s">
        <v>58</v>
      </c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</row>
    <row r="8" spans="1:16" ht="15.75" customHeight="1" x14ac:dyDescent="0.25">
      <c r="A8" s="46" t="s">
        <v>62</v>
      </c>
      <c r="B8" s="46"/>
      <c r="C8" s="46"/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</row>
    <row r="9" spans="1:16" ht="25.5" customHeight="1" x14ac:dyDescent="0.25">
      <c r="A9" s="42" t="s">
        <v>1</v>
      </c>
      <c r="B9" s="43" t="s">
        <v>16</v>
      </c>
      <c r="C9" s="43" t="s">
        <v>15</v>
      </c>
      <c r="D9" s="47" t="s">
        <v>20</v>
      </c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</row>
    <row r="10" spans="1:16" ht="25.5" customHeight="1" x14ac:dyDescent="0.25">
      <c r="A10" s="42"/>
      <c r="B10" s="43"/>
      <c r="C10" s="43"/>
      <c r="D10" s="23" t="s">
        <v>3</v>
      </c>
      <c r="E10" s="23" t="s">
        <v>4</v>
      </c>
      <c r="F10" s="23" t="s">
        <v>5</v>
      </c>
      <c r="G10" s="23" t="s">
        <v>6</v>
      </c>
      <c r="H10" s="23" t="s">
        <v>7</v>
      </c>
      <c r="I10" s="23" t="s">
        <v>8</v>
      </c>
      <c r="J10" s="28" t="s">
        <v>9</v>
      </c>
      <c r="K10" s="28" t="s">
        <v>10</v>
      </c>
      <c r="L10" s="28" t="s">
        <v>11</v>
      </c>
      <c r="M10" s="28" t="s">
        <v>12</v>
      </c>
      <c r="N10" s="23" t="s">
        <v>13</v>
      </c>
      <c r="O10" s="23" t="s">
        <v>14</v>
      </c>
      <c r="P10" s="28" t="s">
        <v>2</v>
      </c>
    </row>
    <row r="11" spans="1:16" ht="14.45" customHeight="1" x14ac:dyDescent="0.25">
      <c r="A11" s="13" t="s">
        <v>21</v>
      </c>
      <c r="B11" s="26"/>
      <c r="C11" s="26"/>
      <c r="D11" s="14"/>
      <c r="E11" s="11"/>
      <c r="F11" s="11"/>
      <c r="G11" s="11"/>
      <c r="H11" s="11"/>
      <c r="I11" s="11"/>
      <c r="J11" s="6"/>
      <c r="K11" s="6"/>
      <c r="L11" s="6"/>
      <c r="M11" s="6"/>
      <c r="N11" s="11"/>
      <c r="O11" s="11"/>
      <c r="P11" s="24"/>
    </row>
    <row r="12" spans="1:16" s="27" customFormat="1" ht="14.45" customHeight="1" x14ac:dyDescent="0.25">
      <c r="A12" s="15" t="s">
        <v>22</v>
      </c>
      <c r="B12" s="22">
        <f>SUM(B13:B17)</f>
        <v>1006692787</v>
      </c>
      <c r="C12" s="22">
        <f t="shared" ref="C12:L12" si="0">SUM(C13:C17)</f>
        <v>1068180719</v>
      </c>
      <c r="D12" s="22">
        <f t="shared" si="0"/>
        <v>64412166.030000001</v>
      </c>
      <c r="E12" s="22">
        <f t="shared" si="0"/>
        <v>67733660.540000007</v>
      </c>
      <c r="F12" s="22">
        <f t="shared" si="0"/>
        <v>66036314.049999997</v>
      </c>
      <c r="G12" s="22">
        <f t="shared" si="0"/>
        <v>66205916.439999998</v>
      </c>
      <c r="H12" s="22">
        <f t="shared" si="0"/>
        <v>64394851.759999998</v>
      </c>
      <c r="I12" s="22">
        <f t="shared" si="0"/>
        <v>113936335.00000001</v>
      </c>
      <c r="J12" s="22">
        <f t="shared" si="0"/>
        <v>75276549.790000007</v>
      </c>
      <c r="K12" s="22">
        <f t="shared" si="0"/>
        <v>72417091.719999999</v>
      </c>
      <c r="L12" s="22">
        <f t="shared" si="0"/>
        <v>0</v>
      </c>
      <c r="M12" s="22">
        <f t="shared" ref="M12" si="1">SUM(M13:M17)</f>
        <v>0</v>
      </c>
      <c r="N12" s="22">
        <f t="shared" ref="N12" si="2">SUM(N13:N17)</f>
        <v>0</v>
      </c>
      <c r="O12" s="22">
        <f t="shared" ref="O12" si="3">SUM(O13:O17)</f>
        <v>0</v>
      </c>
      <c r="P12" s="22">
        <f t="shared" ref="P12" si="4">SUM(P13:P17)</f>
        <v>590412885.32999992</v>
      </c>
    </row>
    <row r="13" spans="1:16" ht="14.45" customHeight="1" x14ac:dyDescent="0.25">
      <c r="A13" s="16" t="s">
        <v>23</v>
      </c>
      <c r="B13" s="21">
        <v>728667198</v>
      </c>
      <c r="C13" s="33">
        <f>[1]RefCCPCuenta!C9</f>
        <v>776791678.28999996</v>
      </c>
      <c r="D13" s="32">
        <f>[1]RefCCPCuenta!E9</f>
        <v>53904808.340000004</v>
      </c>
      <c r="E13" s="32">
        <f>[1]RefCCPCuenta!F9</f>
        <v>56490190.600000001</v>
      </c>
      <c r="F13" s="32">
        <f>[1]RefCCPCuenta!G9</f>
        <v>54691346.43</v>
      </c>
      <c r="G13" s="32">
        <f>[1]RefCCPCuenta!H9</f>
        <v>55891070.539999999</v>
      </c>
      <c r="H13" s="8">
        <f>[1]RefCCPCuenta!I9</f>
        <v>53310756.399999999</v>
      </c>
      <c r="I13" s="8">
        <f>[1]RefCCPCuenta!J9</f>
        <v>55203024.990000002</v>
      </c>
      <c r="J13" s="17">
        <f>[1]RefCCPCuenta!K9</f>
        <v>59410520.960000001</v>
      </c>
      <c r="K13" s="8">
        <f>[1]RefCCPCuenta!L9</f>
        <v>59852641.350000001</v>
      </c>
      <c r="L13" s="8"/>
      <c r="M13" s="8"/>
      <c r="N13" s="8"/>
      <c r="O13" s="8"/>
      <c r="P13" s="25">
        <f t="shared" ref="P13:P40" si="5">SUM(D13:O13)</f>
        <v>448754359.61000001</v>
      </c>
    </row>
    <row r="14" spans="1:16" ht="14.45" customHeight="1" x14ac:dyDescent="0.25">
      <c r="A14" s="16" t="s">
        <v>24</v>
      </c>
      <c r="B14" s="21">
        <v>137140601</v>
      </c>
      <c r="C14" s="33">
        <f>[1]RefCCPCuenta!C10</f>
        <v>141369444</v>
      </c>
      <c r="D14" s="32">
        <f>[1]RefCCPCuenta!E10</f>
        <v>2336000</v>
      </c>
      <c r="E14" s="32">
        <f>[1]RefCCPCuenta!F10</f>
        <v>2444759.25</v>
      </c>
      <c r="F14" s="32">
        <f>[1]RefCCPCuenta!G10</f>
        <v>2645132.7599999998</v>
      </c>
      <c r="G14" s="32">
        <f>[1]RefCCPCuenta!H10</f>
        <v>2183817.2599999998</v>
      </c>
      <c r="H14" s="8">
        <f>[1]RefCCPCuenta!I10</f>
        <v>2940907.25</v>
      </c>
      <c r="I14" s="8">
        <f>[1]RefCCPCuenta!J10</f>
        <v>49881997.219999999</v>
      </c>
      <c r="J14" s="17">
        <f>[1]RefCCPCuenta!K10</f>
        <v>6872733.29</v>
      </c>
      <c r="K14" s="8">
        <f>[1]RefCCPCuenta!L10</f>
        <v>2881000</v>
      </c>
      <c r="L14" s="8"/>
      <c r="M14" s="8"/>
      <c r="N14" s="8"/>
      <c r="O14" s="8"/>
      <c r="P14" s="25">
        <f t="shared" si="5"/>
        <v>72186347.030000001</v>
      </c>
    </row>
    <row r="15" spans="1:16" ht="14.45" customHeight="1" x14ac:dyDescent="0.25">
      <c r="A15" s="16" t="s">
        <v>25</v>
      </c>
      <c r="B15" s="21">
        <v>6200000</v>
      </c>
      <c r="C15" s="33">
        <f>[1]RefCCPCuenta!C11</f>
        <v>6200000</v>
      </c>
      <c r="D15" s="32">
        <f>[1]RefCCPCuenta!E11</f>
        <v>0</v>
      </c>
      <c r="E15" s="32">
        <f>[1]RefCCPCuenta!F11</f>
        <v>498000</v>
      </c>
      <c r="F15" s="32">
        <f>[1]RefCCPCuenta!G11</f>
        <v>555800</v>
      </c>
      <c r="G15" s="32">
        <f>[1]RefCCPCuenta!H11</f>
        <v>158600</v>
      </c>
      <c r="H15" s="8">
        <f>[1]RefCCPCuenta!I11</f>
        <v>53800</v>
      </c>
      <c r="I15" s="8">
        <f>[1]RefCCPCuenta!J11</f>
        <v>467400</v>
      </c>
      <c r="J15" s="17">
        <f>[1]RefCCPCuenta!K11</f>
        <v>616300</v>
      </c>
      <c r="K15" s="8">
        <f>[1]RefCCPCuenta!L11</f>
        <v>903000</v>
      </c>
      <c r="L15" s="8"/>
      <c r="M15" s="8"/>
      <c r="N15" s="8"/>
      <c r="O15" s="8"/>
      <c r="P15" s="25">
        <f t="shared" si="5"/>
        <v>3252900</v>
      </c>
    </row>
    <row r="16" spans="1:16" ht="14.45" customHeight="1" x14ac:dyDescent="0.25">
      <c r="A16" s="31" t="s">
        <v>55</v>
      </c>
      <c r="B16" s="21">
        <v>35226755</v>
      </c>
      <c r="C16" s="33">
        <f>[1]RefCCPCuenta!C12</f>
        <v>35226755</v>
      </c>
      <c r="D16" s="32">
        <f>[1]RefCCPCuenta!E12</f>
        <v>0</v>
      </c>
      <c r="E16" s="32">
        <f>[1]RefCCPCuenta!F12</f>
        <v>0</v>
      </c>
      <c r="F16" s="32">
        <f>[1]RefCCPCuenta!G12</f>
        <v>0</v>
      </c>
      <c r="G16" s="32">
        <f>[1]RefCCPCuenta!H12</f>
        <v>0</v>
      </c>
      <c r="H16" s="8">
        <f>[1]RefCCPCuenta!I12</f>
        <v>0</v>
      </c>
      <c r="I16" s="8">
        <f>[1]RefCCPCuenta!J12</f>
        <v>0</v>
      </c>
      <c r="J16" s="17">
        <f>[1]RefCCPCuenta!K12</f>
        <v>0</v>
      </c>
      <c r="K16" s="8">
        <f>[1]RefCCPCuenta!L12</f>
        <v>0</v>
      </c>
      <c r="L16" s="8"/>
      <c r="M16" s="8"/>
      <c r="N16" s="8"/>
      <c r="O16" s="8"/>
      <c r="P16" s="25"/>
    </row>
    <row r="17" spans="1:16" ht="14.45" customHeight="1" x14ac:dyDescent="0.25">
      <c r="A17" s="16" t="s">
        <v>26</v>
      </c>
      <c r="B17" s="21">
        <v>99458233</v>
      </c>
      <c r="C17" s="33">
        <f>[1]RefCCPCuenta!C13</f>
        <v>108592841.70999999</v>
      </c>
      <c r="D17" s="32">
        <f>[1]RefCCPCuenta!E13</f>
        <v>8171357.6900000004</v>
      </c>
      <c r="E17" s="32">
        <f>[1]RefCCPCuenta!F13</f>
        <v>8300710.6900000004</v>
      </c>
      <c r="F17" s="32">
        <f>[1]RefCCPCuenta!G13</f>
        <v>8144034.8600000003</v>
      </c>
      <c r="G17" s="32">
        <f>[1]RefCCPCuenta!H13</f>
        <v>7972428.6399999997</v>
      </c>
      <c r="H17" s="18">
        <f>[1]RefCCPCuenta!I13</f>
        <v>8089388.1100000003</v>
      </c>
      <c r="I17" s="18">
        <f>[1]RefCCPCuenta!J13</f>
        <v>8383912.79</v>
      </c>
      <c r="J17" s="17">
        <f>[1]RefCCPCuenta!K13</f>
        <v>8376995.54</v>
      </c>
      <c r="K17" s="19">
        <f>[1]RefCCPCuenta!L13</f>
        <v>8780450.3699999992</v>
      </c>
      <c r="L17" s="8"/>
      <c r="M17" s="8"/>
      <c r="N17" s="8"/>
      <c r="O17" s="8"/>
      <c r="P17" s="25">
        <f t="shared" si="5"/>
        <v>66219278.689999998</v>
      </c>
    </row>
    <row r="18" spans="1:16" s="27" customFormat="1" ht="14.45" customHeight="1" x14ac:dyDescent="0.25">
      <c r="A18" s="15" t="s">
        <v>27</v>
      </c>
      <c r="B18" s="22">
        <f>SUM(B19:B27)</f>
        <v>523015093</v>
      </c>
      <c r="C18" s="22">
        <f t="shared" ref="C18:L18" si="6">SUM(C19:C27)</f>
        <v>591500186.89999998</v>
      </c>
      <c r="D18" s="22">
        <f t="shared" si="6"/>
        <v>7726800.2000000002</v>
      </c>
      <c r="E18" s="22">
        <f t="shared" si="6"/>
        <v>19694253.079999998</v>
      </c>
      <c r="F18" s="22">
        <f t="shared" si="6"/>
        <v>13673743.449999999</v>
      </c>
      <c r="G18" s="22">
        <f t="shared" si="6"/>
        <v>5609312.0499999998</v>
      </c>
      <c r="H18" s="22">
        <f t="shared" si="6"/>
        <v>8587201.0199999996</v>
      </c>
      <c r="I18" s="22">
        <f t="shared" si="6"/>
        <v>24818209.640000001</v>
      </c>
      <c r="J18" s="22">
        <f t="shared" si="6"/>
        <v>19046833.800000001</v>
      </c>
      <c r="K18" s="22">
        <f t="shared" si="6"/>
        <v>26823388.52</v>
      </c>
      <c r="L18" s="22">
        <f t="shared" si="6"/>
        <v>0</v>
      </c>
      <c r="M18" s="22">
        <f t="shared" ref="M18" si="7">SUM(M19:M27)</f>
        <v>0</v>
      </c>
      <c r="N18" s="22">
        <f t="shared" ref="N18" si="8">SUM(N19:N27)</f>
        <v>0</v>
      </c>
      <c r="O18" s="22">
        <f t="shared" ref="O18" si="9">SUM(O19:O27)</f>
        <v>0</v>
      </c>
      <c r="P18" s="22">
        <f t="shared" ref="P18" si="10">SUM(P19:P27)</f>
        <v>125979741.75999999</v>
      </c>
    </row>
    <row r="19" spans="1:16" s="29" customFormat="1" ht="14.45" customHeight="1" x14ac:dyDescent="0.25">
      <c r="A19" s="16" t="s">
        <v>28</v>
      </c>
      <c r="B19" s="21">
        <v>37750000</v>
      </c>
      <c r="C19" s="33">
        <f>[1]RefCCPCuenta!C15</f>
        <v>37750000</v>
      </c>
      <c r="D19" s="32">
        <f>[1]RefCCPCuenta!E15</f>
        <v>2932760.67</v>
      </c>
      <c r="E19" s="32">
        <f>[1]RefCCPCuenta!F15</f>
        <v>2878539.22</v>
      </c>
      <c r="F19" s="32">
        <f>[1]RefCCPCuenta!G15</f>
        <v>3011560.62</v>
      </c>
      <c r="G19" s="32">
        <f>[1]RefCCPCuenta!H15</f>
        <v>1232776.01</v>
      </c>
      <c r="H19" s="8">
        <f>[1]RefCCPCuenta!I15</f>
        <v>2874381.92</v>
      </c>
      <c r="I19" s="8">
        <f>[1]RefCCPCuenta!J15</f>
        <v>4698985.29</v>
      </c>
      <c r="J19" s="8">
        <f>[1]RefCCPCuenta!K15</f>
        <v>3298813.22</v>
      </c>
      <c r="K19" s="8">
        <f>[1]RefCCPCuenta!L15</f>
        <v>3323992.97</v>
      </c>
      <c r="L19" s="8"/>
      <c r="M19" s="8"/>
      <c r="N19" s="8"/>
      <c r="O19" s="8"/>
      <c r="P19" s="25">
        <f>SUM(D19:O19)</f>
        <v>24251809.919999998</v>
      </c>
    </row>
    <row r="20" spans="1:16" ht="14.45" customHeight="1" x14ac:dyDescent="0.25">
      <c r="A20" s="16" t="s">
        <v>29</v>
      </c>
      <c r="B20" s="21">
        <v>26327825</v>
      </c>
      <c r="C20" s="33">
        <f>[1]RefCCPCuenta!C16</f>
        <v>27178840</v>
      </c>
      <c r="D20" s="32">
        <f>[1]RefCCPCuenta!E16</f>
        <v>839948.33</v>
      </c>
      <c r="E20" s="32">
        <f>[1]RefCCPCuenta!F16</f>
        <v>1614586.62</v>
      </c>
      <c r="F20" s="32">
        <f>[1]RefCCPCuenta!G16</f>
        <v>0</v>
      </c>
      <c r="G20" s="32">
        <f>[1]RefCCPCuenta!H16</f>
        <v>529938</v>
      </c>
      <c r="H20" s="8">
        <f>[1]RefCCPCuenta!I16</f>
        <v>200000</v>
      </c>
      <c r="I20" s="8">
        <f>[1]RefCCPCuenta!J16</f>
        <v>1315652.8</v>
      </c>
      <c r="J20" s="17">
        <f>[1]RefCCPCuenta!K16</f>
        <v>1497896.28</v>
      </c>
      <c r="K20" s="17">
        <f>[1]RefCCPCuenta!L16</f>
        <v>711044.53</v>
      </c>
      <c r="L20" s="8"/>
      <c r="M20" s="8"/>
      <c r="N20" s="8"/>
      <c r="O20" s="8"/>
      <c r="P20" s="25">
        <f t="shared" si="5"/>
        <v>6709066.5600000005</v>
      </c>
    </row>
    <row r="21" spans="1:16" ht="14.45" customHeight="1" x14ac:dyDescent="0.25">
      <c r="A21" s="16" t="s">
        <v>30</v>
      </c>
      <c r="B21" s="21">
        <v>24849999</v>
      </c>
      <c r="C21" s="33">
        <f>[1]RefCCPCuenta!C17</f>
        <v>25916314.5</v>
      </c>
      <c r="D21" s="32">
        <f>[1]RefCCPCuenta!E17</f>
        <v>469635.5</v>
      </c>
      <c r="E21" s="32">
        <f>[1]RefCCPCuenta!F17</f>
        <v>0</v>
      </c>
      <c r="F21" s="32">
        <f>[1]RefCCPCuenta!G17</f>
        <v>3118163.12</v>
      </c>
      <c r="G21" s="32">
        <f>[1]RefCCPCuenta!H17</f>
        <v>1545551.55</v>
      </c>
      <c r="H21" s="8">
        <f>[1]RefCCPCuenta!I17</f>
        <v>24943.5</v>
      </c>
      <c r="I21" s="8">
        <f>[1]RefCCPCuenta!J17</f>
        <v>9063576.5</v>
      </c>
      <c r="J21" s="17">
        <f>[1]RefCCPCuenta!K17</f>
        <v>2997249.88</v>
      </c>
      <c r="K21" s="17">
        <f>[1]RefCCPCuenta!L17</f>
        <v>40262.04</v>
      </c>
      <c r="L21" s="8"/>
      <c r="M21" s="8"/>
      <c r="N21" s="8"/>
      <c r="O21" s="8"/>
      <c r="P21" s="25">
        <f t="shared" si="5"/>
        <v>17259382.09</v>
      </c>
    </row>
    <row r="22" spans="1:16" ht="14.45" customHeight="1" x14ac:dyDescent="0.25">
      <c r="A22" s="16" t="s">
        <v>31</v>
      </c>
      <c r="B22" s="21">
        <v>5500000</v>
      </c>
      <c r="C22" s="33">
        <f>[1]RefCCPCuenta!C18</f>
        <v>6709238</v>
      </c>
      <c r="D22" s="32">
        <f>[1]RefCCPCuenta!E18</f>
        <v>0</v>
      </c>
      <c r="E22" s="32">
        <f>[1]RefCCPCuenta!F18</f>
        <v>0</v>
      </c>
      <c r="F22" s="32">
        <f>[1]RefCCPCuenta!G18</f>
        <v>220000</v>
      </c>
      <c r="G22" s="32">
        <f>[1]RefCCPCuenta!H18</f>
        <v>529324.89</v>
      </c>
      <c r="H22" s="8">
        <f>[1]RefCCPCuenta!I18</f>
        <v>0</v>
      </c>
      <c r="I22" s="8">
        <f>[1]RefCCPCuenta!J18</f>
        <v>14100</v>
      </c>
      <c r="J22" s="30">
        <f>[1]RefCCPCuenta!K18</f>
        <v>3847623.06</v>
      </c>
      <c r="K22" s="17">
        <f>[1]RefCCPCuenta!L18</f>
        <v>101297.97</v>
      </c>
      <c r="L22" s="8"/>
      <c r="M22" s="8"/>
      <c r="N22" s="8"/>
      <c r="O22" s="8"/>
      <c r="P22" s="25">
        <f t="shared" si="5"/>
        <v>4712345.92</v>
      </c>
    </row>
    <row r="23" spans="1:16" ht="14.45" customHeight="1" x14ac:dyDescent="0.25">
      <c r="A23" s="16" t="s">
        <v>32</v>
      </c>
      <c r="B23" s="21">
        <v>25200000</v>
      </c>
      <c r="C23" s="33">
        <f>[1]RefCCPCuenta!C19</f>
        <v>25657770</v>
      </c>
      <c r="D23" s="32">
        <f>[1]RefCCPCuenta!E19</f>
        <v>2094835.32</v>
      </c>
      <c r="E23" s="32">
        <f>[1]RefCCPCuenta!F19</f>
        <v>2127261.44</v>
      </c>
      <c r="F23" s="32">
        <f>[1]RefCCPCuenta!G19</f>
        <v>1382405.44</v>
      </c>
      <c r="G23" s="32">
        <f>[1]RefCCPCuenta!H19</f>
        <v>549357.85</v>
      </c>
      <c r="H23" s="8">
        <f>[1]RefCCPCuenta!I19</f>
        <v>1310118.24</v>
      </c>
      <c r="I23" s="8">
        <f>[1]RefCCPCuenta!J19</f>
        <v>2744547.39</v>
      </c>
      <c r="J23" s="30">
        <f>[1]RefCCPCuenta!K19</f>
        <v>3602999.21</v>
      </c>
      <c r="K23" s="17">
        <f>[1]RefCCPCuenta!L19</f>
        <v>859235.75</v>
      </c>
      <c r="L23" s="8"/>
      <c r="M23" s="8"/>
      <c r="N23" s="8"/>
      <c r="O23" s="8"/>
      <c r="P23" s="25">
        <f t="shared" si="5"/>
        <v>14670760.640000001</v>
      </c>
    </row>
    <row r="24" spans="1:16" ht="14.45" customHeight="1" x14ac:dyDescent="0.25">
      <c r="A24" s="16" t="s">
        <v>33</v>
      </c>
      <c r="B24" s="21">
        <v>20400000</v>
      </c>
      <c r="C24" s="33">
        <f>[1]RefCCPCuenta!C20</f>
        <v>19982870</v>
      </c>
      <c r="D24" s="32">
        <f>[1]RefCCPCuenta!E20</f>
        <v>742900.38</v>
      </c>
      <c r="E24" s="32">
        <f>[1]RefCCPCuenta!F20</f>
        <v>9119620.0600000005</v>
      </c>
      <c r="F24" s="32">
        <f>[1]RefCCPCuenta!G20</f>
        <v>2298780.59</v>
      </c>
      <c r="G24" s="32">
        <f>[1]RefCCPCuenta!H20</f>
        <v>659773.75</v>
      </c>
      <c r="H24" s="8">
        <f>[1]RefCCPCuenta!I20</f>
        <v>588539.12</v>
      </c>
      <c r="I24" s="8">
        <f>[1]RefCCPCuenta!J20</f>
        <v>872838.43</v>
      </c>
      <c r="J24" s="17">
        <f>[1]RefCCPCuenta!K20</f>
        <v>606336.91</v>
      </c>
      <c r="K24" s="8">
        <f>[1]RefCCPCuenta!L20</f>
        <v>799698.39</v>
      </c>
      <c r="L24" s="8"/>
      <c r="M24" s="8"/>
      <c r="N24" s="8"/>
      <c r="O24" s="8"/>
      <c r="P24" s="25">
        <f t="shared" si="5"/>
        <v>15688487.630000001</v>
      </c>
    </row>
    <row r="25" spans="1:16" ht="14.45" customHeight="1" x14ac:dyDescent="0.25">
      <c r="A25" s="16" t="s">
        <v>34</v>
      </c>
      <c r="B25" s="21">
        <v>55173858</v>
      </c>
      <c r="C25" s="33">
        <f>[1]RefCCPCuenta!C21</f>
        <v>78423472.200000003</v>
      </c>
      <c r="D25" s="32">
        <f>[1]RefCCPCuenta!E21</f>
        <v>0</v>
      </c>
      <c r="E25" s="32">
        <f>[1]RefCCPCuenta!F21</f>
        <v>1666966.92</v>
      </c>
      <c r="F25" s="32">
        <f>[1]RefCCPCuenta!G21</f>
        <v>3350404.68</v>
      </c>
      <c r="G25" s="32">
        <f>[1]RefCCPCuenta!H21</f>
        <v>0</v>
      </c>
      <c r="H25" s="8">
        <f>[1]RefCCPCuenta!I21</f>
        <v>0</v>
      </c>
      <c r="I25" s="8">
        <f>[1]RefCCPCuenta!J21</f>
        <v>0</v>
      </c>
      <c r="J25" s="17">
        <f>[1]RefCCPCuenta!K21</f>
        <v>768201.07</v>
      </c>
      <c r="K25" s="8">
        <f>[1]RefCCPCuenta!L21</f>
        <v>3901205.67</v>
      </c>
      <c r="L25" s="8"/>
      <c r="M25" s="8"/>
      <c r="N25" s="8"/>
      <c r="O25" s="8"/>
      <c r="P25" s="25">
        <f t="shared" si="5"/>
        <v>9686778.3399999999</v>
      </c>
    </row>
    <row r="26" spans="1:16" ht="14.45" customHeight="1" x14ac:dyDescent="0.25">
      <c r="A26" s="16" t="s">
        <v>35</v>
      </c>
      <c r="B26" s="21">
        <v>201139691</v>
      </c>
      <c r="C26" s="33">
        <f>[1]RefCCPCuenta!C22</f>
        <v>225901647.68000001</v>
      </c>
      <c r="D26" s="32">
        <f>[1]RefCCPCuenta!E22</f>
        <v>646720</v>
      </c>
      <c r="E26" s="32">
        <f>[1]RefCCPCuenta!F22</f>
        <v>2240078.8199999998</v>
      </c>
      <c r="F26" s="32">
        <f>[1]RefCCPCuenta!G22</f>
        <v>110650</v>
      </c>
      <c r="G26" s="32">
        <f>[1]RefCCPCuenta!H22</f>
        <v>562590</v>
      </c>
      <c r="H26" s="8">
        <f>[1]RefCCPCuenta!I22</f>
        <v>419832.94</v>
      </c>
      <c r="I26" s="8">
        <f>[1]RefCCPCuenta!J22</f>
        <v>3662547.15</v>
      </c>
      <c r="J26" s="17">
        <f>[1]RefCCPCuenta!K22</f>
        <v>1686974.53</v>
      </c>
      <c r="K26" s="8">
        <f>[1]RefCCPCuenta!L22</f>
        <v>12744775</v>
      </c>
      <c r="L26" s="8"/>
      <c r="M26" s="8"/>
      <c r="N26" s="8"/>
      <c r="O26" s="8"/>
      <c r="P26" s="25">
        <f t="shared" si="5"/>
        <v>22074168.439999998</v>
      </c>
    </row>
    <row r="27" spans="1:16" ht="14.45" customHeight="1" x14ac:dyDescent="0.25">
      <c r="A27" s="16" t="s">
        <v>36</v>
      </c>
      <c r="B27" s="21">
        <v>126673720</v>
      </c>
      <c r="C27" s="33">
        <f>[1]RefCCPCuenta!C23</f>
        <v>143980034.52000001</v>
      </c>
      <c r="D27" s="32">
        <f>[1]RefCCPCuenta!E23</f>
        <v>0</v>
      </c>
      <c r="E27" s="32">
        <f>[1]RefCCPCuenta!F23</f>
        <v>47200</v>
      </c>
      <c r="F27" s="32">
        <f>[1]RefCCPCuenta!G23</f>
        <v>181779</v>
      </c>
      <c r="G27" s="32">
        <f>[1]RefCCPCuenta!H23</f>
        <v>0</v>
      </c>
      <c r="H27" s="8">
        <f>[1]RefCCPCuenta!I23</f>
        <v>3169385.3</v>
      </c>
      <c r="I27" s="8">
        <f>[1]RefCCPCuenta!J23</f>
        <v>2445962.08</v>
      </c>
      <c r="J27" s="17">
        <f>[1]RefCCPCuenta!K23</f>
        <v>740739.64</v>
      </c>
      <c r="K27" s="20">
        <f>[1]RefCCPCuenta!L23</f>
        <v>4341876.2</v>
      </c>
      <c r="L27" s="8"/>
      <c r="M27" s="8"/>
      <c r="N27" s="8"/>
      <c r="O27" s="8"/>
      <c r="P27" s="25">
        <f t="shared" si="5"/>
        <v>10926942.219999999</v>
      </c>
    </row>
    <row r="28" spans="1:16" s="27" customFormat="1" ht="14.45" customHeight="1" x14ac:dyDescent="0.25">
      <c r="A28" s="15" t="s">
        <v>37</v>
      </c>
      <c r="B28" s="22">
        <f>SUM(B29:B36)</f>
        <v>68101050</v>
      </c>
      <c r="C28" s="22">
        <f>[1]RefCCPCuenta!C24</f>
        <v>83682961</v>
      </c>
      <c r="D28" s="22">
        <f>[1]RefCCPCuenta!E24</f>
        <v>33063.599999999999</v>
      </c>
      <c r="E28" s="22">
        <f>[1]RefCCPCuenta!F24</f>
        <v>1330923.73</v>
      </c>
      <c r="F28" s="22">
        <f>[1]RefCCPCuenta!G24</f>
        <v>310877.59999999998</v>
      </c>
      <c r="G28" s="22">
        <f>[1]RefCCPCuenta!H24</f>
        <v>110330</v>
      </c>
      <c r="H28" s="22">
        <f>[1]RefCCPCuenta!I24</f>
        <v>3671380</v>
      </c>
      <c r="I28" s="22">
        <f>[1]RefCCPCuenta!J24</f>
        <v>2937969</v>
      </c>
      <c r="J28" s="22">
        <f>[1]RefCCPCuenta!K24</f>
        <v>6624277.3700000001</v>
      </c>
      <c r="K28" s="22">
        <f>[1]RefCCPCuenta!L24</f>
        <v>3653463.16</v>
      </c>
      <c r="L28" s="22"/>
      <c r="M28" s="22">
        <f t="shared" ref="M28" si="11">SUM(M29:M36)</f>
        <v>0</v>
      </c>
      <c r="N28" s="22">
        <f t="shared" ref="N28" si="12">SUM(N29:N36)</f>
        <v>0</v>
      </c>
      <c r="O28" s="22">
        <f t="shared" ref="O28" si="13">SUM(O29:O36)</f>
        <v>0</v>
      </c>
      <c r="P28" s="22">
        <f t="shared" ref="P28" si="14">SUM(P29:P36)</f>
        <v>18672284.460000001</v>
      </c>
    </row>
    <row r="29" spans="1:16" s="29" customFormat="1" ht="14.45" customHeight="1" x14ac:dyDescent="0.25">
      <c r="A29" s="16" t="s">
        <v>38</v>
      </c>
      <c r="B29" s="21">
        <v>1095477</v>
      </c>
      <c r="C29" s="33">
        <f>[1]RefCCPCuenta!C25</f>
        <v>2438235.23</v>
      </c>
      <c r="D29" s="32">
        <f>[1]RefCCPCuenta!E25</f>
        <v>0</v>
      </c>
      <c r="E29" s="32">
        <f>[1]RefCCPCuenta!F25</f>
        <v>81594</v>
      </c>
      <c r="F29" s="32">
        <f>[1]RefCCPCuenta!G25</f>
        <v>21518</v>
      </c>
      <c r="G29" s="32">
        <f>[1]RefCCPCuenta!H25</f>
        <v>110330</v>
      </c>
      <c r="H29" s="8">
        <f>[1]RefCCPCuenta!I25</f>
        <v>0</v>
      </c>
      <c r="I29" s="8">
        <f>[1]RefCCPCuenta!J25</f>
        <v>114438</v>
      </c>
      <c r="J29" s="8">
        <f>[1]RefCCPCuenta!K25</f>
        <v>387140</v>
      </c>
      <c r="K29" s="8">
        <f>[1]RefCCPCuenta!L25</f>
        <v>441111.28</v>
      </c>
      <c r="L29" s="8"/>
      <c r="M29" s="8"/>
      <c r="N29" s="8"/>
      <c r="O29" s="8"/>
      <c r="P29" s="25">
        <f t="shared" si="5"/>
        <v>1156131.28</v>
      </c>
    </row>
    <row r="30" spans="1:16" ht="14.45" customHeight="1" x14ac:dyDescent="0.25">
      <c r="A30" s="16" t="s">
        <v>39</v>
      </c>
      <c r="B30" s="21">
        <v>2380185</v>
      </c>
      <c r="C30" s="33">
        <f>[1]RefCCPCuenta!C26</f>
        <v>7350086.0800000001</v>
      </c>
      <c r="D30" s="32">
        <f>[1]RefCCPCuenta!E26</f>
        <v>0</v>
      </c>
      <c r="E30" s="32">
        <f>[1]RefCCPCuenta!F26</f>
        <v>30975</v>
      </c>
      <c r="F30" s="32">
        <f>[1]RefCCPCuenta!G26</f>
        <v>0</v>
      </c>
      <c r="G30" s="32">
        <f>[1]RefCCPCuenta!H26</f>
        <v>0</v>
      </c>
      <c r="H30" s="8">
        <f>[1]RefCCPCuenta!I26</f>
        <v>0</v>
      </c>
      <c r="I30" s="8">
        <f>[1]RefCCPCuenta!J26</f>
        <v>0</v>
      </c>
      <c r="J30" s="17">
        <f>[1]RefCCPCuenta!K26</f>
        <v>523625</v>
      </c>
      <c r="K30" s="8">
        <f>[1]RefCCPCuenta!L26</f>
        <v>0</v>
      </c>
      <c r="L30" s="8"/>
      <c r="M30" s="8"/>
      <c r="N30" s="8"/>
      <c r="O30" s="8"/>
      <c r="P30" s="25">
        <f t="shared" si="5"/>
        <v>554600</v>
      </c>
    </row>
    <row r="31" spans="1:16" ht="14.45" customHeight="1" x14ac:dyDescent="0.25">
      <c r="A31" s="16" t="s">
        <v>40</v>
      </c>
      <c r="B31" s="21">
        <v>508037</v>
      </c>
      <c r="C31" s="33">
        <f>[1]RefCCPCuenta!C27</f>
        <v>2064363.29</v>
      </c>
      <c r="D31" s="32">
        <f>[1]RefCCPCuenta!E27</f>
        <v>0</v>
      </c>
      <c r="E31" s="32">
        <f>[1]RefCCPCuenta!F27</f>
        <v>0</v>
      </c>
      <c r="F31" s="32">
        <f>[1]RefCCPCuenta!G27</f>
        <v>0</v>
      </c>
      <c r="G31" s="32">
        <f>[1]RefCCPCuenta!H27</f>
        <v>0</v>
      </c>
      <c r="H31" s="8">
        <f>[1]RefCCPCuenta!I27</f>
        <v>0</v>
      </c>
      <c r="I31" s="8">
        <f>[1]RefCCPCuenta!J27</f>
        <v>0</v>
      </c>
      <c r="J31" s="17">
        <f>[1]RefCCPCuenta!K27</f>
        <v>1377739.9</v>
      </c>
      <c r="K31" s="8">
        <f>[1]RefCCPCuenta!L27</f>
        <v>206500</v>
      </c>
      <c r="L31" s="8"/>
      <c r="M31" s="8"/>
      <c r="N31" s="8"/>
      <c r="O31" s="8"/>
      <c r="P31" s="25">
        <f t="shared" si="5"/>
        <v>1584239.9</v>
      </c>
    </row>
    <row r="32" spans="1:16" ht="14.45" customHeight="1" x14ac:dyDescent="0.25">
      <c r="A32" s="16" t="s">
        <v>57</v>
      </c>
      <c r="B32" s="21"/>
      <c r="C32" s="33">
        <f>[1]RefCCPCuenta!C28</f>
        <v>9000</v>
      </c>
      <c r="D32" s="32">
        <f>[1]RefCCPCuenta!E28</f>
        <v>0</v>
      </c>
      <c r="E32" s="32">
        <f>[1]RefCCPCuenta!F28</f>
        <v>0</v>
      </c>
      <c r="F32" s="32">
        <f>[1]RefCCPCuenta!G28</f>
        <v>0</v>
      </c>
      <c r="G32" s="32">
        <f>[1]RefCCPCuenta!H28</f>
        <v>0</v>
      </c>
      <c r="H32" s="8">
        <f>[1]RefCCPCuenta!I28</f>
        <v>0</v>
      </c>
      <c r="I32" s="8">
        <f>[1]RefCCPCuenta!J28</f>
        <v>0</v>
      </c>
      <c r="J32" s="17">
        <f>[1]RefCCPCuenta!K28</f>
        <v>0</v>
      </c>
      <c r="K32" s="8">
        <f>[1]RefCCPCuenta!L28</f>
        <v>0</v>
      </c>
      <c r="L32" s="8"/>
      <c r="M32" s="8"/>
      <c r="N32" s="8"/>
      <c r="O32" s="8"/>
      <c r="P32" s="25"/>
    </row>
    <row r="33" spans="1:16" ht="14.45" customHeight="1" x14ac:dyDescent="0.25">
      <c r="A33" s="16" t="s">
        <v>41</v>
      </c>
      <c r="B33" s="21">
        <v>2978948</v>
      </c>
      <c r="C33" s="33">
        <f>[1]RefCCPCuenta!C29</f>
        <v>3184095.69</v>
      </c>
      <c r="D33" s="32">
        <f>[1]RefCCPCuenta!E29</f>
        <v>0</v>
      </c>
      <c r="E33" s="32">
        <f>[1]RefCCPCuenta!F29</f>
        <v>0</v>
      </c>
      <c r="F33" s="32">
        <f>[1]RefCCPCuenta!G29</f>
        <v>24485</v>
      </c>
      <c r="G33" s="32">
        <f>[1]RefCCPCuenta!H29</f>
        <v>0</v>
      </c>
      <c r="H33" s="8">
        <f>[1]RefCCPCuenta!I29</f>
        <v>0</v>
      </c>
      <c r="I33" s="8">
        <f>[1]RefCCPCuenta!J29</f>
        <v>0</v>
      </c>
      <c r="J33" s="17">
        <f>[1]RefCCPCuenta!K29</f>
        <v>1874</v>
      </c>
      <c r="K33" s="8">
        <f>[1]RefCCPCuenta!L29</f>
        <v>0</v>
      </c>
      <c r="L33" s="8"/>
      <c r="M33" s="8"/>
      <c r="N33" s="8"/>
      <c r="O33" s="8"/>
      <c r="P33" s="25">
        <f t="shared" si="5"/>
        <v>26359</v>
      </c>
    </row>
    <row r="34" spans="1:16" ht="14.45" customHeight="1" x14ac:dyDescent="0.25">
      <c r="A34" s="16" t="s">
        <v>42</v>
      </c>
      <c r="B34" s="21">
        <v>671000</v>
      </c>
      <c r="C34" s="33">
        <f>[1]RefCCPCuenta!C30</f>
        <v>1240929.81</v>
      </c>
      <c r="D34" s="32">
        <f>[1]RefCCPCuenta!E30</f>
        <v>0</v>
      </c>
      <c r="E34" s="32">
        <f>[1]RefCCPCuenta!F30</f>
        <v>0</v>
      </c>
      <c r="F34" s="32">
        <f>[1]RefCCPCuenta!G30</f>
        <v>0</v>
      </c>
      <c r="G34" s="32">
        <f>[1]RefCCPCuenta!H30</f>
        <v>0</v>
      </c>
      <c r="H34" s="8">
        <f>[1]RefCCPCuenta!I30</f>
        <v>0</v>
      </c>
      <c r="I34" s="18">
        <f>[1]RefCCPCuenta!J30</f>
        <v>0</v>
      </c>
      <c r="J34" s="17">
        <f>[1]RefCCPCuenta!K30</f>
        <v>0</v>
      </c>
      <c r="K34" s="8">
        <f>[1]RefCCPCuenta!L30</f>
        <v>0</v>
      </c>
      <c r="L34" s="8"/>
      <c r="M34" s="8"/>
      <c r="N34" s="18"/>
      <c r="O34" s="8"/>
      <c r="P34" s="25">
        <f t="shared" si="5"/>
        <v>0</v>
      </c>
    </row>
    <row r="35" spans="1:16" ht="14.45" customHeight="1" x14ac:dyDescent="0.25">
      <c r="A35" s="16" t="s">
        <v>43</v>
      </c>
      <c r="B35" s="21">
        <v>46630382</v>
      </c>
      <c r="C35" s="33">
        <f>[1]RefCCPCuenta!C31</f>
        <v>49193321.340000004</v>
      </c>
      <c r="D35" s="32">
        <f>[1]RefCCPCuenta!E31</f>
        <v>0</v>
      </c>
      <c r="E35" s="32">
        <f>[1]RefCCPCuenta!F31</f>
        <v>0</v>
      </c>
      <c r="F35" s="32">
        <f>[1]RefCCPCuenta!G31</f>
        <v>5097.6000000000004</v>
      </c>
      <c r="G35" s="32">
        <f>[1]RefCCPCuenta!H31</f>
        <v>0</v>
      </c>
      <c r="H35" s="8">
        <f>[1]RefCCPCuenta!I31</f>
        <v>2749800</v>
      </c>
      <c r="I35" s="8">
        <f>[1]RefCCPCuenta!J31</f>
        <v>2749800</v>
      </c>
      <c r="J35" s="17">
        <f>[1]RefCCPCuenta!K31</f>
        <v>2917497.36</v>
      </c>
      <c r="K35" s="8">
        <f>[1]RefCCPCuenta!L31</f>
        <v>2752160</v>
      </c>
      <c r="L35" s="8"/>
      <c r="M35" s="8"/>
      <c r="N35" s="8"/>
      <c r="O35" s="8"/>
      <c r="P35" s="25">
        <f t="shared" si="5"/>
        <v>11174354.959999999</v>
      </c>
    </row>
    <row r="36" spans="1:16" ht="14.45" customHeight="1" x14ac:dyDescent="0.25">
      <c r="A36" s="16" t="s">
        <v>44</v>
      </c>
      <c r="B36" s="21">
        <v>13837021</v>
      </c>
      <c r="C36" s="33">
        <f>[1]RefCCPCuenta!C32</f>
        <v>18202929.559999999</v>
      </c>
      <c r="D36" s="32">
        <f>[1]RefCCPCuenta!E32</f>
        <v>33063.599999999999</v>
      </c>
      <c r="E36" s="32">
        <f>[1]RefCCPCuenta!F32</f>
        <v>1218354.73</v>
      </c>
      <c r="F36" s="32">
        <f>[1]RefCCPCuenta!G32</f>
        <v>259777</v>
      </c>
      <c r="G36" s="32">
        <f>[1]RefCCPCuenta!H32</f>
        <v>0</v>
      </c>
      <c r="H36" s="8">
        <f>[1]RefCCPCuenta!I32</f>
        <v>921580</v>
      </c>
      <c r="I36" s="8">
        <f>[1]RefCCPCuenta!J32</f>
        <v>73731</v>
      </c>
      <c r="J36" s="17">
        <f>[1]RefCCPCuenta!K32</f>
        <v>1416401.11</v>
      </c>
      <c r="K36" s="8">
        <f>[1]RefCCPCuenta!L32</f>
        <v>253691.88</v>
      </c>
      <c r="L36" s="8"/>
      <c r="M36" s="8"/>
      <c r="N36" s="8"/>
      <c r="O36" s="8"/>
      <c r="P36" s="25">
        <f t="shared" si="5"/>
        <v>4176599.3200000003</v>
      </c>
    </row>
    <row r="37" spans="1:16" s="27" customFormat="1" ht="14.45" customHeight="1" x14ac:dyDescent="0.25">
      <c r="A37" s="15" t="s">
        <v>45</v>
      </c>
      <c r="B37" s="22">
        <f>SUM(B38:B40)</f>
        <v>1293532157</v>
      </c>
      <c r="C37" s="22">
        <f t="shared" ref="C37:L37" si="15">SUM(C38:C40)</f>
        <v>1101628501.2</v>
      </c>
      <c r="D37" s="22">
        <f t="shared" si="15"/>
        <v>74425214.159999996</v>
      </c>
      <c r="E37" s="22">
        <f t="shared" si="15"/>
        <v>87794770.310000002</v>
      </c>
      <c r="F37" s="22">
        <f t="shared" si="15"/>
        <v>115909416.65000001</v>
      </c>
      <c r="G37" s="22">
        <f t="shared" si="15"/>
        <v>135647772.24000001</v>
      </c>
      <c r="H37" s="22">
        <f t="shared" si="15"/>
        <v>54076659.240000002</v>
      </c>
      <c r="I37" s="22">
        <f t="shared" si="15"/>
        <v>90440657.239999995</v>
      </c>
      <c r="J37" s="22">
        <f t="shared" si="15"/>
        <v>81686252.239999995</v>
      </c>
      <c r="K37" s="22">
        <f t="shared" si="15"/>
        <v>81649992.239999995</v>
      </c>
      <c r="L37" s="22">
        <f t="shared" si="15"/>
        <v>0</v>
      </c>
      <c r="M37" s="22">
        <f t="shared" ref="M37" si="16">SUM(M38:M40)</f>
        <v>0</v>
      </c>
      <c r="N37" s="22">
        <f t="shared" ref="N37" si="17">SUM(N38:N40)</f>
        <v>0</v>
      </c>
      <c r="O37" s="22">
        <f t="shared" ref="O37" si="18">SUM(O38:O40)</f>
        <v>0</v>
      </c>
      <c r="P37" s="22">
        <f t="shared" ref="P37" si="19">SUM(P38:P40)</f>
        <v>721630734.32000005</v>
      </c>
    </row>
    <row r="38" spans="1:16" ht="14.45" customHeight="1" x14ac:dyDescent="0.25">
      <c r="A38" s="16" t="s">
        <v>46</v>
      </c>
      <c r="B38" s="21">
        <v>299326965</v>
      </c>
      <c r="C38" s="33">
        <f>[1]RefCCPCuenta!C34</f>
        <v>103771309.2</v>
      </c>
      <c r="D38" s="32">
        <f>[1]RefCCPCuenta!E34</f>
        <v>0</v>
      </c>
      <c r="E38" s="32">
        <f>[1]RefCCPCuenta!F34</f>
        <v>0</v>
      </c>
      <c r="F38" s="32">
        <f>[1]RefCCPCuenta!G34</f>
        <v>40969683</v>
      </c>
      <c r="G38" s="32">
        <f>[1]RefCCPCuenta!H34</f>
        <v>371114</v>
      </c>
      <c r="H38" s="18">
        <f>[1]RefCCPCuenta!I34</f>
        <v>50000</v>
      </c>
      <c r="I38" s="18">
        <f>[1]RefCCPCuenta!J34</f>
        <v>9330665</v>
      </c>
      <c r="J38" s="17">
        <f>[1]RefCCPCuenta!K34</f>
        <v>576260</v>
      </c>
      <c r="K38" s="8">
        <f>[1]RefCCPCuenta!L34</f>
        <v>540000</v>
      </c>
      <c r="L38" s="8"/>
      <c r="M38" s="8"/>
      <c r="N38" s="18"/>
      <c r="O38" s="8"/>
      <c r="P38" s="25">
        <f t="shared" si="5"/>
        <v>51837722</v>
      </c>
    </row>
    <row r="39" spans="1:16" ht="14.45" customHeight="1" x14ac:dyDescent="0.25">
      <c r="A39" s="16" t="s">
        <v>47</v>
      </c>
      <c r="B39" s="21">
        <v>976943401</v>
      </c>
      <c r="C39" s="33">
        <f>[1]RefCCPCuenta!C35</f>
        <v>976943401</v>
      </c>
      <c r="D39" s="32">
        <f>[1]RefCCPCuenta!E35</f>
        <v>74425214.159999996</v>
      </c>
      <c r="E39" s="32">
        <f>[1]RefCCPCuenta!F35</f>
        <v>87794770.310000002</v>
      </c>
      <c r="F39" s="32">
        <f>[1]RefCCPCuenta!G35</f>
        <v>54026659.25</v>
      </c>
      <c r="G39" s="32">
        <f>[1]RefCCPCuenta!H35</f>
        <v>135276658.24000001</v>
      </c>
      <c r="H39" s="8">
        <f>[1]RefCCPCuenta!I35</f>
        <v>54026659.240000002</v>
      </c>
      <c r="I39" s="8">
        <f>[1]RefCCPCuenta!J35</f>
        <v>81109992.239999995</v>
      </c>
      <c r="J39" s="17">
        <f>[1]RefCCPCuenta!K35</f>
        <v>81109992.239999995</v>
      </c>
      <c r="K39" s="8">
        <f>[1]RefCCPCuenta!L35</f>
        <v>81109992.239999995</v>
      </c>
      <c r="L39" s="8"/>
      <c r="M39" s="8"/>
      <c r="N39" s="8"/>
      <c r="O39" s="8"/>
      <c r="P39" s="25">
        <f t="shared" si="5"/>
        <v>648879937.92000008</v>
      </c>
    </row>
    <row r="40" spans="1:16" ht="14.45" customHeight="1" x14ac:dyDescent="0.25">
      <c r="A40" s="16" t="s">
        <v>54</v>
      </c>
      <c r="B40" s="21">
        <v>17261791</v>
      </c>
      <c r="C40" s="33">
        <f>[1]RefCCPCuenta!C36</f>
        <v>20913791</v>
      </c>
      <c r="D40" s="32">
        <f>[1]RefCCPCuenta!E36</f>
        <v>0</v>
      </c>
      <c r="E40" s="32">
        <f>[1]RefCCPCuenta!F36</f>
        <v>0</v>
      </c>
      <c r="F40" s="32">
        <f>[1]RefCCPCuenta!G36</f>
        <v>20913074.399999999</v>
      </c>
      <c r="G40" s="32">
        <f>[1]RefCCPCuenta!H36</f>
        <v>0</v>
      </c>
      <c r="H40" s="7">
        <f>[1]RefCCPCuenta!I36</f>
        <v>0</v>
      </c>
      <c r="I40" s="7">
        <f>[1]RefCCPCuenta!J36</f>
        <v>0</v>
      </c>
      <c r="J40" s="7">
        <f>[1]RefCCPCuenta!K36</f>
        <v>0</v>
      </c>
      <c r="K40" s="7">
        <f>[1]RefCCPCuenta!L36</f>
        <v>0</v>
      </c>
      <c r="L40" s="7"/>
      <c r="M40" s="7"/>
      <c r="N40" s="7"/>
      <c r="O40" s="8"/>
      <c r="P40" s="25">
        <f t="shared" si="5"/>
        <v>20913074.399999999</v>
      </c>
    </row>
    <row r="41" spans="1:16" s="27" customFormat="1" ht="14.45" customHeight="1" x14ac:dyDescent="0.25">
      <c r="A41" s="15" t="s">
        <v>48</v>
      </c>
      <c r="B41" s="22">
        <f>SUM(B42:B47)</f>
        <v>132002363</v>
      </c>
      <c r="C41" s="22">
        <f t="shared" ref="C41:L41" si="20">SUM(C42:C47)</f>
        <v>235540962.90000001</v>
      </c>
      <c r="D41" s="22">
        <f t="shared" si="20"/>
        <v>0</v>
      </c>
      <c r="E41" s="22">
        <f t="shared" si="20"/>
        <v>1581.2</v>
      </c>
      <c r="F41" s="22">
        <f t="shared" si="20"/>
        <v>0</v>
      </c>
      <c r="G41" s="22">
        <f t="shared" si="20"/>
        <v>0</v>
      </c>
      <c r="H41" s="22">
        <f t="shared" si="20"/>
        <v>0</v>
      </c>
      <c r="I41" s="22">
        <f t="shared" si="20"/>
        <v>0</v>
      </c>
      <c r="J41" s="22">
        <f t="shared" si="20"/>
        <v>9394524.4800000004</v>
      </c>
      <c r="K41" s="22">
        <f t="shared" si="20"/>
        <v>771864.27</v>
      </c>
      <c r="L41" s="22">
        <f t="shared" si="20"/>
        <v>0</v>
      </c>
      <c r="M41" s="22">
        <f t="shared" ref="M41:O41" si="21">SUM(M42:M47)</f>
        <v>0</v>
      </c>
      <c r="N41" s="22">
        <f t="shared" si="21"/>
        <v>0</v>
      </c>
      <c r="O41" s="22">
        <f t="shared" si="21"/>
        <v>0</v>
      </c>
      <c r="P41" s="22">
        <f>SUM(P42:P47)</f>
        <v>10167969.949999999</v>
      </c>
    </row>
    <row r="42" spans="1:16" ht="14.25" customHeight="1" x14ac:dyDescent="0.25">
      <c r="A42" s="16" t="s">
        <v>49</v>
      </c>
      <c r="B42" s="21">
        <v>28599843</v>
      </c>
      <c r="C42" s="33">
        <f>[1]RefCCPCuenta!C38</f>
        <v>54518832.909999996</v>
      </c>
      <c r="D42" s="32">
        <f>[1]RefCCPCuenta!E38</f>
        <v>0</v>
      </c>
      <c r="E42" s="32">
        <f>[1]RefCCPCuenta!F38</f>
        <v>0</v>
      </c>
      <c r="F42" s="32">
        <f>[1]RefCCPCuenta!G38</f>
        <v>0</v>
      </c>
      <c r="G42" s="32">
        <f>[1]RefCCPCuenta!H38</f>
        <v>0</v>
      </c>
      <c r="H42" s="8">
        <f>[1]RefCCPCuenta!I38</f>
        <v>0</v>
      </c>
      <c r="I42" s="8">
        <f>[1]RefCCPCuenta!J38</f>
        <v>0</v>
      </c>
      <c r="J42" s="17">
        <f>[1]RefCCPCuenta!K38</f>
        <v>35603.629999999997</v>
      </c>
      <c r="K42" s="8">
        <f>[1]RefCCPCuenta!L38</f>
        <v>579345</v>
      </c>
      <c r="L42" s="8"/>
      <c r="M42" s="8"/>
      <c r="N42" s="8"/>
      <c r="O42" s="8"/>
      <c r="P42" s="25">
        <f>SUM(D42:O42)</f>
        <v>614948.63</v>
      </c>
    </row>
    <row r="43" spans="1:16" ht="14.25" customHeight="1" x14ac:dyDescent="0.25">
      <c r="A43" s="34" t="s">
        <v>56</v>
      </c>
      <c r="B43" s="21"/>
      <c r="C43" s="33">
        <f>[1]RefCCPCuenta!C39</f>
        <v>17682791.25</v>
      </c>
      <c r="D43" s="32">
        <f>[1]RefCCPCuenta!E39</f>
        <v>0</v>
      </c>
      <c r="E43" s="32">
        <f>[1]RefCCPCuenta!F39</f>
        <v>1581.2</v>
      </c>
      <c r="F43" s="32">
        <f>[1]RefCCPCuenta!G39</f>
        <v>0</v>
      </c>
      <c r="G43" s="32">
        <f>[1]RefCCPCuenta!H39</f>
        <v>0</v>
      </c>
      <c r="H43" s="8">
        <f>[1]RefCCPCuenta!I39</f>
        <v>0</v>
      </c>
      <c r="I43" s="8">
        <f>[1]RefCCPCuenta!J39</f>
        <v>0</v>
      </c>
      <c r="J43" s="17">
        <f>[1]RefCCPCuenta!K39</f>
        <v>0</v>
      </c>
      <c r="K43" s="8">
        <f>[1]RefCCPCuenta!L39</f>
        <v>0</v>
      </c>
      <c r="L43" s="8"/>
      <c r="M43" s="8"/>
      <c r="N43" s="8"/>
      <c r="O43" s="8"/>
      <c r="P43" s="25">
        <f t="shared" ref="P43:P47" si="22">SUM(D43:O43)</f>
        <v>1581.2</v>
      </c>
    </row>
    <row r="44" spans="1:16" ht="14.45" customHeight="1" x14ac:dyDescent="0.25">
      <c r="A44" s="16" t="s">
        <v>50</v>
      </c>
      <c r="B44" s="21">
        <v>56862</v>
      </c>
      <c r="C44" s="33">
        <f>[1]RefCCPCuenta!C40</f>
        <v>26090.5</v>
      </c>
      <c r="D44" s="32">
        <f>[1]RefCCPCuenta!E40</f>
        <v>0</v>
      </c>
      <c r="E44" s="32">
        <f>[1]RefCCPCuenta!F40</f>
        <v>0</v>
      </c>
      <c r="F44" s="32">
        <f>[1]RefCCPCuenta!G40</f>
        <v>0</v>
      </c>
      <c r="G44" s="32">
        <f>[1]RefCCPCuenta!H40</f>
        <v>0</v>
      </c>
      <c r="H44" s="8">
        <f>[1]RefCCPCuenta!I40</f>
        <v>0</v>
      </c>
      <c r="I44" s="8">
        <f>[1]RefCCPCuenta!J40</f>
        <v>0</v>
      </c>
      <c r="J44" s="17">
        <f>[1]RefCCPCuenta!K40</f>
        <v>0</v>
      </c>
      <c r="K44" s="8">
        <f>[1]RefCCPCuenta!L40</f>
        <v>0</v>
      </c>
      <c r="L44" s="8"/>
      <c r="M44" s="8"/>
      <c r="N44" s="8"/>
      <c r="O44" s="8"/>
      <c r="P44" s="25">
        <f t="shared" si="22"/>
        <v>0</v>
      </c>
    </row>
    <row r="45" spans="1:16" ht="14.45" customHeight="1" x14ac:dyDescent="0.25">
      <c r="A45" s="16" t="s">
        <v>51</v>
      </c>
      <c r="B45" s="21">
        <v>95582555</v>
      </c>
      <c r="C45" s="33">
        <f>[1]RefCCPCuenta!C41</f>
        <v>149177555</v>
      </c>
      <c r="D45" s="32">
        <f>[1]RefCCPCuenta!E41</f>
        <v>0</v>
      </c>
      <c r="E45" s="32">
        <f>[1]RefCCPCuenta!F41</f>
        <v>0</v>
      </c>
      <c r="F45" s="32">
        <f>[1]RefCCPCuenta!G41</f>
        <v>0</v>
      </c>
      <c r="G45" s="32">
        <f>[1]RefCCPCuenta!H41</f>
        <v>0</v>
      </c>
      <c r="H45" s="8">
        <f>[1]RefCCPCuenta!I41</f>
        <v>0</v>
      </c>
      <c r="I45" s="8">
        <f>[1]RefCCPCuenta!J41</f>
        <v>0</v>
      </c>
      <c r="J45" s="17">
        <f>[1]RefCCPCuenta!K41</f>
        <v>5094000</v>
      </c>
      <c r="K45" s="8">
        <f>[1]RefCCPCuenta!L41</f>
        <v>0</v>
      </c>
      <c r="L45" s="8"/>
      <c r="M45" s="8"/>
      <c r="N45" s="8"/>
      <c r="O45" s="8"/>
      <c r="P45" s="25">
        <f t="shared" si="22"/>
        <v>5094000</v>
      </c>
    </row>
    <row r="46" spans="1:16" ht="14.45" customHeight="1" x14ac:dyDescent="0.25">
      <c r="A46" s="16" t="s">
        <v>52</v>
      </c>
      <c r="B46" s="21">
        <v>6488800</v>
      </c>
      <c r="C46" s="33">
        <f>[1]RefCCPCuenta!C42</f>
        <v>13456390.24</v>
      </c>
      <c r="D46" s="32">
        <f>[1]RefCCPCuenta!E42</f>
        <v>0</v>
      </c>
      <c r="E46" s="32">
        <f>[1]RefCCPCuenta!F42</f>
        <v>0</v>
      </c>
      <c r="F46" s="32">
        <f>[1]RefCCPCuenta!G42</f>
        <v>0</v>
      </c>
      <c r="G46" s="32">
        <f>[1]RefCCPCuenta!H42</f>
        <v>0</v>
      </c>
      <c r="H46" s="8">
        <f>[1]RefCCPCuenta!I42</f>
        <v>0</v>
      </c>
      <c r="I46" s="8">
        <f>[1]RefCCPCuenta!J42</f>
        <v>0</v>
      </c>
      <c r="J46" s="17">
        <f>[1]RefCCPCuenta!K42</f>
        <v>4264920.8499999996</v>
      </c>
      <c r="K46" s="8">
        <f>[1]RefCCPCuenta!L42</f>
        <v>192519.27</v>
      </c>
      <c r="L46" s="8"/>
      <c r="M46" s="8"/>
      <c r="N46" s="8"/>
      <c r="O46" s="8"/>
      <c r="P46" s="25">
        <f t="shared" si="22"/>
        <v>4457440.1199999992</v>
      </c>
    </row>
    <row r="47" spans="1:16" x14ac:dyDescent="0.25">
      <c r="A47" s="16" t="s">
        <v>53</v>
      </c>
      <c r="B47" s="21">
        <v>1274303</v>
      </c>
      <c r="C47" s="33">
        <f>[1]RefCCPCuenta!C43</f>
        <v>679303</v>
      </c>
      <c r="D47" s="32">
        <f>[1]RefCCPCuenta!E43</f>
        <v>0</v>
      </c>
      <c r="E47" s="32">
        <f>[1]RefCCPCuenta!F43</f>
        <v>0</v>
      </c>
      <c r="F47" s="32">
        <f>[1]RefCCPCuenta!G43</f>
        <v>0</v>
      </c>
      <c r="G47" s="32">
        <f>[1]RefCCPCuenta!H43</f>
        <v>0</v>
      </c>
      <c r="H47" s="8">
        <f>[1]RefCCPCuenta!I43</f>
        <v>0</v>
      </c>
      <c r="I47" s="8">
        <f>[1]RefCCPCuenta!J43</f>
        <v>0</v>
      </c>
      <c r="J47" s="17">
        <f>[1]RefCCPCuenta!K43</f>
        <v>0</v>
      </c>
      <c r="K47" s="8">
        <f>[1]RefCCPCuenta!L43</f>
        <v>0</v>
      </c>
      <c r="L47" s="8"/>
      <c r="M47" s="8"/>
      <c r="N47" s="8"/>
      <c r="O47" s="8"/>
      <c r="P47" s="25">
        <f t="shared" si="22"/>
        <v>0</v>
      </c>
    </row>
    <row r="48" spans="1:16" s="27" customFormat="1" x14ac:dyDescent="0.25">
      <c r="A48" s="15" t="s">
        <v>59</v>
      </c>
      <c r="B48" s="22"/>
      <c r="C48" s="35">
        <f>[1]RefCCPCuenta!C44</f>
        <v>42005000</v>
      </c>
      <c r="D48" s="36">
        <f>[1]RefCCPCuenta!E44</f>
        <v>0</v>
      </c>
      <c r="E48" s="36">
        <f>[1]RefCCPCuenta!F44</f>
        <v>0</v>
      </c>
      <c r="F48" s="36">
        <f>[1]RefCCPCuenta!G44</f>
        <v>0</v>
      </c>
      <c r="G48" s="36">
        <f>[1]RefCCPCuenta!H44</f>
        <v>0</v>
      </c>
      <c r="H48" s="7">
        <f>[1]RefCCPCuenta!I44</f>
        <v>0</v>
      </c>
      <c r="I48" s="7">
        <f>[1]RefCCPCuenta!J44</f>
        <v>0</v>
      </c>
      <c r="J48" s="37">
        <f>[1]RefCCPCuenta!K44</f>
        <v>0</v>
      </c>
      <c r="K48" s="7">
        <f>[1]RefCCPCuenta!L44</f>
        <v>0</v>
      </c>
      <c r="L48" s="7"/>
      <c r="M48" s="7"/>
      <c r="N48" s="7"/>
      <c r="O48" s="7"/>
      <c r="P48" s="38"/>
    </row>
    <row r="49" spans="1:16" x14ac:dyDescent="0.25">
      <c r="A49" s="16" t="s">
        <v>60</v>
      </c>
      <c r="B49" s="21"/>
      <c r="C49" s="33">
        <f>[1]RefCCPCuenta!C45</f>
        <v>42000000</v>
      </c>
      <c r="D49" s="32">
        <f>[1]RefCCPCuenta!E45</f>
        <v>0</v>
      </c>
      <c r="E49" s="32">
        <f>[1]RefCCPCuenta!F45</f>
        <v>0</v>
      </c>
      <c r="F49" s="32">
        <f>[1]RefCCPCuenta!G45</f>
        <v>0</v>
      </c>
      <c r="G49" s="32">
        <f>[1]RefCCPCuenta!H45</f>
        <v>0</v>
      </c>
      <c r="H49" s="8">
        <f>[1]RefCCPCuenta!I45</f>
        <v>0</v>
      </c>
      <c r="I49" s="8">
        <f>[1]RefCCPCuenta!J45</f>
        <v>0</v>
      </c>
      <c r="J49" s="17">
        <f>[1]RefCCPCuenta!K45</f>
        <v>0</v>
      </c>
      <c r="K49" s="8">
        <f>[1]RefCCPCuenta!L45</f>
        <v>0</v>
      </c>
      <c r="L49" s="8"/>
      <c r="M49" s="8"/>
      <c r="N49" s="8"/>
      <c r="O49" s="8"/>
      <c r="P49" s="25"/>
    </row>
    <row r="50" spans="1:16" x14ac:dyDescent="0.25">
      <c r="A50" s="34" t="s">
        <v>61</v>
      </c>
      <c r="B50" s="33"/>
      <c r="C50" s="33">
        <f>[1]RefCCPCuenta!C46</f>
        <v>5000</v>
      </c>
      <c r="D50" s="12">
        <f>[1]RefCCPCuenta!E46</f>
        <v>0</v>
      </c>
      <c r="E50" s="12">
        <f>[1]RefCCPCuenta!F46</f>
        <v>0</v>
      </c>
      <c r="F50" s="12">
        <f>[1]RefCCPCuenta!G46</f>
        <v>0</v>
      </c>
      <c r="G50" s="12">
        <f>[1]RefCCPCuenta!H46</f>
        <v>0</v>
      </c>
      <c r="H50" s="12">
        <f>[1]RefCCPCuenta!I46</f>
        <v>0</v>
      </c>
      <c r="I50" s="12">
        <f>[1]RefCCPCuenta!J46</f>
        <v>0</v>
      </c>
      <c r="J50" s="39">
        <f>[1]RefCCPCuenta!K46</f>
        <v>0</v>
      </c>
      <c r="K50" s="39">
        <f>[1]RefCCPCuenta!L46</f>
        <v>0</v>
      </c>
      <c r="L50" s="39">
        <f>[1]RefCCPCuenta!L46</f>
        <v>0</v>
      </c>
    </row>
    <row r="51" spans="1:16" s="4" customFormat="1" ht="14.45" customHeight="1" x14ac:dyDescent="0.25">
      <c r="A51" s="9" t="s">
        <v>0</v>
      </c>
      <c r="B51" s="10">
        <f>B12+B18+B28+B37+B41+B48</f>
        <v>3023343450</v>
      </c>
      <c r="C51" s="10">
        <f t="shared" ref="C51:M51" si="23">C12+C18+C28+C37+C41+C48</f>
        <v>3122538331.0000005</v>
      </c>
      <c r="D51" s="10">
        <f t="shared" si="23"/>
        <v>146597243.99000001</v>
      </c>
      <c r="E51" s="10">
        <f t="shared" si="23"/>
        <v>176555188.86000001</v>
      </c>
      <c r="F51" s="10">
        <f t="shared" si="23"/>
        <v>195930351.75</v>
      </c>
      <c r="G51" s="10">
        <f t="shared" si="23"/>
        <v>207573330.73000002</v>
      </c>
      <c r="H51" s="10">
        <f t="shared" si="23"/>
        <v>130730092.02000001</v>
      </c>
      <c r="I51" s="10">
        <f t="shared" si="23"/>
        <v>232133170.88</v>
      </c>
      <c r="J51" s="10">
        <f t="shared" si="23"/>
        <v>192028437.67999998</v>
      </c>
      <c r="K51" s="10">
        <f t="shared" si="23"/>
        <v>185315799.91</v>
      </c>
      <c r="L51" s="10">
        <f t="shared" si="23"/>
        <v>0</v>
      </c>
      <c r="M51" s="10">
        <f t="shared" si="23"/>
        <v>0</v>
      </c>
      <c r="N51" s="10">
        <f>N12+N18+N28+N37+N41</f>
        <v>0</v>
      </c>
      <c r="O51" s="10">
        <f>O12+O18+O28+O37+O41</f>
        <v>0</v>
      </c>
      <c r="P51" s="10">
        <f>P12+P18+P28+P37+P41</f>
        <v>1466863615.8199999</v>
      </c>
    </row>
    <row r="52" spans="1:16" x14ac:dyDescent="0.25">
      <c r="B52" s="5"/>
      <c r="C52" s="2"/>
      <c r="D52" s="12">
        <v>0</v>
      </c>
      <c r="E52" s="12">
        <v>0</v>
      </c>
      <c r="F52" s="12">
        <v>0</v>
      </c>
      <c r="G52" s="12">
        <v>0</v>
      </c>
      <c r="H52" s="12">
        <v>0</v>
      </c>
      <c r="I52" s="12">
        <v>0</v>
      </c>
    </row>
    <row r="53" spans="1:16" ht="24.75" customHeight="1" x14ac:dyDescent="0.25">
      <c r="A53" s="48" t="s">
        <v>17</v>
      </c>
      <c r="B53" s="49"/>
      <c r="C53" s="49"/>
      <c r="D53" s="49"/>
      <c r="E53" s="49"/>
      <c r="F53" s="49"/>
      <c r="G53" s="49"/>
    </row>
    <row r="54" spans="1:16" ht="22.5" customHeight="1" x14ac:dyDescent="0.25">
      <c r="A54" s="50" t="s">
        <v>18</v>
      </c>
      <c r="B54" s="51"/>
      <c r="C54" s="51"/>
      <c r="D54" s="51"/>
      <c r="E54" s="51"/>
      <c r="F54" s="51"/>
      <c r="G54" s="51"/>
    </row>
    <row r="55" spans="1:16" ht="33.75" customHeight="1" x14ac:dyDescent="0.25">
      <c r="A55" s="48" t="s">
        <v>19</v>
      </c>
      <c r="B55" s="49"/>
      <c r="C55" s="49"/>
      <c r="D55" s="49"/>
      <c r="E55" s="49"/>
      <c r="F55" s="49"/>
      <c r="G55" s="49"/>
      <c r="H55" s="49"/>
      <c r="I55" s="49"/>
    </row>
    <row r="56" spans="1:16" x14ac:dyDescent="0.25">
      <c r="D56" s="40"/>
      <c r="E56" s="40"/>
      <c r="F56" s="40"/>
    </row>
  </sheetData>
  <mergeCells count="11">
    <mergeCell ref="D56:F56"/>
    <mergeCell ref="A6:P6"/>
    <mergeCell ref="A9:A10"/>
    <mergeCell ref="B9:B10"/>
    <mergeCell ref="C9:C10"/>
    <mergeCell ref="A7:P7"/>
    <mergeCell ref="A8:P8"/>
    <mergeCell ref="D9:P9"/>
    <mergeCell ref="A53:G53"/>
    <mergeCell ref="A54:G54"/>
    <mergeCell ref="A55:I55"/>
  </mergeCells>
  <printOptions horizontalCentered="1"/>
  <pageMargins left="0" right="0" top="0.59055118110236227" bottom="0.19685039370078741" header="0" footer="0"/>
  <pageSetup paperSize="5" scale="50" orientation="landscape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P2 Presupuesto Aprobado-Ejec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Ada Ysabel Valenzuela Guerrero</cp:lastModifiedBy>
  <cp:lastPrinted>2025-09-04T15:47:49Z</cp:lastPrinted>
  <dcterms:created xsi:type="dcterms:W3CDTF">2021-07-29T18:58:50Z</dcterms:created>
  <dcterms:modified xsi:type="dcterms:W3CDTF">2025-09-05T16:53:51Z</dcterms:modified>
</cp:coreProperties>
</file>