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EMPLEADOS FIJOS JUNIO 2025" sheetId="5" r:id="rId1"/>
  </sheets>
  <definedNames>
    <definedName name="_xlnm._FilterDatabase" localSheetId="0" hidden="1">'MT EMPLEADOS FIJOS JUNIO 2025'!$L$1:$L$856</definedName>
    <definedName name="_xlnm.Print_Area" localSheetId="0">'MT EMPLEADOS FIJOS JUNIO 2025'!$A$1:$T$854</definedName>
  </definedNames>
  <calcPr calcId="162913"/>
</workbook>
</file>

<file path=xl/calcChain.xml><?xml version="1.0" encoding="utf-8"?>
<calcChain xmlns="http://schemas.openxmlformats.org/spreadsheetml/2006/main">
  <c r="Q85" i="5" l="1"/>
  <c r="P131" i="5" l="1"/>
  <c r="Q131" i="5"/>
  <c r="S131" i="5" s="1"/>
  <c r="K131" i="5"/>
  <c r="R131" i="5" s="1"/>
  <c r="L131" i="5"/>
  <c r="N131" i="5"/>
  <c r="P205" i="5"/>
  <c r="Q205" i="5"/>
  <c r="S205" i="5" s="1"/>
  <c r="K205" i="5"/>
  <c r="L205" i="5"/>
  <c r="N205" i="5"/>
  <c r="P168" i="5"/>
  <c r="Q168" i="5"/>
  <c r="S168" i="5" s="1"/>
  <c r="K168" i="5"/>
  <c r="L168" i="5"/>
  <c r="R168" i="5" s="1"/>
  <c r="N168" i="5"/>
  <c r="P169" i="5"/>
  <c r="Q169" i="5"/>
  <c r="S169" i="5" s="1"/>
  <c r="K169" i="5"/>
  <c r="L169" i="5"/>
  <c r="N169" i="5"/>
  <c r="P246" i="5"/>
  <c r="Q246" i="5"/>
  <c r="S246" i="5" s="1"/>
  <c r="K246" i="5"/>
  <c r="L246" i="5"/>
  <c r="N246" i="5"/>
  <c r="P80" i="5"/>
  <c r="Q80" i="5"/>
  <c r="S80" i="5" s="1"/>
  <c r="K80" i="5"/>
  <c r="N80" i="5"/>
  <c r="P21" i="5"/>
  <c r="Q21" i="5"/>
  <c r="S21" i="5" s="1"/>
  <c r="K21" i="5"/>
  <c r="N21" i="5"/>
  <c r="P48" i="5"/>
  <c r="Q48" i="5"/>
  <c r="S48" i="5"/>
  <c r="K48" i="5"/>
  <c r="L48" i="5"/>
  <c r="N48" i="5"/>
  <c r="P250" i="5"/>
  <c r="Q250" i="5"/>
  <c r="S250" i="5"/>
  <c r="K250" i="5"/>
  <c r="L250" i="5"/>
  <c r="N250" i="5"/>
  <c r="P41" i="5"/>
  <c r="Q41" i="5"/>
  <c r="S41" i="5" s="1"/>
  <c r="K41" i="5"/>
  <c r="L41" i="5"/>
  <c r="N41" i="5"/>
  <c r="P20" i="5"/>
  <c r="Q20" i="5"/>
  <c r="S20" i="5"/>
  <c r="K20" i="5"/>
  <c r="N20" i="5"/>
  <c r="P19" i="5"/>
  <c r="Q19" i="5"/>
  <c r="S19" i="5" s="1"/>
  <c r="K19" i="5"/>
  <c r="N19" i="5"/>
  <c r="P249" i="5"/>
  <c r="Q249" i="5"/>
  <c r="S249" i="5"/>
  <c r="L249" i="5"/>
  <c r="K249" i="5"/>
  <c r="N249" i="5"/>
  <c r="P179" i="5"/>
  <c r="Q179" i="5"/>
  <c r="S179" i="5" s="1"/>
  <c r="K179" i="5"/>
  <c r="L179" i="5"/>
  <c r="N179" i="5"/>
  <c r="P62" i="5"/>
  <c r="Q62" i="5"/>
  <c r="S62" i="5" s="1"/>
  <c r="K62" i="5"/>
  <c r="L62" i="5"/>
  <c r="N62" i="5"/>
  <c r="R169" i="5" l="1"/>
  <c r="R80" i="5"/>
  <c r="R246" i="5"/>
  <c r="R205" i="5"/>
  <c r="R250" i="5"/>
  <c r="R48" i="5"/>
  <c r="R21" i="5"/>
  <c r="R20" i="5"/>
  <c r="R41" i="5"/>
  <c r="R249" i="5"/>
  <c r="R19" i="5"/>
  <c r="R62" i="5"/>
  <c r="R179" i="5"/>
  <c r="P265" i="5"/>
  <c r="Q265" i="5"/>
  <c r="S265" i="5" s="1"/>
  <c r="K265" i="5"/>
  <c r="L265" i="5"/>
  <c r="N265" i="5"/>
  <c r="M172" i="5"/>
  <c r="J172" i="5"/>
  <c r="M38" i="5"/>
  <c r="M837" i="5" s="1"/>
  <c r="J38" i="5"/>
  <c r="K38" i="5"/>
  <c r="L38" i="5"/>
  <c r="N38" i="5"/>
  <c r="Q68" i="5"/>
  <c r="S68" i="5" s="1"/>
  <c r="P68" i="5"/>
  <c r="P85" i="5"/>
  <c r="K68" i="5"/>
  <c r="L68" i="5"/>
  <c r="N68" i="5"/>
  <c r="P207" i="5"/>
  <c r="Q207" i="5"/>
  <c r="S207" i="5" s="1"/>
  <c r="K207" i="5"/>
  <c r="L207" i="5"/>
  <c r="N207" i="5"/>
  <c r="R265" i="5" l="1"/>
  <c r="P38" i="5"/>
  <c r="Q38" i="5"/>
  <c r="S38" i="5" s="1"/>
  <c r="R38" i="5"/>
  <c r="R68" i="5"/>
  <c r="R207" i="5"/>
  <c r="P583" i="5"/>
  <c r="Q583" i="5"/>
  <c r="S583" i="5" s="1"/>
  <c r="K583" i="5"/>
  <c r="L583" i="5"/>
  <c r="N583" i="5"/>
  <c r="P95" i="5"/>
  <c r="Q95" i="5"/>
  <c r="S95" i="5" s="1"/>
  <c r="K95" i="5"/>
  <c r="L95" i="5"/>
  <c r="N95" i="5"/>
  <c r="P71" i="5"/>
  <c r="Q71" i="5"/>
  <c r="S71" i="5" s="1"/>
  <c r="K71" i="5"/>
  <c r="L71" i="5"/>
  <c r="N71" i="5"/>
  <c r="P197" i="5"/>
  <c r="Q197" i="5"/>
  <c r="S197" i="5" s="1"/>
  <c r="K197" i="5"/>
  <c r="L197" i="5"/>
  <c r="N197" i="5"/>
  <c r="Q76" i="5"/>
  <c r="S76" i="5" s="1"/>
  <c r="P76" i="5"/>
  <c r="K76" i="5"/>
  <c r="N76" i="5"/>
  <c r="P75" i="5"/>
  <c r="Q75" i="5"/>
  <c r="S75" i="5" s="1"/>
  <c r="K75" i="5"/>
  <c r="L75" i="5"/>
  <c r="N75" i="5"/>
  <c r="P166" i="5"/>
  <c r="Q166" i="5"/>
  <c r="S166" i="5" s="1"/>
  <c r="K166" i="5"/>
  <c r="L166" i="5"/>
  <c r="N166" i="5"/>
  <c r="P39" i="5"/>
  <c r="Q39" i="5"/>
  <c r="S39" i="5" s="1"/>
  <c r="K39" i="5"/>
  <c r="L39" i="5"/>
  <c r="N39" i="5"/>
  <c r="Q37" i="5"/>
  <c r="S37" i="5" s="1"/>
  <c r="P37" i="5"/>
  <c r="N37" i="5"/>
  <c r="L37" i="5"/>
  <c r="K37" i="5"/>
  <c r="P36" i="5"/>
  <c r="Q36" i="5"/>
  <c r="S36" i="5" s="1"/>
  <c r="K36" i="5"/>
  <c r="L36" i="5"/>
  <c r="N36" i="5"/>
  <c r="P23" i="5"/>
  <c r="Q23" i="5"/>
  <c r="S23" i="5" s="1"/>
  <c r="K23" i="5"/>
  <c r="N23" i="5"/>
  <c r="P35" i="5"/>
  <c r="Q35" i="5"/>
  <c r="S35" i="5" s="1"/>
  <c r="K35" i="5"/>
  <c r="L35" i="5"/>
  <c r="N35" i="5"/>
  <c r="Q202" i="5"/>
  <c r="S202" i="5" s="1"/>
  <c r="P202" i="5"/>
  <c r="K202" i="5"/>
  <c r="L202" i="5"/>
  <c r="N202" i="5"/>
  <c r="P165" i="5"/>
  <c r="Q165" i="5"/>
  <c r="S165" i="5" s="1"/>
  <c r="K165" i="5"/>
  <c r="L165" i="5"/>
  <c r="N165" i="5"/>
  <c r="R76" i="5" l="1"/>
  <c r="R95" i="5"/>
  <c r="R583" i="5"/>
  <c r="R197" i="5"/>
  <c r="R35" i="5"/>
  <c r="R37" i="5"/>
  <c r="R36" i="5"/>
  <c r="R71" i="5"/>
  <c r="R166" i="5"/>
  <c r="R75" i="5"/>
  <c r="R39" i="5"/>
  <c r="R23" i="5"/>
  <c r="R202" i="5"/>
  <c r="R165" i="5"/>
  <c r="P18" i="5"/>
  <c r="Q18" i="5"/>
  <c r="S18" i="5" s="1"/>
  <c r="K18" i="5"/>
  <c r="N18" i="5"/>
  <c r="P33" i="5"/>
  <c r="Q33" i="5"/>
  <c r="S33" i="5" s="1"/>
  <c r="K33" i="5"/>
  <c r="L33" i="5"/>
  <c r="N33" i="5"/>
  <c r="P32" i="5"/>
  <c r="Q32" i="5"/>
  <c r="S32" i="5" s="1"/>
  <c r="K32" i="5"/>
  <c r="L32" i="5"/>
  <c r="N32" i="5"/>
  <c r="R18" i="5" l="1"/>
  <c r="R32" i="5"/>
  <c r="R33" i="5"/>
  <c r="P25" i="5"/>
  <c r="Q25" i="5"/>
  <c r="S25" i="5" s="1"/>
  <c r="P24" i="5"/>
  <c r="Q24" i="5"/>
  <c r="S24" i="5" s="1"/>
  <c r="K25" i="5"/>
  <c r="N25" i="5"/>
  <c r="K24" i="5"/>
  <c r="N24" i="5"/>
  <c r="P14" i="5"/>
  <c r="Q14" i="5"/>
  <c r="S14" i="5" s="1"/>
  <c r="K14" i="5"/>
  <c r="R14" i="5" s="1"/>
  <c r="P710" i="5"/>
  <c r="Q710" i="5"/>
  <c r="S710" i="5" s="1"/>
  <c r="K710" i="5"/>
  <c r="L710" i="5"/>
  <c r="N710" i="5"/>
  <c r="P794" i="5"/>
  <c r="Q794" i="5"/>
  <c r="S794" i="5" s="1"/>
  <c r="K794" i="5"/>
  <c r="L794" i="5"/>
  <c r="N794" i="5"/>
  <c r="R710" i="5" l="1"/>
  <c r="R24" i="5"/>
  <c r="R25" i="5"/>
  <c r="R794" i="5"/>
  <c r="Q836" i="5"/>
  <c r="Q835" i="5"/>
  <c r="Q834" i="5"/>
  <c r="Q833" i="5"/>
  <c r="Q832" i="5"/>
  <c r="Q831" i="5"/>
  <c r="Q830" i="5"/>
  <c r="Q829" i="5"/>
  <c r="Q826" i="5"/>
  <c r="Q828" i="5"/>
  <c r="Q827" i="5"/>
  <c r="Q825" i="5"/>
  <c r="Q824" i="5"/>
  <c r="Q822" i="5"/>
  <c r="Q821" i="5"/>
  <c r="Q820" i="5"/>
  <c r="Q819" i="5"/>
  <c r="Q818" i="5"/>
  <c r="Q817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1" i="5"/>
  <c r="Q800" i="5"/>
  <c r="Q799" i="5"/>
  <c r="Q798" i="5"/>
  <c r="Q797" i="5"/>
  <c r="Q796" i="5"/>
  <c r="Q795" i="5"/>
  <c r="Q793" i="5"/>
  <c r="Q792" i="5"/>
  <c r="Q791" i="5"/>
  <c r="Q790" i="5"/>
  <c r="Q789" i="5"/>
  <c r="Q788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Q771" i="5"/>
  <c r="Q770" i="5"/>
  <c r="Q769" i="5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3" i="5"/>
  <c r="Q712" i="5"/>
  <c r="Q711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Q692" i="5"/>
  <c r="Q691" i="5"/>
  <c r="Q690" i="5"/>
  <c r="S690" i="5" s="1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67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S442" i="5" s="1"/>
  <c r="Q441" i="5"/>
  <c r="S441" i="5" s="1"/>
  <c r="Q440" i="5"/>
  <c r="S440" i="5" s="1"/>
  <c r="Q439" i="5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365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120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278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7" i="5"/>
  <c r="Q276" i="5"/>
  <c r="S276" i="5" s="1"/>
  <c r="Q275" i="5"/>
  <c r="Q274" i="5"/>
  <c r="Q273" i="5"/>
  <c r="Q272" i="5"/>
  <c r="Q271" i="5"/>
  <c r="Q270" i="5"/>
  <c r="Q269" i="5"/>
  <c r="Q268" i="5"/>
  <c r="Q267" i="5"/>
  <c r="Q266" i="5"/>
  <c r="Q264" i="5"/>
  <c r="Q263" i="5"/>
  <c r="Q261" i="5"/>
  <c r="Q260" i="5"/>
  <c r="Q262" i="5"/>
  <c r="Q259" i="5"/>
  <c r="Q258" i="5"/>
  <c r="Q257" i="5"/>
  <c r="Q256" i="5"/>
  <c r="Q255" i="5"/>
  <c r="Q254" i="5"/>
  <c r="Q253" i="5"/>
  <c r="Q252" i="5"/>
  <c r="Q251" i="5"/>
  <c r="Q248" i="5"/>
  <c r="Q247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6" i="5"/>
  <c r="Q204" i="5"/>
  <c r="Q203" i="5"/>
  <c r="Q201" i="5"/>
  <c r="Q200" i="5"/>
  <c r="Q199" i="5"/>
  <c r="Q198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8" i="5"/>
  <c r="Q177" i="5"/>
  <c r="Q176" i="5"/>
  <c r="Q175" i="5"/>
  <c r="Q174" i="5"/>
  <c r="Q173" i="5"/>
  <c r="Q172" i="5"/>
  <c r="Q171" i="5"/>
  <c r="Q170" i="5"/>
  <c r="Q167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0" i="5"/>
  <c r="Q129" i="5"/>
  <c r="Q128" i="5"/>
  <c r="Q127" i="5"/>
  <c r="Q126" i="5"/>
  <c r="Q125" i="5"/>
  <c r="Q124" i="5"/>
  <c r="Q123" i="5"/>
  <c r="Q122" i="5"/>
  <c r="Q121" i="5"/>
  <c r="Q823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4" i="5"/>
  <c r="Q93" i="5"/>
  <c r="Q92" i="5"/>
  <c r="Q91" i="5"/>
  <c r="Q90" i="5"/>
  <c r="Q89" i="5"/>
  <c r="Q88" i="5"/>
  <c r="Q87" i="5"/>
  <c r="Q86" i="5"/>
  <c r="Q84" i="5"/>
  <c r="Q83" i="5"/>
  <c r="Q82" i="5"/>
  <c r="Q81" i="5"/>
  <c r="Q79" i="5"/>
  <c r="Q78" i="5"/>
  <c r="Q77" i="5"/>
  <c r="Q74" i="5"/>
  <c r="Q73" i="5"/>
  <c r="Q72" i="5"/>
  <c r="Q70" i="5"/>
  <c r="Q69" i="5"/>
  <c r="Q67" i="5"/>
  <c r="Q66" i="5"/>
  <c r="Q65" i="5"/>
  <c r="Q64" i="5"/>
  <c r="Q63" i="5"/>
  <c r="Q61" i="5"/>
  <c r="Q60" i="5"/>
  <c r="Q59" i="5"/>
  <c r="Q58" i="5"/>
  <c r="Q57" i="5"/>
  <c r="Q56" i="5"/>
  <c r="Q55" i="5"/>
  <c r="Q54" i="5"/>
  <c r="Q53" i="5"/>
  <c r="Q52" i="5"/>
  <c r="Q51" i="5"/>
  <c r="Q49" i="5"/>
  <c r="Q47" i="5"/>
  <c r="Q46" i="5"/>
  <c r="Q45" i="5"/>
  <c r="Q44" i="5"/>
  <c r="Q43" i="5"/>
  <c r="Q42" i="5"/>
  <c r="Q40" i="5"/>
  <c r="Q34" i="5"/>
  <c r="Q31" i="5"/>
  <c r="Q30" i="5"/>
  <c r="Q29" i="5"/>
  <c r="Q28" i="5"/>
  <c r="Q27" i="5"/>
  <c r="Q26" i="5"/>
  <c r="Q22" i="5"/>
  <c r="Q17" i="5"/>
  <c r="Q16" i="5"/>
  <c r="Q15" i="5"/>
  <c r="Q13" i="5"/>
  <c r="Q12" i="5"/>
  <c r="Q11" i="5"/>
  <c r="Q10" i="5"/>
  <c r="Q9" i="5"/>
  <c r="Q8" i="5"/>
  <c r="P91" i="5"/>
  <c r="K91" i="5"/>
  <c r="L91" i="5"/>
  <c r="N91" i="5"/>
  <c r="P690" i="5"/>
  <c r="K690" i="5"/>
  <c r="L690" i="5"/>
  <c r="N690" i="5"/>
  <c r="P442" i="5"/>
  <c r="K442" i="5"/>
  <c r="L442" i="5"/>
  <c r="N442" i="5"/>
  <c r="P441" i="5"/>
  <c r="K441" i="5"/>
  <c r="L441" i="5"/>
  <c r="N441" i="5"/>
  <c r="P440" i="5"/>
  <c r="K440" i="5"/>
  <c r="L440" i="5"/>
  <c r="N440" i="5"/>
  <c r="P276" i="5"/>
  <c r="K276" i="5"/>
  <c r="L276" i="5"/>
  <c r="N276" i="5"/>
  <c r="R91" i="5" l="1"/>
  <c r="R690" i="5"/>
  <c r="R276" i="5"/>
  <c r="R441" i="5"/>
  <c r="R442" i="5"/>
  <c r="R440" i="5"/>
  <c r="P277" i="5"/>
  <c r="S277" i="5"/>
  <c r="K277" i="5"/>
  <c r="L277" i="5"/>
  <c r="N277" i="5"/>
  <c r="R277" i="5" l="1"/>
  <c r="P364" i="5"/>
  <c r="S364" i="5"/>
  <c r="K364" i="5"/>
  <c r="L364" i="5"/>
  <c r="N364" i="5"/>
  <c r="P30" i="5"/>
  <c r="S30" i="5"/>
  <c r="K30" i="5"/>
  <c r="L30" i="5"/>
  <c r="N30" i="5"/>
  <c r="P70" i="5"/>
  <c r="S70" i="5"/>
  <c r="K70" i="5"/>
  <c r="L70" i="5"/>
  <c r="N70" i="5"/>
  <c r="P17" i="5"/>
  <c r="S17" i="5"/>
  <c r="K17" i="5"/>
  <c r="N17" i="5"/>
  <c r="P47" i="5"/>
  <c r="S47" i="5"/>
  <c r="K47" i="5"/>
  <c r="L47" i="5"/>
  <c r="N47" i="5"/>
  <c r="R70" i="5" l="1"/>
  <c r="R30" i="5"/>
  <c r="R364" i="5"/>
  <c r="R47" i="5"/>
  <c r="R17" i="5"/>
  <c r="P312" i="5"/>
  <c r="S312" i="5"/>
  <c r="K312" i="5"/>
  <c r="L312" i="5"/>
  <c r="N312" i="5"/>
  <c r="P311" i="5"/>
  <c r="S311" i="5"/>
  <c r="K311" i="5"/>
  <c r="L311" i="5"/>
  <c r="N311" i="5"/>
  <c r="P310" i="5"/>
  <c r="S310" i="5"/>
  <c r="K310" i="5"/>
  <c r="L310" i="5"/>
  <c r="N310" i="5"/>
  <c r="R310" i="5" l="1"/>
  <c r="R311" i="5"/>
  <c r="R312" i="5"/>
  <c r="J837" i="5"/>
  <c r="I837" i="5"/>
  <c r="G837" i="5"/>
  <c r="P349" i="5"/>
  <c r="S349" i="5"/>
  <c r="K349" i="5"/>
  <c r="L349" i="5"/>
  <c r="N349" i="5"/>
  <c r="R349" i="5" l="1"/>
  <c r="P100" i="5"/>
  <c r="S100" i="5"/>
  <c r="K100" i="5"/>
  <c r="L100" i="5"/>
  <c r="N100" i="5"/>
  <c r="P253" i="5"/>
  <c r="S253" i="5"/>
  <c r="K253" i="5"/>
  <c r="L253" i="5"/>
  <c r="N253" i="5"/>
  <c r="P61" i="5"/>
  <c r="S61" i="5"/>
  <c r="K61" i="5"/>
  <c r="L61" i="5"/>
  <c r="N61" i="5"/>
  <c r="P172" i="5"/>
  <c r="S172" i="5"/>
  <c r="K172" i="5"/>
  <c r="L172" i="5"/>
  <c r="N172" i="5"/>
  <c r="P491" i="5"/>
  <c r="S491" i="5"/>
  <c r="K491" i="5"/>
  <c r="L491" i="5"/>
  <c r="N491" i="5"/>
  <c r="R253" i="5" l="1"/>
  <c r="R172" i="5"/>
  <c r="R61" i="5"/>
  <c r="R491" i="5"/>
  <c r="R100" i="5"/>
  <c r="P733" i="5"/>
  <c r="S733" i="5"/>
  <c r="K733" i="5" l="1"/>
  <c r="L733" i="5"/>
  <c r="N733" i="5"/>
  <c r="P203" i="5"/>
  <c r="S203" i="5"/>
  <c r="K203" i="5"/>
  <c r="L203" i="5"/>
  <c r="N203" i="5"/>
  <c r="R733" i="5" l="1"/>
  <c r="R203" i="5"/>
  <c r="N759" i="5"/>
  <c r="P759" i="5"/>
  <c r="S759" i="5"/>
  <c r="K759" i="5"/>
  <c r="R759" i="5" l="1"/>
  <c r="P256" i="5"/>
  <c r="S256" i="5"/>
  <c r="K256" i="5"/>
  <c r="N256" i="5"/>
  <c r="R256" i="5" l="1"/>
  <c r="P586" i="5"/>
  <c r="S586" i="5"/>
  <c r="K586" i="5"/>
  <c r="L586" i="5"/>
  <c r="N586" i="5"/>
  <c r="P650" i="5"/>
  <c r="S650" i="5"/>
  <c r="K650" i="5"/>
  <c r="L650" i="5"/>
  <c r="N650" i="5"/>
  <c r="R650" i="5" l="1"/>
  <c r="R586" i="5"/>
  <c r="P812" i="5"/>
  <c r="S812" i="5"/>
  <c r="K812" i="5"/>
  <c r="L812" i="5"/>
  <c r="N812" i="5"/>
  <c r="R812" i="5" l="1"/>
  <c r="L78" i="5"/>
  <c r="L77" i="5"/>
  <c r="L42" i="5"/>
  <c r="L29" i="5"/>
  <c r="L230" i="5"/>
  <c r="L26" i="5"/>
  <c r="L27" i="5"/>
  <c r="L28" i="5"/>
  <c r="L31" i="5"/>
  <c r="L79" i="5"/>
  <c r="L40" i="5"/>
  <c r="L231" i="5"/>
  <c r="L43" i="5"/>
  <c r="L44" i="5"/>
  <c r="L45" i="5"/>
  <c r="L46" i="5"/>
  <c r="L51" i="5"/>
  <c r="L52" i="5"/>
  <c r="L53" i="5"/>
  <c r="L54" i="5"/>
  <c r="L55" i="5"/>
  <c r="L56" i="5"/>
  <c r="L57" i="5"/>
  <c r="L58" i="5"/>
  <c r="L65" i="5"/>
  <c r="L64" i="5"/>
  <c r="L74" i="5"/>
  <c r="L73" i="5"/>
  <c r="L66" i="5"/>
  <c r="L67" i="5"/>
  <c r="L69" i="5"/>
  <c r="L34" i="5"/>
  <c r="L72" i="5"/>
  <c r="L81" i="5"/>
  <c r="L82" i="5"/>
  <c r="L83" i="5"/>
  <c r="L84" i="5"/>
  <c r="L101" i="5"/>
  <c r="L85" i="5"/>
  <c r="L86" i="5"/>
  <c r="L87" i="5"/>
  <c r="L88" i="5"/>
  <c r="L102" i="5"/>
  <c r="L89" i="5"/>
  <c r="L90" i="5"/>
  <c r="L92" i="5"/>
  <c r="L93" i="5"/>
  <c r="L94" i="5"/>
  <c r="L96" i="5"/>
  <c r="L98" i="5"/>
  <c r="L99" i="5"/>
  <c r="L103" i="5"/>
  <c r="L104" i="5"/>
  <c r="L105" i="5"/>
  <c r="L106" i="5"/>
  <c r="L107" i="5"/>
  <c r="L108" i="5"/>
  <c r="L109" i="5"/>
  <c r="L110" i="5"/>
  <c r="L111" i="5"/>
  <c r="L112" i="5"/>
  <c r="L114" i="5"/>
  <c r="L115" i="5"/>
  <c r="L116" i="5"/>
  <c r="L117" i="5"/>
  <c r="L118" i="5"/>
  <c r="L138" i="5"/>
  <c r="L139" i="5"/>
  <c r="L823" i="5"/>
  <c r="L135" i="5"/>
  <c r="L136" i="5"/>
  <c r="L140" i="5"/>
  <c r="L137" i="5"/>
  <c r="L132" i="5"/>
  <c r="L133" i="5"/>
  <c r="L121" i="5"/>
  <c r="L123" i="5"/>
  <c r="L124" i="5"/>
  <c r="L125" i="5"/>
  <c r="L126" i="5"/>
  <c r="L127" i="5"/>
  <c r="L134" i="5"/>
  <c r="L167" i="5"/>
  <c r="L119" i="5"/>
  <c r="L145" i="5"/>
  <c r="L146" i="5"/>
  <c r="L128" i="5"/>
  <c r="L122" i="5"/>
  <c r="L129" i="5"/>
  <c r="L130" i="5"/>
  <c r="L143" i="5"/>
  <c r="L141" i="5"/>
  <c r="L142" i="5"/>
  <c r="L147" i="5"/>
  <c r="L148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3" i="5"/>
  <c r="L164" i="5"/>
  <c r="L171" i="5"/>
  <c r="L174" i="5"/>
  <c r="L175" i="5"/>
  <c r="L176" i="5"/>
  <c r="L177" i="5"/>
  <c r="L178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70" i="5"/>
  <c r="L198" i="5"/>
  <c r="L199" i="5"/>
  <c r="L200" i="5"/>
  <c r="L201" i="5"/>
  <c r="L204" i="5"/>
  <c r="L206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71" i="5"/>
  <c r="L222" i="5"/>
  <c r="L223" i="5"/>
  <c r="L224" i="5"/>
  <c r="L225" i="5"/>
  <c r="L226" i="5"/>
  <c r="L227" i="5"/>
  <c r="L228" i="5"/>
  <c r="L229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57" i="5"/>
  <c r="L259" i="5"/>
  <c r="L245" i="5"/>
  <c r="L252" i="5"/>
  <c r="L258" i="5"/>
  <c r="L247" i="5"/>
  <c r="L254" i="5"/>
  <c r="L251" i="5"/>
  <c r="L262" i="5"/>
  <c r="L261" i="5"/>
  <c r="L263" i="5"/>
  <c r="L264" i="5"/>
  <c r="L266" i="5"/>
  <c r="L267" i="5"/>
  <c r="L268" i="5"/>
  <c r="L269" i="5"/>
  <c r="L270" i="5"/>
  <c r="L272" i="5"/>
  <c r="L273" i="5"/>
  <c r="L275" i="5"/>
  <c r="L97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8" i="5"/>
  <c r="L309" i="5"/>
  <c r="L255" i="5"/>
  <c r="L313" i="5"/>
  <c r="L314" i="5"/>
  <c r="L315" i="5"/>
  <c r="L316" i="5"/>
  <c r="L317" i="5"/>
  <c r="L318" i="5"/>
  <c r="L319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120" i="5"/>
  <c r="L348" i="5"/>
  <c r="L352" i="5"/>
  <c r="L354" i="5"/>
  <c r="L355" i="5"/>
  <c r="L356" i="5"/>
  <c r="L357" i="5"/>
  <c r="L358" i="5"/>
  <c r="L359" i="5"/>
  <c r="L360" i="5"/>
  <c r="L361" i="5"/>
  <c r="L362" i="5"/>
  <c r="L363" i="5"/>
  <c r="L366" i="5"/>
  <c r="L353" i="5"/>
  <c r="L367" i="5"/>
  <c r="L369" i="5"/>
  <c r="L370" i="5"/>
  <c r="L371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1" i="5"/>
  <c r="L392" i="5"/>
  <c r="L393" i="5"/>
  <c r="L394" i="5"/>
  <c r="L395" i="5"/>
  <c r="L397" i="5"/>
  <c r="L398" i="5"/>
  <c r="L399" i="5"/>
  <c r="L400" i="5"/>
  <c r="L401" i="5"/>
  <c r="L365" i="5"/>
  <c r="L402" i="5"/>
  <c r="L404" i="5"/>
  <c r="L405" i="5"/>
  <c r="L407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38" i="5"/>
  <c r="L443" i="5"/>
  <c r="L444" i="5"/>
  <c r="L406" i="5"/>
  <c r="L445" i="5"/>
  <c r="L439" i="5"/>
  <c r="L425" i="5"/>
  <c r="L437" i="5"/>
  <c r="L426" i="5"/>
  <c r="L427" i="5"/>
  <c r="L428" i="5"/>
  <c r="L429" i="5"/>
  <c r="L430" i="5"/>
  <c r="L431" i="5"/>
  <c r="L432" i="5"/>
  <c r="L433" i="5"/>
  <c r="L434" i="5"/>
  <c r="L435" i="5"/>
  <c r="L43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67" i="5"/>
  <c r="L482" i="5"/>
  <c r="L483" i="5"/>
  <c r="L484" i="5"/>
  <c r="L485" i="5"/>
  <c r="L486" i="5"/>
  <c r="L487" i="5"/>
  <c r="L488" i="5"/>
  <c r="L494" i="5"/>
  <c r="L492" i="5"/>
  <c r="L493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144" i="5"/>
  <c r="L515" i="5"/>
  <c r="L516" i="5"/>
  <c r="L517" i="5"/>
  <c r="L518" i="5"/>
  <c r="L519" i="5"/>
  <c r="L520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6" i="5"/>
  <c r="L557" i="5"/>
  <c r="L558" i="5"/>
  <c r="L559" i="5"/>
  <c r="L560" i="5"/>
  <c r="L561" i="5"/>
  <c r="L562" i="5"/>
  <c r="L563" i="5"/>
  <c r="L565" i="5"/>
  <c r="L566" i="5"/>
  <c r="L567" i="5"/>
  <c r="L568" i="5"/>
  <c r="L569" i="5"/>
  <c r="L570" i="5"/>
  <c r="L572" i="5"/>
  <c r="L573" i="5"/>
  <c r="L574" i="5"/>
  <c r="L575" i="5"/>
  <c r="L576" i="5"/>
  <c r="L577" i="5"/>
  <c r="L579" i="5"/>
  <c r="L580" i="5"/>
  <c r="L581" i="5"/>
  <c r="L582" i="5"/>
  <c r="L584" i="5"/>
  <c r="L585" i="5"/>
  <c r="L587" i="5"/>
  <c r="L588" i="5"/>
  <c r="L590" i="5"/>
  <c r="L591" i="5"/>
  <c r="L592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1" i="5"/>
  <c r="L622" i="5"/>
  <c r="L624" i="5"/>
  <c r="L625" i="5"/>
  <c r="L627" i="5"/>
  <c r="L628" i="5"/>
  <c r="L629" i="5"/>
  <c r="L630" i="5"/>
  <c r="L631" i="5"/>
  <c r="L632" i="5"/>
  <c r="L633" i="5"/>
  <c r="L634" i="5"/>
  <c r="L636" i="5"/>
  <c r="L637" i="5"/>
  <c r="L638" i="5"/>
  <c r="L639" i="5"/>
  <c r="L641" i="5"/>
  <c r="L642" i="5"/>
  <c r="L643" i="5"/>
  <c r="L644" i="5"/>
  <c r="L646" i="5"/>
  <c r="L647" i="5"/>
  <c r="L648" i="5"/>
  <c r="L649" i="5"/>
  <c r="L651" i="5"/>
  <c r="L652" i="5"/>
  <c r="L654" i="5"/>
  <c r="L655" i="5"/>
  <c r="L656" i="5"/>
  <c r="L657" i="5"/>
  <c r="L658" i="5"/>
  <c r="L659" i="5"/>
  <c r="L660" i="5"/>
  <c r="L662" i="5"/>
  <c r="L663" i="5"/>
  <c r="L664" i="5"/>
  <c r="L665" i="5"/>
  <c r="L666" i="5"/>
  <c r="L667" i="5"/>
  <c r="L668" i="5"/>
  <c r="L670" i="5"/>
  <c r="L671" i="5"/>
  <c r="L672" i="5"/>
  <c r="L673" i="5"/>
  <c r="L674" i="5"/>
  <c r="L675" i="5"/>
  <c r="L676" i="5"/>
  <c r="L677" i="5"/>
  <c r="L678" i="5"/>
  <c r="L679" i="5"/>
  <c r="L680" i="5"/>
  <c r="L682" i="5"/>
  <c r="L683" i="5"/>
  <c r="L684" i="5"/>
  <c r="L685" i="5"/>
  <c r="L686" i="5"/>
  <c r="L687" i="5"/>
  <c r="L688" i="5"/>
  <c r="L689" i="5"/>
  <c r="L691" i="5"/>
  <c r="L692" i="5"/>
  <c r="L694" i="5"/>
  <c r="L695" i="5"/>
  <c r="L696" i="5"/>
  <c r="L697" i="5"/>
  <c r="L698" i="5"/>
  <c r="L699" i="5"/>
  <c r="L700" i="5"/>
  <c r="L702" i="5"/>
  <c r="L703" i="5"/>
  <c r="L704" i="5"/>
  <c r="L705" i="5"/>
  <c r="L706" i="5"/>
  <c r="L707" i="5"/>
  <c r="L708" i="5"/>
  <c r="L709" i="5"/>
  <c r="L712" i="5"/>
  <c r="L713" i="5"/>
  <c r="L714" i="5"/>
  <c r="L715" i="5"/>
  <c r="L716" i="5"/>
  <c r="L717" i="5"/>
  <c r="L718" i="5"/>
  <c r="L720" i="5"/>
  <c r="L721" i="5"/>
  <c r="L722" i="5"/>
  <c r="L723" i="5"/>
  <c r="L725" i="5"/>
  <c r="L726" i="5"/>
  <c r="L728" i="5"/>
  <c r="L729" i="5"/>
  <c r="L730" i="5"/>
  <c r="L731" i="5"/>
  <c r="L732" i="5"/>
  <c r="L735" i="5"/>
  <c r="L736" i="5"/>
  <c r="L737" i="5"/>
  <c r="L738" i="5"/>
  <c r="L739" i="5"/>
  <c r="L741" i="5"/>
  <c r="L742" i="5"/>
  <c r="L744" i="5"/>
  <c r="L745" i="5"/>
  <c r="L746" i="5"/>
  <c r="L747" i="5"/>
  <c r="L748" i="5"/>
  <c r="L749" i="5"/>
  <c r="L750" i="5"/>
  <c r="L751" i="5"/>
  <c r="L752" i="5"/>
  <c r="L754" i="5"/>
  <c r="L755" i="5"/>
  <c r="L756" i="5"/>
  <c r="L757" i="5"/>
  <c r="L758" i="5"/>
  <c r="L761" i="5"/>
  <c r="L762" i="5"/>
  <c r="L763" i="5"/>
  <c r="L764" i="5"/>
  <c r="L765" i="5"/>
  <c r="L766" i="5"/>
  <c r="L767" i="5"/>
  <c r="L768" i="5"/>
  <c r="L769" i="5"/>
  <c r="L770" i="5"/>
  <c r="L772" i="5"/>
  <c r="L773" i="5"/>
  <c r="L774" i="5"/>
  <c r="L775" i="5"/>
  <c r="L776" i="5"/>
  <c r="L777" i="5"/>
  <c r="L778" i="5"/>
  <c r="L779" i="5"/>
  <c r="L781" i="5"/>
  <c r="L782" i="5"/>
  <c r="L783" i="5"/>
  <c r="L784" i="5"/>
  <c r="L785" i="5"/>
  <c r="L786" i="5"/>
  <c r="L787" i="5"/>
  <c r="L789" i="5"/>
  <c r="L790" i="5"/>
  <c r="L791" i="5"/>
  <c r="L792" i="5"/>
  <c r="L793" i="5"/>
  <c r="L795" i="5"/>
  <c r="L797" i="5"/>
  <c r="L798" i="5"/>
  <c r="L799" i="5"/>
  <c r="L800" i="5"/>
  <c r="L801" i="5"/>
  <c r="L802" i="5"/>
  <c r="L804" i="5"/>
  <c r="L805" i="5"/>
  <c r="L806" i="5"/>
  <c r="L807" i="5"/>
  <c r="L808" i="5"/>
  <c r="L810" i="5"/>
  <c r="L811" i="5"/>
  <c r="L813" i="5"/>
  <c r="L814" i="5"/>
  <c r="L816" i="5"/>
  <c r="L817" i="5"/>
  <c r="L818" i="5"/>
  <c r="L819" i="5"/>
  <c r="L820" i="5"/>
  <c r="L821" i="5"/>
  <c r="L822" i="5"/>
  <c r="L824" i="5"/>
  <c r="L825" i="5"/>
  <c r="L827" i="5"/>
  <c r="L828" i="5"/>
  <c r="L826" i="5"/>
  <c r="L830" i="5"/>
  <c r="L832" i="5"/>
  <c r="L833" i="5"/>
  <c r="L834" i="5"/>
  <c r="L835" i="5"/>
  <c r="L836" i="5"/>
  <c r="H50" i="5" l="1"/>
  <c r="H837" i="5" s="1"/>
  <c r="Q50" i="5" l="1"/>
  <c r="P678" i="5"/>
  <c r="S678" i="5"/>
  <c r="K678" i="5"/>
  <c r="N678" i="5"/>
  <c r="R678" i="5" l="1"/>
  <c r="P233" i="5"/>
  <c r="S233" i="5"/>
  <c r="K233" i="5"/>
  <c r="N233" i="5"/>
  <c r="P170" i="5"/>
  <c r="S170" i="5"/>
  <c r="K170" i="5"/>
  <c r="N170" i="5"/>
  <c r="P229" i="5"/>
  <c r="S229" i="5"/>
  <c r="K229" i="5"/>
  <c r="N229" i="5"/>
  <c r="P228" i="5"/>
  <c r="S228" i="5"/>
  <c r="K228" i="5"/>
  <c r="N228" i="5"/>
  <c r="R228" i="5" l="1"/>
  <c r="R229" i="5"/>
  <c r="R170" i="5"/>
  <c r="R233" i="5"/>
  <c r="P568" i="5"/>
  <c r="S568" i="5"/>
  <c r="K568" i="5"/>
  <c r="N568" i="5"/>
  <c r="P695" i="5"/>
  <c r="S695" i="5"/>
  <c r="K695" i="5"/>
  <c r="N695" i="5"/>
  <c r="R695" i="5" l="1"/>
  <c r="R568" i="5"/>
  <c r="S217" i="5"/>
  <c r="P217" i="5"/>
  <c r="K217" i="5"/>
  <c r="N217" i="5"/>
  <c r="R217" i="5" l="1"/>
  <c r="P46" i="5"/>
  <c r="S46" i="5"/>
  <c r="K46" i="5"/>
  <c r="N46" i="5"/>
  <c r="P196" i="5"/>
  <c r="S196" i="5"/>
  <c r="K196" i="5"/>
  <c r="N196" i="5"/>
  <c r="P342" i="5"/>
  <c r="S342" i="5"/>
  <c r="K342" i="5"/>
  <c r="N342" i="5"/>
  <c r="R342" i="5" l="1"/>
  <c r="R196" i="5"/>
  <c r="R46" i="5"/>
  <c r="S195" i="5"/>
  <c r="P195" i="5"/>
  <c r="K195" i="5"/>
  <c r="N195" i="5"/>
  <c r="S227" i="5"/>
  <c r="P227" i="5"/>
  <c r="K227" i="5"/>
  <c r="N227" i="5"/>
  <c r="S226" i="5"/>
  <c r="P226" i="5"/>
  <c r="K226" i="5"/>
  <c r="N226" i="5"/>
  <c r="P127" i="5"/>
  <c r="S127" i="5"/>
  <c r="K127" i="5"/>
  <c r="N127" i="5"/>
  <c r="S225" i="5"/>
  <c r="P225" i="5"/>
  <c r="K225" i="5"/>
  <c r="N225" i="5"/>
  <c r="P224" i="5"/>
  <c r="S224" i="5"/>
  <c r="K224" i="5"/>
  <c r="N224" i="5"/>
  <c r="R127" i="5" l="1"/>
  <c r="R226" i="5"/>
  <c r="R227" i="5"/>
  <c r="R224" i="5"/>
  <c r="R195" i="5"/>
  <c r="R225" i="5"/>
  <c r="P16" i="5"/>
  <c r="S16" i="5"/>
  <c r="K16" i="5"/>
  <c r="N16" i="5"/>
  <c r="R16" i="5" l="1"/>
  <c r="P707" i="5"/>
  <c r="S707" i="5"/>
  <c r="K707" i="5"/>
  <c r="N707" i="5"/>
  <c r="R707" i="5" l="1"/>
  <c r="S159" i="5" l="1"/>
  <c r="P159" i="5"/>
  <c r="N159" i="5"/>
  <c r="K159" i="5"/>
  <c r="P269" i="5"/>
  <c r="S269" i="5"/>
  <c r="K269" i="5"/>
  <c r="N269" i="5"/>
  <c r="R159" i="5" l="1"/>
  <c r="R269" i="5"/>
  <c r="P786" i="5"/>
  <c r="S786" i="5"/>
  <c r="K786" i="5"/>
  <c r="N786" i="5"/>
  <c r="P341" i="5"/>
  <c r="S341" i="5"/>
  <c r="K341" i="5"/>
  <c r="N341" i="5"/>
  <c r="P795" i="5"/>
  <c r="S795" i="5"/>
  <c r="K795" i="5"/>
  <c r="N795" i="5"/>
  <c r="P644" i="5"/>
  <c r="P643" i="5"/>
  <c r="S644" i="5"/>
  <c r="K644" i="5"/>
  <c r="N644" i="5"/>
  <c r="P658" i="5"/>
  <c r="S658" i="5"/>
  <c r="K658" i="5"/>
  <c r="N658" i="5"/>
  <c r="P570" i="5"/>
  <c r="S570" i="5"/>
  <c r="K570" i="5"/>
  <c r="N570" i="5"/>
  <c r="R570" i="5" l="1"/>
  <c r="R786" i="5"/>
  <c r="R658" i="5"/>
  <c r="R644" i="5"/>
  <c r="R795" i="5"/>
  <c r="R341" i="5"/>
  <c r="S726" i="5"/>
  <c r="P726" i="5"/>
  <c r="K726" i="5"/>
  <c r="N726" i="5"/>
  <c r="R726" i="5" l="1"/>
  <c r="S177" i="5"/>
  <c r="P177" i="5"/>
  <c r="K177" i="5"/>
  <c r="N177" i="5"/>
  <c r="S130" i="5"/>
  <c r="P130" i="5"/>
  <c r="K130" i="5"/>
  <c r="N130" i="5"/>
  <c r="R130" i="5" l="1"/>
  <c r="R177" i="5"/>
  <c r="P337" i="5"/>
  <c r="S337" i="5"/>
  <c r="K337" i="5"/>
  <c r="N337" i="5"/>
  <c r="R337" i="5" l="1"/>
  <c r="P56" i="5"/>
  <c r="S56" i="5"/>
  <c r="K56" i="5"/>
  <c r="N56" i="5"/>
  <c r="R56" i="5" l="1"/>
  <c r="S366" i="5"/>
  <c r="P366" i="5"/>
  <c r="N366" i="5"/>
  <c r="K366" i="5"/>
  <c r="S764" i="5"/>
  <c r="P764" i="5"/>
  <c r="N764" i="5"/>
  <c r="K764" i="5"/>
  <c r="S569" i="5"/>
  <c r="P569" i="5"/>
  <c r="K569" i="5"/>
  <c r="N569" i="5"/>
  <c r="R366" i="5" l="1"/>
  <c r="R764" i="5"/>
  <c r="R569" i="5"/>
  <c r="S221" i="5"/>
  <c r="P221" i="5"/>
  <c r="N221" i="5"/>
  <c r="K221" i="5"/>
  <c r="S336" i="5"/>
  <c r="P336" i="5"/>
  <c r="N336" i="5"/>
  <c r="K336" i="5"/>
  <c r="R336" i="5" l="1"/>
  <c r="R221" i="5"/>
  <c r="S651" i="5"/>
  <c r="P651" i="5"/>
  <c r="K651" i="5"/>
  <c r="N651" i="5"/>
  <c r="S787" i="5"/>
  <c r="P787" i="5"/>
  <c r="N787" i="5"/>
  <c r="K787" i="5"/>
  <c r="S223" i="5"/>
  <c r="P223" i="5"/>
  <c r="N223" i="5"/>
  <c r="K223" i="5"/>
  <c r="R223" i="5" l="1"/>
  <c r="R787" i="5"/>
  <c r="R651" i="5"/>
  <c r="S222" i="5"/>
  <c r="P222" i="5"/>
  <c r="K222" i="5"/>
  <c r="N222" i="5"/>
  <c r="R222" i="5" l="1"/>
  <c r="P515" i="5" l="1"/>
  <c r="S515" i="5"/>
  <c r="K515" i="5"/>
  <c r="N515" i="5"/>
  <c r="R515" i="5" l="1"/>
  <c r="S230" i="5"/>
  <c r="P230" i="5"/>
  <c r="N230" i="5"/>
  <c r="K230" i="5"/>
  <c r="R230" i="5" l="1"/>
  <c r="K814" i="5"/>
  <c r="S698" i="5" l="1"/>
  <c r="P698" i="5"/>
  <c r="N698" i="5"/>
  <c r="S697" i="5"/>
  <c r="P697" i="5"/>
  <c r="N697" i="5"/>
  <c r="K698" i="5"/>
  <c r="K697" i="5"/>
  <c r="R698" i="5" l="1"/>
  <c r="R697" i="5"/>
  <c r="S144" i="5"/>
  <c r="P144" i="5"/>
  <c r="K144" i="5"/>
  <c r="N144" i="5"/>
  <c r="R144" i="5" l="1"/>
  <c r="S176" i="5"/>
  <c r="P176" i="5"/>
  <c r="N176" i="5"/>
  <c r="K176" i="5"/>
  <c r="S271" i="5"/>
  <c r="P271" i="5"/>
  <c r="N271" i="5"/>
  <c r="K271" i="5"/>
  <c r="R176" i="5" l="1"/>
  <c r="R271" i="5"/>
  <c r="P703" i="5" l="1"/>
  <c r="S703" i="5"/>
  <c r="K703" i="5"/>
  <c r="N703" i="5"/>
  <c r="S167" i="5"/>
  <c r="P167" i="5"/>
  <c r="N167" i="5"/>
  <c r="K167" i="5"/>
  <c r="P738" i="5"/>
  <c r="N738" i="5"/>
  <c r="K738" i="5"/>
  <c r="R738" i="5" l="1"/>
  <c r="R167" i="5"/>
  <c r="R703" i="5"/>
  <c r="P758" i="5"/>
  <c r="S758" i="5"/>
  <c r="K758" i="5"/>
  <c r="N758" i="5"/>
  <c r="P175" i="5"/>
  <c r="S175" i="5"/>
  <c r="K175" i="5"/>
  <c r="N175" i="5"/>
  <c r="P194" i="5"/>
  <c r="S194" i="5"/>
  <c r="K194" i="5"/>
  <c r="N194" i="5"/>
  <c r="S193" i="5"/>
  <c r="S192" i="5"/>
  <c r="P193" i="5"/>
  <c r="P220" i="5"/>
  <c r="S220" i="5"/>
  <c r="K220" i="5"/>
  <c r="N220" i="5"/>
  <c r="K193" i="5"/>
  <c r="N193" i="5"/>
  <c r="P192" i="5"/>
  <c r="K192" i="5"/>
  <c r="N192" i="5"/>
  <c r="P340" i="5"/>
  <c r="S340" i="5"/>
  <c r="K340" i="5"/>
  <c r="N340" i="5"/>
  <c r="K278" i="5"/>
  <c r="R194" i="5" l="1"/>
  <c r="R340" i="5"/>
  <c r="R175" i="5"/>
  <c r="R192" i="5"/>
  <c r="R193" i="5"/>
  <c r="R758" i="5"/>
  <c r="R220" i="5"/>
  <c r="S53" i="5"/>
  <c r="P53" i="5"/>
  <c r="N53" i="5"/>
  <c r="K53" i="5"/>
  <c r="K344" i="5"/>
  <c r="N344" i="5"/>
  <c r="P344" i="5"/>
  <c r="S344" i="5"/>
  <c r="P55" i="5"/>
  <c r="S55" i="5"/>
  <c r="K55" i="5"/>
  <c r="N55" i="5"/>
  <c r="R55" i="5" l="1"/>
  <c r="R53" i="5"/>
  <c r="R344" i="5"/>
  <c r="S191" i="5"/>
  <c r="P191" i="5"/>
  <c r="N191" i="5"/>
  <c r="K191" i="5"/>
  <c r="S190" i="5"/>
  <c r="P190" i="5"/>
  <c r="N190" i="5"/>
  <c r="K190" i="5"/>
  <c r="S189" i="5"/>
  <c r="P189" i="5"/>
  <c r="N189" i="5"/>
  <c r="K189" i="5"/>
  <c r="R190" i="5" l="1"/>
  <c r="R191" i="5"/>
  <c r="R189" i="5"/>
  <c r="S339" i="5"/>
  <c r="P339" i="5"/>
  <c r="N339" i="5"/>
  <c r="K339" i="5"/>
  <c r="R339" i="5" l="1"/>
  <c r="P825" i="5"/>
  <c r="S825" i="5"/>
  <c r="K825" i="5"/>
  <c r="N825" i="5"/>
  <c r="R825" i="5" l="1"/>
  <c r="S54" i="5"/>
  <c r="P54" i="5"/>
  <c r="K54" i="5"/>
  <c r="N54" i="5"/>
  <c r="S487" i="5"/>
  <c r="P487" i="5"/>
  <c r="N487" i="5"/>
  <c r="K487" i="5"/>
  <c r="S708" i="5"/>
  <c r="P708" i="5"/>
  <c r="N708" i="5"/>
  <c r="K708" i="5"/>
  <c r="S300" i="5"/>
  <c r="K300" i="5"/>
  <c r="N300" i="5"/>
  <c r="P300" i="5"/>
  <c r="S766" i="5"/>
  <c r="P766" i="5"/>
  <c r="N766" i="5"/>
  <c r="K766" i="5"/>
  <c r="S361" i="5"/>
  <c r="P361" i="5"/>
  <c r="N361" i="5"/>
  <c r="K361" i="5"/>
  <c r="S188" i="5"/>
  <c r="P188" i="5"/>
  <c r="N188" i="5"/>
  <c r="K188" i="5"/>
  <c r="S187" i="5"/>
  <c r="P187" i="5"/>
  <c r="N187" i="5"/>
  <c r="K187" i="5"/>
  <c r="K178" i="5"/>
  <c r="N178" i="5"/>
  <c r="P178" i="5"/>
  <c r="S178" i="5"/>
  <c r="P252" i="5"/>
  <c r="S252" i="5"/>
  <c r="K252" i="5"/>
  <c r="N252" i="5"/>
  <c r="R361" i="5" l="1"/>
  <c r="R708" i="5"/>
  <c r="R187" i="5"/>
  <c r="R188" i="5"/>
  <c r="R487" i="5"/>
  <c r="R178" i="5"/>
  <c r="R300" i="5"/>
  <c r="R252" i="5"/>
  <c r="R54" i="5"/>
  <c r="R766" i="5"/>
  <c r="S749" i="5"/>
  <c r="P749" i="5"/>
  <c r="S182" i="5"/>
  <c r="S266" i="5" l="1"/>
  <c r="P266" i="5"/>
  <c r="N266" i="5"/>
  <c r="K266" i="5"/>
  <c r="S360" i="5"/>
  <c r="S359" i="5"/>
  <c r="S519" i="5"/>
  <c r="P519" i="5"/>
  <c r="N519" i="5"/>
  <c r="K519" i="5"/>
  <c r="S82" i="5"/>
  <c r="K82" i="5"/>
  <c r="N82" i="5"/>
  <c r="S827" i="5"/>
  <c r="P827" i="5"/>
  <c r="K827" i="5"/>
  <c r="N827" i="5"/>
  <c r="R266" i="5" l="1"/>
  <c r="R519" i="5"/>
  <c r="R827" i="5"/>
  <c r="R82" i="5"/>
  <c r="K685" i="5"/>
  <c r="N685" i="5"/>
  <c r="P685" i="5"/>
  <c r="S685" i="5"/>
  <c r="R685" i="5" l="1"/>
  <c r="K455" i="5"/>
  <c r="K503" i="5"/>
  <c r="K502" i="5"/>
  <c r="K500" i="5"/>
  <c r="K499" i="5"/>
  <c r="K498" i="5"/>
  <c r="K497" i="5"/>
  <c r="K493" i="5"/>
  <c r="K492" i="5"/>
  <c r="K496" i="5"/>
  <c r="S529" i="5" l="1"/>
  <c r="P529" i="5"/>
  <c r="N529" i="5"/>
  <c r="K529" i="5"/>
  <c r="K749" i="5"/>
  <c r="N749" i="5"/>
  <c r="P619" i="5"/>
  <c r="S619" i="5"/>
  <c r="K619" i="5"/>
  <c r="N619" i="5"/>
  <c r="K607" i="5"/>
  <c r="N721" i="5"/>
  <c r="R721" i="5" s="1"/>
  <c r="N722" i="5"/>
  <c r="N723" i="5"/>
  <c r="R529" i="5" l="1"/>
  <c r="R619" i="5"/>
  <c r="R749" i="5"/>
  <c r="P702" i="5"/>
  <c r="S702" i="5"/>
  <c r="K702" i="5"/>
  <c r="N702" i="5"/>
  <c r="R702" i="5" l="1"/>
  <c r="S460" i="5"/>
  <c r="P460" i="5"/>
  <c r="N460" i="5"/>
  <c r="K460" i="5"/>
  <c r="S459" i="5"/>
  <c r="P459" i="5"/>
  <c r="N459" i="5"/>
  <c r="K459" i="5"/>
  <c r="S458" i="5"/>
  <c r="P458" i="5"/>
  <c r="N458" i="5"/>
  <c r="K458" i="5"/>
  <c r="S457" i="5"/>
  <c r="P457" i="5"/>
  <c r="N457" i="5"/>
  <c r="K457" i="5"/>
  <c r="S454" i="5"/>
  <c r="P454" i="5"/>
  <c r="N454" i="5"/>
  <c r="K454" i="5"/>
  <c r="S453" i="5"/>
  <c r="P453" i="5"/>
  <c r="N453" i="5"/>
  <c r="K453" i="5"/>
  <c r="S452" i="5"/>
  <c r="P452" i="5"/>
  <c r="N452" i="5"/>
  <c r="K452" i="5"/>
  <c r="S451" i="5"/>
  <c r="P451" i="5"/>
  <c r="N451" i="5"/>
  <c r="K451" i="5"/>
  <c r="S494" i="5"/>
  <c r="P494" i="5"/>
  <c r="N494" i="5"/>
  <c r="K494" i="5"/>
  <c r="S450" i="5"/>
  <c r="P450" i="5"/>
  <c r="N450" i="5"/>
  <c r="K450" i="5"/>
  <c r="S449" i="5"/>
  <c r="P449" i="5"/>
  <c r="N449" i="5"/>
  <c r="K449" i="5"/>
  <c r="S448" i="5"/>
  <c r="P448" i="5"/>
  <c r="N448" i="5"/>
  <c r="K448" i="5"/>
  <c r="S435" i="5"/>
  <c r="P435" i="5"/>
  <c r="N435" i="5"/>
  <c r="K435" i="5"/>
  <c r="P778" i="5"/>
  <c r="S778" i="5"/>
  <c r="K778" i="5"/>
  <c r="N778" i="5"/>
  <c r="P360" i="5"/>
  <c r="K360" i="5"/>
  <c r="N360" i="5"/>
  <c r="P359" i="5"/>
  <c r="K359" i="5"/>
  <c r="N359" i="5"/>
  <c r="S251" i="5"/>
  <c r="P251" i="5"/>
  <c r="N251" i="5"/>
  <c r="K251" i="5"/>
  <c r="S254" i="5"/>
  <c r="P254" i="5"/>
  <c r="N254" i="5"/>
  <c r="K254" i="5"/>
  <c r="S134" i="5"/>
  <c r="P134" i="5"/>
  <c r="N134" i="5"/>
  <c r="K134" i="5"/>
  <c r="S247" i="5"/>
  <c r="P247" i="5"/>
  <c r="N247" i="5"/>
  <c r="K247" i="5"/>
  <c r="S258" i="5"/>
  <c r="P258" i="5"/>
  <c r="N258" i="5"/>
  <c r="K258" i="5"/>
  <c r="S245" i="5"/>
  <c r="P245" i="5"/>
  <c r="N245" i="5"/>
  <c r="K245" i="5"/>
  <c r="S259" i="5"/>
  <c r="P259" i="5"/>
  <c r="N259" i="5"/>
  <c r="K259" i="5"/>
  <c r="S257" i="5"/>
  <c r="P257" i="5"/>
  <c r="N257" i="5"/>
  <c r="K257" i="5"/>
  <c r="S244" i="5"/>
  <c r="P244" i="5"/>
  <c r="N244" i="5"/>
  <c r="K244" i="5"/>
  <c r="S243" i="5"/>
  <c r="P243" i="5"/>
  <c r="N243" i="5"/>
  <c r="K243" i="5"/>
  <c r="S242" i="5"/>
  <c r="P242" i="5"/>
  <c r="N242" i="5"/>
  <c r="K242" i="5"/>
  <c r="S241" i="5"/>
  <c r="P241" i="5"/>
  <c r="N241" i="5"/>
  <c r="K241" i="5"/>
  <c r="S240" i="5"/>
  <c r="P240" i="5"/>
  <c r="N240" i="5"/>
  <c r="K240" i="5"/>
  <c r="S239" i="5"/>
  <c r="P239" i="5"/>
  <c r="N239" i="5"/>
  <c r="K239" i="5"/>
  <c r="S238" i="5"/>
  <c r="P238" i="5"/>
  <c r="N238" i="5"/>
  <c r="K238" i="5"/>
  <c r="S237" i="5"/>
  <c r="P237" i="5"/>
  <c r="N237" i="5"/>
  <c r="K237" i="5"/>
  <c r="S236" i="5"/>
  <c r="P236" i="5"/>
  <c r="N236" i="5"/>
  <c r="K236" i="5"/>
  <c r="S235" i="5"/>
  <c r="P235" i="5"/>
  <c r="N235" i="5"/>
  <c r="K235" i="5"/>
  <c r="S234" i="5"/>
  <c r="P234" i="5"/>
  <c r="N234" i="5"/>
  <c r="K234" i="5"/>
  <c r="S232" i="5"/>
  <c r="P232" i="5"/>
  <c r="N232" i="5"/>
  <c r="K232" i="5"/>
  <c r="S219" i="5"/>
  <c r="P219" i="5"/>
  <c r="N219" i="5"/>
  <c r="K219" i="5"/>
  <c r="S218" i="5"/>
  <c r="P218" i="5"/>
  <c r="N218" i="5"/>
  <c r="K218" i="5"/>
  <c r="S216" i="5"/>
  <c r="P216" i="5"/>
  <c r="N216" i="5"/>
  <c r="K216" i="5"/>
  <c r="S215" i="5"/>
  <c r="P215" i="5"/>
  <c r="N215" i="5"/>
  <c r="K215" i="5"/>
  <c r="S214" i="5"/>
  <c r="P214" i="5"/>
  <c r="N214" i="5"/>
  <c r="K214" i="5"/>
  <c r="S213" i="5"/>
  <c r="P213" i="5"/>
  <c r="N213" i="5"/>
  <c r="K213" i="5"/>
  <c r="S212" i="5"/>
  <c r="P212" i="5"/>
  <c r="N212" i="5"/>
  <c r="K212" i="5"/>
  <c r="S211" i="5"/>
  <c r="P211" i="5"/>
  <c r="N211" i="5"/>
  <c r="K211" i="5"/>
  <c r="S210" i="5"/>
  <c r="P210" i="5"/>
  <c r="N210" i="5"/>
  <c r="K210" i="5"/>
  <c r="S209" i="5"/>
  <c r="P209" i="5"/>
  <c r="N209" i="5"/>
  <c r="K209" i="5"/>
  <c r="S208" i="5"/>
  <c r="P208" i="5"/>
  <c r="N208" i="5"/>
  <c r="K208" i="5"/>
  <c r="S206" i="5"/>
  <c r="P206" i="5"/>
  <c r="N206" i="5"/>
  <c r="K206" i="5"/>
  <c r="S204" i="5"/>
  <c r="P204" i="5"/>
  <c r="N204" i="5"/>
  <c r="K204" i="5"/>
  <c r="S201" i="5"/>
  <c r="P201" i="5"/>
  <c r="N201" i="5"/>
  <c r="K201" i="5"/>
  <c r="S156" i="5"/>
  <c r="P156" i="5"/>
  <c r="N156" i="5"/>
  <c r="K156" i="5"/>
  <c r="S200" i="5"/>
  <c r="P200" i="5"/>
  <c r="N200" i="5"/>
  <c r="K200" i="5"/>
  <c r="S199" i="5"/>
  <c r="P199" i="5"/>
  <c r="N199" i="5"/>
  <c r="K199" i="5"/>
  <c r="P198" i="5"/>
  <c r="N198" i="5"/>
  <c r="K198" i="5"/>
  <c r="P182" i="5"/>
  <c r="N182" i="5"/>
  <c r="K182" i="5"/>
  <c r="S828" i="5"/>
  <c r="P828" i="5"/>
  <c r="N828" i="5"/>
  <c r="K828" i="5"/>
  <c r="S186" i="5"/>
  <c r="P186" i="5"/>
  <c r="N186" i="5"/>
  <c r="K186" i="5"/>
  <c r="S181" i="5"/>
  <c r="P181" i="5"/>
  <c r="N181" i="5"/>
  <c r="K181" i="5"/>
  <c r="S185" i="5"/>
  <c r="P185" i="5"/>
  <c r="N185" i="5"/>
  <c r="K185" i="5"/>
  <c r="S184" i="5"/>
  <c r="P184" i="5"/>
  <c r="N184" i="5"/>
  <c r="K184" i="5"/>
  <c r="S183" i="5"/>
  <c r="P183" i="5"/>
  <c r="N183" i="5"/>
  <c r="K183" i="5"/>
  <c r="S180" i="5"/>
  <c r="P180" i="5"/>
  <c r="N180" i="5"/>
  <c r="K180" i="5"/>
  <c r="S174" i="5"/>
  <c r="P174" i="5"/>
  <c r="N174" i="5"/>
  <c r="K174" i="5"/>
  <c r="S173" i="5"/>
  <c r="P173" i="5"/>
  <c r="N173" i="5"/>
  <c r="K173" i="5"/>
  <c r="S171" i="5"/>
  <c r="P171" i="5"/>
  <c r="N171" i="5"/>
  <c r="K171" i="5"/>
  <c r="S142" i="5"/>
  <c r="P142" i="5"/>
  <c r="N142" i="5"/>
  <c r="K142" i="5"/>
  <c r="S164" i="5"/>
  <c r="P164" i="5"/>
  <c r="N164" i="5"/>
  <c r="K164" i="5"/>
  <c r="S163" i="5"/>
  <c r="P163" i="5"/>
  <c r="N163" i="5"/>
  <c r="K163" i="5"/>
  <c r="S162" i="5"/>
  <c r="P162" i="5"/>
  <c r="N162" i="5"/>
  <c r="K162" i="5"/>
  <c r="S161" i="5"/>
  <c r="P161" i="5"/>
  <c r="N161" i="5"/>
  <c r="K161" i="5"/>
  <c r="S160" i="5"/>
  <c r="P160" i="5"/>
  <c r="N160" i="5"/>
  <c r="K160" i="5"/>
  <c r="S158" i="5"/>
  <c r="P158" i="5"/>
  <c r="N158" i="5"/>
  <c r="K158" i="5"/>
  <c r="S157" i="5"/>
  <c r="P157" i="5"/>
  <c r="N157" i="5"/>
  <c r="K157" i="5"/>
  <c r="S155" i="5"/>
  <c r="P155" i="5"/>
  <c r="N155" i="5"/>
  <c r="K155" i="5"/>
  <c r="S153" i="5"/>
  <c r="P153" i="5"/>
  <c r="N153" i="5"/>
  <c r="K153" i="5"/>
  <c r="S152" i="5"/>
  <c r="P152" i="5"/>
  <c r="N152" i="5"/>
  <c r="K152" i="5"/>
  <c r="S151" i="5"/>
  <c r="P151" i="5"/>
  <c r="N151" i="5"/>
  <c r="K151" i="5"/>
  <c r="S150" i="5"/>
  <c r="P150" i="5"/>
  <c r="N150" i="5"/>
  <c r="K150" i="5"/>
  <c r="S149" i="5"/>
  <c r="P149" i="5"/>
  <c r="N149" i="5"/>
  <c r="K149" i="5"/>
  <c r="S148" i="5"/>
  <c r="P148" i="5"/>
  <c r="N148" i="5"/>
  <c r="K148" i="5"/>
  <c r="S147" i="5"/>
  <c r="P147" i="5"/>
  <c r="N147" i="5"/>
  <c r="K147" i="5"/>
  <c r="S141" i="5"/>
  <c r="P141" i="5"/>
  <c r="N141" i="5"/>
  <c r="K141" i="5"/>
  <c r="S143" i="5"/>
  <c r="P143" i="5"/>
  <c r="N143" i="5"/>
  <c r="K143" i="5"/>
  <c r="S129" i="5"/>
  <c r="P129" i="5"/>
  <c r="N129" i="5"/>
  <c r="K129" i="5"/>
  <c r="S122" i="5"/>
  <c r="P122" i="5"/>
  <c r="N122" i="5"/>
  <c r="K122" i="5"/>
  <c r="S128" i="5"/>
  <c r="P128" i="5"/>
  <c r="N128" i="5"/>
  <c r="K128" i="5"/>
  <c r="S146" i="5"/>
  <c r="P146" i="5"/>
  <c r="N146" i="5"/>
  <c r="K146" i="5"/>
  <c r="S145" i="5"/>
  <c r="P145" i="5"/>
  <c r="N145" i="5"/>
  <c r="K145" i="5"/>
  <c r="S126" i="5"/>
  <c r="P126" i="5"/>
  <c r="N126" i="5"/>
  <c r="K126" i="5"/>
  <c r="S125" i="5"/>
  <c r="P125" i="5"/>
  <c r="N125" i="5"/>
  <c r="K125" i="5"/>
  <c r="S124" i="5"/>
  <c r="P124" i="5"/>
  <c r="N124" i="5"/>
  <c r="K124" i="5"/>
  <c r="S123" i="5"/>
  <c r="P123" i="5"/>
  <c r="N123" i="5"/>
  <c r="K123" i="5"/>
  <c r="S154" i="5"/>
  <c r="P154" i="5"/>
  <c r="N154" i="5"/>
  <c r="K154" i="5"/>
  <c r="S121" i="5"/>
  <c r="P121" i="5"/>
  <c r="N121" i="5"/>
  <c r="K121" i="5"/>
  <c r="S133" i="5"/>
  <c r="P133" i="5"/>
  <c r="N133" i="5"/>
  <c r="K133" i="5"/>
  <c r="S132" i="5"/>
  <c r="P132" i="5"/>
  <c r="N132" i="5"/>
  <c r="K132" i="5"/>
  <c r="S137" i="5"/>
  <c r="P137" i="5"/>
  <c r="N137" i="5"/>
  <c r="K137" i="5"/>
  <c r="S140" i="5"/>
  <c r="P140" i="5"/>
  <c r="N140" i="5"/>
  <c r="K140" i="5"/>
  <c r="S136" i="5"/>
  <c r="P136" i="5"/>
  <c r="N136" i="5"/>
  <c r="K136" i="5"/>
  <c r="S135" i="5"/>
  <c r="P135" i="5"/>
  <c r="N135" i="5"/>
  <c r="K135" i="5"/>
  <c r="S823" i="5"/>
  <c r="P823" i="5"/>
  <c r="N823" i="5"/>
  <c r="K823" i="5"/>
  <c r="S139" i="5"/>
  <c r="P139" i="5"/>
  <c r="N139" i="5"/>
  <c r="K139" i="5"/>
  <c r="S138" i="5"/>
  <c r="P138" i="5"/>
  <c r="N138" i="5"/>
  <c r="K138" i="5"/>
  <c r="S104" i="5"/>
  <c r="P104" i="5"/>
  <c r="N104" i="5"/>
  <c r="K104" i="5"/>
  <c r="S103" i="5"/>
  <c r="P103" i="5"/>
  <c r="N103" i="5"/>
  <c r="K103" i="5"/>
  <c r="S354" i="5"/>
  <c r="P354" i="5"/>
  <c r="N354" i="5"/>
  <c r="K354" i="5"/>
  <c r="S98" i="5"/>
  <c r="P98" i="5"/>
  <c r="N98" i="5"/>
  <c r="K98" i="5"/>
  <c r="S96" i="5"/>
  <c r="P96" i="5"/>
  <c r="N96" i="5"/>
  <c r="K96" i="5"/>
  <c r="S94" i="5"/>
  <c r="P94" i="5"/>
  <c r="N94" i="5"/>
  <c r="K94" i="5"/>
  <c r="S93" i="5"/>
  <c r="P93" i="5"/>
  <c r="N93" i="5"/>
  <c r="K93" i="5"/>
  <c r="S92" i="5"/>
  <c r="P92" i="5"/>
  <c r="N92" i="5"/>
  <c r="K92" i="5"/>
  <c r="P90" i="5"/>
  <c r="N90" i="5"/>
  <c r="K90" i="5"/>
  <c r="P314" i="5"/>
  <c r="N314" i="5"/>
  <c r="K314" i="5"/>
  <c r="S89" i="5"/>
  <c r="P89" i="5"/>
  <c r="N89" i="5"/>
  <c r="K89" i="5"/>
  <c r="S102" i="5"/>
  <c r="P102" i="5"/>
  <c r="N102" i="5"/>
  <c r="K102" i="5"/>
  <c r="S88" i="5"/>
  <c r="P88" i="5"/>
  <c r="N88" i="5"/>
  <c r="K88" i="5"/>
  <c r="S87" i="5"/>
  <c r="P87" i="5"/>
  <c r="N87" i="5"/>
  <c r="K87" i="5"/>
  <c r="S86" i="5"/>
  <c r="P86" i="5"/>
  <c r="N86" i="5"/>
  <c r="K86" i="5"/>
  <c r="S85" i="5"/>
  <c r="N85" i="5"/>
  <c r="K85" i="5"/>
  <c r="S101" i="5"/>
  <c r="P101" i="5"/>
  <c r="N101" i="5"/>
  <c r="K101" i="5"/>
  <c r="S84" i="5"/>
  <c r="P84" i="5"/>
  <c r="N84" i="5"/>
  <c r="K84" i="5"/>
  <c r="S83" i="5"/>
  <c r="P83" i="5"/>
  <c r="N83" i="5"/>
  <c r="K83" i="5"/>
  <c r="N81" i="5"/>
  <c r="K81" i="5"/>
  <c r="S72" i="5"/>
  <c r="P72" i="5"/>
  <c r="N72" i="5"/>
  <c r="K72" i="5"/>
  <c r="S34" i="5"/>
  <c r="P34" i="5"/>
  <c r="N34" i="5"/>
  <c r="K34" i="5"/>
  <c r="S69" i="5"/>
  <c r="P69" i="5"/>
  <c r="N69" i="5"/>
  <c r="K69" i="5"/>
  <c r="S67" i="5"/>
  <c r="P67" i="5"/>
  <c r="N67" i="5"/>
  <c r="K67" i="5"/>
  <c r="S66" i="5"/>
  <c r="P66" i="5"/>
  <c r="N66" i="5"/>
  <c r="K66" i="5"/>
  <c r="S816" i="5"/>
  <c r="P816" i="5"/>
  <c r="N816" i="5"/>
  <c r="K816" i="5"/>
  <c r="S73" i="5"/>
  <c r="P73" i="5"/>
  <c r="N73" i="5"/>
  <c r="K73" i="5"/>
  <c r="S74" i="5"/>
  <c r="P74" i="5"/>
  <c r="N74" i="5"/>
  <c r="K74" i="5"/>
  <c r="S343" i="5"/>
  <c r="P343" i="5"/>
  <c r="N343" i="5"/>
  <c r="K343" i="5"/>
  <c r="S99" i="5"/>
  <c r="P99" i="5"/>
  <c r="N99" i="5"/>
  <c r="K99" i="5"/>
  <c r="S45" i="5"/>
  <c r="P45" i="5"/>
  <c r="N45" i="5"/>
  <c r="K45" i="5"/>
  <c r="S44" i="5"/>
  <c r="P44" i="5"/>
  <c r="N44" i="5"/>
  <c r="K44" i="5"/>
  <c r="S43" i="5"/>
  <c r="P43" i="5"/>
  <c r="N43" i="5"/>
  <c r="K43" i="5"/>
  <c r="S40" i="5"/>
  <c r="P40" i="5"/>
  <c r="N40" i="5"/>
  <c r="K40" i="5"/>
  <c r="S79" i="5"/>
  <c r="P79" i="5"/>
  <c r="N79" i="5"/>
  <c r="K79" i="5"/>
  <c r="S31" i="5"/>
  <c r="P31" i="5"/>
  <c r="N31" i="5"/>
  <c r="K31" i="5"/>
  <c r="S263" i="5"/>
  <c r="P263" i="5"/>
  <c r="N263" i="5"/>
  <c r="K263" i="5"/>
  <c r="S28" i="5"/>
  <c r="P28" i="5"/>
  <c r="N28" i="5"/>
  <c r="K28" i="5"/>
  <c r="S27" i="5"/>
  <c r="P27" i="5"/>
  <c r="N27" i="5"/>
  <c r="K27" i="5"/>
  <c r="S26" i="5"/>
  <c r="P26" i="5"/>
  <c r="N26" i="5"/>
  <c r="K26" i="5"/>
  <c r="S22" i="5"/>
  <c r="P22" i="5"/>
  <c r="N22" i="5"/>
  <c r="K22" i="5"/>
  <c r="S262" i="5"/>
  <c r="P262" i="5"/>
  <c r="N262" i="5"/>
  <c r="K262" i="5"/>
  <c r="S231" i="5"/>
  <c r="P231" i="5"/>
  <c r="N231" i="5"/>
  <c r="K231" i="5"/>
  <c r="S29" i="5"/>
  <c r="P29" i="5"/>
  <c r="N29" i="5"/>
  <c r="K29" i="5"/>
  <c r="S42" i="5"/>
  <c r="P42" i="5"/>
  <c r="N42" i="5"/>
  <c r="K42" i="5"/>
  <c r="S77" i="5"/>
  <c r="P77" i="5"/>
  <c r="N77" i="5"/>
  <c r="K77" i="5"/>
  <c r="S78" i="5"/>
  <c r="P78" i="5"/>
  <c r="N78" i="5"/>
  <c r="K78" i="5"/>
  <c r="S15" i="5"/>
  <c r="P15" i="5"/>
  <c r="N15" i="5"/>
  <c r="K15" i="5"/>
  <c r="S13" i="5"/>
  <c r="P13" i="5"/>
  <c r="K13" i="5"/>
  <c r="R13" i="5" s="1"/>
  <c r="S12" i="5"/>
  <c r="P12" i="5"/>
  <c r="K12" i="5"/>
  <c r="R12" i="5" s="1"/>
  <c r="S11" i="5"/>
  <c r="P11" i="5"/>
  <c r="K11" i="5"/>
  <c r="R11" i="5" s="1"/>
  <c r="S10" i="5"/>
  <c r="P10" i="5"/>
  <c r="K10" i="5"/>
  <c r="R10" i="5" s="1"/>
  <c r="S9" i="5"/>
  <c r="P9" i="5"/>
  <c r="K9" i="5"/>
  <c r="R9" i="5" s="1"/>
  <c r="S8" i="5"/>
  <c r="P8" i="5"/>
  <c r="K8" i="5"/>
  <c r="R8" i="5" s="1"/>
  <c r="Q7" i="5"/>
  <c r="P7" i="5"/>
  <c r="K7" i="5"/>
  <c r="K402" i="5"/>
  <c r="N402" i="5"/>
  <c r="P402" i="5"/>
  <c r="S402" i="5"/>
  <c r="K365" i="5"/>
  <c r="N365" i="5"/>
  <c r="P365" i="5"/>
  <c r="S365" i="5"/>
  <c r="R231" i="5" l="1"/>
  <c r="R79" i="5"/>
  <c r="R99" i="5"/>
  <c r="R816" i="5"/>
  <c r="R66" i="5"/>
  <c r="R96" i="5"/>
  <c r="R104" i="5"/>
  <c r="R135" i="5"/>
  <c r="R133" i="5"/>
  <c r="R125" i="5"/>
  <c r="R145" i="5"/>
  <c r="R122" i="5"/>
  <c r="R26" i="5"/>
  <c r="R45" i="5"/>
  <c r="R155" i="5"/>
  <c r="R90" i="5"/>
  <c r="R232" i="5"/>
  <c r="R160" i="5"/>
  <c r="R242" i="5"/>
  <c r="R72" i="5"/>
  <c r="R162" i="5"/>
  <c r="R245" i="5"/>
  <c r="R134" i="5"/>
  <c r="R174" i="5"/>
  <c r="R183" i="5"/>
  <c r="R15" i="5"/>
  <c r="R27" i="5"/>
  <c r="R354" i="5"/>
  <c r="R139" i="5"/>
  <c r="R140" i="5"/>
  <c r="R154" i="5"/>
  <c r="R143" i="5"/>
  <c r="R150" i="5"/>
  <c r="R457" i="5"/>
  <c r="R215" i="5"/>
  <c r="R234" i="5"/>
  <c r="R238" i="5"/>
  <c r="R243" i="5"/>
  <c r="R778" i="5"/>
  <c r="R451" i="5"/>
  <c r="R435" i="5"/>
  <c r="R148" i="5"/>
  <c r="R185" i="5"/>
  <c r="R219" i="5"/>
  <c r="R237" i="5"/>
  <c r="R241" i="5"/>
  <c r="R259" i="5"/>
  <c r="R247" i="5"/>
  <c r="R164" i="5"/>
  <c r="R173" i="5"/>
  <c r="R211" i="5"/>
  <c r="R216" i="5"/>
  <c r="R235" i="5"/>
  <c r="R239" i="5"/>
  <c r="R244" i="5"/>
  <c r="R258" i="5"/>
  <c r="R251" i="5"/>
  <c r="R86" i="5"/>
  <c r="R449" i="5"/>
  <c r="R452" i="5"/>
  <c r="R459" i="5"/>
  <c r="R450" i="5"/>
  <c r="R453" i="5"/>
  <c r="R78" i="5"/>
  <c r="R262" i="5"/>
  <c r="R28" i="5"/>
  <c r="R83" i="5"/>
  <c r="R87" i="5"/>
  <c r="R204" i="5"/>
  <c r="R81" i="5"/>
  <c r="R29" i="5"/>
  <c r="R460" i="5"/>
  <c r="R314" i="5"/>
  <c r="R201" i="5"/>
  <c r="R210" i="5"/>
  <c r="R77" i="5"/>
  <c r="R22" i="5"/>
  <c r="R263" i="5"/>
  <c r="R43" i="5"/>
  <c r="R74" i="5"/>
  <c r="R69" i="5"/>
  <c r="R93" i="5"/>
  <c r="R103" i="5"/>
  <c r="R823" i="5"/>
  <c r="R137" i="5"/>
  <c r="R123" i="5"/>
  <c r="R146" i="5"/>
  <c r="R141" i="5"/>
  <c r="R151" i="5"/>
  <c r="R157" i="5"/>
  <c r="R163" i="5"/>
  <c r="R171" i="5"/>
  <c r="R181" i="5"/>
  <c r="R200" i="5"/>
  <c r="R42" i="5"/>
  <c r="R31" i="5"/>
  <c r="R44" i="5"/>
  <c r="R73" i="5"/>
  <c r="R34" i="5"/>
  <c r="R94" i="5"/>
  <c r="R132" i="5"/>
  <c r="R124" i="5"/>
  <c r="R128" i="5"/>
  <c r="R147" i="5"/>
  <c r="R152" i="5"/>
  <c r="R158" i="5"/>
  <c r="R180" i="5"/>
  <c r="R142" i="5"/>
  <c r="R186" i="5"/>
  <c r="R254" i="5"/>
  <c r="R209" i="5"/>
  <c r="R85" i="5"/>
  <c r="R89" i="5"/>
  <c r="R156" i="5"/>
  <c r="R208" i="5"/>
  <c r="R448" i="5"/>
  <c r="R84" i="5"/>
  <c r="R88" i="5"/>
  <c r="R458" i="5"/>
  <c r="R198" i="5"/>
  <c r="R212" i="5"/>
  <c r="R828" i="5"/>
  <c r="R213" i="5"/>
  <c r="R214" i="5"/>
  <c r="R40" i="5"/>
  <c r="R343" i="5"/>
  <c r="R67" i="5"/>
  <c r="R92" i="5"/>
  <c r="R98" i="5"/>
  <c r="R138" i="5"/>
  <c r="R136" i="5"/>
  <c r="R121" i="5"/>
  <c r="R126" i="5"/>
  <c r="R129" i="5"/>
  <c r="R149" i="5"/>
  <c r="R153" i="5"/>
  <c r="R161" i="5"/>
  <c r="R184" i="5"/>
  <c r="R182" i="5"/>
  <c r="R218" i="5"/>
  <c r="R236" i="5"/>
  <c r="R240" i="5"/>
  <c r="R257" i="5"/>
  <c r="R359" i="5"/>
  <c r="R360" i="5"/>
  <c r="R365" i="5"/>
  <c r="R402" i="5"/>
  <c r="R101" i="5"/>
  <c r="R102" i="5"/>
  <c r="R199" i="5"/>
  <c r="R206" i="5"/>
  <c r="R494" i="5"/>
  <c r="R454" i="5"/>
  <c r="S7" i="5"/>
  <c r="S198" i="5"/>
  <c r="R7" i="5"/>
  <c r="N824" i="5"/>
  <c r="S335" i="5"/>
  <c r="P335" i="5"/>
  <c r="N335" i="5"/>
  <c r="K335" i="5"/>
  <c r="S268" i="5"/>
  <c r="P268" i="5"/>
  <c r="N268" i="5"/>
  <c r="K268" i="5"/>
  <c r="R268" i="5" l="1"/>
  <c r="R335" i="5"/>
  <c r="S793" i="5"/>
  <c r="S777" i="5"/>
  <c r="S774" i="5"/>
  <c r="P714" i="5"/>
  <c r="N714" i="5"/>
  <c r="S643" i="5"/>
  <c r="S486" i="5"/>
  <c r="P486" i="5"/>
  <c r="N486" i="5"/>
  <c r="S612" i="5"/>
  <c r="S367" i="5"/>
  <c r="S319" i="5"/>
  <c r="S267" i="5"/>
  <c r="S58" i="5"/>
  <c r="N58" i="5"/>
  <c r="P58" i="5"/>
  <c r="P370" i="5"/>
  <c r="S370" i="5"/>
  <c r="S824" i="5" l="1"/>
  <c r="K486" i="5"/>
  <c r="R486" i="5" s="1"/>
  <c r="S485" i="5"/>
  <c r="P485" i="5"/>
  <c r="N485" i="5"/>
  <c r="K485" i="5"/>
  <c r="S484" i="5"/>
  <c r="P484" i="5"/>
  <c r="N484" i="5"/>
  <c r="K484" i="5"/>
  <c r="P483" i="5"/>
  <c r="S483" i="5"/>
  <c r="P793" i="5"/>
  <c r="N793" i="5"/>
  <c r="K793" i="5"/>
  <c r="P676" i="5"/>
  <c r="S676" i="5"/>
  <c r="P445" i="5"/>
  <c r="S445" i="5"/>
  <c r="P744" i="5"/>
  <c r="S744" i="5"/>
  <c r="P315" i="5"/>
  <c r="S315" i="5"/>
  <c r="P327" i="5"/>
  <c r="S327" i="5"/>
  <c r="P334" i="5"/>
  <c r="S334" i="5"/>
  <c r="R484" i="5" l="1"/>
  <c r="R793" i="5"/>
  <c r="R485" i="5"/>
  <c r="K445" i="5"/>
  <c r="N445" i="5"/>
  <c r="K327" i="5"/>
  <c r="N327" i="5"/>
  <c r="K744" i="5"/>
  <c r="N744" i="5"/>
  <c r="R744" i="5" l="1"/>
  <c r="R327" i="5"/>
  <c r="R445" i="5"/>
  <c r="K315" i="5"/>
  <c r="N315" i="5"/>
  <c r="K334" i="5"/>
  <c r="N334" i="5"/>
  <c r="K58" i="5"/>
  <c r="R58" i="5" s="1"/>
  <c r="K370" i="5"/>
  <c r="N370" i="5"/>
  <c r="K483" i="5"/>
  <c r="N483" i="5"/>
  <c r="K676" i="5"/>
  <c r="N676" i="5"/>
  <c r="R676" i="5" l="1"/>
  <c r="R483" i="5"/>
  <c r="R370" i="5"/>
  <c r="R334" i="5"/>
  <c r="R315" i="5"/>
  <c r="P612" i="5"/>
  <c r="K612" i="5"/>
  <c r="N612" i="5"/>
  <c r="R612" i="5" l="1"/>
  <c r="K643" i="5"/>
  <c r="N643" i="5"/>
  <c r="K412" i="5"/>
  <c r="N412" i="5"/>
  <c r="P412" i="5"/>
  <c r="S412" i="5"/>
  <c r="P319" i="5"/>
  <c r="K319" i="5"/>
  <c r="N319" i="5"/>
  <c r="P267" i="5"/>
  <c r="K267" i="5"/>
  <c r="N267" i="5"/>
  <c r="P824" i="5"/>
  <c r="K824" i="5"/>
  <c r="R824" i="5" s="1"/>
  <c r="P367" i="5"/>
  <c r="K367" i="5"/>
  <c r="N367" i="5"/>
  <c r="K373" i="5"/>
  <c r="R367" i="5" l="1"/>
  <c r="R267" i="5"/>
  <c r="R319" i="5"/>
  <c r="R412" i="5"/>
  <c r="R643" i="5"/>
  <c r="S603" i="5"/>
  <c r="S562" i="5"/>
  <c r="S574" i="5"/>
  <c r="S572" i="5"/>
  <c r="S748" i="5"/>
  <c r="S728" i="5"/>
  <c r="S714" i="5"/>
  <c r="S660" i="5"/>
  <c r="S639" i="5"/>
  <c r="S652" i="5"/>
  <c r="P574" i="5"/>
  <c r="K574" i="5"/>
  <c r="N574" i="5"/>
  <c r="P572" i="5"/>
  <c r="K572" i="5"/>
  <c r="N572" i="5"/>
  <c r="P562" i="5"/>
  <c r="K562" i="5"/>
  <c r="N562" i="5"/>
  <c r="K557" i="5"/>
  <c r="N557" i="5"/>
  <c r="P557" i="5"/>
  <c r="S557" i="5"/>
  <c r="P603" i="5"/>
  <c r="K603" i="5"/>
  <c r="N603" i="5"/>
  <c r="P748" i="5"/>
  <c r="K748" i="5"/>
  <c r="N748" i="5"/>
  <c r="P728" i="5"/>
  <c r="K728" i="5"/>
  <c r="N728" i="5"/>
  <c r="K714" i="5"/>
  <c r="R714" i="5" s="1"/>
  <c r="P660" i="5"/>
  <c r="K660" i="5"/>
  <c r="N660" i="5"/>
  <c r="P652" i="5"/>
  <c r="K652" i="5"/>
  <c r="N652" i="5"/>
  <c r="P639" i="5"/>
  <c r="K639" i="5"/>
  <c r="N639" i="5"/>
  <c r="R574" i="5" l="1"/>
  <c r="R728" i="5"/>
  <c r="R748" i="5"/>
  <c r="R603" i="5"/>
  <c r="R639" i="5"/>
  <c r="R557" i="5"/>
  <c r="R652" i="5"/>
  <c r="R562" i="5"/>
  <c r="R660" i="5"/>
  <c r="R572" i="5"/>
  <c r="S763" i="5"/>
  <c r="P777" i="5"/>
  <c r="K777" i="5"/>
  <c r="N777" i="5"/>
  <c r="P774" i="5"/>
  <c r="K774" i="5"/>
  <c r="N774" i="5"/>
  <c r="P791" i="5"/>
  <c r="K791" i="5"/>
  <c r="N791" i="5"/>
  <c r="S421" i="5"/>
  <c r="P421" i="5"/>
  <c r="N421" i="5"/>
  <c r="K421" i="5"/>
  <c r="P763" i="5"/>
  <c r="K763" i="5"/>
  <c r="N763" i="5"/>
  <c r="P757" i="5"/>
  <c r="K757" i="5"/>
  <c r="N757" i="5"/>
  <c r="R421" i="5" l="1"/>
  <c r="R791" i="5"/>
  <c r="R774" i="5"/>
  <c r="R777" i="5"/>
  <c r="R757" i="5"/>
  <c r="R763" i="5"/>
  <c r="K329" i="5"/>
  <c r="P363" i="5" l="1"/>
  <c r="S363" i="5"/>
  <c r="K363" i="5"/>
  <c r="N363" i="5"/>
  <c r="R363" i="5" l="1"/>
  <c r="P299" i="5"/>
  <c r="S299" i="5"/>
  <c r="K299" i="5"/>
  <c r="N299" i="5"/>
  <c r="P808" i="5"/>
  <c r="S808" i="5"/>
  <c r="K808" i="5"/>
  <c r="N808" i="5"/>
  <c r="S488" i="5"/>
  <c r="P488" i="5"/>
  <c r="K488" i="5"/>
  <c r="N488" i="5"/>
  <c r="R488" i="5" l="1"/>
  <c r="R808" i="5"/>
  <c r="R299" i="5"/>
  <c r="P395" i="5"/>
  <c r="S395" i="5"/>
  <c r="K395" i="5"/>
  <c r="N395" i="5"/>
  <c r="S745" i="5"/>
  <c r="P745" i="5"/>
  <c r="N745" i="5"/>
  <c r="K745" i="5"/>
  <c r="R745" i="5" l="1"/>
  <c r="R395" i="5"/>
  <c r="P592" i="5"/>
  <c r="S592" i="5"/>
  <c r="K592" i="5"/>
  <c r="N592" i="5"/>
  <c r="R592" i="5" l="1"/>
  <c r="P120" i="5"/>
  <c r="S120" i="5"/>
  <c r="K120" i="5"/>
  <c r="N120" i="5"/>
  <c r="R120" i="5" l="1"/>
  <c r="P724" i="5"/>
  <c r="K724" i="5"/>
  <c r="N724" i="5"/>
  <c r="R724" i="5" l="1"/>
  <c r="S724" i="5"/>
  <c r="P633" i="5" l="1"/>
  <c r="S633" i="5"/>
  <c r="K633" i="5"/>
  <c r="N633" i="5"/>
  <c r="P554" i="5"/>
  <c r="K554" i="5"/>
  <c r="N554" i="5"/>
  <c r="P303" i="5"/>
  <c r="K303" i="5"/>
  <c r="N303" i="5"/>
  <c r="P776" i="5"/>
  <c r="K776" i="5"/>
  <c r="N776" i="5"/>
  <c r="P801" i="5"/>
  <c r="S801" i="5"/>
  <c r="K801" i="5"/>
  <c r="N801" i="5"/>
  <c r="P767" i="5"/>
  <c r="K767" i="5"/>
  <c r="N767" i="5"/>
  <c r="P770" i="5"/>
  <c r="K770" i="5"/>
  <c r="N770" i="5"/>
  <c r="P298" i="5"/>
  <c r="S298" i="5"/>
  <c r="K298" i="5"/>
  <c r="N298" i="5"/>
  <c r="R767" i="5" l="1"/>
  <c r="R801" i="5"/>
  <c r="R776" i="5"/>
  <c r="R303" i="5"/>
  <c r="R298" i="5"/>
  <c r="R554" i="5"/>
  <c r="R633" i="5"/>
  <c r="R770" i="5"/>
  <c r="S554" i="5"/>
  <c r="S303" i="5"/>
  <c r="S776" i="5"/>
  <c r="S767" i="5"/>
  <c r="S770" i="5"/>
  <c r="P696" i="5" l="1"/>
  <c r="K696" i="5"/>
  <c r="N696" i="5"/>
  <c r="P731" i="5"/>
  <c r="S731" i="5"/>
  <c r="K731" i="5"/>
  <c r="N731" i="5"/>
  <c r="R731" i="5" l="1"/>
  <c r="R696" i="5"/>
  <c r="S696" i="5"/>
  <c r="P730" i="5"/>
  <c r="K730" i="5"/>
  <c r="N730" i="5"/>
  <c r="R730" i="5" l="1"/>
  <c r="S730" i="5"/>
  <c r="P357" i="5" l="1"/>
  <c r="S357" i="5"/>
  <c r="K357" i="5"/>
  <c r="N357" i="5"/>
  <c r="P482" i="5"/>
  <c r="S482" i="5"/>
  <c r="K482" i="5"/>
  <c r="N482" i="5"/>
  <c r="P553" i="5"/>
  <c r="S553" i="5"/>
  <c r="K553" i="5"/>
  <c r="N553" i="5"/>
  <c r="P481" i="5"/>
  <c r="S481" i="5"/>
  <c r="K481" i="5"/>
  <c r="N481" i="5"/>
  <c r="P715" i="5"/>
  <c r="S715" i="5"/>
  <c r="K715" i="5"/>
  <c r="N715" i="5"/>
  <c r="P588" i="5"/>
  <c r="S588" i="5"/>
  <c r="K588" i="5"/>
  <c r="N588" i="5"/>
  <c r="P478" i="5"/>
  <c r="S478" i="5"/>
  <c r="K478" i="5"/>
  <c r="N478" i="5"/>
  <c r="P576" i="5"/>
  <c r="S576" i="5"/>
  <c r="K576" i="5"/>
  <c r="N576" i="5"/>
  <c r="R715" i="5" l="1"/>
  <c r="R481" i="5"/>
  <c r="R576" i="5"/>
  <c r="R553" i="5"/>
  <c r="R478" i="5"/>
  <c r="R482" i="5"/>
  <c r="R588" i="5"/>
  <c r="R357" i="5"/>
  <c r="P802" i="5"/>
  <c r="S802" i="5"/>
  <c r="K802" i="5"/>
  <c r="N802" i="5"/>
  <c r="R802" i="5" l="1"/>
  <c r="P297" i="5"/>
  <c r="S297" i="5"/>
  <c r="K297" i="5"/>
  <c r="N297" i="5"/>
  <c r="P739" i="5"/>
  <c r="S739" i="5"/>
  <c r="K739" i="5"/>
  <c r="N739" i="5"/>
  <c r="Q837" i="5"/>
  <c r="O837" i="5"/>
  <c r="L837" i="5" l="1"/>
  <c r="R739" i="5"/>
  <c r="R297" i="5"/>
  <c r="S784" i="5"/>
  <c r="P784" i="5"/>
  <c r="N784" i="5"/>
  <c r="K784" i="5"/>
  <c r="S346" i="5"/>
  <c r="S348" i="5"/>
  <c r="S347" i="5"/>
  <c r="P346" i="5"/>
  <c r="P348" i="5"/>
  <c r="P347" i="5"/>
  <c r="N346" i="5"/>
  <c r="N348" i="5"/>
  <c r="N347" i="5"/>
  <c r="K346" i="5"/>
  <c r="K348" i="5"/>
  <c r="K347" i="5"/>
  <c r="S345" i="5"/>
  <c r="P345" i="5"/>
  <c r="N345" i="5"/>
  <c r="K345" i="5"/>
  <c r="S332" i="5"/>
  <c r="S350" i="5"/>
  <c r="S358" i="5"/>
  <c r="S351" i="5"/>
  <c r="S355" i="5"/>
  <c r="S352" i="5"/>
  <c r="S362" i="5"/>
  <c r="S375" i="5"/>
  <c r="S376" i="5"/>
  <c r="S385" i="5"/>
  <c r="S386" i="5"/>
  <c r="S388" i="5"/>
  <c r="S391" i="5"/>
  <c r="S378" i="5"/>
  <c r="S392" i="5"/>
  <c r="S379" i="5"/>
  <c r="S377" i="5"/>
  <c r="S380" i="5"/>
  <c r="S381" i="5"/>
  <c r="S382" i="5"/>
  <c r="S383" i="5"/>
  <c r="S393" i="5"/>
  <c r="S387" i="5"/>
  <c r="S394" i="5"/>
  <c r="S384" i="5"/>
  <c r="S398" i="5"/>
  <c r="S399" i="5"/>
  <c r="S400" i="5"/>
  <c r="S397" i="5"/>
  <c r="S396" i="5"/>
  <c r="S401" i="5"/>
  <c r="S735" i="5"/>
  <c r="S736" i="5"/>
  <c r="S701" i="5"/>
  <c r="S653" i="5"/>
  <c r="S737" i="5"/>
  <c r="S504" i="5"/>
  <c r="S742" i="5"/>
  <c r="S741" i="5"/>
  <c r="S740" i="5"/>
  <c r="S571" i="5"/>
  <c r="S747" i="5"/>
  <c r="S754" i="5"/>
  <c r="S755" i="5"/>
  <c r="S756" i="5"/>
  <c r="S762" i="5"/>
  <c r="S761" i="5"/>
  <c r="S765" i="5"/>
  <c r="S302" i="5"/>
  <c r="S768" i="5"/>
  <c r="S810" i="5"/>
  <c r="S809" i="5"/>
  <c r="S783" i="5"/>
  <c r="S785" i="5"/>
  <c r="S407" i="5"/>
  <c r="S803" i="5"/>
  <c r="S792" i="5"/>
  <c r="S790" i="5"/>
  <c r="S597" i="5"/>
  <c r="S799" i="5"/>
  <c r="S797" i="5"/>
  <c r="S800" i="5"/>
  <c r="S781" i="5"/>
  <c r="S788" i="5"/>
  <c r="S769" i="5"/>
  <c r="S813" i="5"/>
  <c r="S811" i="5"/>
  <c r="S782" i="5"/>
  <c r="S814" i="5"/>
  <c r="S681" i="5"/>
  <c r="S558" i="5"/>
  <c r="S779" i="5"/>
  <c r="S775" i="5"/>
  <c r="S772" i="5"/>
  <c r="S806" i="5"/>
  <c r="S804" i="5"/>
  <c r="S720" i="5"/>
  <c r="S408" i="5"/>
  <c r="S409" i="5"/>
  <c r="S410" i="5"/>
  <c r="S413" i="5"/>
  <c r="S414" i="5"/>
  <c r="S404" i="5"/>
  <c r="S415" i="5"/>
  <c r="S416" i="5"/>
  <c r="S405" i="5"/>
  <c r="S417" i="5"/>
  <c r="S418" i="5"/>
  <c r="S419" i="5"/>
  <c r="S420" i="5"/>
  <c r="S604" i="5"/>
  <c r="S422" i="5"/>
  <c r="S423" i="5"/>
  <c r="S436" i="5"/>
  <c r="S424" i="5"/>
  <c r="S438" i="5"/>
  <c r="S443" i="5"/>
  <c r="S444" i="5"/>
  <c r="S406" i="5"/>
  <c r="S439" i="5"/>
  <c r="S425" i="5"/>
  <c r="S437" i="5"/>
  <c r="S426" i="5"/>
  <c r="S427" i="5"/>
  <c r="S428" i="5"/>
  <c r="S446" i="5"/>
  <c r="S429" i="5"/>
  <c r="S430" i="5"/>
  <c r="S431" i="5"/>
  <c r="S432" i="5"/>
  <c r="S434" i="5"/>
  <c r="S624" i="5"/>
  <c r="S796" i="5"/>
  <c r="S636" i="5"/>
  <c r="S638" i="5"/>
  <c r="S646" i="5"/>
  <c r="S647" i="5"/>
  <c r="S640" i="5"/>
  <c r="S648" i="5"/>
  <c r="S649" i="5"/>
  <c r="S656" i="5"/>
  <c r="S654" i="5"/>
  <c r="S657" i="5"/>
  <c r="S659" i="5"/>
  <c r="S655" i="5"/>
  <c r="S664" i="5"/>
  <c r="S667" i="5"/>
  <c r="S665" i="5"/>
  <c r="S666" i="5"/>
  <c r="S668" i="5"/>
  <c r="S753" i="5"/>
  <c r="S671" i="5"/>
  <c r="S672" i="5"/>
  <c r="S711" i="5"/>
  <c r="S673" i="5"/>
  <c r="S679" i="5"/>
  <c r="S677" i="5"/>
  <c r="S680" i="5"/>
  <c r="S674" i="5"/>
  <c r="S683" i="5"/>
  <c r="S684" i="5"/>
  <c r="S620" i="5"/>
  <c r="S686" i="5"/>
  <c r="S687" i="5"/>
  <c r="S688" i="5"/>
  <c r="S689" i="5"/>
  <c r="S746" i="5"/>
  <c r="S590" i="5"/>
  <c r="S591" i="5"/>
  <c r="S521" i="5"/>
  <c r="S606" i="5"/>
  <c r="S699" i="5"/>
  <c r="S713" i="5"/>
  <c r="S694" i="5"/>
  <c r="S712" i="5"/>
  <c r="S716" i="5"/>
  <c r="S706" i="5"/>
  <c r="S700" i="5"/>
  <c r="S704" i="5"/>
  <c r="S693" i="5"/>
  <c r="S705" i="5"/>
  <c r="S721" i="5"/>
  <c r="S722" i="5"/>
  <c r="S692" i="5"/>
  <c r="S773" i="5"/>
  <c r="S593" i="5"/>
  <c r="S725" i="5"/>
  <c r="S732" i="5"/>
  <c r="S729" i="5"/>
  <c r="S629" i="5"/>
  <c r="S614" i="5"/>
  <c r="S615" i="5"/>
  <c r="S616" i="5"/>
  <c r="S607" i="5"/>
  <c r="S608" i="5"/>
  <c r="S609" i="5"/>
  <c r="S617" i="5"/>
  <c r="S623" i="5"/>
  <c r="S610" i="5"/>
  <c r="S611" i="5"/>
  <c r="S555" i="5"/>
  <c r="S621" i="5"/>
  <c r="S622" i="5"/>
  <c r="S618" i="5"/>
  <c r="S752" i="5"/>
  <c r="S750" i="5"/>
  <c r="S594" i="5"/>
  <c r="S601" i="5"/>
  <c r="S605" i="5"/>
  <c r="S595" i="5"/>
  <c r="S602" i="5"/>
  <c r="S596" i="5"/>
  <c r="S645" i="5"/>
  <c r="S598" i="5"/>
  <c r="S600" i="5"/>
  <c r="S599" i="5"/>
  <c r="S560" i="5"/>
  <c r="S561" i="5"/>
  <c r="S563" i="5"/>
  <c r="S559" i="5"/>
  <c r="S635" i="5"/>
  <c r="S567" i="5"/>
  <c r="S433" i="5"/>
  <c r="S565" i="5"/>
  <c r="S566" i="5"/>
  <c r="S575" i="5"/>
  <c r="S577" i="5"/>
  <c r="S789" i="5"/>
  <c r="S670" i="5"/>
  <c r="S584" i="5"/>
  <c r="S585" i="5"/>
  <c r="S587" i="5"/>
  <c r="S579" i="5"/>
  <c r="S501" i="5"/>
  <c r="S582" i="5"/>
  <c r="S580" i="5"/>
  <c r="S581" i="5"/>
  <c r="S641" i="5"/>
  <c r="S661" i="5"/>
  <c r="S523" i="5"/>
  <c r="S544" i="5"/>
  <c r="S545" i="5"/>
  <c r="S546" i="5"/>
  <c r="S547" i="5"/>
  <c r="S548" i="5"/>
  <c r="S549" i="5"/>
  <c r="S531" i="5"/>
  <c r="S532" i="5"/>
  <c r="S533" i="5"/>
  <c r="S534" i="5"/>
  <c r="S537" i="5"/>
  <c r="S535" i="5"/>
  <c r="S538" i="5"/>
  <c r="S539" i="5"/>
  <c r="S543" i="5"/>
  <c r="S524" i="5"/>
  <c r="S642" i="5"/>
  <c r="S525" i="5"/>
  <c r="S455" i="5"/>
  <c r="S526" i="5"/>
  <c r="S550" i="5"/>
  <c r="S552" i="5"/>
  <c r="S527" i="5"/>
  <c r="S522" i="5"/>
  <c r="S528" i="5"/>
  <c r="S669" i="5"/>
  <c r="S447" i="5"/>
  <c r="S578" i="5"/>
  <c r="S470" i="5"/>
  <c r="S468" i="5"/>
  <c r="S471" i="5"/>
  <c r="S472" i="5"/>
  <c r="S469" i="5"/>
  <c r="S473" i="5"/>
  <c r="S467" i="5"/>
  <c r="S474" i="5"/>
  <c r="S479" i="5"/>
  <c r="S462" i="5"/>
  <c r="S461" i="5"/>
  <c r="S463" i="5"/>
  <c r="S464" i="5"/>
  <c r="S465" i="5"/>
  <c r="S475" i="5"/>
  <c r="S456" i="5"/>
  <c r="S480" i="5"/>
  <c r="S476" i="5"/>
  <c r="S477" i="5"/>
  <c r="S507" i="5"/>
  <c r="S511" i="5"/>
  <c r="S516" i="5"/>
  <c r="S512" i="5"/>
  <c r="S510" i="5"/>
  <c r="S495" i="5"/>
  <c r="S492" i="5"/>
  <c r="S518" i="5"/>
  <c r="S505" i="5"/>
  <c r="S513" i="5"/>
  <c r="S508" i="5"/>
  <c r="S517" i="5"/>
  <c r="S489" i="5"/>
  <c r="S498" i="5"/>
  <c r="S520" i="5"/>
  <c r="S514" i="5"/>
  <c r="S499" i="5"/>
  <c r="S663" i="5"/>
  <c r="S500" i="5"/>
  <c r="S502" i="5"/>
  <c r="S503" i="5"/>
  <c r="S506" i="5"/>
  <c r="S496" i="5"/>
  <c r="S493" i="5"/>
  <c r="S497" i="5"/>
  <c r="S631" i="5"/>
  <c r="S634" i="5"/>
  <c r="S632" i="5"/>
  <c r="S630" i="5"/>
  <c r="S760" i="5"/>
  <c r="S627" i="5"/>
  <c r="S628" i="5"/>
  <c r="S369" i="5"/>
  <c r="S374" i="5"/>
  <c r="S372" i="5"/>
  <c r="S373" i="5"/>
  <c r="S368" i="5"/>
  <c r="S389" i="5"/>
  <c r="S390" i="5"/>
  <c r="S542" i="5"/>
  <c r="S466" i="5"/>
  <c r="S50" i="5"/>
  <c r="S51" i="5"/>
  <c r="S52" i="5"/>
  <c r="S57" i="5"/>
  <c r="S675" i="5"/>
  <c r="S540" i="5"/>
  <c r="S530" i="5"/>
  <c r="S551" i="5"/>
  <c r="S826" i="5"/>
  <c r="S829" i="5"/>
  <c r="S830" i="5"/>
  <c r="S832" i="5"/>
  <c r="S833" i="5"/>
  <c r="S834" i="5"/>
  <c r="S835" i="5"/>
  <c r="S831" i="5"/>
  <c r="S836" i="5"/>
  <c r="S817" i="5"/>
  <c r="S818" i="5"/>
  <c r="S822" i="5"/>
  <c r="S820" i="5"/>
  <c r="S819" i="5"/>
  <c r="S815" i="5"/>
  <c r="S821" i="5"/>
  <c r="S541" i="5"/>
  <c r="P332" i="5"/>
  <c r="P350" i="5"/>
  <c r="P358" i="5"/>
  <c r="P351" i="5"/>
  <c r="P355" i="5"/>
  <c r="P352" i="5"/>
  <c r="P362" i="5"/>
  <c r="P375" i="5"/>
  <c r="P376" i="5"/>
  <c r="P385" i="5"/>
  <c r="P386" i="5"/>
  <c r="P388" i="5"/>
  <c r="P391" i="5"/>
  <c r="P378" i="5"/>
  <c r="P392" i="5"/>
  <c r="P379" i="5"/>
  <c r="P377" i="5"/>
  <c r="P380" i="5"/>
  <c r="P381" i="5"/>
  <c r="P382" i="5"/>
  <c r="P383" i="5"/>
  <c r="P393" i="5"/>
  <c r="P387" i="5"/>
  <c r="P394" i="5"/>
  <c r="P384" i="5"/>
  <c r="P398" i="5"/>
  <c r="P399" i="5"/>
  <c r="P400" i="5"/>
  <c r="P397" i="5"/>
  <c r="P396" i="5"/>
  <c r="P401" i="5"/>
  <c r="P735" i="5"/>
  <c r="P736" i="5"/>
  <c r="P701" i="5"/>
  <c r="P653" i="5"/>
  <c r="P737" i="5"/>
  <c r="P504" i="5"/>
  <c r="P742" i="5"/>
  <c r="P741" i="5"/>
  <c r="P740" i="5"/>
  <c r="P571" i="5"/>
  <c r="P747" i="5"/>
  <c r="P780" i="5"/>
  <c r="P754" i="5"/>
  <c r="P755" i="5"/>
  <c r="P756" i="5"/>
  <c r="P771" i="5"/>
  <c r="P762" i="5"/>
  <c r="P761" i="5"/>
  <c r="P765" i="5"/>
  <c r="P302" i="5"/>
  <c r="P768" i="5"/>
  <c r="P810" i="5"/>
  <c r="P809" i="5"/>
  <c r="P783" i="5"/>
  <c r="P785" i="5"/>
  <c r="P407" i="5"/>
  <c r="P803" i="5"/>
  <c r="P719" i="5"/>
  <c r="P792" i="5"/>
  <c r="P790" i="5"/>
  <c r="P597" i="5"/>
  <c r="P798" i="5"/>
  <c r="P799" i="5"/>
  <c r="P797" i="5"/>
  <c r="P800" i="5"/>
  <c r="P781" i="5"/>
  <c r="P788" i="5"/>
  <c r="P727" i="5"/>
  <c r="P769" i="5"/>
  <c r="P813" i="5"/>
  <c r="P811" i="5"/>
  <c r="P782" i="5"/>
  <c r="P814" i="5"/>
  <c r="P564" i="5"/>
  <c r="P681" i="5"/>
  <c r="P558" i="5"/>
  <c r="P779" i="5"/>
  <c r="P775" i="5"/>
  <c r="P772" i="5"/>
  <c r="P807" i="5"/>
  <c r="P806" i="5"/>
  <c r="P804" i="5"/>
  <c r="P720" i="5"/>
  <c r="P408" i="5"/>
  <c r="P409" i="5"/>
  <c r="P410" i="5"/>
  <c r="P413" i="5"/>
  <c r="P414" i="5"/>
  <c r="P404" i="5"/>
  <c r="P415" i="5"/>
  <c r="P416" i="5"/>
  <c r="P405" i="5"/>
  <c r="P417" i="5"/>
  <c r="P418" i="5"/>
  <c r="P419" i="5"/>
  <c r="P420" i="5"/>
  <c r="P604" i="5"/>
  <c r="P422" i="5"/>
  <c r="P423" i="5"/>
  <c r="P436" i="5"/>
  <c r="P424" i="5"/>
  <c r="P438" i="5"/>
  <c r="P443" i="5"/>
  <c r="P444" i="5"/>
  <c r="P406" i="5"/>
  <c r="P439" i="5"/>
  <c r="P425" i="5"/>
  <c r="P437" i="5"/>
  <c r="P426" i="5"/>
  <c r="P427" i="5"/>
  <c r="P428" i="5"/>
  <c r="P446" i="5"/>
  <c r="P429" i="5"/>
  <c r="P430" i="5"/>
  <c r="P431" i="5"/>
  <c r="P432" i="5"/>
  <c r="P434" i="5"/>
  <c r="P411" i="5"/>
  <c r="P624" i="5"/>
  <c r="P637" i="5"/>
  <c r="P796" i="5"/>
  <c r="P636" i="5"/>
  <c r="P638" i="5"/>
  <c r="P646" i="5"/>
  <c r="P647" i="5"/>
  <c r="P640" i="5"/>
  <c r="P648" i="5"/>
  <c r="P649" i="5"/>
  <c r="P734" i="5"/>
  <c r="P656" i="5"/>
  <c r="P654" i="5"/>
  <c r="P657" i="5"/>
  <c r="P659" i="5"/>
  <c r="P655" i="5"/>
  <c r="P662" i="5"/>
  <c r="P664" i="5"/>
  <c r="P667" i="5"/>
  <c r="P665" i="5"/>
  <c r="P666" i="5"/>
  <c r="P668" i="5"/>
  <c r="P753" i="5"/>
  <c r="P573" i="5"/>
  <c r="P671" i="5"/>
  <c r="P672" i="5"/>
  <c r="P711" i="5"/>
  <c r="P673" i="5"/>
  <c r="P679" i="5"/>
  <c r="P677" i="5"/>
  <c r="P680" i="5"/>
  <c r="P674" i="5"/>
  <c r="P682" i="5"/>
  <c r="P683" i="5"/>
  <c r="P684" i="5"/>
  <c r="P620" i="5"/>
  <c r="P686" i="5"/>
  <c r="P687" i="5"/>
  <c r="P688" i="5"/>
  <c r="P689" i="5"/>
  <c r="P746" i="5"/>
  <c r="P743" i="5"/>
  <c r="P590" i="5"/>
  <c r="P591" i="5"/>
  <c r="P536" i="5"/>
  <c r="P521" i="5"/>
  <c r="P606" i="5"/>
  <c r="P699" i="5"/>
  <c r="P713" i="5"/>
  <c r="P694" i="5"/>
  <c r="P805" i="5"/>
  <c r="P712" i="5"/>
  <c r="P716" i="5"/>
  <c r="P709" i="5"/>
  <c r="P706" i="5"/>
  <c r="P700" i="5"/>
  <c r="P704" i="5"/>
  <c r="P693" i="5"/>
  <c r="P705" i="5"/>
  <c r="P723" i="5"/>
  <c r="P721" i="5"/>
  <c r="P722" i="5"/>
  <c r="P692" i="5"/>
  <c r="P773" i="5"/>
  <c r="P593" i="5"/>
  <c r="P725" i="5"/>
  <c r="P403" i="5"/>
  <c r="P732" i="5"/>
  <c r="P729" i="5"/>
  <c r="P629" i="5"/>
  <c r="P613" i="5"/>
  <c r="P614" i="5"/>
  <c r="P615" i="5"/>
  <c r="P616" i="5"/>
  <c r="P607" i="5"/>
  <c r="P608" i="5"/>
  <c r="P609" i="5"/>
  <c r="P617" i="5"/>
  <c r="P623" i="5"/>
  <c r="P610" i="5"/>
  <c r="P611" i="5"/>
  <c r="P555" i="5"/>
  <c r="P621" i="5"/>
  <c r="P622" i="5"/>
  <c r="P618" i="5"/>
  <c r="P751" i="5"/>
  <c r="P752" i="5"/>
  <c r="P750" i="5"/>
  <c r="P589" i="5"/>
  <c r="P594" i="5"/>
  <c r="P601" i="5"/>
  <c r="P605" i="5"/>
  <c r="P595" i="5"/>
  <c r="P602" i="5"/>
  <c r="P596" i="5"/>
  <c r="P645" i="5"/>
  <c r="P598" i="5"/>
  <c r="P600" i="5"/>
  <c r="P599" i="5"/>
  <c r="P556" i="5"/>
  <c r="P560" i="5"/>
  <c r="P561" i="5"/>
  <c r="P563" i="5"/>
  <c r="P559" i="5"/>
  <c r="P635" i="5"/>
  <c r="P353" i="5"/>
  <c r="P567" i="5"/>
  <c r="P433" i="5"/>
  <c r="P565" i="5"/>
  <c r="P566" i="5"/>
  <c r="P575" i="5"/>
  <c r="P577" i="5"/>
  <c r="P789" i="5"/>
  <c r="P670" i="5"/>
  <c r="P490" i="5"/>
  <c r="P584" i="5"/>
  <c r="P585" i="5"/>
  <c r="P587" i="5"/>
  <c r="P579" i="5"/>
  <c r="P501" i="5"/>
  <c r="P582" i="5"/>
  <c r="P580" i="5"/>
  <c r="P581" i="5"/>
  <c r="P641" i="5"/>
  <c r="P661" i="5"/>
  <c r="P523" i="5"/>
  <c r="P544" i="5"/>
  <c r="P545" i="5"/>
  <c r="P546" i="5"/>
  <c r="P547" i="5"/>
  <c r="P548" i="5"/>
  <c r="P549" i="5"/>
  <c r="P531" i="5"/>
  <c r="P532" i="5"/>
  <c r="P533" i="5"/>
  <c r="P534" i="5"/>
  <c r="P537" i="5"/>
  <c r="P535" i="5"/>
  <c r="P538" i="5"/>
  <c r="P539" i="5"/>
  <c r="P543" i="5"/>
  <c r="P524" i="5"/>
  <c r="P642" i="5"/>
  <c r="P525" i="5"/>
  <c r="P455" i="5"/>
  <c r="P526" i="5"/>
  <c r="P550" i="5"/>
  <c r="P552" i="5"/>
  <c r="P527" i="5"/>
  <c r="P522" i="5"/>
  <c r="P528" i="5"/>
  <c r="P669" i="5"/>
  <c r="P447" i="5"/>
  <c r="P578" i="5"/>
  <c r="P470" i="5"/>
  <c r="P468" i="5"/>
  <c r="P471" i="5"/>
  <c r="P472" i="5"/>
  <c r="P469" i="5"/>
  <c r="P473" i="5"/>
  <c r="P467" i="5"/>
  <c r="P474" i="5"/>
  <c r="P479" i="5"/>
  <c r="P462" i="5"/>
  <c r="P461" i="5"/>
  <c r="P463" i="5"/>
  <c r="P464" i="5"/>
  <c r="P465" i="5"/>
  <c r="P475" i="5"/>
  <c r="P456" i="5"/>
  <c r="P480" i="5"/>
  <c r="P476" i="5"/>
  <c r="P477" i="5"/>
  <c r="P509" i="5"/>
  <c r="P507" i="5"/>
  <c r="P511" i="5"/>
  <c r="P516" i="5"/>
  <c r="P512" i="5"/>
  <c r="P510" i="5"/>
  <c r="P495" i="5"/>
  <c r="P492" i="5"/>
  <c r="P518" i="5"/>
  <c r="P505" i="5"/>
  <c r="P513" i="5"/>
  <c r="P508" i="5"/>
  <c r="P517" i="5"/>
  <c r="P489" i="5"/>
  <c r="P498" i="5"/>
  <c r="P520" i="5"/>
  <c r="P514" i="5"/>
  <c r="P499" i="5"/>
  <c r="P663" i="5"/>
  <c r="P500" i="5"/>
  <c r="P502" i="5"/>
  <c r="P503" i="5"/>
  <c r="P506" i="5"/>
  <c r="P496" i="5"/>
  <c r="P493" i="5"/>
  <c r="P497" i="5"/>
  <c r="P626" i="5"/>
  <c r="P631" i="5"/>
  <c r="P634" i="5"/>
  <c r="P632" i="5"/>
  <c r="P630" i="5"/>
  <c r="P760" i="5"/>
  <c r="P627" i="5"/>
  <c r="P628" i="5"/>
  <c r="P369" i="5"/>
  <c r="P374" i="5"/>
  <c r="P372" i="5"/>
  <c r="P373" i="5"/>
  <c r="P368" i="5"/>
  <c r="P389" i="5"/>
  <c r="P390" i="5"/>
  <c r="P542" i="5"/>
  <c r="P466" i="5"/>
  <c r="P50" i="5"/>
  <c r="P51" i="5"/>
  <c r="P52" i="5"/>
  <c r="P57" i="5"/>
  <c r="P675" i="5"/>
  <c r="P540" i="5"/>
  <c r="P530" i="5"/>
  <c r="P551" i="5"/>
  <c r="P826" i="5"/>
  <c r="P829" i="5"/>
  <c r="P830" i="5"/>
  <c r="P832" i="5"/>
  <c r="P833" i="5"/>
  <c r="P834" i="5"/>
  <c r="P835" i="5"/>
  <c r="P831" i="5"/>
  <c r="P836" i="5"/>
  <c r="P817" i="5"/>
  <c r="P818" i="5"/>
  <c r="P822" i="5"/>
  <c r="P820" i="5"/>
  <c r="P819" i="5"/>
  <c r="P815" i="5"/>
  <c r="P821" i="5"/>
  <c r="P541" i="5"/>
  <c r="N332" i="5"/>
  <c r="N350" i="5"/>
  <c r="N358" i="5"/>
  <c r="N351" i="5"/>
  <c r="N355" i="5"/>
  <c r="N352" i="5"/>
  <c r="N362" i="5"/>
  <c r="N375" i="5"/>
  <c r="N376" i="5"/>
  <c r="N385" i="5"/>
  <c r="N386" i="5"/>
  <c r="N388" i="5"/>
  <c r="N391" i="5"/>
  <c r="N378" i="5"/>
  <c r="N392" i="5"/>
  <c r="N379" i="5"/>
  <c r="N377" i="5"/>
  <c r="N380" i="5"/>
  <c r="N381" i="5"/>
  <c r="N382" i="5"/>
  <c r="N383" i="5"/>
  <c r="N393" i="5"/>
  <c r="N387" i="5"/>
  <c r="N394" i="5"/>
  <c r="N384" i="5"/>
  <c r="N398" i="5"/>
  <c r="N399" i="5"/>
  <c r="N400" i="5"/>
  <c r="N397" i="5"/>
  <c r="N396" i="5"/>
  <c r="N401" i="5"/>
  <c r="N735" i="5"/>
  <c r="N736" i="5"/>
  <c r="N701" i="5"/>
  <c r="N653" i="5"/>
  <c r="N737" i="5"/>
  <c r="N504" i="5"/>
  <c r="N742" i="5"/>
  <c r="N741" i="5"/>
  <c r="N740" i="5"/>
  <c r="N571" i="5"/>
  <c r="N747" i="5"/>
  <c r="N780" i="5"/>
  <c r="N754" i="5"/>
  <c r="N755" i="5"/>
  <c r="N756" i="5"/>
  <c r="N771" i="5"/>
  <c r="N762" i="5"/>
  <c r="N761" i="5"/>
  <c r="N765" i="5"/>
  <c r="N302" i="5"/>
  <c r="N768" i="5"/>
  <c r="N810" i="5"/>
  <c r="N809" i="5"/>
  <c r="N783" i="5"/>
  <c r="N785" i="5"/>
  <c r="N407" i="5"/>
  <c r="N803" i="5"/>
  <c r="N719" i="5"/>
  <c r="N792" i="5"/>
  <c r="N790" i="5"/>
  <c r="N597" i="5"/>
  <c r="N798" i="5"/>
  <c r="N799" i="5"/>
  <c r="N797" i="5"/>
  <c r="N800" i="5"/>
  <c r="N781" i="5"/>
  <c r="N788" i="5"/>
  <c r="N727" i="5"/>
  <c r="N769" i="5"/>
  <c r="N813" i="5"/>
  <c r="N811" i="5"/>
  <c r="N782" i="5"/>
  <c r="N814" i="5"/>
  <c r="R814" i="5" s="1"/>
  <c r="N564" i="5"/>
  <c r="N681" i="5"/>
  <c r="N558" i="5"/>
  <c r="N779" i="5"/>
  <c r="N775" i="5"/>
  <c r="N772" i="5"/>
  <c r="N807" i="5"/>
  <c r="N806" i="5"/>
  <c r="N804" i="5"/>
  <c r="N720" i="5"/>
  <c r="N408" i="5"/>
  <c r="N409" i="5"/>
  <c r="N410" i="5"/>
  <c r="N413" i="5"/>
  <c r="N414" i="5"/>
  <c r="N404" i="5"/>
  <c r="N415" i="5"/>
  <c r="N416" i="5"/>
  <c r="N405" i="5"/>
  <c r="N417" i="5"/>
  <c r="N418" i="5"/>
  <c r="N419" i="5"/>
  <c r="N420" i="5"/>
  <c r="N604" i="5"/>
  <c r="N422" i="5"/>
  <c r="N423" i="5"/>
  <c r="N436" i="5"/>
  <c r="N424" i="5"/>
  <c r="N438" i="5"/>
  <c r="N443" i="5"/>
  <c r="N444" i="5"/>
  <c r="N406" i="5"/>
  <c r="N439" i="5"/>
  <c r="N425" i="5"/>
  <c r="N437" i="5"/>
  <c r="N426" i="5"/>
  <c r="N427" i="5"/>
  <c r="N428" i="5"/>
  <c r="N446" i="5"/>
  <c r="N429" i="5"/>
  <c r="N430" i="5"/>
  <c r="N431" i="5"/>
  <c r="N432" i="5"/>
  <c r="N434" i="5"/>
  <c r="N411" i="5"/>
  <c r="N624" i="5"/>
  <c r="N637" i="5"/>
  <c r="N796" i="5"/>
  <c r="N636" i="5"/>
  <c r="N638" i="5"/>
  <c r="N646" i="5"/>
  <c r="N647" i="5"/>
  <c r="N640" i="5"/>
  <c r="N648" i="5"/>
  <c r="N649" i="5"/>
  <c r="N734" i="5"/>
  <c r="N656" i="5"/>
  <c r="N654" i="5"/>
  <c r="N657" i="5"/>
  <c r="N659" i="5"/>
  <c r="N655" i="5"/>
  <c r="N662" i="5"/>
  <c r="N664" i="5"/>
  <c r="N667" i="5"/>
  <c r="N665" i="5"/>
  <c r="N666" i="5"/>
  <c r="N668" i="5"/>
  <c r="N753" i="5"/>
  <c r="N573" i="5"/>
  <c r="N671" i="5"/>
  <c r="N672" i="5"/>
  <c r="N711" i="5"/>
  <c r="N673" i="5"/>
  <c r="N679" i="5"/>
  <c r="N677" i="5"/>
  <c r="N680" i="5"/>
  <c r="N674" i="5"/>
  <c r="N682" i="5"/>
  <c r="N683" i="5"/>
  <c r="N684" i="5"/>
  <c r="N620" i="5"/>
  <c r="N686" i="5"/>
  <c r="N687" i="5"/>
  <c r="N688" i="5"/>
  <c r="N689" i="5"/>
  <c r="N746" i="5"/>
  <c r="N743" i="5"/>
  <c r="N590" i="5"/>
  <c r="N591" i="5"/>
  <c r="N536" i="5"/>
  <c r="N521" i="5"/>
  <c r="N606" i="5"/>
  <c r="N699" i="5"/>
  <c r="N713" i="5"/>
  <c r="N694" i="5"/>
  <c r="N805" i="5"/>
  <c r="N712" i="5"/>
  <c r="N716" i="5"/>
  <c r="N709" i="5"/>
  <c r="N706" i="5"/>
  <c r="N700" i="5"/>
  <c r="N704" i="5"/>
  <c r="N693" i="5"/>
  <c r="N705" i="5"/>
  <c r="N692" i="5"/>
  <c r="N773" i="5"/>
  <c r="N593" i="5"/>
  <c r="N725" i="5"/>
  <c r="N403" i="5"/>
  <c r="N732" i="5"/>
  <c r="N729" i="5"/>
  <c r="N629" i="5"/>
  <c r="N613" i="5"/>
  <c r="N614" i="5"/>
  <c r="N615" i="5"/>
  <c r="N616" i="5"/>
  <c r="N607" i="5"/>
  <c r="R607" i="5" s="1"/>
  <c r="N608" i="5"/>
  <c r="N609" i="5"/>
  <c r="N617" i="5"/>
  <c r="N623" i="5"/>
  <c r="N610" i="5"/>
  <c r="N611" i="5"/>
  <c r="N555" i="5"/>
  <c r="N621" i="5"/>
  <c r="N622" i="5"/>
  <c r="N618" i="5"/>
  <c r="N751" i="5"/>
  <c r="N752" i="5"/>
  <c r="N750" i="5"/>
  <c r="N589" i="5"/>
  <c r="N594" i="5"/>
  <c r="N601" i="5"/>
  <c r="N605" i="5"/>
  <c r="N595" i="5"/>
  <c r="N602" i="5"/>
  <c r="N596" i="5"/>
  <c r="N645" i="5"/>
  <c r="N598" i="5"/>
  <c r="N600" i="5"/>
  <c r="N599" i="5"/>
  <c r="N556" i="5"/>
  <c r="N560" i="5"/>
  <c r="N561" i="5"/>
  <c r="N563" i="5"/>
  <c r="N559" i="5"/>
  <c r="N635" i="5"/>
  <c r="N353" i="5"/>
  <c r="N567" i="5"/>
  <c r="N433" i="5"/>
  <c r="N565" i="5"/>
  <c r="N566" i="5"/>
  <c r="N575" i="5"/>
  <c r="N577" i="5"/>
  <c r="N789" i="5"/>
  <c r="N670" i="5"/>
  <c r="N490" i="5"/>
  <c r="N584" i="5"/>
  <c r="N585" i="5"/>
  <c r="N587" i="5"/>
  <c r="N579" i="5"/>
  <c r="N501" i="5"/>
  <c r="N582" i="5"/>
  <c r="N580" i="5"/>
  <c r="N581" i="5"/>
  <c r="N641" i="5"/>
  <c r="N661" i="5"/>
  <c r="N523" i="5"/>
  <c r="N544" i="5"/>
  <c r="N545" i="5"/>
  <c r="N546" i="5"/>
  <c r="N547" i="5"/>
  <c r="N548" i="5"/>
  <c r="N549" i="5"/>
  <c r="N531" i="5"/>
  <c r="N532" i="5"/>
  <c r="N533" i="5"/>
  <c r="N534" i="5"/>
  <c r="N537" i="5"/>
  <c r="N535" i="5"/>
  <c r="N538" i="5"/>
  <c r="N539" i="5"/>
  <c r="N543" i="5"/>
  <c r="N524" i="5"/>
  <c r="N642" i="5"/>
  <c r="N525" i="5"/>
  <c r="N455" i="5"/>
  <c r="R455" i="5" s="1"/>
  <c r="N526" i="5"/>
  <c r="N550" i="5"/>
  <c r="N552" i="5"/>
  <c r="N527" i="5"/>
  <c r="N522" i="5"/>
  <c r="N528" i="5"/>
  <c r="N669" i="5"/>
  <c r="N447" i="5"/>
  <c r="N578" i="5"/>
  <c r="N470" i="5"/>
  <c r="N468" i="5"/>
  <c r="N471" i="5"/>
  <c r="N472" i="5"/>
  <c r="N469" i="5"/>
  <c r="N473" i="5"/>
  <c r="N467" i="5"/>
  <c r="N474" i="5"/>
  <c r="N479" i="5"/>
  <c r="N462" i="5"/>
  <c r="N461" i="5"/>
  <c r="N463" i="5"/>
  <c r="N464" i="5"/>
  <c r="N465" i="5"/>
  <c r="N475" i="5"/>
  <c r="N456" i="5"/>
  <c r="N480" i="5"/>
  <c r="N476" i="5"/>
  <c r="N477" i="5"/>
  <c r="N509" i="5"/>
  <c r="N507" i="5"/>
  <c r="N511" i="5"/>
  <c r="N516" i="5"/>
  <c r="N512" i="5"/>
  <c r="N510" i="5"/>
  <c r="N495" i="5"/>
  <c r="N492" i="5"/>
  <c r="R492" i="5" s="1"/>
  <c r="N518" i="5"/>
  <c r="N505" i="5"/>
  <c r="N513" i="5"/>
  <c r="N508" i="5"/>
  <c r="N517" i="5"/>
  <c r="N489" i="5"/>
  <c r="N498" i="5"/>
  <c r="R498" i="5" s="1"/>
  <c r="N520" i="5"/>
  <c r="N514" i="5"/>
  <c r="N499" i="5"/>
  <c r="R499" i="5" s="1"/>
  <c r="N663" i="5"/>
  <c r="N500" i="5"/>
  <c r="R500" i="5" s="1"/>
  <c r="N502" i="5"/>
  <c r="R502" i="5" s="1"/>
  <c r="N503" i="5"/>
  <c r="R503" i="5" s="1"/>
  <c r="N506" i="5"/>
  <c r="N496" i="5"/>
  <c r="R496" i="5" s="1"/>
  <c r="N493" i="5"/>
  <c r="R493" i="5" s="1"/>
  <c r="N497" i="5"/>
  <c r="R497" i="5" s="1"/>
  <c r="N626" i="5"/>
  <c r="N631" i="5"/>
  <c r="N634" i="5"/>
  <c r="N632" i="5"/>
  <c r="N630" i="5"/>
  <c r="N760" i="5"/>
  <c r="N627" i="5"/>
  <c r="N628" i="5"/>
  <c r="N369" i="5"/>
  <c r="N374" i="5"/>
  <c r="N372" i="5"/>
  <c r="N373" i="5"/>
  <c r="R373" i="5" s="1"/>
  <c r="N368" i="5"/>
  <c r="N389" i="5"/>
  <c r="N390" i="5"/>
  <c r="N542" i="5"/>
  <c r="N466" i="5"/>
  <c r="N50" i="5"/>
  <c r="N51" i="5"/>
  <c r="N52" i="5"/>
  <c r="N57" i="5"/>
  <c r="N675" i="5"/>
  <c r="N540" i="5"/>
  <c r="N530" i="5"/>
  <c r="N551" i="5"/>
  <c r="N826" i="5"/>
  <c r="N829" i="5"/>
  <c r="N830" i="5"/>
  <c r="N832" i="5"/>
  <c r="N833" i="5"/>
  <c r="N834" i="5"/>
  <c r="N835" i="5"/>
  <c r="N831" i="5"/>
  <c r="N836" i="5"/>
  <c r="N817" i="5"/>
  <c r="N818" i="5"/>
  <c r="N822" i="5"/>
  <c r="N820" i="5"/>
  <c r="N819" i="5"/>
  <c r="N815" i="5"/>
  <c r="N821" i="5"/>
  <c r="N541" i="5"/>
  <c r="K332" i="5"/>
  <c r="K350" i="5"/>
  <c r="K358" i="5"/>
  <c r="K351" i="5"/>
  <c r="K355" i="5"/>
  <c r="K352" i="5"/>
  <c r="K362" i="5"/>
  <c r="K375" i="5"/>
  <c r="K376" i="5"/>
  <c r="K385" i="5"/>
  <c r="K386" i="5"/>
  <c r="K388" i="5"/>
  <c r="K391" i="5"/>
  <c r="K378" i="5"/>
  <c r="K392" i="5"/>
  <c r="K379" i="5"/>
  <c r="K377" i="5"/>
  <c r="K380" i="5"/>
  <c r="K381" i="5"/>
  <c r="K382" i="5"/>
  <c r="K383" i="5"/>
  <c r="K393" i="5"/>
  <c r="K387" i="5"/>
  <c r="K394" i="5"/>
  <c r="K384" i="5"/>
  <c r="K398" i="5"/>
  <c r="K399" i="5"/>
  <c r="K400" i="5"/>
  <c r="K397" i="5"/>
  <c r="K396" i="5"/>
  <c r="K401" i="5"/>
  <c r="K735" i="5"/>
  <c r="K736" i="5"/>
  <c r="K701" i="5"/>
  <c r="K653" i="5"/>
  <c r="K737" i="5"/>
  <c r="K504" i="5"/>
  <c r="K742" i="5"/>
  <c r="K741" i="5"/>
  <c r="K740" i="5"/>
  <c r="K571" i="5"/>
  <c r="K747" i="5"/>
  <c r="K780" i="5"/>
  <c r="K754" i="5"/>
  <c r="K755" i="5"/>
  <c r="K756" i="5"/>
  <c r="K771" i="5"/>
  <c r="K762" i="5"/>
  <c r="K761" i="5"/>
  <c r="K765" i="5"/>
  <c r="K302" i="5"/>
  <c r="K768" i="5"/>
  <c r="K810" i="5"/>
  <c r="K809" i="5"/>
  <c r="K783" i="5"/>
  <c r="K785" i="5"/>
  <c r="K407" i="5"/>
  <c r="K803" i="5"/>
  <c r="K719" i="5"/>
  <c r="K792" i="5"/>
  <c r="K790" i="5"/>
  <c r="K597" i="5"/>
  <c r="K798" i="5"/>
  <c r="K799" i="5"/>
  <c r="K797" i="5"/>
  <c r="K800" i="5"/>
  <c r="K781" i="5"/>
  <c r="K788" i="5"/>
  <c r="K727" i="5"/>
  <c r="K769" i="5"/>
  <c r="K813" i="5"/>
  <c r="K811" i="5"/>
  <c r="K782" i="5"/>
  <c r="K564" i="5"/>
  <c r="K681" i="5"/>
  <c r="K558" i="5"/>
  <c r="K779" i="5"/>
  <c r="K775" i="5"/>
  <c r="K772" i="5"/>
  <c r="K807" i="5"/>
  <c r="K806" i="5"/>
  <c r="K804" i="5"/>
  <c r="K720" i="5"/>
  <c r="K408" i="5"/>
  <c r="K409" i="5"/>
  <c r="K410" i="5"/>
  <c r="K413" i="5"/>
  <c r="K414" i="5"/>
  <c r="K404" i="5"/>
  <c r="K415" i="5"/>
  <c r="K416" i="5"/>
  <c r="K405" i="5"/>
  <c r="K417" i="5"/>
  <c r="K418" i="5"/>
  <c r="K419" i="5"/>
  <c r="K420" i="5"/>
  <c r="K604" i="5"/>
  <c r="K422" i="5"/>
  <c r="K423" i="5"/>
  <c r="K436" i="5"/>
  <c r="K424" i="5"/>
  <c r="K438" i="5"/>
  <c r="K443" i="5"/>
  <c r="K444" i="5"/>
  <c r="K406" i="5"/>
  <c r="K439" i="5"/>
  <c r="K425" i="5"/>
  <c r="K437" i="5"/>
  <c r="K426" i="5"/>
  <c r="K427" i="5"/>
  <c r="K428" i="5"/>
  <c r="K446" i="5"/>
  <c r="K429" i="5"/>
  <c r="K430" i="5"/>
  <c r="K431" i="5"/>
  <c r="K432" i="5"/>
  <c r="K434" i="5"/>
  <c r="K411" i="5"/>
  <c r="K624" i="5"/>
  <c r="K637" i="5"/>
  <c r="K796" i="5"/>
  <c r="K636" i="5"/>
  <c r="K638" i="5"/>
  <c r="K646" i="5"/>
  <c r="K647" i="5"/>
  <c r="K640" i="5"/>
  <c r="K648" i="5"/>
  <c r="K649" i="5"/>
  <c r="K734" i="5"/>
  <c r="K656" i="5"/>
  <c r="K654" i="5"/>
  <c r="K657" i="5"/>
  <c r="K659" i="5"/>
  <c r="K655" i="5"/>
  <c r="K662" i="5"/>
  <c r="K664" i="5"/>
  <c r="K667" i="5"/>
  <c r="K665" i="5"/>
  <c r="K666" i="5"/>
  <c r="K668" i="5"/>
  <c r="K753" i="5"/>
  <c r="K573" i="5"/>
  <c r="K671" i="5"/>
  <c r="K672" i="5"/>
  <c r="K711" i="5"/>
  <c r="K673" i="5"/>
  <c r="K679" i="5"/>
  <c r="K677" i="5"/>
  <c r="K680" i="5"/>
  <c r="K674" i="5"/>
  <c r="K682" i="5"/>
  <c r="K683" i="5"/>
  <c r="K684" i="5"/>
  <c r="K620" i="5"/>
  <c r="K686" i="5"/>
  <c r="K687" i="5"/>
  <c r="K688" i="5"/>
  <c r="K689" i="5"/>
  <c r="K746" i="5"/>
  <c r="K743" i="5"/>
  <c r="K590" i="5"/>
  <c r="K591" i="5"/>
  <c r="K536" i="5"/>
  <c r="K521" i="5"/>
  <c r="K606" i="5"/>
  <c r="K699" i="5"/>
  <c r="K713" i="5"/>
  <c r="K694" i="5"/>
  <c r="K805" i="5"/>
  <c r="K712" i="5"/>
  <c r="K716" i="5"/>
  <c r="K709" i="5"/>
  <c r="K706" i="5"/>
  <c r="K700" i="5"/>
  <c r="K704" i="5"/>
  <c r="K693" i="5"/>
  <c r="K705" i="5"/>
  <c r="K723" i="5"/>
  <c r="R723" i="5" s="1"/>
  <c r="K722" i="5"/>
  <c r="R722" i="5" s="1"/>
  <c r="K692" i="5"/>
  <c r="K773" i="5"/>
  <c r="K593" i="5"/>
  <c r="K725" i="5"/>
  <c r="K403" i="5"/>
  <c r="K732" i="5"/>
  <c r="K729" i="5"/>
  <c r="K629" i="5"/>
  <c r="K613" i="5"/>
  <c r="K614" i="5"/>
  <c r="K615" i="5"/>
  <c r="K616" i="5"/>
  <c r="K608" i="5"/>
  <c r="K609" i="5"/>
  <c r="K617" i="5"/>
  <c r="K623" i="5"/>
  <c r="K610" i="5"/>
  <c r="K611" i="5"/>
  <c r="K555" i="5"/>
  <c r="K621" i="5"/>
  <c r="K622" i="5"/>
  <c r="K618" i="5"/>
  <c r="K751" i="5"/>
  <c r="K752" i="5"/>
  <c r="K750" i="5"/>
  <c r="K589" i="5"/>
  <c r="K594" i="5"/>
  <c r="K601" i="5"/>
  <c r="K605" i="5"/>
  <c r="K595" i="5"/>
  <c r="K602" i="5"/>
  <c r="K596" i="5"/>
  <c r="K645" i="5"/>
  <c r="K598" i="5"/>
  <c r="K600" i="5"/>
  <c r="K599" i="5"/>
  <c r="K556" i="5"/>
  <c r="K560" i="5"/>
  <c r="K561" i="5"/>
  <c r="K563" i="5"/>
  <c r="K559" i="5"/>
  <c r="K635" i="5"/>
  <c r="K353" i="5"/>
  <c r="K567" i="5"/>
  <c r="K433" i="5"/>
  <c r="K565" i="5"/>
  <c r="K566" i="5"/>
  <c r="K575" i="5"/>
  <c r="K577" i="5"/>
  <c r="K789" i="5"/>
  <c r="K670" i="5"/>
  <c r="K490" i="5"/>
  <c r="K584" i="5"/>
  <c r="K585" i="5"/>
  <c r="K587" i="5"/>
  <c r="K579" i="5"/>
  <c r="K501" i="5"/>
  <c r="K582" i="5"/>
  <c r="K580" i="5"/>
  <c r="K581" i="5"/>
  <c r="K641" i="5"/>
  <c r="K661" i="5"/>
  <c r="K523" i="5"/>
  <c r="K544" i="5"/>
  <c r="K545" i="5"/>
  <c r="K546" i="5"/>
  <c r="K547" i="5"/>
  <c r="K548" i="5"/>
  <c r="K549" i="5"/>
  <c r="K531" i="5"/>
  <c r="K532" i="5"/>
  <c r="K533" i="5"/>
  <c r="K534" i="5"/>
  <c r="K537" i="5"/>
  <c r="K535" i="5"/>
  <c r="K538" i="5"/>
  <c r="K539" i="5"/>
  <c r="K543" i="5"/>
  <c r="K524" i="5"/>
  <c r="K642" i="5"/>
  <c r="K525" i="5"/>
  <c r="K526" i="5"/>
  <c r="K550" i="5"/>
  <c r="K552" i="5"/>
  <c r="K527" i="5"/>
  <c r="K522" i="5"/>
  <c r="K528" i="5"/>
  <c r="K669" i="5"/>
  <c r="K447" i="5"/>
  <c r="K578" i="5"/>
  <c r="K470" i="5"/>
  <c r="K468" i="5"/>
  <c r="K471" i="5"/>
  <c r="K472" i="5"/>
  <c r="K469" i="5"/>
  <c r="K473" i="5"/>
  <c r="K467" i="5"/>
  <c r="K474" i="5"/>
  <c r="K479" i="5"/>
  <c r="K462" i="5"/>
  <c r="K461" i="5"/>
  <c r="K463" i="5"/>
  <c r="K464" i="5"/>
  <c r="K465" i="5"/>
  <c r="K475" i="5"/>
  <c r="K456" i="5"/>
  <c r="K480" i="5"/>
  <c r="K476" i="5"/>
  <c r="K477" i="5"/>
  <c r="K509" i="5"/>
  <c r="K507" i="5"/>
  <c r="K511" i="5"/>
  <c r="K516" i="5"/>
  <c r="K512" i="5"/>
  <c r="K510" i="5"/>
  <c r="K495" i="5"/>
  <c r="K518" i="5"/>
  <c r="K505" i="5"/>
  <c r="K513" i="5"/>
  <c r="K508" i="5"/>
  <c r="K517" i="5"/>
  <c r="K489" i="5"/>
  <c r="K520" i="5"/>
  <c r="K514" i="5"/>
  <c r="K663" i="5"/>
  <c r="K506" i="5"/>
  <c r="K626" i="5"/>
  <c r="K631" i="5"/>
  <c r="K634" i="5"/>
  <c r="K632" i="5"/>
  <c r="K630" i="5"/>
  <c r="K760" i="5"/>
  <c r="K627" i="5"/>
  <c r="K628" i="5"/>
  <c r="K369" i="5"/>
  <c r="K374" i="5"/>
  <c r="K372" i="5"/>
  <c r="K368" i="5"/>
  <c r="K389" i="5"/>
  <c r="K390" i="5"/>
  <c r="K542" i="5"/>
  <c r="K466" i="5"/>
  <c r="K50" i="5"/>
  <c r="K51" i="5"/>
  <c r="K52" i="5"/>
  <c r="K57" i="5"/>
  <c r="K675" i="5"/>
  <c r="K540" i="5"/>
  <c r="K530" i="5"/>
  <c r="K551" i="5"/>
  <c r="K826" i="5"/>
  <c r="K829" i="5"/>
  <c r="K830" i="5"/>
  <c r="K832" i="5"/>
  <c r="K833" i="5"/>
  <c r="K834" i="5"/>
  <c r="K835" i="5"/>
  <c r="K831" i="5"/>
  <c r="K836" i="5"/>
  <c r="K817" i="5"/>
  <c r="K818" i="5"/>
  <c r="K822" i="5"/>
  <c r="K820" i="5"/>
  <c r="K819" i="5"/>
  <c r="K815" i="5"/>
  <c r="K821" i="5"/>
  <c r="K541" i="5"/>
  <c r="S264" i="5"/>
  <c r="S260" i="5"/>
  <c r="S270" i="5"/>
  <c r="S278" i="5"/>
  <c r="S261" i="5"/>
  <c r="S255" i="5"/>
  <c r="S313" i="5"/>
  <c r="S316" i="5"/>
  <c r="S333" i="5"/>
  <c r="S338" i="5"/>
  <c r="S321" i="5"/>
  <c r="S322" i="5"/>
  <c r="S323" i="5"/>
  <c r="S324" i="5"/>
  <c r="S325" i="5"/>
  <c r="S326" i="5"/>
  <c r="S328" i="5"/>
  <c r="S329" i="5"/>
  <c r="S330" i="5"/>
  <c r="S317" i="5"/>
  <c r="S318" i="5"/>
  <c r="S320" i="5"/>
  <c r="S331" i="5"/>
  <c r="S287" i="5"/>
  <c r="S97" i="5"/>
  <c r="S274" i="5"/>
  <c r="S275" i="5"/>
  <c r="S625" i="5"/>
  <c r="S717" i="5"/>
  <c r="S718" i="5"/>
  <c r="S273" i="5"/>
  <c r="S272" i="5"/>
  <c r="S301" i="5"/>
  <c r="S305" i="5"/>
  <c r="S304" i="5"/>
  <c r="S306" i="5"/>
  <c r="S309" i="5"/>
  <c r="S308" i="5"/>
  <c r="S307" i="5"/>
  <c r="S280" i="5"/>
  <c r="S285" i="5"/>
  <c r="S288" i="5"/>
  <c r="S295" i="5"/>
  <c r="S281" i="5"/>
  <c r="S279" i="5"/>
  <c r="S289" i="5"/>
  <c r="S290" i="5"/>
  <c r="S282" i="5"/>
  <c r="S283" i="5"/>
  <c r="S284" i="5"/>
  <c r="S291" i="5"/>
  <c r="S292" i="5"/>
  <c r="S293" i="5"/>
  <c r="S286" i="5"/>
  <c r="S294" i="5"/>
  <c r="P264" i="5"/>
  <c r="P260" i="5"/>
  <c r="P270" i="5"/>
  <c r="P278" i="5"/>
  <c r="P261" i="5"/>
  <c r="P255" i="5"/>
  <c r="P313" i="5"/>
  <c r="P316" i="5"/>
  <c r="P333" i="5"/>
  <c r="P338" i="5"/>
  <c r="P321" i="5"/>
  <c r="P322" i="5"/>
  <c r="P323" i="5"/>
  <c r="P324" i="5"/>
  <c r="P325" i="5"/>
  <c r="P326" i="5"/>
  <c r="P328" i="5"/>
  <c r="P329" i="5"/>
  <c r="P330" i="5"/>
  <c r="P317" i="5"/>
  <c r="P318" i="5"/>
  <c r="P320" i="5"/>
  <c r="P331" i="5"/>
  <c r="P287" i="5"/>
  <c r="P97" i="5"/>
  <c r="P274" i="5"/>
  <c r="P275" i="5"/>
  <c r="P625" i="5"/>
  <c r="P717" i="5"/>
  <c r="P718" i="5"/>
  <c r="P273" i="5"/>
  <c r="P272" i="5"/>
  <c r="P301" i="5"/>
  <c r="P305" i="5"/>
  <c r="P304" i="5"/>
  <c r="P306" i="5"/>
  <c r="P309" i="5"/>
  <c r="P308" i="5"/>
  <c r="P307" i="5"/>
  <c r="P296" i="5"/>
  <c r="P280" i="5"/>
  <c r="P285" i="5"/>
  <c r="P288" i="5"/>
  <c r="P295" i="5"/>
  <c r="P281" i="5"/>
  <c r="P279" i="5"/>
  <c r="P289" i="5"/>
  <c r="P290" i="5"/>
  <c r="P282" i="5"/>
  <c r="P283" i="5"/>
  <c r="P284" i="5"/>
  <c r="P291" i="5"/>
  <c r="P292" i="5"/>
  <c r="P293" i="5"/>
  <c r="P286" i="5"/>
  <c r="P294" i="5"/>
  <c r="N264" i="5"/>
  <c r="N260" i="5"/>
  <c r="N270" i="5"/>
  <c r="N278" i="5"/>
  <c r="R278" i="5" s="1"/>
  <c r="N261" i="5"/>
  <c r="N255" i="5"/>
  <c r="N313" i="5"/>
  <c r="N316" i="5"/>
  <c r="N333" i="5"/>
  <c r="N338" i="5"/>
  <c r="N321" i="5"/>
  <c r="N322" i="5"/>
  <c r="N323" i="5"/>
  <c r="N324" i="5"/>
  <c r="N325" i="5"/>
  <c r="N326" i="5"/>
  <c r="N328" i="5"/>
  <c r="N329" i="5"/>
  <c r="R329" i="5" s="1"/>
  <c r="N330" i="5"/>
  <c r="N317" i="5"/>
  <c r="N318" i="5"/>
  <c r="N320" i="5"/>
  <c r="N331" i="5"/>
  <c r="N287" i="5"/>
  <c r="N97" i="5"/>
  <c r="N274" i="5"/>
  <c r="N275" i="5"/>
  <c r="N625" i="5"/>
  <c r="N717" i="5"/>
  <c r="N718" i="5"/>
  <c r="N273" i="5"/>
  <c r="N272" i="5"/>
  <c r="N301" i="5"/>
  <c r="N305" i="5"/>
  <c r="N304" i="5"/>
  <c r="N306" i="5"/>
  <c r="N309" i="5"/>
  <c r="N308" i="5"/>
  <c r="N307" i="5"/>
  <c r="N296" i="5"/>
  <c r="N280" i="5"/>
  <c r="N285" i="5"/>
  <c r="N288" i="5"/>
  <c r="N295" i="5"/>
  <c r="N281" i="5"/>
  <c r="N279" i="5"/>
  <c r="N289" i="5"/>
  <c r="N290" i="5"/>
  <c r="N282" i="5"/>
  <c r="N283" i="5"/>
  <c r="N284" i="5"/>
  <c r="N291" i="5"/>
  <c r="N292" i="5"/>
  <c r="N293" i="5"/>
  <c r="N286" i="5"/>
  <c r="N294" i="5"/>
  <c r="K264" i="5"/>
  <c r="K260" i="5"/>
  <c r="K270" i="5"/>
  <c r="K261" i="5"/>
  <c r="K255" i="5"/>
  <c r="K313" i="5"/>
  <c r="K316" i="5"/>
  <c r="K333" i="5"/>
  <c r="K338" i="5"/>
  <c r="K321" i="5"/>
  <c r="K322" i="5"/>
  <c r="K323" i="5"/>
  <c r="K324" i="5"/>
  <c r="K325" i="5"/>
  <c r="K326" i="5"/>
  <c r="K328" i="5"/>
  <c r="K330" i="5"/>
  <c r="K317" i="5"/>
  <c r="K318" i="5"/>
  <c r="K320" i="5"/>
  <c r="K331" i="5"/>
  <c r="K287" i="5"/>
  <c r="K97" i="5"/>
  <c r="K274" i="5"/>
  <c r="K275" i="5"/>
  <c r="K625" i="5"/>
  <c r="K717" i="5"/>
  <c r="K718" i="5"/>
  <c r="K273" i="5"/>
  <c r="K272" i="5"/>
  <c r="K301" i="5"/>
  <c r="K305" i="5"/>
  <c r="K304" i="5"/>
  <c r="K306" i="5"/>
  <c r="K309" i="5"/>
  <c r="K308" i="5"/>
  <c r="K307" i="5"/>
  <c r="K296" i="5"/>
  <c r="K280" i="5"/>
  <c r="K285" i="5"/>
  <c r="K288" i="5"/>
  <c r="K295" i="5"/>
  <c r="K281" i="5"/>
  <c r="K279" i="5"/>
  <c r="K289" i="5"/>
  <c r="K290" i="5"/>
  <c r="K282" i="5"/>
  <c r="K283" i="5"/>
  <c r="K284" i="5"/>
  <c r="K291" i="5"/>
  <c r="K292" i="5"/>
  <c r="K293" i="5"/>
  <c r="K286" i="5"/>
  <c r="K294" i="5"/>
  <c r="R308" i="5" l="1"/>
  <c r="R328" i="5"/>
  <c r="R830" i="5"/>
  <c r="R627" i="5"/>
  <c r="R294" i="5"/>
  <c r="R829" i="5"/>
  <c r="R760" i="5"/>
  <c r="R826" i="5"/>
  <c r="R309" i="5"/>
  <c r="R729" i="5"/>
  <c r="R552" i="5"/>
  <c r="R544" i="5"/>
  <c r="R565" i="5"/>
  <c r="R589" i="5"/>
  <c r="R699" i="5"/>
  <c r="R648" i="5"/>
  <c r="R425" i="5"/>
  <c r="R413" i="5"/>
  <c r="R781" i="5"/>
  <c r="R771" i="5"/>
  <c r="R399" i="5"/>
  <c r="R376" i="5"/>
  <c r="R463" i="5"/>
  <c r="R508" i="5"/>
  <c r="R345" i="5"/>
  <c r="R489" i="5"/>
  <c r="R517" i="5"/>
  <c r="R461" i="5"/>
  <c r="R550" i="5"/>
  <c r="R606" i="5"/>
  <c r="R673" i="5"/>
  <c r="R640" i="5"/>
  <c r="R439" i="5"/>
  <c r="R410" i="5"/>
  <c r="R551" i="5"/>
  <c r="R629" i="5"/>
  <c r="R326" i="5"/>
  <c r="R286" i="5"/>
  <c r="R306" i="5"/>
  <c r="R630" i="5"/>
  <c r="R523" i="5"/>
  <c r="R750" i="5"/>
  <c r="R756" i="5"/>
  <c r="R375" i="5"/>
  <c r="R732" i="5"/>
  <c r="R433" i="5"/>
  <c r="R800" i="5"/>
  <c r="R462" i="5"/>
  <c r="R526" i="5"/>
  <c r="R521" i="5"/>
  <c r="R711" i="5"/>
  <c r="R647" i="5"/>
  <c r="R406" i="5"/>
  <c r="R409" i="5"/>
  <c r="R513" i="5"/>
  <c r="R346" i="5"/>
  <c r="R614" i="5"/>
  <c r="R663" i="5"/>
  <c r="R613" i="5"/>
  <c r="R296" i="5"/>
  <c r="R317" i="5"/>
  <c r="R833" i="5"/>
  <c r="R369" i="5"/>
  <c r="R510" i="5"/>
  <c r="R469" i="5"/>
  <c r="R539" i="5"/>
  <c r="R582" i="5"/>
  <c r="R561" i="5"/>
  <c r="R555" i="5"/>
  <c r="R746" i="5"/>
  <c r="R668" i="5"/>
  <c r="R637" i="5"/>
  <c r="R436" i="5"/>
  <c r="R807" i="5"/>
  <c r="R792" i="5"/>
  <c r="R740" i="5"/>
  <c r="R393" i="5"/>
  <c r="R350" i="5"/>
  <c r="R347" i="5"/>
  <c r="R307" i="5"/>
  <c r="R330" i="5"/>
  <c r="R832" i="5"/>
  <c r="R628" i="5"/>
  <c r="R512" i="5"/>
  <c r="R472" i="5"/>
  <c r="R705" i="5"/>
  <c r="R689" i="5"/>
  <c r="R666" i="5"/>
  <c r="R624" i="5"/>
  <c r="R423" i="5"/>
  <c r="R772" i="5"/>
  <c r="R477" i="5"/>
  <c r="R447" i="5"/>
  <c r="R532" i="5"/>
  <c r="R584" i="5"/>
  <c r="R645" i="5"/>
  <c r="R608" i="5"/>
  <c r="R709" i="5"/>
  <c r="R684" i="5"/>
  <c r="R655" i="5"/>
  <c r="R430" i="5"/>
  <c r="R418" i="5"/>
  <c r="R564" i="5"/>
  <c r="R809" i="5"/>
  <c r="R701" i="5"/>
  <c r="R379" i="5"/>
  <c r="R476" i="5"/>
  <c r="R669" i="5"/>
  <c r="R531" i="5"/>
  <c r="R490" i="5"/>
  <c r="R596" i="5"/>
  <c r="R616" i="5"/>
  <c r="R716" i="5"/>
  <c r="R683" i="5"/>
  <c r="R659" i="5"/>
  <c r="R429" i="5"/>
  <c r="R417" i="5"/>
  <c r="R782" i="5"/>
  <c r="R810" i="5"/>
  <c r="R736" i="5"/>
  <c r="R392" i="5"/>
  <c r="R480" i="5"/>
  <c r="R528" i="5"/>
  <c r="R615" i="5"/>
  <c r="R712" i="5"/>
  <c r="R682" i="5"/>
  <c r="R657" i="5"/>
  <c r="R446" i="5"/>
  <c r="R405" i="5"/>
  <c r="R538" i="5"/>
  <c r="R501" i="5"/>
  <c r="R560" i="5"/>
  <c r="R611" i="5"/>
  <c r="R719" i="5"/>
  <c r="R741" i="5"/>
  <c r="R383" i="5"/>
  <c r="R332" i="5"/>
  <c r="R516" i="5"/>
  <c r="R471" i="5"/>
  <c r="R535" i="5"/>
  <c r="R579" i="5"/>
  <c r="R556" i="5"/>
  <c r="R610" i="5"/>
  <c r="R693" i="5"/>
  <c r="R688" i="5"/>
  <c r="R665" i="5"/>
  <c r="R411" i="5"/>
  <c r="R422" i="5"/>
  <c r="R775" i="5"/>
  <c r="R803" i="5"/>
  <c r="R742" i="5"/>
  <c r="R382" i="5"/>
  <c r="R511" i="5"/>
  <c r="R468" i="5"/>
  <c r="R537" i="5"/>
  <c r="R587" i="5"/>
  <c r="R599" i="5"/>
  <c r="R623" i="5"/>
  <c r="R704" i="5"/>
  <c r="R687" i="5"/>
  <c r="R667" i="5"/>
  <c r="R434" i="5"/>
  <c r="R604" i="5"/>
  <c r="R779" i="5"/>
  <c r="R407" i="5"/>
  <c r="R504" i="5"/>
  <c r="R381" i="5"/>
  <c r="R507" i="5"/>
  <c r="R470" i="5"/>
  <c r="R534" i="5"/>
  <c r="R600" i="5"/>
  <c r="R617" i="5"/>
  <c r="R700" i="5"/>
  <c r="R686" i="5"/>
  <c r="R664" i="5"/>
  <c r="R432" i="5"/>
  <c r="R420" i="5"/>
  <c r="R558" i="5"/>
  <c r="R785" i="5"/>
  <c r="R737" i="5"/>
  <c r="R380" i="5"/>
  <c r="R509" i="5"/>
  <c r="R578" i="5"/>
  <c r="R533" i="5"/>
  <c r="R585" i="5"/>
  <c r="R598" i="5"/>
  <c r="R609" i="5"/>
  <c r="R706" i="5"/>
  <c r="R620" i="5"/>
  <c r="R662" i="5"/>
  <c r="R431" i="5"/>
  <c r="R419" i="5"/>
  <c r="R681" i="5"/>
  <c r="R783" i="5"/>
  <c r="R653" i="5"/>
  <c r="R377" i="5"/>
  <c r="R549" i="5"/>
  <c r="R670" i="5"/>
  <c r="R602" i="5"/>
  <c r="R811" i="5"/>
  <c r="R768" i="5"/>
  <c r="R735" i="5"/>
  <c r="R378" i="5"/>
  <c r="R456" i="5"/>
  <c r="R522" i="5"/>
  <c r="R548" i="5"/>
  <c r="R789" i="5"/>
  <c r="R595" i="5"/>
  <c r="R805" i="5"/>
  <c r="R674" i="5"/>
  <c r="R654" i="5"/>
  <c r="R428" i="5"/>
  <c r="R416" i="5"/>
  <c r="R813" i="5"/>
  <c r="R302" i="5"/>
  <c r="R401" i="5"/>
  <c r="R391" i="5"/>
  <c r="R475" i="5"/>
  <c r="R527" i="5"/>
  <c r="R547" i="5"/>
  <c r="R577" i="5"/>
  <c r="R605" i="5"/>
  <c r="R694" i="5"/>
  <c r="R680" i="5"/>
  <c r="R656" i="5"/>
  <c r="R427" i="5"/>
  <c r="R415" i="5"/>
  <c r="R769" i="5"/>
  <c r="R765" i="5"/>
  <c r="R396" i="5"/>
  <c r="R388" i="5"/>
  <c r="R514" i="5"/>
  <c r="R465" i="5"/>
  <c r="R546" i="5"/>
  <c r="R575" i="5"/>
  <c r="R601" i="5"/>
  <c r="R677" i="5"/>
  <c r="R734" i="5"/>
  <c r="R426" i="5"/>
  <c r="R404" i="5"/>
  <c r="R727" i="5"/>
  <c r="R761" i="5"/>
  <c r="R397" i="5"/>
  <c r="R386" i="5"/>
  <c r="R520" i="5"/>
  <c r="R464" i="5"/>
  <c r="R545" i="5"/>
  <c r="R566" i="5"/>
  <c r="R594" i="5"/>
  <c r="R713" i="5"/>
  <c r="R679" i="5"/>
  <c r="R649" i="5"/>
  <c r="R437" i="5"/>
  <c r="R414" i="5"/>
  <c r="R788" i="5"/>
  <c r="R762" i="5"/>
  <c r="R400" i="5"/>
  <c r="R385" i="5"/>
  <c r="R784" i="5"/>
  <c r="R348" i="5"/>
  <c r="R541" i="5"/>
  <c r="R316" i="5"/>
  <c r="R625" i="5"/>
  <c r="R50" i="5"/>
  <c r="R325" i="5"/>
  <c r="R324" i="5"/>
  <c r="R632" i="5"/>
  <c r="R301" i="5"/>
  <c r="R631" i="5"/>
  <c r="R272" i="5"/>
  <c r="R626" i="5"/>
  <c r="R338" i="5"/>
  <c r="R57" i="5"/>
  <c r="R283" i="5"/>
  <c r="R815" i="5"/>
  <c r="R282" i="5"/>
  <c r="R51" i="5"/>
  <c r="R290" i="5"/>
  <c r="R275" i="5"/>
  <c r="R255" i="5"/>
  <c r="R466" i="5"/>
  <c r="R274" i="5"/>
  <c r="R261" i="5"/>
  <c r="R542" i="5"/>
  <c r="R97" i="5"/>
  <c r="R270" i="5"/>
  <c r="R390" i="5"/>
  <c r="R661" i="5"/>
  <c r="R567" i="5"/>
  <c r="R725" i="5"/>
  <c r="R755" i="5"/>
  <c r="R398" i="5"/>
  <c r="R295" i="5"/>
  <c r="R287" i="5"/>
  <c r="R260" i="5"/>
  <c r="R479" i="5"/>
  <c r="R525" i="5"/>
  <c r="R641" i="5"/>
  <c r="R593" i="5"/>
  <c r="R536" i="5"/>
  <c r="R672" i="5"/>
  <c r="R444" i="5"/>
  <c r="R408" i="5"/>
  <c r="R754" i="5"/>
  <c r="R331" i="5"/>
  <c r="R831" i="5"/>
  <c r="R368" i="5"/>
  <c r="R474" i="5"/>
  <c r="R642" i="5"/>
  <c r="R635" i="5"/>
  <c r="R618" i="5"/>
  <c r="R773" i="5"/>
  <c r="R591" i="5"/>
  <c r="R671" i="5"/>
  <c r="R638" i="5"/>
  <c r="R443" i="5"/>
  <c r="R720" i="5"/>
  <c r="R798" i="5"/>
  <c r="R780" i="5"/>
  <c r="R384" i="5"/>
  <c r="R355" i="5"/>
  <c r="R304" i="5"/>
  <c r="R305" i="5"/>
  <c r="R634" i="5"/>
  <c r="R322" i="5"/>
  <c r="R718" i="5"/>
  <c r="R818" i="5"/>
  <c r="R362" i="5"/>
  <c r="R836" i="5"/>
  <c r="R751" i="5"/>
  <c r="R799" i="5"/>
  <c r="R264" i="5"/>
  <c r="R505" i="5"/>
  <c r="R372" i="5"/>
  <c r="R467" i="5"/>
  <c r="R580" i="5"/>
  <c r="R622" i="5"/>
  <c r="R692" i="5"/>
  <c r="R573" i="5"/>
  <c r="R636" i="5"/>
  <c r="R438" i="5"/>
  <c r="R804" i="5"/>
  <c r="R597" i="5"/>
  <c r="R747" i="5"/>
  <c r="R394" i="5"/>
  <c r="R351" i="5"/>
  <c r="R293" i="5"/>
  <c r="R323" i="5"/>
  <c r="R530" i="5"/>
  <c r="R292" i="5"/>
  <c r="R540" i="5"/>
  <c r="R291" i="5"/>
  <c r="R321" i="5"/>
  <c r="R675" i="5"/>
  <c r="R284" i="5"/>
  <c r="R273" i="5"/>
  <c r="R821" i="5"/>
  <c r="R506" i="5"/>
  <c r="R333" i="5"/>
  <c r="R52" i="5"/>
  <c r="R717" i="5"/>
  <c r="R819" i="5"/>
  <c r="R313" i="5"/>
  <c r="R820" i="5"/>
  <c r="R289" i="5"/>
  <c r="R822" i="5"/>
  <c r="R279" i="5"/>
  <c r="R403" i="5"/>
  <c r="R281" i="5"/>
  <c r="R817" i="5"/>
  <c r="R752" i="5"/>
  <c r="R797" i="5"/>
  <c r="R389" i="5"/>
  <c r="R353" i="5"/>
  <c r="R646" i="5"/>
  <c r="R352" i="5"/>
  <c r="R288" i="5"/>
  <c r="R581" i="5"/>
  <c r="R285" i="5"/>
  <c r="R320" i="5"/>
  <c r="R835" i="5"/>
  <c r="R518" i="5"/>
  <c r="R524" i="5"/>
  <c r="R559" i="5"/>
  <c r="R590" i="5"/>
  <c r="R280" i="5"/>
  <c r="R318" i="5"/>
  <c r="R834" i="5"/>
  <c r="R374" i="5"/>
  <c r="R495" i="5"/>
  <c r="R473" i="5"/>
  <c r="R543" i="5"/>
  <c r="R563" i="5"/>
  <c r="R621" i="5"/>
  <c r="R743" i="5"/>
  <c r="R753" i="5"/>
  <c r="R796" i="5"/>
  <c r="R424" i="5"/>
  <c r="R806" i="5"/>
  <c r="R790" i="5"/>
  <c r="R571" i="5"/>
  <c r="R387" i="5"/>
  <c r="R358" i="5"/>
  <c r="S296" i="5"/>
  <c r="S626" i="5"/>
  <c r="S536" i="5"/>
  <c r="S662" i="5"/>
  <c r="S798" i="5"/>
  <c r="S719" i="5"/>
  <c r="S780" i="5"/>
  <c r="S509" i="5"/>
  <c r="S556" i="5"/>
  <c r="S709" i="5"/>
  <c r="S805" i="5"/>
  <c r="S751" i="5"/>
  <c r="S734" i="5"/>
  <c r="S411" i="5"/>
  <c r="S589" i="5"/>
  <c r="S682" i="5"/>
  <c r="S727" i="5"/>
  <c r="S403" i="5"/>
  <c r="S723" i="5"/>
  <c r="S743" i="5"/>
  <c r="S573" i="5"/>
  <c r="S637" i="5"/>
  <c r="S564" i="5"/>
  <c r="S490" i="5"/>
  <c r="S353" i="5"/>
  <c r="S613" i="5"/>
  <c r="S807" i="5"/>
  <c r="S771" i="5"/>
  <c r="S112" i="5"/>
  <c r="P112" i="5"/>
  <c r="N117" i="5"/>
  <c r="N112" i="5"/>
  <c r="K112" i="5"/>
  <c r="S115" i="5"/>
  <c r="S113" i="5"/>
  <c r="S119" i="5"/>
  <c r="S118" i="5"/>
  <c r="S114" i="5"/>
  <c r="S116" i="5"/>
  <c r="S117" i="5"/>
  <c r="P115" i="5"/>
  <c r="P113" i="5"/>
  <c r="P119" i="5"/>
  <c r="P118" i="5"/>
  <c r="P114" i="5"/>
  <c r="P116" i="5"/>
  <c r="P117" i="5"/>
  <c r="N115" i="5"/>
  <c r="N113" i="5"/>
  <c r="N119" i="5"/>
  <c r="N118" i="5"/>
  <c r="N114" i="5"/>
  <c r="N116" i="5"/>
  <c r="K115" i="5"/>
  <c r="K113" i="5"/>
  <c r="K119" i="5"/>
  <c r="K118" i="5"/>
  <c r="K114" i="5"/>
  <c r="K116" i="5"/>
  <c r="K117" i="5"/>
  <c r="S111" i="5"/>
  <c r="S110" i="5"/>
  <c r="S109" i="5"/>
  <c r="P111" i="5"/>
  <c r="P110" i="5"/>
  <c r="P109" i="5"/>
  <c r="N111" i="5"/>
  <c r="N110" i="5"/>
  <c r="N109" i="5"/>
  <c r="K111" i="5"/>
  <c r="K110" i="5"/>
  <c r="K109" i="5"/>
  <c r="S108" i="5"/>
  <c r="S107" i="5"/>
  <c r="P108" i="5"/>
  <c r="P107" i="5"/>
  <c r="N108" i="5"/>
  <c r="N107" i="5"/>
  <c r="K108" i="5"/>
  <c r="K107" i="5"/>
  <c r="S106" i="5"/>
  <c r="S105" i="5"/>
  <c r="P106" i="5"/>
  <c r="P105" i="5"/>
  <c r="N106" i="5"/>
  <c r="N105" i="5"/>
  <c r="K106" i="5"/>
  <c r="K105" i="5"/>
  <c r="S60" i="5"/>
  <c r="P60" i="5"/>
  <c r="N60" i="5"/>
  <c r="K60" i="5"/>
  <c r="S63" i="5"/>
  <c r="S64" i="5"/>
  <c r="P63" i="5"/>
  <c r="P64" i="5"/>
  <c r="N63" i="5"/>
  <c r="N64" i="5"/>
  <c r="K63" i="5"/>
  <c r="K64" i="5"/>
  <c r="R60" i="5" l="1"/>
  <c r="R63" i="5"/>
  <c r="R108" i="5"/>
  <c r="R112" i="5"/>
  <c r="R105" i="5"/>
  <c r="R106" i="5"/>
  <c r="R109" i="5"/>
  <c r="R110" i="5"/>
  <c r="R111" i="5"/>
  <c r="R64" i="5"/>
  <c r="R107" i="5"/>
  <c r="R116" i="5"/>
  <c r="R114" i="5"/>
  <c r="R117" i="5"/>
  <c r="R118" i="5"/>
  <c r="R119" i="5"/>
  <c r="R113" i="5"/>
  <c r="R115" i="5"/>
  <c r="S59" i="5"/>
  <c r="S371" i="5"/>
  <c r="S65" i="5"/>
  <c r="P59" i="5"/>
  <c r="P371" i="5"/>
  <c r="P65" i="5"/>
  <c r="N59" i="5"/>
  <c r="N371" i="5"/>
  <c r="N65" i="5"/>
  <c r="K59" i="5"/>
  <c r="K371" i="5"/>
  <c r="K65" i="5"/>
  <c r="P691" i="5"/>
  <c r="N691" i="5"/>
  <c r="K691" i="5"/>
  <c r="R691" i="5" l="1"/>
  <c r="R371" i="5"/>
  <c r="R59" i="5"/>
  <c r="R65" i="5"/>
  <c r="S691" i="5"/>
  <c r="S356" i="5" l="1"/>
  <c r="P356" i="5"/>
  <c r="N356" i="5"/>
  <c r="K356" i="5"/>
  <c r="S248" i="5"/>
  <c r="P248" i="5"/>
  <c r="N248" i="5"/>
  <c r="K248" i="5"/>
  <c r="R356" i="5" l="1"/>
  <c r="R248" i="5"/>
  <c r="S49" i="5"/>
  <c r="S837" i="5" s="1"/>
  <c r="P49" i="5"/>
  <c r="P837" i="5" s="1"/>
  <c r="N49" i="5"/>
  <c r="N837" i="5" s="1"/>
  <c r="K49" i="5"/>
  <c r="K837" i="5" l="1"/>
  <c r="R49" i="5"/>
  <c r="R837" i="5" s="1"/>
</calcChain>
</file>

<file path=xl/sharedStrings.xml><?xml version="1.0" encoding="utf-8"?>
<sst xmlns="http://schemas.openxmlformats.org/spreadsheetml/2006/main" count="5021" uniqueCount="1127">
  <si>
    <t>Nombre</t>
  </si>
  <si>
    <t>ESCUELA TALLER SANTO DOMINGO  MT</t>
  </si>
  <si>
    <t>Seguro Sávica</t>
  </si>
  <si>
    <t>Aportes Patronal</t>
  </si>
  <si>
    <t>Deducción Empleado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</si>
  <si>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</si>
  <si>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</si>
  <si>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</si>
  <si>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</si>
  <si>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</si>
  <si>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</si>
  <si>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</si>
  <si>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</si>
  <si>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</si>
  <si>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</si>
  <si>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</si>
  <si>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</si>
  <si>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</si>
  <si>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</si>
  <si>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</si>
  <si>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</si>
  <si>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</si>
  <si>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</si>
  <si>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</si>
  <si>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</si>
  <si>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</si>
  <si>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</si>
  <si>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</si>
  <si>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</si>
  <si>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</si>
  <si>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</si>
  <si>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</si>
  <si>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</si>
  <si>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</si>
  <si>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</si>
  <si>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</si>
  <si>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AUXILIAR DE PRENSA</t>
  </si>
  <si>
    <t>CAMAROGRAFO</t>
  </si>
  <si>
    <t>AUXILIAR</t>
  </si>
  <si>
    <t>CHOFER I</t>
  </si>
  <si>
    <t>DISEÑADOR GRAFICO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</si>
  <si>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</si>
  <si>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</si>
  <si>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</si>
  <si>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</si>
  <si>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</si>
  <si>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</si>
  <si>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</si>
  <si>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</si>
  <si>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</si>
  <si>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</si>
  <si>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</si>
  <si>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</si>
  <si>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</si>
  <si>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</si>
  <si>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</si>
  <si>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</si>
  <si>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</si>
  <si>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</si>
  <si>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</si>
  <si>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</si>
  <si>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</si>
  <si>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</si>
  <si>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</si>
  <si>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</si>
  <si>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</si>
  <si>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DILANIA CUEVAS GUZMAN (LICDA.)</t>
  </si>
  <si>
    <t>KENDRA VILLILO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</si>
  <si>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</si>
  <si>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</si>
  <si>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</si>
  <si>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</si>
  <si>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</si>
  <si>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</si>
  <si>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</si>
  <si>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LUANNY YARIVEL PAULINO BAEZ</t>
  </si>
  <si>
    <t>CRUZ SOTO SOLANO</t>
  </si>
  <si>
    <t>ANGEL MARTIN BIENVENIDO MIESES GONZ</t>
  </si>
  <si>
    <t>ESTHEFANIE AYALA</t>
  </si>
  <si>
    <t>MERLIN ESTHER VALDEZ FALCON</t>
  </si>
  <si>
    <t>GERARDO MEDINA COPLIN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</si>
  <si>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</si>
  <si>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</si>
  <si>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</si>
  <si>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</si>
  <si>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</si>
  <si>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</si>
  <si>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</si>
  <si>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</si>
  <si>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</si>
  <si>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</si>
  <si>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</si>
  <si>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CHOFER DEL VICEMINISTRO</t>
  </si>
  <si>
    <t>SECRETARIO (A)</t>
  </si>
  <si>
    <t>CAMARERO</t>
  </si>
  <si>
    <t>CHOFER</t>
  </si>
  <si>
    <t>DIRECCION JURIDICA MT</t>
  </si>
  <si>
    <t>NATIVIDAD ALVAREZ</t>
  </si>
  <si>
    <t>ROLANDO GOMEZ RODRIGUEZ</t>
  </si>
  <si>
    <t>CLEISY MORILLO JAVIER</t>
  </si>
  <si>
    <t>SUGEIRY OLIVERO FELIZ</t>
  </si>
  <si>
    <t>ABOGADO (A)</t>
  </si>
  <si>
    <t>ENCARGADO (A)</t>
  </si>
  <si>
    <t>PARALEGAL</t>
  </si>
  <si>
    <t>SECRETARIA</t>
  </si>
  <si>
    <t>FRANCHESKA MERCEDES PEGUERO MARTINE</t>
  </si>
  <si>
    <t>MARIO DIAZ DE LA ROSA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</si>
  <si>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</si>
  <si>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</si>
  <si>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</si>
  <si>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</si>
  <si>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</si>
  <si>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</si>
  <si>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</si>
  <si>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</si>
  <si>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</si>
  <si>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</si>
  <si>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</si>
  <si>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</si>
  <si>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</si>
  <si>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</si>
  <si>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</si>
  <si>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</si>
  <si>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</si>
  <si>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ALLAN OMAR ARIAS MATOS</t>
  </si>
  <si>
    <t>OFICIAL DE INFORMACION</t>
  </si>
  <si>
    <t>INSPECTOR (A) DE TRABAJO</t>
  </si>
  <si>
    <t>DIRECCION DE PLANIFICACION Y DESARROLLO MT</t>
  </si>
  <si>
    <t>DIRECCION DE IGUALDAD DE OPORTUNIDADES Y NO DISCRIMINACION MT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</si>
  <si>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</si>
  <si>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</si>
  <si>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</si>
  <si>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</si>
  <si>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</si>
  <si>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</si>
  <si>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</si>
  <si>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CASIMIRA VASQUEZ HENRIQUEZ</t>
  </si>
  <si>
    <t>ANALISTA DE RECURSOS HUMANOS</t>
  </si>
  <si>
    <t>ANALISTA</t>
  </si>
  <si>
    <t>PASCUALA RAMON DE LOS SANTOS</t>
  </si>
  <si>
    <t>ANA BELKY HERRERA VASQUEZ</t>
  </si>
  <si>
    <t>FERNANDA LISBETH MARTINEZ REGINO</t>
  </si>
  <si>
    <t>MILAGROS VICENTE SANCHEZ</t>
  </si>
  <si>
    <t>MEDICO OCUPACIONAL</t>
  </si>
  <si>
    <t>ABOGADO ASISTENCIA JUDICIAL</t>
  </si>
  <si>
    <t>DIRECCION ADMINISTRATIVA MT</t>
  </si>
  <si>
    <t>MIRIAN LIBERTAD DE LA A PAULINO MAR</t>
  </si>
  <si>
    <t>ANEL LUIS PEREZ FLORENTINO</t>
  </si>
  <si>
    <t>ENCARGADO ALMACEN</t>
  </si>
  <si>
    <t>GEORGINA MEJIA JIMENEZ</t>
  </si>
  <si>
    <t>RAMON MONTERO ALCANTARA</t>
  </si>
  <si>
    <t>DANIEL HERRERA MERAN</t>
  </si>
  <si>
    <t>JESUSITA ALTAGRACIA COLON</t>
  </si>
  <si>
    <t>APOLINAR DE LOS REYES JIMENEZ FELIZ</t>
  </si>
  <si>
    <t>DANIEL GRULLON FERNANDEZ</t>
  </si>
  <si>
    <t>AYUDANTE MANTENIMIENTO</t>
  </si>
  <si>
    <t>SUPERVISOR (A)</t>
  </si>
  <si>
    <t>SUPERVISOR MAYORDOMIA</t>
  </si>
  <si>
    <t>CONSERJE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</si>
  <si>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</si>
  <si>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</si>
  <si>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</si>
  <si>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</si>
  <si>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</si>
  <si>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</si>
  <si>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</si>
  <si>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ENCARGADO (A) SECCION</t>
  </si>
  <si>
    <t>AUXILIAR CONTABILIDAD</t>
  </si>
  <si>
    <t>QUIRICO ARMANDO BAEZ PUELLO</t>
  </si>
  <si>
    <t>EDIBERTO ANTONIO MEDINA PERALTA</t>
  </si>
  <si>
    <t>JARDINERO (A)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</si>
  <si>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</si>
  <si>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</si>
  <si>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</si>
  <si>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</si>
  <si>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</si>
  <si>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ELINA ALMANZAR RODRIGUEZ</t>
  </si>
  <si>
    <t>MARIA JIMENEZ SANTIAGO</t>
  </si>
  <si>
    <t>ENC. UNIDAD DE MAYORDOMIA</t>
  </si>
  <si>
    <t>SECCION DE TRANSPORTACION MT</t>
  </si>
  <si>
    <t>HECTOR RADHAMES MELO</t>
  </si>
  <si>
    <t>JOSE LUIS CRUZ TAVERAS</t>
  </si>
  <si>
    <t>JOSE ENRIQUE BELTRE MATOS</t>
  </si>
  <si>
    <t>JOSE ALBERTO MEJIA</t>
  </si>
  <si>
    <t>ALBARO VILLAR ENCARNACION</t>
  </si>
  <si>
    <t>WELINTON ALFREDO PEREZ GUZMAN</t>
  </si>
  <si>
    <t>LAVADOR VEHICULOS</t>
  </si>
  <si>
    <t>CHOFER II</t>
  </si>
  <si>
    <t>DEPARTAMENTO DE COMPRAS Y CONTRATACIONES MT</t>
  </si>
  <si>
    <t>LEONOR EVELYN GONZALEZ RODRIGUEZ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</si>
  <si>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</si>
  <si>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</si>
  <si>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</si>
  <si>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</si>
  <si>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</si>
  <si>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SURY MIGUELINA BRITO SANCHEZ</t>
  </si>
  <si>
    <t>DIRECCION FINANCIERA MT</t>
  </si>
  <si>
    <t>CONTADOR (A)</t>
  </si>
  <si>
    <t>JOSEFINA RUIZ MENDEZ</t>
  </si>
  <si>
    <t>DILCIA ELIZABETH PAULA GARCIA</t>
  </si>
  <si>
    <t>CONTADORA</t>
  </si>
  <si>
    <t>JUAN JOSE ESTRELLA MU¥OZ</t>
  </si>
  <si>
    <t>NORIS MAGALIS CASTILLO DE BAEZ</t>
  </si>
  <si>
    <t>RAMONA LEOMARIS FLORENCIO (LICDA.)</t>
  </si>
  <si>
    <t>LEIDYS YAMEL PEREZ ORTEGA</t>
  </si>
  <si>
    <t>JACQUELINE BELTRE FERNANDEZ</t>
  </si>
  <si>
    <t xml:space="preserve">ENCARGADO (A) DE LA DIVISION </t>
  </si>
  <si>
    <t>TECNICO ADM</t>
  </si>
  <si>
    <t>DABELVA PEREZ RODRIGUEZ</t>
  </si>
  <si>
    <t>WENDY CLARIBEL JIMENEZ DIAZ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</si>
  <si>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</si>
  <si>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</si>
  <si>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</si>
  <si>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</si>
  <si>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</si>
  <si>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</si>
  <si>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</si>
  <si>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</si>
  <si>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</si>
  <si>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</si>
  <si>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</si>
  <si>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</si>
  <si>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</si>
  <si>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</si>
  <si>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</si>
  <si>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</si>
  <si>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</si>
  <si>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 xml:space="preserve">ENC. DEPARTAMENTO CALIDAD EN 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</si>
  <si>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</si>
  <si>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</si>
  <si>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</si>
  <si>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</si>
  <si>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</si>
  <si>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</si>
  <si>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</si>
  <si>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</si>
  <si>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</si>
  <si>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</si>
  <si>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</si>
  <si>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</si>
  <si>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</si>
  <si>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</si>
  <si>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</si>
  <si>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</si>
  <si>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</si>
  <si>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</si>
  <si>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</si>
  <si>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</si>
  <si>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</si>
  <si>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</si>
  <si>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</si>
  <si>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</si>
  <si>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</si>
  <si>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</si>
  <si>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</si>
  <si>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</si>
  <si>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</si>
  <si>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</si>
  <si>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ROSA NATHALIA ULLOA TERRERO</t>
  </si>
  <si>
    <t>JOSE MIGUEL UBIERA JIMENEZ</t>
  </si>
  <si>
    <t>SAMIR ENRIQUE SANTOS JIMENEZ</t>
  </si>
  <si>
    <t>JOSE FRANCISCO GARABITO MONTERO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</si>
  <si>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</si>
  <si>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</si>
  <si>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</si>
  <si>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</si>
  <si>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</si>
  <si>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</si>
  <si>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</si>
  <si>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</si>
  <si>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</si>
  <si>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</si>
  <si>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</si>
  <si>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</si>
  <si>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</si>
  <si>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</si>
  <si>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</si>
  <si>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</si>
  <si>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</si>
  <si>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</si>
  <si>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</si>
  <si>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</si>
  <si>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</si>
  <si>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</si>
  <si>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</si>
  <si>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</si>
  <si>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</si>
  <si>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</si>
  <si>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</si>
  <si>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</si>
  <si>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</si>
  <si>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</si>
  <si>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</si>
  <si>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</si>
  <si>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</si>
  <si>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</si>
  <si>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</si>
  <si>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</si>
  <si>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</si>
  <si>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</si>
  <si>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</si>
  <si>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</si>
  <si>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</si>
  <si>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</si>
  <si>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</si>
  <si>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</si>
  <si>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</si>
  <si>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</si>
  <si>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</si>
  <si>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</si>
  <si>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</si>
  <si>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AXEL JAVIER FLORIAN</t>
  </si>
  <si>
    <t>ANA EULOGIA ROJAS HERNANDEZ</t>
  </si>
  <si>
    <t>CLAY MICHAEL BOCIO MEDINA</t>
  </si>
  <si>
    <t>GISELA FRAGOSO JESUS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</si>
  <si>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</si>
  <si>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</si>
  <si>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</si>
  <si>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</si>
  <si>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</si>
  <si>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</si>
  <si>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</si>
  <si>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</si>
  <si>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</si>
  <si>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</si>
  <si>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</si>
  <si>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</si>
  <si>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</si>
  <si>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</si>
  <si>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</si>
  <si>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</si>
  <si>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</si>
  <si>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</si>
  <si>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</si>
  <si>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</si>
  <si>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</si>
  <si>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</si>
  <si>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</si>
  <si>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</si>
  <si>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</si>
  <si>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</si>
  <si>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</si>
  <si>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</si>
  <si>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</si>
  <si>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</si>
  <si>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</si>
  <si>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</si>
  <si>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</si>
  <si>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</si>
  <si>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</si>
  <si>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</si>
  <si>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</si>
  <si>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</si>
  <si>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</si>
  <si>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</si>
  <si>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</si>
  <si>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</si>
  <si>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</si>
  <si>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</si>
  <si>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</si>
  <si>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</si>
  <si>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</si>
  <si>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</si>
  <si>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</si>
  <si>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</si>
  <si>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</si>
  <si>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</si>
  <si>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</si>
  <si>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</si>
  <si>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</si>
  <si>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DEPARTAMENTO DE REGISTRO Y CONTROL DE ACCIONES LABORALES MT</t>
  </si>
  <si>
    <t>FELIPE SANTIAGO STEFANI DE LOS SANT</t>
  </si>
  <si>
    <t>EDUARDO DOMINGUEZ GUZMAN</t>
  </si>
  <si>
    <t>ROSA MARIA DELLANIRA PEÑA ABREU</t>
  </si>
  <si>
    <t>LUIS ANTONIO RIVERA</t>
  </si>
  <si>
    <t>ANNY VICTORIA SALDAÑA ALMANZAR (LIC</t>
  </si>
  <si>
    <t>FLORANGELES SOSA CASTILLO</t>
  </si>
  <si>
    <t>AGENCIA LOCAL DE BAVARO MT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</si>
  <si>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</si>
  <si>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</si>
  <si>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</si>
  <si>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</si>
  <si>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</si>
  <si>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</si>
  <si>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</si>
  <si>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</si>
  <si>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</si>
  <si>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</si>
  <si>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</si>
  <si>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</si>
  <si>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</si>
  <si>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</si>
  <si>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</si>
  <si>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</si>
  <si>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</si>
  <si>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</si>
  <si>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</si>
  <si>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</si>
  <si>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</si>
  <si>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</si>
  <si>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</si>
  <si>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</si>
  <si>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</si>
  <si>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</si>
  <si>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</si>
  <si>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</si>
  <si>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</si>
  <si>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</si>
  <si>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</si>
  <si>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</si>
  <si>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</si>
  <si>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</si>
  <si>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</si>
  <si>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</si>
  <si>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</si>
  <si>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</si>
  <si>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</si>
  <si>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</si>
  <si>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</si>
  <si>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</si>
  <si>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</si>
  <si>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</si>
  <si>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</si>
  <si>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</si>
  <si>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</si>
  <si>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</si>
  <si>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</si>
  <si>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</si>
  <si>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</si>
  <si>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</si>
  <si>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</si>
  <si>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REPRESENTACION LOCAL DE TRABAJO DE COTUI MT</t>
  </si>
  <si>
    <t>ANDRES MOTA PICHARDO (LIC.)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</si>
  <si>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</si>
  <si>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</si>
  <si>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</si>
  <si>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</si>
  <si>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</si>
  <si>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</si>
  <si>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</si>
  <si>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</si>
  <si>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</si>
  <si>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</si>
  <si>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</si>
  <si>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</si>
  <si>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</si>
  <si>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</si>
  <si>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</si>
  <si>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</si>
  <si>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</si>
  <si>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</si>
  <si>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</si>
  <si>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</si>
  <si>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</si>
  <si>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</si>
  <si>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</si>
  <si>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</si>
  <si>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</si>
  <si>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</si>
  <si>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</si>
  <si>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</si>
  <si>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</si>
  <si>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</si>
  <si>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</si>
  <si>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</si>
  <si>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</si>
  <si>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</si>
  <si>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</si>
  <si>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</si>
  <si>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</si>
  <si>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</si>
  <si>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</si>
  <si>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</si>
  <si>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</si>
  <si>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</si>
  <si>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</si>
  <si>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</si>
  <si>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</si>
  <si>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</si>
  <si>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</si>
  <si>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</si>
  <si>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</si>
  <si>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</si>
  <si>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</si>
  <si>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</si>
  <si>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</si>
  <si>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</si>
  <si>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</si>
  <si>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</si>
  <si>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</si>
  <si>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</si>
  <si>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</si>
  <si>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</si>
  <si>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</si>
  <si>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</si>
  <si>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</si>
  <si>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</si>
  <si>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</si>
  <si>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</si>
  <si>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</si>
  <si>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</si>
  <si>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</si>
  <si>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</si>
  <si>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</si>
  <si>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</si>
  <si>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</si>
  <si>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</si>
  <si>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</si>
  <si>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</si>
  <si>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JOSE MIESES</t>
  </si>
  <si>
    <t>ANA KAREN SEVERINO MARTINEZ</t>
  </si>
  <si>
    <t>DOMINGA TEODORO VALERIO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</si>
  <si>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</si>
  <si>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</si>
  <si>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</si>
  <si>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</si>
  <si>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</si>
  <si>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</si>
  <si>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</si>
  <si>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</si>
  <si>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</si>
  <si>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</si>
  <si>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</si>
  <si>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</si>
  <si>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</si>
  <si>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</si>
  <si>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</si>
  <si>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</si>
  <si>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</si>
  <si>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CARMEN JULIA BEATO POLANCO</t>
  </si>
  <si>
    <t>JOSE CRISTINO LEDESMA CORTORREAL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</si>
  <si>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</si>
  <si>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</si>
  <si>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</si>
  <si>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</si>
  <si>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</si>
  <si>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</si>
  <si>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</si>
  <si>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</si>
  <si>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</si>
  <si>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</si>
  <si>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</si>
  <si>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</si>
  <si>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</si>
  <si>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</si>
  <si>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</si>
  <si>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</si>
  <si>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</si>
  <si>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</si>
  <si>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</si>
  <si>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</si>
  <si>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</si>
  <si>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</si>
  <si>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</si>
  <si>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</si>
  <si>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</si>
  <si>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</si>
  <si>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</si>
  <si>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</si>
  <si>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</si>
  <si>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</si>
  <si>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</si>
  <si>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</si>
  <si>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SATURNINO NINA FORTUNA (LIC.)</t>
  </si>
  <si>
    <t>CESAR CABRERA SANTOS</t>
  </si>
  <si>
    <t>LEONARDO ANTONIO NUÑEZ RODRIGUEZ</t>
  </si>
  <si>
    <t>REPRESENTACION LOCAL DE TRABAJO DE SALCEDO MT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</si>
  <si>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</si>
  <si>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</si>
  <si>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</si>
  <si>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</si>
  <si>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</si>
  <si>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</si>
  <si>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</si>
  <si>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</si>
  <si>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</si>
  <si>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</si>
  <si>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</si>
  <si>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</si>
  <si>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</si>
  <si>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</si>
  <si>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</si>
  <si>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</si>
  <si>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</si>
  <si>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</si>
  <si>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</si>
  <si>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</si>
  <si>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</si>
  <si>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</si>
  <si>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</si>
  <si>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</si>
  <si>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</si>
  <si>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</si>
  <si>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</si>
  <si>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</si>
  <si>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</si>
  <si>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</si>
  <si>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</si>
  <si>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</si>
  <si>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</si>
  <si>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</si>
  <si>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</si>
  <si>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</si>
  <si>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</si>
  <si>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</si>
  <si>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</si>
  <si>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</si>
  <si>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</si>
  <si>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</si>
  <si>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</si>
  <si>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MARIBEL TAVERAS MEDINA</t>
  </si>
  <si>
    <t>DARIO ANTONIO CUETO LEONARDO</t>
  </si>
  <si>
    <t>BELLANIRA ARECHE JIMENEZ</t>
  </si>
  <si>
    <t>CATHERINE ARREDONDO SANTANA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</si>
  <si>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</si>
  <si>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</si>
  <si>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</si>
  <si>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</si>
  <si>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</si>
  <si>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</si>
  <si>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</si>
  <si>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</si>
  <si>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</si>
  <si>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</si>
  <si>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</si>
  <si>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</si>
  <si>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</si>
  <si>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</si>
  <si>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</si>
  <si>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</si>
  <si>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</si>
  <si>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</si>
  <si>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</si>
  <si>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</si>
  <si>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</si>
  <si>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</si>
  <si>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</si>
  <si>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</si>
  <si>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</si>
  <si>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</si>
  <si>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</si>
  <si>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</si>
  <si>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</si>
  <si>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</si>
  <si>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</si>
  <si>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</si>
  <si>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</si>
  <si>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</si>
  <si>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</si>
  <si>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</si>
  <si>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</si>
  <si>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</si>
  <si>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</si>
  <si>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</si>
  <si>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</si>
  <si>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</si>
  <si>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</si>
  <si>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</si>
  <si>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</si>
  <si>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</si>
  <si>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</si>
  <si>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</si>
  <si>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</si>
  <si>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</si>
  <si>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</si>
  <si>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</si>
  <si>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</si>
  <si>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</si>
  <si>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</si>
  <si>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</si>
  <si>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</si>
  <si>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</si>
  <si>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</si>
  <si>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</si>
  <si>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</si>
  <si>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</si>
  <si>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</si>
  <si>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</si>
  <si>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</si>
  <si>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</si>
  <si>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</si>
  <si>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</si>
  <si>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</si>
  <si>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</si>
  <si>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</si>
  <si>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</si>
  <si>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</si>
  <si>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</si>
  <si>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</si>
  <si>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</si>
  <si>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</si>
  <si>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</si>
  <si>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</si>
  <si>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</si>
  <si>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</si>
  <si>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</si>
  <si>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</si>
  <si>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</si>
  <si>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</si>
  <si>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</si>
  <si>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</si>
  <si>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MARIA GUADALUPE SANCHEZ GUZMAN</t>
  </si>
  <si>
    <t>FELIPE DE JESUS HIDALGO JAVIER</t>
  </si>
  <si>
    <t>ALEXANDER ADON ROSARIO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</si>
  <si>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</si>
  <si>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</si>
  <si>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</si>
  <si>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</si>
  <si>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</si>
  <si>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</si>
  <si>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</si>
  <si>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</si>
  <si>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</si>
  <si>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</si>
  <si>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</si>
  <si>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</si>
  <si>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</si>
  <si>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</si>
  <si>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</si>
  <si>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</si>
  <si>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</si>
  <si>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</si>
  <si>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</si>
  <si>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</si>
  <si>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</si>
  <si>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</si>
  <si>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</si>
  <si>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</si>
  <si>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</si>
  <si>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</si>
  <si>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</si>
  <si>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</si>
  <si>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</si>
  <si>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</si>
  <si>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</si>
  <si>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</si>
  <si>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</si>
  <si>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</si>
  <si>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</si>
  <si>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</si>
  <si>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</si>
  <si>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</si>
  <si>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</si>
  <si>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</si>
  <si>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</si>
  <si>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</si>
  <si>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</si>
  <si>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</si>
  <si>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</si>
  <si>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</si>
  <si>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</si>
  <si>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</si>
  <si>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</si>
  <si>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</si>
  <si>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</si>
  <si>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</si>
  <si>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</si>
  <si>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</si>
  <si>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</si>
  <si>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</si>
  <si>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</si>
  <si>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</si>
  <si>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</si>
  <si>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</si>
  <si>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</si>
  <si>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</si>
  <si>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</si>
  <si>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</si>
  <si>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</si>
  <si>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</si>
  <si>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</si>
  <si>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</si>
  <si>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</si>
  <si>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Dirección Financiera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</si>
  <si>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</si>
  <si>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</si>
  <si>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</si>
  <si>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</si>
  <si>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</si>
  <si>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ANA MARIA DE LOS SANTOS SANTOS</t>
  </si>
  <si>
    <t>CONSERJE SERV. GENERALES</t>
  </si>
  <si>
    <t>RADHAMES DE JESUS REYES ROSARIO</t>
  </si>
  <si>
    <t>FANNY ESTHER FELIZ PEREZ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</si>
  <si>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</si>
  <si>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</si>
  <si>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</si>
  <si>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</si>
  <si>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</si>
  <si>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</si>
  <si>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</si>
  <si>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</si>
  <si>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DILENNIS FELIZ SAMBOY</t>
  </si>
  <si>
    <t>KEISY MIRQUELADY PEREZ POLANCO</t>
  </si>
  <si>
    <t>DIANA CAROLINA DIAZ PEREZ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</si>
  <si>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</si>
  <si>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</si>
  <si>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</si>
  <si>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</si>
  <si>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</si>
  <si>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</si>
  <si>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</si>
  <si>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</si>
  <si>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</si>
  <si>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</si>
  <si>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</si>
  <si>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ANGEL MISAEL MONTERO</t>
  </si>
  <si>
    <t>LUIS FEDERICO GONZALEZ HEREDIA</t>
  </si>
  <si>
    <t>EDWARD DE LOS SANTOS DE LA ROSA</t>
  </si>
  <si>
    <t>RAMONA ESTHEFANIA MARTE TORRES</t>
  </si>
  <si>
    <t>DOMINGO CABRAL DE LA ROSA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</si>
  <si>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</si>
  <si>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</si>
  <si>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</si>
  <si>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</si>
  <si>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</si>
  <si>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</si>
  <si>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</si>
  <si>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</si>
  <si>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JOHNNY CABRERA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</si>
  <si>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</si>
  <si>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</si>
  <si>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</si>
  <si>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</si>
  <si>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</si>
  <si>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</si>
  <si>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</si>
  <si>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</si>
  <si>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</si>
  <si>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</si>
  <si>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ADA YSABEL VALENZUELA GUERRERO</t>
  </si>
  <si>
    <t>LIBRE NOMBRAMIENTO Y REMOCION</t>
  </si>
  <si>
    <t>CARRERA ADMINISTRATIVA</t>
  </si>
  <si>
    <t xml:space="preserve"> CARRERA ADMINISTRATIVA</t>
  </si>
  <si>
    <r>
      <t xml:space="preserve">                                                                                            Nómina de Sueldos: </t>
    </r>
    <r>
      <rPr>
        <u/>
        <sz val="20"/>
        <rFont val="Bell MT"/>
        <family val="1"/>
      </rPr>
      <t>Empleados Fijos</t>
    </r>
  </si>
  <si>
    <t>ROMERI ALTAGRACIA BEATO ROQUE</t>
  </si>
  <si>
    <t>IVELISSE ALTAGRACIA SULIS PANIAGUA</t>
  </si>
  <si>
    <t>AUXILIAR ADMINISTRATIVO</t>
  </si>
  <si>
    <t>KENIA MARIA LEREBOURS DE LOS SANTOS</t>
  </si>
  <si>
    <t>MARIA MIGUELINA ALVINO VALDEZ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</si>
  <si>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</si>
  <si>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</si>
  <si>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</si>
  <si>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</si>
  <si>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</si>
  <si>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</si>
  <si>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</si>
  <si>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</si>
  <si>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</si>
  <si>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</si>
  <si>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</si>
  <si>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</si>
  <si>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</si>
  <si>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</si>
  <si>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</si>
  <si>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</si>
  <si>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</si>
  <si>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</si>
  <si>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</si>
  <si>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</si>
  <si>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</si>
  <si>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</si>
  <si>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</si>
  <si>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</si>
  <si>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VIGNY GUILLERMINA ARECHE ROSARIO</t>
  </si>
  <si>
    <t>AIXILIAR ADMINISTRATIVA A.</t>
  </si>
  <si>
    <t>VICTOR HUGO DE JESUS CASTILLO TRINI</t>
  </si>
  <si>
    <t>JACQUELINES MARIA SANCHEZ CASTRO</t>
  </si>
  <si>
    <t>MERCEDES AMADOR RAMIREZ</t>
  </si>
  <si>
    <t>ONIVEL CUEVAS RUBIO</t>
  </si>
  <si>
    <t>AUXILIAR ADMINISTRATIVA A</t>
  </si>
  <si>
    <t>AUXKILIAR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</si>
  <si>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</si>
  <si>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</si>
  <si>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</si>
  <si>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</si>
  <si>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</si>
  <si>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</si>
  <si>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</si>
  <si>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</si>
  <si>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</si>
  <si>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AUXILIAR DE EVENTO Y PROTOCOLO</t>
  </si>
  <si>
    <t>MARICRYS  KAROLINA MORILLO GERMOSEN</t>
  </si>
  <si>
    <t>DOMINGO ARIAS ANDUJAR</t>
  </si>
  <si>
    <t>MONSON DEFINANZA</t>
  </si>
  <si>
    <t>CARLOS RAMON MARTINEZ REYES</t>
  </si>
  <si>
    <t>CARMEN  M. ELIZABETH ABREU GRATEREAU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</si>
  <si>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</si>
  <si>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</si>
  <si>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</si>
  <si>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</si>
  <si>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</si>
  <si>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</si>
  <si>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</si>
  <si>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</si>
  <si>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</si>
  <si>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</si>
  <si>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</si>
  <si>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ANIBAL DE JESUS PIMENTEL OGANDO</t>
  </si>
  <si>
    <t>ZULEICA ALTAGRACIA DOLONE GARCIA</t>
  </si>
  <si>
    <t>AUXILIAR ALMACEN Y SUMINISTRO</t>
  </si>
  <si>
    <t>JOAQUIN HERNANDEZ ROSARIO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</si>
  <si>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</si>
  <si>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</si>
  <si>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</si>
  <si>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</si>
  <si>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</si>
  <si>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</si>
  <si>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</si>
  <si>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</si>
  <si>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</si>
  <si>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</si>
  <si>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</si>
  <si>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MARTINA GENAO SANTOS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</si>
  <si>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</si>
  <si>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</si>
  <si>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</si>
  <si>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</si>
  <si>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</si>
  <si>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</si>
  <si>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</si>
  <si>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</si>
  <si>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</si>
  <si>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</si>
  <si>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</si>
  <si>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</si>
  <si>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RANDY RODRIGUEZ</t>
  </si>
  <si>
    <t>RAQUEL YANIBEL DUARTE ROSARIO</t>
  </si>
  <si>
    <t>MARIA ARGENTINA GUZMAN ROSARIO</t>
  </si>
  <si>
    <t xml:space="preserve">SECRETARIA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</si>
  <si>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</si>
  <si>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</si>
  <si>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</si>
  <si>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</si>
  <si>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</si>
  <si>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</si>
  <si>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</si>
  <si>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</si>
  <si>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JULIO ERNESTO RAMIREZ LORENZO</t>
  </si>
  <si>
    <t>MARISOL MARTINEZ AVILA</t>
  </si>
  <si>
    <t>ANA JOSEFA RINCON</t>
  </si>
  <si>
    <t>EDUARDO ENCARNACION ENCARNACION</t>
  </si>
  <si>
    <t>FRANCISCO HERNANDEZ ACOSTA</t>
  </si>
  <si>
    <t>NANCY VALERA VALERA</t>
  </si>
  <si>
    <t>ALEXANDER DE JESUS PERALTA HENRIQUEZ</t>
  </si>
  <si>
    <t>JOSE DOLORES ENRIQUEZ BAEZ</t>
  </si>
  <si>
    <t>MIGUEL BENTURA GOMEZ SEGURA</t>
  </si>
  <si>
    <t>RUBEN ALMONTE ALMANZAR</t>
  </si>
  <si>
    <t>SULEIDY DE LA ROSA DIAZ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</si>
  <si>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</si>
  <si>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</si>
  <si>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</si>
  <si>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</si>
  <si>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</si>
  <si>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</si>
  <si>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ESMAILYN CUEVAS RUIZ</t>
  </si>
  <si>
    <t>KAROLAY STEPHANIE MONTERO DECENA</t>
  </si>
  <si>
    <t>AYDANTE DE MANTENIMIENTO</t>
  </si>
  <si>
    <t>LISSETTE FERNANDEZ RODRIGUEZ</t>
  </si>
  <si>
    <t>ANGELA LAURENCIO</t>
  </si>
  <si>
    <t>SUPERVISOR</t>
  </si>
  <si>
    <t>EROICO DEL PILAR PEREZ GLASS</t>
  </si>
  <si>
    <t>TECNICO EN REFRIGERACION</t>
  </si>
  <si>
    <t>YOHANNI FLORIAN CARMONA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</si>
  <si>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</si>
  <si>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</si>
  <si>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</si>
  <si>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</si>
  <si>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</si>
  <si>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LEONARDO STALIN PICHARDO CAMACHO</t>
  </si>
  <si>
    <t>ANLLELY YAJAIRA CANDELARIO DE ASTACIO</t>
  </si>
  <si>
    <t>HAYRON BILL POLANCO BAEZ</t>
  </si>
  <si>
    <t>PETRONILA JEREZ</t>
  </si>
  <si>
    <t>MARIA ALTAGRACIA RODRIGUEZ</t>
  </si>
  <si>
    <t>FRANKLYN RAFAEL VALERA ESTEVEZ</t>
  </si>
  <si>
    <t>LUZ YSABEL SUAREZ JOSE</t>
  </si>
  <si>
    <t>FRANKLIN LUIS CONTRERAS VALENZUELA</t>
  </si>
  <si>
    <t>LILE YOLANDA SANTOS DIAZ</t>
  </si>
  <si>
    <t>DIGNORA JOSEFINA SUAREZ MARTINEZ</t>
  </si>
  <si>
    <t xml:space="preserve">CHISTHOFER ALEXANDER MORALES VASQUEZ </t>
  </si>
  <si>
    <t>OFICINA TERRITORIAL DE EMPLEO PUERTO PLATA</t>
  </si>
  <si>
    <t>NIULKA PAYANO VARGAS</t>
  </si>
  <si>
    <t>LIDIA LUCIA LOPEZ ROSARIO</t>
  </si>
  <si>
    <t>ASESOR</t>
  </si>
  <si>
    <t>PEDRO PICHARDO ADAMES</t>
  </si>
  <si>
    <t>FELIX NAJARONI MORILLO RAMIREZ</t>
  </si>
  <si>
    <t>CINTHIA NATALIA TAVERAS HENRIQUEZ DE COLLADO</t>
  </si>
  <si>
    <t>DANIEL ESTEBAN PERALTA</t>
  </si>
  <si>
    <t>JUAN BAUTISTA ALTAGRACIA SORIANO SALAZAR</t>
  </si>
  <si>
    <t>MARIA DE LOS ANGELES SEGURA</t>
  </si>
  <si>
    <t>OFICINA TERRITORIAL DE EMPLEO MOCA</t>
  </si>
  <si>
    <t>NATHALI ALTAGRACIA MONEGRO RODRIGUEZ</t>
  </si>
  <si>
    <t>BELKIS DAMARIS HERNANDEZ RODRIGUEZ</t>
  </si>
  <si>
    <t>HECTOR MANUEL RICARDO CHEVALIER</t>
  </si>
  <si>
    <t>ODANIS DE JESUS BALDALLAQUE PICHARDO</t>
  </si>
  <si>
    <t>GENESIS JACQUELINE LIRIANO BETANCES</t>
  </si>
  <si>
    <t>COMITÉ NACIONAL DE SALARIO MT</t>
  </si>
  <si>
    <t>MARIA JULIA PAULINO CESPEDES</t>
  </si>
  <si>
    <t>SANTA YOSAIRE QUEZADA SANCHEZ</t>
  </si>
  <si>
    <t>MIGUEL ANGEL PAULINO BAEZ</t>
  </si>
  <si>
    <t>LUIS ANGEL BACILO RODRIGUEZ</t>
  </si>
  <si>
    <t>GUILLERMINA MORILLO HERRERA</t>
  </si>
  <si>
    <t>DANIEL FRANKLIN TERRERO RODRIGUEZ</t>
  </si>
  <si>
    <t>ANGELA MARIA CRUZ ESTEVEZ</t>
  </si>
  <si>
    <t>DOMINGO DE LA ROSA PRESINAL</t>
  </si>
  <si>
    <t>JOSE MIGUEL RODRIGUEZ MEREGILDO</t>
  </si>
  <si>
    <t>BRANDON DE JESUS MERCEDES</t>
  </si>
  <si>
    <t xml:space="preserve">   (4*) Deducción directa declaración TSS del SUIRPLUS por registro de dependientes adicionales al SDSS RD$1,715.46 por cada dependiente adicional registrado.</t>
  </si>
  <si>
    <t xml:space="preserve"> </t>
  </si>
  <si>
    <t>MILTON RAFAEL MARTINEZ GRULLON</t>
  </si>
  <si>
    <t>CARGO DE CONFIANZA</t>
  </si>
  <si>
    <t>MARIA LEIDA RAMIREZ</t>
  </si>
  <si>
    <t>KATY RAMIREZ ROSARIO</t>
  </si>
  <si>
    <t>BENJAMIN FRANKLIN RAMOS</t>
  </si>
  <si>
    <t>JOSE PASCUAL CRUZ (LIC.)</t>
  </si>
  <si>
    <t>RAMON RAMIREZ PIRON</t>
  </si>
  <si>
    <t>VIRGEN MARIA ALMONTE MANCEBO</t>
  </si>
  <si>
    <t>ANTONIO SALVADOR DILONE SANTIAGO</t>
  </si>
  <si>
    <t>YERRY MIGUEL MERAN TAVAREZ</t>
  </si>
  <si>
    <t>ANALISTA DE COMPRAS Y CONTRATACIONES</t>
  </si>
  <si>
    <t>SARA CAROLINA ZAITER TEJEDA</t>
  </si>
  <si>
    <t>ANALISTA CALIDAD EN LA GESTION</t>
  </si>
  <si>
    <t>MIGUEL ANGEL SOSA GOICO</t>
  </si>
  <si>
    <t>JESUS MANUEL GOMEZ HERNANDEZ</t>
  </si>
  <si>
    <t>MARILENI PINEDA</t>
  </si>
  <si>
    <t>DEPARTAMENTO OFICINA DE ACCESO A LA INFORMACION MT</t>
  </si>
  <si>
    <t>DEPARTAMENTO DE CORRESPONDENCIA MT</t>
  </si>
  <si>
    <t>DIVISION DE ARCHIVO CENTRAL MT</t>
  </si>
  <si>
    <t>DIRECCION DE COMUNICACIONES MT</t>
  </si>
  <si>
    <t>DEPARTAMENTO DE PRENSA Y RELACIONES PUBLICAS MT</t>
  </si>
  <si>
    <t>DEPARTAMENTO DE PRODUCCION Y EDICION MT</t>
  </si>
  <si>
    <t>ANYI MELISSA CASTILLO RAMIREZ</t>
  </si>
  <si>
    <t>DEPARTAMENTO DE PROTOCOLO Y EVENTOS MT</t>
  </si>
  <si>
    <t>DIRECCION DE ATENCION AL CIUDADANO- MT</t>
  </si>
  <si>
    <t>MINISTERIO DE TRABAJO</t>
  </si>
  <si>
    <t>SECCION DE TRANSPORTACION</t>
  </si>
  <si>
    <t>DEPARTAMENTO DE CONTABILIDAD MT</t>
  </si>
  <si>
    <t>DEPARTAMENTO DE SEGURIDAD- MT</t>
  </si>
  <si>
    <t>DEPARTAMENTO DE TESORERIA MT</t>
  </si>
  <si>
    <t>DEPARTAMENTO DE EJECUCION PRESUPUESTARIA  MT</t>
  </si>
  <si>
    <t>SECCION DE ACTIVOS FIJOS MT</t>
  </si>
  <si>
    <t>DIVISION DE MANTENIMIENTO MT</t>
  </si>
  <si>
    <t>DEPARTAMENTO DE SERVICIOS GENERALES MT</t>
  </si>
  <si>
    <t>DEPARTAMENTO DE ALMACEN Y SUMINISTRO MT</t>
  </si>
  <si>
    <t>DIVISION DE MAYORDOMIA MT</t>
  </si>
  <si>
    <t>DEPARTAMENTO DE ORGANIZACIÓN DEL TRABAJO Y COMPENSACION MT</t>
  </si>
  <si>
    <t>DEPARTAMENTO DE EVALUACION DEL DESEMPEÑO Y CAPACITACION MT</t>
  </si>
  <si>
    <t>DEPARTAMENTO DE RELACIONES LABORALES Y SOCIALES MT</t>
  </si>
  <si>
    <t>DEPARTAMENTO DE REGISTRO CONTROL Y NOMINA MT</t>
  </si>
  <si>
    <t>DEPARTAMENTO DE DESARROLLO INSTITUCIONAL Y CALIDAD EN LA GESTION MT</t>
  </si>
  <si>
    <t>DEPARTAMENTO DE ESTADISTICAS LABORAL MT</t>
  </si>
  <si>
    <t>MARLEN MARIA DEL PILAR FRANCISCO SANDOVAL</t>
  </si>
  <si>
    <t>ENCARGADO DE DEPARTAMENTO</t>
  </si>
  <si>
    <t>SABI MARIEL FELIZ GARO</t>
  </si>
  <si>
    <t>JUAN ANTONIO REYES OFFRER</t>
  </si>
  <si>
    <t>KISAIRY NUÑEZ</t>
  </si>
  <si>
    <t>No.</t>
  </si>
  <si>
    <t>JOSE MANUEL BAEZ GARCIA</t>
  </si>
  <si>
    <t>JAVIER ALBERTO SUAREZ ASTACIO</t>
  </si>
  <si>
    <t>MARIA FERNANDA FELIX HERNANDEZ</t>
  </si>
  <si>
    <t>LOURGINA JEREZ PEREZ</t>
  </si>
  <si>
    <t>BRYAN COPLIN TERRERO</t>
  </si>
  <si>
    <t>MAGNOLIA CUEVAS CUEVAS</t>
  </si>
  <si>
    <t>YUDERKY VENTURA VALDEZ</t>
  </si>
  <si>
    <t>EDDY DE JESUS OLIVARES ORTEGA</t>
  </si>
  <si>
    <t>MERYLARDI PEÑA RODRIGUEZ</t>
  </si>
  <si>
    <t>ELIANA ELIZABETH MARTINEZ CASTILLO</t>
  </si>
  <si>
    <t>KARINA DIAZ ROA</t>
  </si>
  <si>
    <t>YUDELKY YAHAIRA CABRERA</t>
  </si>
  <si>
    <t>ELIANA DEL CARMEN REINOSO GIL</t>
  </si>
  <si>
    <t>ROSANNA ALTAGRACIA MONTERO PERALTA</t>
  </si>
  <si>
    <t>JONATHAN DE JESUS RIVAS RAMIREZ</t>
  </si>
  <si>
    <t>DAIANA ELISABETH VAZQUEZ AQUINO</t>
  </si>
  <si>
    <t>DIRECTOR (A) DE GABINETE</t>
  </si>
  <si>
    <t>ANGEL DANIEL MORA CABRERA</t>
  </si>
  <si>
    <t>ASISTENTE DEL DESPACHO</t>
  </si>
  <si>
    <t>YAENDI MARIANI CANAAN BEATO</t>
  </si>
  <si>
    <t>KATIRY ESTHER MOSCOSO RIVAS</t>
  </si>
  <si>
    <t xml:space="preserve">   Aprobado por:</t>
  </si>
  <si>
    <t>Departamento de Contabilidad</t>
  </si>
  <si>
    <t>Director (a) Financiero</t>
  </si>
  <si>
    <t>Encargado (a) Nómina</t>
  </si>
  <si>
    <t>Encargado (a) de Contabilidad</t>
  </si>
  <si>
    <t>FRANCIA VICTORIA ROSA PEREZ</t>
  </si>
  <si>
    <t>YOJAIDA BIDO MORA</t>
  </si>
  <si>
    <t>ASESOR COMUNICACIÓN</t>
  </si>
  <si>
    <t>RIXIE ALFONSINA URIBE DE KOURY</t>
  </si>
  <si>
    <t>ROSA MAYLENI TOLENTINO JIMENEZ</t>
  </si>
  <si>
    <t>RAUL BATISTA CABADA</t>
  </si>
  <si>
    <t>NICOLAS SOLANO</t>
  </si>
  <si>
    <t>HEILER OGANDO MEDINA</t>
  </si>
  <si>
    <t>EULEISY SANTANA SANTOS</t>
  </si>
  <si>
    <t>GIEZI ALBERTO CUELLO BAEZ</t>
  </si>
  <si>
    <t>YASMELL MARIEL TAVERAS MOREL</t>
  </si>
  <si>
    <t>SUGEY TURBI CONSUEGRA</t>
  </si>
  <si>
    <t>ALEXANDER MARICHAL DE CASTRO</t>
  </si>
  <si>
    <t>JESSICA ALTAGRACIA DREYFUS RUIZ</t>
  </si>
  <si>
    <t>MARIA MERCEDES OGANDO GONZALEZ</t>
  </si>
  <si>
    <t>DIRECCION DE COMIUNICACIONES MT</t>
  </si>
  <si>
    <t>CARLOS MANUEL MENDOZA DE LA CRUZ</t>
  </si>
  <si>
    <t>MARIO BLADIMIR SEGURA DIAZ</t>
  </si>
  <si>
    <t>RAUL REYES BEATO</t>
  </si>
  <si>
    <t>HARRISON DE JESUS</t>
  </si>
  <si>
    <t>LORENZO MUÑOZ DALMAY</t>
  </si>
  <si>
    <t>DAVID EMMANUEL AQUINO SOLIS</t>
  </si>
  <si>
    <t>GALINA MARIE ARZENO</t>
  </si>
  <si>
    <t>AUXILIAR DE EMPLEO</t>
  </si>
  <si>
    <t>ORIENTADOR (A) OCUPACIONAL</t>
  </si>
  <si>
    <r>
      <t xml:space="preserve">                                                                                       Correspondiente al mes de Junio </t>
    </r>
    <r>
      <rPr>
        <b/>
        <sz val="20"/>
        <color theme="1" tint="4.9989318521683403E-2"/>
        <rFont val="Bell MT"/>
        <family val="1"/>
      </rPr>
      <t>del año 2025</t>
    </r>
  </si>
  <si>
    <t>AUXILIAR DE ATENCION AL CIUDADANO</t>
  </si>
  <si>
    <t>ALTAGRACIA EVANGELISTA ROBLES VARGAS</t>
  </si>
  <si>
    <t>MARIELY KELLY DE LEON</t>
  </si>
  <si>
    <t>CRHUZENKA INDHIRA GOMEZ BATISTA</t>
  </si>
  <si>
    <t>NARCIS JACKNOLY RODRIGUEZ MORA</t>
  </si>
  <si>
    <t>HECTOR ANDRES FRIAS ALMONTE</t>
  </si>
  <si>
    <t>HUMBERTO RAMOS CARRASCO</t>
  </si>
  <si>
    <t>LEANDRO ADALBERTO GOMEZ REYES</t>
  </si>
  <si>
    <t>ALEINY MILLORD COPLIN</t>
  </si>
  <si>
    <t>MANUEL ANTONIO PEREZ DIAZ</t>
  </si>
  <si>
    <t>PEDRO LUIS GAGO GLERIGO</t>
  </si>
  <si>
    <t>AUXILIAR DE INFORMACION CIUDADDANA</t>
  </si>
  <si>
    <t>LUIS ALBERTO ABREU BAUTISTA</t>
  </si>
  <si>
    <t>ASISTENTE</t>
  </si>
  <si>
    <t>JADE DIVINA SOSA JIMENEZ</t>
  </si>
  <si>
    <t>LENIN DE LA CRUZ GONZALEZ</t>
  </si>
  <si>
    <t>BIENVENIDO FERRAND</t>
  </si>
  <si>
    <t>ELVIN DE LA ROSA ALCANTARA</t>
  </si>
  <si>
    <t>DAULY MANUEL SAINT- HILAIRE OVALLE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</si>
</sst>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4"/>
      <color theme="1"/>
      <name val="Book Antiqua"/>
      <family val="1"/>
    </font>
    <font>
      <sz val="16"/>
      <color theme="1"/>
      <name val="Book Antiqua"/>
      <family val="1"/>
    </font>
    <font>
      <sz val="14"/>
      <name val="Book Antiqua"/>
      <family val="1"/>
    </font>
    <font>
      <b/>
      <sz val="20"/>
      <name val="Bell MT"/>
      <family val="1"/>
    </font>
    <font>
      <b/>
      <sz val="20"/>
      <name val="Segoe UI Historic"/>
      <family val="2"/>
    </font>
    <font>
      <sz val="11"/>
      <color theme="1"/>
      <name val="Century Gothic"/>
      <family val="2"/>
    </font>
    <font>
      <sz val="20"/>
      <name val="Bell MT"/>
      <family val="1"/>
    </font>
    <font>
      <u/>
      <sz val="20"/>
      <name val="Bell MT"/>
      <family val="1"/>
    </font>
    <font>
      <b/>
      <sz val="20"/>
      <color theme="1" tint="4.9989318521683403E-2"/>
      <name val="Bell MT"/>
      <family val="1"/>
    </font>
    <font>
      <sz val="11"/>
      <name val="Calibri"/>
      <family val="2"/>
      <scheme val="minor"/>
    </font>
    <font>
      <sz val="13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0" fontId="18" fillId="33" borderId="24" xfId="0" applyFont="1" applyFill="1" applyBorder="1" applyAlignment="1">
      <alignment vertical="center"/>
    </xf>
    <xf numFmtId="0" fontId="19" fillId="33" borderId="25" xfId="0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7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/>
    <xf numFmtId="0" fontId="22" fillId="0" borderId="0" xfId="0" applyFont="1" applyBorder="1" applyAlignment="1">
      <alignment horizontal="center" vertical="center"/>
    </xf>
    <xf numFmtId="0" fontId="0" fillId="0" borderId="26" xfId="0" applyBorder="1"/>
    <xf numFmtId="0" fontId="20" fillId="0" borderId="27" xfId="0" applyFont="1" applyBorder="1" applyAlignment="1">
      <alignment vertical="top"/>
    </xf>
    <xf numFmtId="0" fontId="0" fillId="0" borderId="28" xfId="0" applyBorder="1"/>
    <xf numFmtId="0" fontId="0" fillId="0" borderId="25" xfId="0" applyBorder="1" applyAlignment="1">
      <alignment horizontal="center" vertical="center"/>
    </xf>
    <xf numFmtId="0" fontId="0" fillId="0" borderId="0" xfId="0" applyFont="1" applyBorder="1"/>
    <xf numFmtId="0" fontId="27" fillId="0" borderId="0" xfId="0" applyFont="1" applyBorder="1"/>
    <xf numFmtId="0" fontId="28" fillId="33" borderId="0" xfId="0" applyFont="1" applyFill="1" applyBorder="1" applyAlignment="1">
      <alignment horizontal="left" vertical="center"/>
    </xf>
    <xf numFmtId="0" fontId="28" fillId="33" borderId="0" xfId="0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0" fontId="27" fillId="0" borderId="0" xfId="0" applyFont="1" applyBorder="1" applyAlignment="1">
      <alignment wrapText="1"/>
    </xf>
    <xf numFmtId="0" fontId="0" fillId="33" borderId="0" xfId="0" applyFill="1" applyBorder="1"/>
    <xf numFmtId="0" fontId="0" fillId="33" borderId="31" xfId="0" applyFill="1" applyBorder="1"/>
    <xf numFmtId="0" fontId="0" fillId="33" borderId="0" xfId="0" applyFill="1"/>
    <xf numFmtId="49" fontId="31" fillId="33" borderId="0" xfId="0" applyNumberFormat="1" applyFont="1" applyFill="1" applyBorder="1" applyAlignment="1">
      <alignment horizontal="center" vertical="center"/>
    </xf>
    <xf numFmtId="0" fontId="31" fillId="33" borderId="0" xfId="0" applyFont="1" applyFill="1" applyAlignment="1">
      <alignment vertical="center"/>
    </xf>
    <xf numFmtId="4" fontId="0" fillId="0" borderId="0" xfId="0" applyNumberFormat="1"/>
    <xf numFmtId="0" fontId="0" fillId="33" borderId="20" xfId="0" applyFill="1" applyBorder="1"/>
    <xf numFmtId="0" fontId="0" fillId="33" borderId="0" xfId="0" applyFill="1" applyAlignment="1">
      <alignment vertical="center" wrapText="1"/>
    </xf>
    <xf numFmtId="0" fontId="35" fillId="33" borderId="0" xfId="0" applyFont="1" applyFill="1"/>
    <xf numFmtId="0" fontId="0" fillId="33" borderId="0" xfId="0" applyFont="1" applyFill="1"/>
    <xf numFmtId="0" fontId="0" fillId="33" borderId="20" xfId="0" applyFont="1" applyFill="1" applyBorder="1"/>
    <xf numFmtId="0" fontId="0" fillId="34" borderId="0" xfId="0" applyFill="1"/>
    <xf numFmtId="0" fontId="0" fillId="35" borderId="0" xfId="0" applyFill="1"/>
    <xf numFmtId="4" fontId="0" fillId="0" borderId="0" xfId="0" applyNumberFormat="1" applyFont="1" applyBorder="1" applyAlignment="1">
      <alignment horizontal="left" vertical="center"/>
    </xf>
    <xf numFmtId="0" fontId="0" fillId="36" borderId="0" xfId="0" applyFill="1"/>
    <xf numFmtId="0" fontId="0" fillId="0" borderId="31" xfId="0" applyFont="1" applyFill="1" applyBorder="1"/>
    <xf numFmtId="0" fontId="0" fillId="0" borderId="31" xfId="0" applyFont="1" applyFill="1" applyBorder="1" applyAlignment="1">
      <alignment horizontal="left"/>
    </xf>
    <xf numFmtId="4" fontId="0" fillId="0" borderId="31" xfId="0" applyNumberFormat="1" applyFont="1" applyFill="1" applyBorder="1" applyAlignment="1"/>
    <xf numFmtId="0" fontId="0" fillId="0" borderId="31" xfId="0" applyFont="1" applyFill="1" applyBorder="1" applyAlignment="1"/>
    <xf numFmtId="4" fontId="0" fillId="0" borderId="31" xfId="0" applyNumberFormat="1" applyFont="1" applyFill="1" applyBorder="1" applyAlignment="1">
      <alignment vertical="center"/>
    </xf>
    <xf numFmtId="4" fontId="35" fillId="0" borderId="31" xfId="0" applyNumberFormat="1" applyFont="1" applyFill="1" applyBorder="1" applyAlignment="1">
      <alignment vertical="center"/>
    </xf>
    <xf numFmtId="0" fontId="31" fillId="0" borderId="31" xfId="0" applyFont="1" applyFill="1" applyBorder="1" applyAlignment="1">
      <alignment horizontal="left" vertical="center" wrapText="1"/>
    </xf>
    <xf numFmtId="0" fontId="31" fillId="0" borderId="31" xfId="0" applyFont="1" applyFill="1" applyBorder="1" applyAlignment="1">
      <alignment horizontal="left" vertical="center"/>
    </xf>
    <xf numFmtId="4" fontId="31" fillId="0" borderId="31" xfId="0" applyNumberFormat="1" applyFont="1" applyFill="1" applyBorder="1" applyAlignment="1">
      <alignment horizontal="right" vertical="center"/>
    </xf>
    <xf numFmtId="4" fontId="31" fillId="0" borderId="31" xfId="0" applyNumberFormat="1" applyFont="1" applyFill="1" applyBorder="1" applyAlignment="1">
      <alignment horizontal="center" vertical="center"/>
    </xf>
    <xf numFmtId="4" fontId="35" fillId="0" borderId="31" xfId="0" applyNumberFormat="1" applyFont="1" applyFill="1" applyBorder="1" applyAlignment="1">
      <alignment horizontal="right" vertical="center"/>
    </xf>
    <xf numFmtId="0" fontId="0" fillId="0" borderId="0" xfId="0" applyFill="1"/>
    <xf numFmtId="4" fontId="0" fillId="0" borderId="31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4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>
      <alignment horizontal="left"/>
    </xf>
    <xf numFmtId="43" fontId="1" fillId="0" borderId="31" xfId="42" applyFont="1" applyFill="1" applyBorder="1" applyAlignment="1">
      <alignment vertical="center"/>
    </xf>
    <xf numFmtId="49" fontId="0" fillId="0" borderId="31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/>
    <xf numFmtId="43" fontId="1" fillId="0" borderId="31" xfId="42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" fontId="19" fillId="0" borderId="25" xfId="0" applyNumberFormat="1" applyFont="1" applyFill="1" applyBorder="1" applyAlignment="1">
      <alignment vertical="center"/>
    </xf>
    <xf numFmtId="0" fontId="0" fillId="0" borderId="25" xfId="0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3" fontId="19" fillId="0" borderId="0" xfId="42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31" xfId="0" applyFont="1" applyFill="1" applyBorder="1" applyAlignment="1">
      <alignment horizontal="center" vertical="center"/>
    </xf>
    <xf numFmtId="43" fontId="0" fillId="0" borderId="0" xfId="42" applyFont="1" applyFill="1"/>
    <xf numFmtId="43" fontId="0" fillId="0" borderId="0" xfId="42" applyFont="1" applyFill="1" applyBorder="1" applyAlignment="1">
      <alignment horizontal="center" vertical="center"/>
    </xf>
    <xf numFmtId="0" fontId="16" fillId="33" borderId="0" xfId="0" applyFont="1" applyFill="1"/>
    <xf numFmtId="0" fontId="0" fillId="33" borderId="27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0" borderId="31" xfId="42" applyFont="1" applyFill="1" applyBorder="1" applyAlignment="1"/>
    <xf numFmtId="43" fontId="0" fillId="0" borderId="23" xfId="42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3" fontId="0" fillId="0" borderId="31" xfId="42" applyFont="1" applyFill="1" applyBorder="1" applyAlignment="1">
      <alignment vertical="center"/>
    </xf>
    <xf numFmtId="0" fontId="0" fillId="0" borderId="31" xfId="42" applyNumberFormat="1" applyFont="1" applyFill="1" applyBorder="1"/>
    <xf numFmtId="0" fontId="0" fillId="0" borderId="31" xfId="42" applyNumberFormat="1" applyFont="1" applyFill="1" applyBorder="1" applyAlignment="1">
      <alignment horizontal="left" vertical="top"/>
    </xf>
    <xf numFmtId="43" fontId="0" fillId="0" borderId="31" xfId="4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 vertical="center" wrapText="1"/>
    </xf>
    <xf numFmtId="49" fontId="18" fillId="33" borderId="0" xfId="0" applyNumberFormat="1" applyFont="1" applyFill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4" fontId="36" fillId="33" borderId="0" xfId="0" applyNumberFormat="1" applyFont="1" applyFill="1" applyBorder="1" applyAlignment="1">
      <alignment vertical="center"/>
    </xf>
    <xf numFmtId="4" fontId="0" fillId="33" borderId="0" xfId="0" applyNumberFormat="1" applyFont="1" applyFill="1" applyBorder="1" applyAlignment="1">
      <alignment horizontal="left" vertical="center"/>
    </xf>
    <xf numFmtId="49" fontId="16" fillId="33" borderId="0" xfId="0" applyNumberFormat="1" applyFont="1" applyFill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18" fillId="34" borderId="27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/>
    </xf>
    <xf numFmtId="4" fontId="24" fillId="34" borderId="23" xfId="0" applyNumberFormat="1" applyFont="1" applyFill="1" applyBorder="1" applyAlignment="1">
      <alignment horizontal="center" vertical="center"/>
    </xf>
    <xf numFmtId="4" fontId="25" fillId="34" borderId="23" xfId="0" applyNumberFormat="1" applyFont="1" applyFill="1" applyBorder="1" applyAlignment="1">
      <alignment horizontal="right" vertical="center"/>
    </xf>
    <xf numFmtId="0" fontId="17" fillId="34" borderId="29" xfId="0" applyFont="1" applyFill="1" applyBorder="1"/>
    <xf numFmtId="43" fontId="19" fillId="0" borderId="0" xfId="42" applyFont="1" applyFill="1" applyBorder="1" applyAlignment="1">
      <alignment horizontal="center" vertical="center"/>
    </xf>
    <xf numFmtId="43" fontId="0" fillId="0" borderId="31" xfId="42" applyFont="1" applyFill="1" applyBorder="1" applyAlignment="1">
      <alignment horizontal="right"/>
    </xf>
    <xf numFmtId="0" fontId="0" fillId="0" borderId="31" xfId="0" quotePrefix="1" applyFont="1" applyFill="1" applyBorder="1" applyAlignment="1"/>
    <xf numFmtId="43" fontId="1" fillId="0" borderId="31" xfId="42" applyFont="1" applyFill="1" applyBorder="1" applyAlignment="1">
      <alignment horizontal="center" vertical="center"/>
    </xf>
    <xf numFmtId="43" fontId="36" fillId="0" borderId="0" xfId="42" applyFont="1" applyFill="1" applyBorder="1" applyAlignment="1">
      <alignment horizontal="center" vertical="center"/>
    </xf>
    <xf numFmtId="0" fontId="0" fillId="0" borderId="19" xfId="0" applyBorder="1"/>
    <xf numFmtId="0" fontId="27" fillId="0" borderId="20" xfId="0" applyFont="1" applyBorder="1" applyAlignment="1">
      <alignment horizontal="left" vertical="center"/>
    </xf>
    <xf numFmtId="0" fontId="0" fillId="0" borderId="20" xfId="0" applyBorder="1"/>
    <xf numFmtId="0" fontId="0" fillId="33" borderId="20" xfId="0" applyFill="1" applyBorder="1" applyAlignment="1">
      <alignment horizontal="left" vertical="center"/>
    </xf>
    <xf numFmtId="0" fontId="0" fillId="0" borderId="20" xfId="0" applyFill="1" applyBorder="1"/>
    <xf numFmtId="0" fontId="19" fillId="0" borderId="25" xfId="0" applyFont="1" applyFill="1" applyBorder="1" applyAlignment="1">
      <alignment horizontal="center" vertical="center"/>
    </xf>
    <xf numFmtId="43" fontId="19" fillId="0" borderId="25" xfId="42" applyFont="1" applyFill="1" applyBorder="1" applyAlignment="1">
      <alignment vertical="center"/>
    </xf>
    <xf numFmtId="43" fontId="0" fillId="0" borderId="25" xfId="42" applyFont="1" applyFill="1" applyBorder="1" applyAlignment="1">
      <alignment horizontal="center" vertical="center"/>
    </xf>
    <xf numFmtId="43" fontId="1" fillId="0" borderId="31" xfId="42" applyFont="1" applyFill="1" applyBorder="1" applyAlignment="1"/>
    <xf numFmtId="43" fontId="1" fillId="0" borderId="31" xfId="42" applyFont="1" applyFill="1" applyBorder="1"/>
    <xf numFmtId="43" fontId="1" fillId="0" borderId="31" xfId="42" applyFont="1" applyFill="1" applyBorder="1" applyAlignment="1">
      <alignment horizontal="right"/>
    </xf>
    <xf numFmtId="43" fontId="35" fillId="0" borderId="31" xfId="42" applyFont="1" applyFill="1" applyBorder="1" applyAlignment="1"/>
    <xf numFmtId="43" fontId="31" fillId="0" borderId="31" xfId="42" applyFont="1" applyFill="1" applyBorder="1" applyAlignment="1">
      <alignment horizontal="right" vertical="center"/>
    </xf>
    <xf numFmtId="43" fontId="0" fillId="0" borderId="31" xfId="42" applyFont="1" applyFill="1" applyBorder="1"/>
    <xf numFmtId="0" fontId="18" fillId="34" borderId="14" xfId="0" applyFont="1" applyFill="1" applyBorder="1" applyAlignment="1">
      <alignment horizontal="center" vertical="center" wrapText="1"/>
    </xf>
    <xf numFmtId="0" fontId="18" fillId="34" borderId="18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20" xfId="0" applyFont="1" applyFill="1" applyBorder="1" applyAlignment="1">
      <alignment horizontal="center" vertical="center" wrapText="1"/>
    </xf>
    <xf numFmtId="0" fontId="18" fillId="34" borderId="2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34" borderId="22" xfId="0" applyFont="1" applyFill="1" applyBorder="1" applyAlignment="1">
      <alignment horizontal="center" vertical="center" wrapText="1"/>
    </xf>
    <xf numFmtId="0" fontId="32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/>
    </xf>
    <xf numFmtId="0" fontId="30" fillId="33" borderId="20" xfId="0" applyFont="1" applyFill="1" applyBorder="1" applyAlignment="1">
      <alignment horizontal="center" vertical="center"/>
    </xf>
    <xf numFmtId="0" fontId="23" fillId="34" borderId="23" xfId="0" applyFont="1" applyFill="1" applyBorder="1" applyAlignment="1">
      <alignment horizontal="left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25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9" xfId="0" applyFont="1" applyFill="1" applyBorder="1" applyAlignment="1">
      <alignment horizontal="center" vertical="center" wrapText="1"/>
    </xf>
    <xf numFmtId="0" fontId="18" fillId="34" borderId="30" xfId="0" applyFont="1" applyFill="1" applyBorder="1" applyAlignment="1">
      <alignment horizontal="center" vertical="center" wrapText="1"/>
    </xf>
    <xf numFmtId="0" fontId="18" fillId="34" borderId="28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1357707</xdr:colOff>
      <xdr:row>0</xdr:row>
      <xdr:rowOff>68036</xdr:rowOff>
    </xdr:from>
    <xdr:to>
      <xdr:col>9</xdr:col>
      <xdr:colOff>45024</xdr:colOff>
      <xdr:row>0</xdr:row>
      <xdr:rowOff>1575608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92564" y="68036"/>
          <a:ext cx="2660603" cy="1507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X856"/>
  <sheetViews>
    <sheetView tabSelected="1" view="pageBreakPreview" topLeftCell="F804" zoomScale="70" zoomScaleNormal="70" zoomScaleSheetLayoutView="70" workbookViewId="0">
      <selection activeCell="S100" sqref="S100"/>
    </sheetView>
  </sheetViews>
  <sheetFormatPr baseColWidth="10" defaultRowHeight="15" x14ac:dyDescent="0.25"/>
  <cols>
    <col min="1" max="1" width="6.7109375" customWidth="1"/>
    <col min="2" max="2" width="54.5703125" bestFit="1" customWidth="1"/>
    <col min="3" max="3" width="13.42578125" bestFit="1" customWidth="1"/>
    <col min="4" max="4" width="83.140625" bestFit="1" customWidth="1"/>
    <col min="5" max="5" width="48.5703125" bestFit="1" customWidth="1"/>
    <col min="6" max="6" width="58.140625" style="13" bestFit="1" customWidth="1"/>
    <col min="7" max="7" width="23.5703125" bestFit="1" customWidth="1"/>
    <col min="8" max="8" width="17.7109375" style="33" customWidth="1"/>
    <col min="9" max="9" width="18.140625" bestFit="1" customWidth="1"/>
    <col min="10" max="10" width="22" style="33" bestFit="1" customWidth="1"/>
    <col min="11" max="11" width="20.28515625" bestFit="1" customWidth="1"/>
    <col min="12" max="12" width="23.140625" bestFit="1" customWidth="1"/>
    <col min="13" max="13" width="19.42578125" style="33" customWidth="1"/>
    <col min="14" max="14" width="20" customWidth="1"/>
    <col min="15" max="15" width="15.42578125" customWidth="1"/>
    <col min="16" max="16" width="16.85546875" customWidth="1"/>
    <col min="17" max="17" width="16.140625" customWidth="1"/>
    <col min="18" max="18" width="15.28515625" customWidth="1"/>
    <col min="19" max="19" width="17.7109375" style="1" customWidth="1"/>
  </cols>
  <sheetData>
    <row r="1" spans="1:20" ht="150" customHeight="1" x14ac:dyDescent="0.4">
      <c r="A1" s="132" t="s">
        <v>833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30" customHeight="1" x14ac:dyDescent="0.45">
      <c r="A2" s="133" t="s">
        <v>1107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</row>
    <row r="3" spans="1:20" ht="30" customHeight="1" thickBot="1" x14ac:dyDescent="0.3">
      <c r="A3" s="134" t="s">
        <v>1007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s="42" customFormat="1" ht="28.5" customHeight="1" thickBot="1" x14ac:dyDescent="0.3">
      <c r="A4" s="124" t="s">
        <v>1055</v>
      </c>
      <c r="B4" s="126" t="s">
        <v>0</v>
      </c>
      <c r="C4" s="126" t="s">
        <v>821</v>
      </c>
      <c r="D4" s="126" t="s">
        <v>5</v>
      </c>
      <c r="E4" s="126" t="s">
        <v>6</v>
      </c>
      <c r="F4" s="126" t="s">
        <v>822</v>
      </c>
      <c r="G4" s="124" t="s">
        <v>7</v>
      </c>
      <c r="H4" s="124" t="s">
        <v>24</v>
      </c>
      <c r="I4" s="136" t="s">
        <v>2</v>
      </c>
      <c r="J4" s="138" t="s">
        <v>8</v>
      </c>
      <c r="K4" s="139"/>
      <c r="L4" s="140"/>
      <c r="M4" s="139"/>
      <c r="N4" s="139"/>
      <c r="O4" s="139"/>
      <c r="P4" s="141"/>
      <c r="Q4" s="142" t="s">
        <v>9</v>
      </c>
      <c r="R4" s="143"/>
      <c r="S4" s="124" t="s">
        <v>10</v>
      </c>
      <c r="T4" s="124" t="s">
        <v>11</v>
      </c>
    </row>
    <row r="5" spans="1:20" s="42" customFormat="1" ht="37.5" customHeight="1" x14ac:dyDescent="0.25">
      <c r="A5" s="125"/>
      <c r="B5" s="127"/>
      <c r="C5" s="127"/>
      <c r="D5" s="127"/>
      <c r="E5" s="127"/>
      <c r="F5" s="127"/>
      <c r="G5" s="125"/>
      <c r="H5" s="125"/>
      <c r="I5" s="137"/>
      <c r="J5" s="144" t="s">
        <v>12</v>
      </c>
      <c r="K5" s="128"/>
      <c r="L5" s="124" t="s">
        <v>23</v>
      </c>
      <c r="M5" s="128" t="s">
        <v>18</v>
      </c>
      <c r="N5" s="128"/>
      <c r="O5" s="129" t="s">
        <v>13</v>
      </c>
      <c r="P5" s="131" t="s">
        <v>14</v>
      </c>
      <c r="Q5" s="124" t="s">
        <v>4</v>
      </c>
      <c r="R5" s="145" t="s">
        <v>3</v>
      </c>
      <c r="S5" s="125"/>
      <c r="T5" s="125"/>
    </row>
    <row r="6" spans="1:20" s="42" customFormat="1" ht="54" customHeight="1" x14ac:dyDescent="0.25">
      <c r="A6" s="125"/>
      <c r="B6" s="127"/>
      <c r="C6" s="127"/>
      <c r="D6" s="127"/>
      <c r="E6" s="127"/>
      <c r="F6" s="127"/>
      <c r="G6" s="125"/>
      <c r="H6" s="125"/>
      <c r="I6" s="137"/>
      <c r="J6" s="99" t="s">
        <v>929</v>
      </c>
      <c r="K6" s="91" t="s">
        <v>15</v>
      </c>
      <c r="L6" s="125"/>
      <c r="M6" s="100" t="s">
        <v>16</v>
      </c>
      <c r="N6" s="91" t="s">
        <v>17</v>
      </c>
      <c r="O6" s="130"/>
      <c r="P6" s="131"/>
      <c r="Q6" s="125"/>
      <c r="R6" s="146"/>
      <c r="S6" s="125"/>
      <c r="T6" s="125"/>
    </row>
    <row r="7" spans="1:20" s="33" customFormat="1" x14ac:dyDescent="0.25">
      <c r="A7" s="76">
        <v>1</v>
      </c>
      <c r="B7" s="46" t="s">
        <v>1063</v>
      </c>
      <c r="C7" s="46" t="s">
        <v>824</v>
      </c>
      <c r="D7" s="46" t="s">
        <v>1033</v>
      </c>
      <c r="E7" s="46" t="s">
        <v>87</v>
      </c>
      <c r="F7" s="61" t="s">
        <v>830</v>
      </c>
      <c r="G7" s="48">
        <v>300000</v>
      </c>
      <c r="H7" s="48">
        <v>59783.08</v>
      </c>
      <c r="I7" s="50">
        <v>25</v>
      </c>
      <c r="J7" s="83">
        <v>8610</v>
      </c>
      <c r="K7" s="86">
        <f t="shared" ref="K7:K76" si="0">+G7*7.1%</f>
        <v>21299.999999999996</v>
      </c>
      <c r="L7" s="62">
        <v>953.69</v>
      </c>
      <c r="M7" s="118">
        <v>6589.14</v>
      </c>
      <c r="N7" s="50">
        <v>13720.92</v>
      </c>
      <c r="O7" s="50"/>
      <c r="P7" s="50">
        <f t="shared" ref="P7:P33" si="1">+J7+M7</f>
        <v>15199.14</v>
      </c>
      <c r="Q7" s="50">
        <f t="shared" ref="Q7:Q82" si="2">+H7+I7+J7+M7+O7</f>
        <v>75007.22</v>
      </c>
      <c r="R7" s="50">
        <f t="shared" ref="R7:R82" si="3">+K7+L7+N7</f>
        <v>35974.609999999993</v>
      </c>
      <c r="S7" s="50">
        <f t="shared" ref="S7:S33" si="4">+G7-Q7</f>
        <v>224992.78</v>
      </c>
      <c r="T7" s="63" t="s">
        <v>41</v>
      </c>
    </row>
    <row r="8" spans="1:20" s="33" customFormat="1" x14ac:dyDescent="0.25">
      <c r="A8" s="76">
        <v>2</v>
      </c>
      <c r="B8" s="46" t="s">
        <v>68</v>
      </c>
      <c r="C8" s="46" t="s">
        <v>824</v>
      </c>
      <c r="D8" s="46" t="s">
        <v>1033</v>
      </c>
      <c r="E8" s="46" t="s">
        <v>88</v>
      </c>
      <c r="F8" s="61" t="s">
        <v>830</v>
      </c>
      <c r="G8" s="48">
        <v>230000</v>
      </c>
      <c r="H8" s="48">
        <v>42356.47</v>
      </c>
      <c r="I8" s="50">
        <v>25</v>
      </c>
      <c r="J8" s="83">
        <v>6601</v>
      </c>
      <c r="K8" s="86">
        <f t="shared" si="0"/>
        <v>16329.999999999998</v>
      </c>
      <c r="L8" s="62">
        <v>953.69</v>
      </c>
      <c r="M8" s="118">
        <v>6589.14</v>
      </c>
      <c r="N8" s="50">
        <v>13720.92</v>
      </c>
      <c r="O8" s="50"/>
      <c r="P8" s="50">
        <f t="shared" si="1"/>
        <v>13190.14</v>
      </c>
      <c r="Q8" s="50">
        <f t="shared" si="2"/>
        <v>55571.61</v>
      </c>
      <c r="R8" s="50">
        <f t="shared" si="3"/>
        <v>31004.61</v>
      </c>
      <c r="S8" s="50">
        <f t="shared" si="4"/>
        <v>174428.39</v>
      </c>
      <c r="T8" s="63" t="s">
        <v>41</v>
      </c>
    </row>
    <row r="9" spans="1:20" s="33" customFormat="1" x14ac:dyDescent="0.25">
      <c r="A9" s="76">
        <v>3</v>
      </c>
      <c r="B9" s="46" t="s">
        <v>69</v>
      </c>
      <c r="C9" s="46" t="s">
        <v>824</v>
      </c>
      <c r="D9" s="46" t="s">
        <v>1033</v>
      </c>
      <c r="E9" s="46" t="s">
        <v>88</v>
      </c>
      <c r="F9" s="61" t="s">
        <v>830</v>
      </c>
      <c r="G9" s="48">
        <v>230000</v>
      </c>
      <c r="H9" s="48">
        <v>42785.33</v>
      </c>
      <c r="I9" s="50">
        <v>25</v>
      </c>
      <c r="J9" s="83">
        <v>6601</v>
      </c>
      <c r="K9" s="86">
        <f t="shared" si="0"/>
        <v>16329.999999999998</v>
      </c>
      <c r="L9" s="62">
        <v>953.69</v>
      </c>
      <c r="M9" s="118">
        <v>6589.14</v>
      </c>
      <c r="N9" s="50">
        <v>13720.92</v>
      </c>
      <c r="O9" s="50"/>
      <c r="P9" s="50">
        <f t="shared" si="1"/>
        <v>13190.14</v>
      </c>
      <c r="Q9" s="50">
        <f t="shared" si="2"/>
        <v>56000.47</v>
      </c>
      <c r="R9" s="50">
        <f t="shared" si="3"/>
        <v>31004.61</v>
      </c>
      <c r="S9" s="50">
        <f t="shared" si="4"/>
        <v>173999.53</v>
      </c>
      <c r="T9" s="63" t="s">
        <v>41</v>
      </c>
    </row>
    <row r="10" spans="1:20" s="33" customFormat="1" x14ac:dyDescent="0.25">
      <c r="A10" s="76">
        <v>4</v>
      </c>
      <c r="B10" s="46" t="s">
        <v>70</v>
      </c>
      <c r="C10" s="46" t="s">
        <v>823</v>
      </c>
      <c r="D10" s="46" t="s">
        <v>1033</v>
      </c>
      <c r="E10" s="46" t="s">
        <v>88</v>
      </c>
      <c r="F10" s="61" t="s">
        <v>830</v>
      </c>
      <c r="G10" s="48">
        <v>230000</v>
      </c>
      <c r="H10" s="48">
        <v>42785.33</v>
      </c>
      <c r="I10" s="50">
        <v>25</v>
      </c>
      <c r="J10" s="83">
        <v>6601</v>
      </c>
      <c r="K10" s="86">
        <f t="shared" si="0"/>
        <v>16329.999999999998</v>
      </c>
      <c r="L10" s="62">
        <v>953.69</v>
      </c>
      <c r="M10" s="118">
        <v>6589.14</v>
      </c>
      <c r="N10" s="50">
        <v>13720.92</v>
      </c>
      <c r="O10" s="50"/>
      <c r="P10" s="50">
        <f t="shared" si="1"/>
        <v>13190.14</v>
      </c>
      <c r="Q10" s="50">
        <f t="shared" si="2"/>
        <v>56000.47</v>
      </c>
      <c r="R10" s="50">
        <f t="shared" si="3"/>
        <v>31004.61</v>
      </c>
      <c r="S10" s="50">
        <f t="shared" si="4"/>
        <v>173999.53</v>
      </c>
      <c r="T10" s="63" t="s">
        <v>41</v>
      </c>
    </row>
    <row r="11" spans="1:20" s="33" customFormat="1" x14ac:dyDescent="0.25">
      <c r="A11" s="76">
        <v>5</v>
      </c>
      <c r="B11" s="46" t="s">
        <v>71</v>
      </c>
      <c r="C11" s="46" t="s">
        <v>824</v>
      </c>
      <c r="D11" s="46" t="s">
        <v>1033</v>
      </c>
      <c r="E11" s="46" t="s">
        <v>88</v>
      </c>
      <c r="F11" s="61" t="s">
        <v>830</v>
      </c>
      <c r="G11" s="48">
        <v>230000</v>
      </c>
      <c r="H11" s="48">
        <v>42785.33</v>
      </c>
      <c r="I11" s="50">
        <v>25</v>
      </c>
      <c r="J11" s="83">
        <v>6601</v>
      </c>
      <c r="K11" s="86">
        <f t="shared" si="0"/>
        <v>16329.999999999998</v>
      </c>
      <c r="L11" s="62">
        <v>953.69</v>
      </c>
      <c r="M11" s="118">
        <v>6589.14</v>
      </c>
      <c r="N11" s="50">
        <v>13720.92</v>
      </c>
      <c r="O11" s="50"/>
      <c r="P11" s="50">
        <f t="shared" si="1"/>
        <v>13190.14</v>
      </c>
      <c r="Q11" s="50">
        <f t="shared" si="2"/>
        <v>56000.47</v>
      </c>
      <c r="R11" s="50">
        <f t="shared" si="3"/>
        <v>31004.61</v>
      </c>
      <c r="S11" s="50">
        <f t="shared" si="4"/>
        <v>173999.53</v>
      </c>
      <c r="T11" s="63" t="s">
        <v>41</v>
      </c>
    </row>
    <row r="12" spans="1:20" s="33" customFormat="1" x14ac:dyDescent="0.25">
      <c r="A12" s="76">
        <v>6</v>
      </c>
      <c r="B12" s="46" t="s">
        <v>72</v>
      </c>
      <c r="C12" s="46" t="s">
        <v>823</v>
      </c>
      <c r="D12" s="46" t="s">
        <v>1033</v>
      </c>
      <c r="E12" s="46" t="s">
        <v>88</v>
      </c>
      <c r="F12" s="61" t="s">
        <v>830</v>
      </c>
      <c r="G12" s="48">
        <v>230000</v>
      </c>
      <c r="H12" s="48">
        <v>42785.33</v>
      </c>
      <c r="I12" s="50">
        <v>25</v>
      </c>
      <c r="J12" s="83">
        <v>6601</v>
      </c>
      <c r="K12" s="86">
        <f t="shared" si="0"/>
        <v>16329.999999999998</v>
      </c>
      <c r="L12" s="62">
        <v>953.69</v>
      </c>
      <c r="M12" s="118">
        <v>6589.14</v>
      </c>
      <c r="N12" s="50">
        <v>13720.92</v>
      </c>
      <c r="O12" s="50"/>
      <c r="P12" s="50">
        <f t="shared" si="1"/>
        <v>13190.14</v>
      </c>
      <c r="Q12" s="50">
        <f t="shared" si="2"/>
        <v>56000.47</v>
      </c>
      <c r="R12" s="50">
        <f t="shared" si="3"/>
        <v>31004.61</v>
      </c>
      <c r="S12" s="50">
        <f t="shared" si="4"/>
        <v>173999.53</v>
      </c>
      <c r="T12" s="63" t="s">
        <v>41</v>
      </c>
    </row>
    <row r="13" spans="1:20" s="33" customFormat="1" x14ac:dyDescent="0.25">
      <c r="A13" s="76">
        <v>7</v>
      </c>
      <c r="B13" s="46" t="s">
        <v>73</v>
      </c>
      <c r="C13" s="46" t="s">
        <v>823</v>
      </c>
      <c r="D13" s="46" t="s">
        <v>1033</v>
      </c>
      <c r="E13" s="46" t="s">
        <v>88</v>
      </c>
      <c r="F13" s="61" t="s">
        <v>830</v>
      </c>
      <c r="G13" s="48">
        <v>230000</v>
      </c>
      <c r="H13" s="48">
        <v>42785.33</v>
      </c>
      <c r="I13" s="50">
        <v>25</v>
      </c>
      <c r="J13" s="83">
        <v>6601</v>
      </c>
      <c r="K13" s="86">
        <f t="shared" si="0"/>
        <v>16329.999999999998</v>
      </c>
      <c r="L13" s="62">
        <v>953.69</v>
      </c>
      <c r="M13" s="118">
        <v>6589.14</v>
      </c>
      <c r="N13" s="50">
        <v>13720.92</v>
      </c>
      <c r="O13" s="50"/>
      <c r="P13" s="50">
        <f t="shared" si="1"/>
        <v>13190.14</v>
      </c>
      <c r="Q13" s="50">
        <f t="shared" si="2"/>
        <v>56000.47</v>
      </c>
      <c r="R13" s="50">
        <f t="shared" si="3"/>
        <v>31004.61</v>
      </c>
      <c r="S13" s="50">
        <f t="shared" si="4"/>
        <v>173999.53</v>
      </c>
      <c r="T13" s="63" t="s">
        <v>41</v>
      </c>
    </row>
    <row r="14" spans="1:20" s="33" customFormat="1" x14ac:dyDescent="0.25">
      <c r="A14" s="76">
        <v>8</v>
      </c>
      <c r="B14" s="46" t="s">
        <v>1073</v>
      </c>
      <c r="C14" s="46" t="s">
        <v>824</v>
      </c>
      <c r="D14" s="46" t="s">
        <v>1033</v>
      </c>
      <c r="E14" s="46" t="s">
        <v>1072</v>
      </c>
      <c r="F14" s="61" t="s">
        <v>1009</v>
      </c>
      <c r="G14" s="48">
        <v>195000</v>
      </c>
      <c r="H14" s="48">
        <v>34451.74</v>
      </c>
      <c r="I14" s="50">
        <v>25</v>
      </c>
      <c r="J14" s="83">
        <v>5596.5</v>
      </c>
      <c r="K14" s="86">
        <f t="shared" si="0"/>
        <v>13844.999999999998</v>
      </c>
      <c r="L14" s="62">
        <v>953.69</v>
      </c>
      <c r="M14" s="118">
        <v>5928</v>
      </c>
      <c r="N14" s="50">
        <v>13720.92</v>
      </c>
      <c r="O14" s="50"/>
      <c r="P14" s="50">
        <f t="shared" si="1"/>
        <v>11524.5</v>
      </c>
      <c r="Q14" s="50">
        <f t="shared" si="2"/>
        <v>46001.24</v>
      </c>
      <c r="R14" s="50">
        <f t="shared" si="3"/>
        <v>28519.61</v>
      </c>
      <c r="S14" s="50">
        <f t="shared" si="4"/>
        <v>148998.76</v>
      </c>
      <c r="T14" s="63" t="s">
        <v>41</v>
      </c>
    </row>
    <row r="15" spans="1:20" s="33" customFormat="1" x14ac:dyDescent="0.25">
      <c r="A15" s="76">
        <v>9</v>
      </c>
      <c r="B15" s="46" t="s">
        <v>83</v>
      </c>
      <c r="C15" s="46" t="s">
        <v>824</v>
      </c>
      <c r="D15" s="46" t="s">
        <v>1033</v>
      </c>
      <c r="E15" s="46" t="s">
        <v>91</v>
      </c>
      <c r="F15" s="61" t="s">
        <v>831</v>
      </c>
      <c r="G15" s="48">
        <v>110000</v>
      </c>
      <c r="H15" s="48">
        <v>14457.62</v>
      </c>
      <c r="I15" s="50">
        <v>25</v>
      </c>
      <c r="J15" s="83">
        <v>3157</v>
      </c>
      <c r="K15" s="86">
        <f t="shared" si="0"/>
        <v>7809.9999999999991</v>
      </c>
      <c r="L15" s="62">
        <v>953.69</v>
      </c>
      <c r="M15" s="118">
        <v>3344</v>
      </c>
      <c r="N15" s="50">
        <f t="shared" ref="N15:N76" si="5">+G15*7.09%</f>
        <v>7799.0000000000009</v>
      </c>
      <c r="O15" s="50"/>
      <c r="P15" s="50">
        <f t="shared" si="1"/>
        <v>6501</v>
      </c>
      <c r="Q15" s="50">
        <f t="shared" si="2"/>
        <v>20983.620000000003</v>
      </c>
      <c r="R15" s="50">
        <f t="shared" si="3"/>
        <v>16562.689999999999</v>
      </c>
      <c r="S15" s="50">
        <f t="shared" si="4"/>
        <v>89016.38</v>
      </c>
      <c r="T15" s="63" t="s">
        <v>41</v>
      </c>
    </row>
    <row r="16" spans="1:20" s="45" customFormat="1" x14ac:dyDescent="0.25">
      <c r="A16" s="76">
        <v>10</v>
      </c>
      <c r="B16" s="46" t="s">
        <v>981</v>
      </c>
      <c r="C16" s="46" t="s">
        <v>823</v>
      </c>
      <c r="D16" s="46" t="s">
        <v>1033</v>
      </c>
      <c r="E16" s="64" t="s">
        <v>982</v>
      </c>
      <c r="F16" s="47" t="s">
        <v>830</v>
      </c>
      <c r="G16" s="48">
        <v>110000</v>
      </c>
      <c r="H16" s="106">
        <v>14457.62</v>
      </c>
      <c r="I16" s="50">
        <v>25</v>
      </c>
      <c r="J16" s="83">
        <v>3157</v>
      </c>
      <c r="K16" s="86">
        <f>+G16*7.1%</f>
        <v>7809.9999999999991</v>
      </c>
      <c r="L16" s="62">
        <v>953.69</v>
      </c>
      <c r="M16" s="118">
        <v>3344</v>
      </c>
      <c r="N16" s="50">
        <f>+G16*7.09%</f>
        <v>7799.0000000000009</v>
      </c>
      <c r="O16" s="50"/>
      <c r="P16" s="50">
        <f>+J16+M16</f>
        <v>6501</v>
      </c>
      <c r="Q16" s="50">
        <f t="shared" si="2"/>
        <v>20983.620000000003</v>
      </c>
      <c r="R16" s="50">
        <f t="shared" si="3"/>
        <v>16562.689999999999</v>
      </c>
      <c r="S16" s="50">
        <f>+G16-Q16</f>
        <v>89016.38</v>
      </c>
      <c r="T16" s="63" t="s">
        <v>41</v>
      </c>
    </row>
    <row r="17" spans="1:20" s="33" customFormat="1" x14ac:dyDescent="0.25">
      <c r="A17" s="76">
        <v>11</v>
      </c>
      <c r="B17" s="46" t="s">
        <v>1057</v>
      </c>
      <c r="C17" s="46" t="s">
        <v>824</v>
      </c>
      <c r="D17" s="46" t="s">
        <v>1033</v>
      </c>
      <c r="E17" s="46" t="s">
        <v>91</v>
      </c>
      <c r="F17" s="61" t="s">
        <v>830</v>
      </c>
      <c r="G17" s="48">
        <v>145000</v>
      </c>
      <c r="H17" s="48">
        <v>22690.49</v>
      </c>
      <c r="I17" s="50">
        <v>25</v>
      </c>
      <c r="J17" s="83">
        <v>4161.5</v>
      </c>
      <c r="K17" s="86">
        <f t="shared" si="0"/>
        <v>10294.999999999998</v>
      </c>
      <c r="L17" s="62">
        <v>953.69</v>
      </c>
      <c r="M17" s="118">
        <v>4408</v>
      </c>
      <c r="N17" s="50">
        <f t="shared" si="5"/>
        <v>10280.5</v>
      </c>
      <c r="O17" s="50"/>
      <c r="P17" s="50">
        <f t="shared" si="1"/>
        <v>8569.5</v>
      </c>
      <c r="Q17" s="50">
        <f t="shared" si="2"/>
        <v>31284.99</v>
      </c>
      <c r="R17" s="50">
        <f t="shared" si="3"/>
        <v>21529.19</v>
      </c>
      <c r="S17" s="50">
        <f t="shared" si="4"/>
        <v>113715.01</v>
      </c>
      <c r="T17" s="63" t="s">
        <v>41</v>
      </c>
    </row>
    <row r="18" spans="1:20" s="33" customFormat="1" x14ac:dyDescent="0.25">
      <c r="A18" s="76">
        <v>12</v>
      </c>
      <c r="B18" s="46" t="s">
        <v>1085</v>
      </c>
      <c r="C18" s="46" t="s">
        <v>823</v>
      </c>
      <c r="D18" s="46" t="s">
        <v>1033</v>
      </c>
      <c r="E18" s="46" t="s">
        <v>1084</v>
      </c>
      <c r="F18" s="61" t="s">
        <v>1009</v>
      </c>
      <c r="G18" s="48">
        <v>110000</v>
      </c>
      <c r="H18" s="48">
        <v>14457.62</v>
      </c>
      <c r="I18" s="50">
        <v>25</v>
      </c>
      <c r="J18" s="83">
        <v>3157</v>
      </c>
      <c r="K18" s="86">
        <f t="shared" si="0"/>
        <v>7809.9999999999991</v>
      </c>
      <c r="L18" s="62">
        <v>953.69</v>
      </c>
      <c r="M18" s="118">
        <v>3344</v>
      </c>
      <c r="N18" s="50">
        <f t="shared" si="5"/>
        <v>7799.0000000000009</v>
      </c>
      <c r="O18" s="50"/>
      <c r="P18" s="50">
        <f t="shared" si="1"/>
        <v>6501</v>
      </c>
      <c r="Q18" s="50">
        <f t="shared" si="2"/>
        <v>20983.620000000003</v>
      </c>
      <c r="R18" s="50">
        <f t="shared" si="3"/>
        <v>16562.689999999999</v>
      </c>
      <c r="S18" s="50">
        <f t="shared" si="4"/>
        <v>89016.38</v>
      </c>
      <c r="T18" s="63" t="s">
        <v>41</v>
      </c>
    </row>
    <row r="19" spans="1:20" s="33" customFormat="1" x14ac:dyDescent="0.25">
      <c r="A19" s="76">
        <v>13</v>
      </c>
      <c r="B19" s="46" t="s">
        <v>1113</v>
      </c>
      <c r="C19" s="46" t="s">
        <v>824</v>
      </c>
      <c r="D19" s="46" t="s">
        <v>1033</v>
      </c>
      <c r="E19" s="46" t="s">
        <v>91</v>
      </c>
      <c r="F19" s="61" t="s">
        <v>1009</v>
      </c>
      <c r="G19" s="48">
        <v>145000</v>
      </c>
      <c r="H19" s="48">
        <v>22690.49</v>
      </c>
      <c r="I19" s="50">
        <v>25</v>
      </c>
      <c r="J19" s="83">
        <v>4161.5</v>
      </c>
      <c r="K19" s="86">
        <f t="shared" si="0"/>
        <v>10294.999999999998</v>
      </c>
      <c r="L19" s="62">
        <v>953.69</v>
      </c>
      <c r="M19" s="118">
        <v>4408</v>
      </c>
      <c r="N19" s="50">
        <f t="shared" si="5"/>
        <v>10280.5</v>
      </c>
      <c r="O19" s="50"/>
      <c r="P19" s="50">
        <f t="shared" si="1"/>
        <v>8569.5</v>
      </c>
      <c r="Q19" s="50">
        <f t="shared" si="2"/>
        <v>31284.99</v>
      </c>
      <c r="R19" s="50">
        <f t="shared" si="3"/>
        <v>21529.19</v>
      </c>
      <c r="S19" s="50">
        <f t="shared" si="4"/>
        <v>113715.01</v>
      </c>
      <c r="T19" s="63" t="s">
        <v>41</v>
      </c>
    </row>
    <row r="20" spans="1:20" s="33" customFormat="1" x14ac:dyDescent="0.25">
      <c r="A20" s="76">
        <v>14</v>
      </c>
      <c r="B20" s="46" t="s">
        <v>1114</v>
      </c>
      <c r="C20" s="46" t="s">
        <v>824</v>
      </c>
      <c r="D20" s="46" t="s">
        <v>1033</v>
      </c>
      <c r="E20" s="46" t="s">
        <v>91</v>
      </c>
      <c r="F20" s="61" t="s">
        <v>1009</v>
      </c>
      <c r="G20" s="48">
        <v>145000</v>
      </c>
      <c r="H20" s="48">
        <v>22690.49</v>
      </c>
      <c r="I20" s="50">
        <v>25</v>
      </c>
      <c r="J20" s="83">
        <v>4161.5</v>
      </c>
      <c r="K20" s="86">
        <f t="shared" si="0"/>
        <v>10294.999999999998</v>
      </c>
      <c r="L20" s="62">
        <v>953.69</v>
      </c>
      <c r="M20" s="118">
        <v>4408</v>
      </c>
      <c r="N20" s="50">
        <f t="shared" si="5"/>
        <v>10280.5</v>
      </c>
      <c r="O20" s="50"/>
      <c r="P20" s="50">
        <f t="shared" si="1"/>
        <v>8569.5</v>
      </c>
      <c r="Q20" s="50">
        <f t="shared" si="2"/>
        <v>31284.99</v>
      </c>
      <c r="R20" s="50">
        <f t="shared" si="3"/>
        <v>21529.19</v>
      </c>
      <c r="S20" s="50">
        <f t="shared" si="4"/>
        <v>113715.01</v>
      </c>
      <c r="T20" s="63" t="s">
        <v>41</v>
      </c>
    </row>
    <row r="21" spans="1:20" s="33" customFormat="1" x14ac:dyDescent="0.25">
      <c r="A21" s="76">
        <v>15</v>
      </c>
      <c r="B21" s="46" t="s">
        <v>1118</v>
      </c>
      <c r="C21" s="46" t="s">
        <v>824</v>
      </c>
      <c r="D21" s="46" t="s">
        <v>1033</v>
      </c>
      <c r="E21" s="46" t="s">
        <v>91</v>
      </c>
      <c r="F21" s="61" t="s">
        <v>1009</v>
      </c>
      <c r="G21" s="48">
        <v>145000</v>
      </c>
      <c r="H21" s="48">
        <v>22690.49</v>
      </c>
      <c r="I21" s="50">
        <v>25</v>
      </c>
      <c r="J21" s="83">
        <v>4161.5</v>
      </c>
      <c r="K21" s="86">
        <f t="shared" si="0"/>
        <v>10294.999999999998</v>
      </c>
      <c r="L21" s="62">
        <v>953.69</v>
      </c>
      <c r="M21" s="118">
        <v>4408</v>
      </c>
      <c r="N21" s="50">
        <f t="shared" si="5"/>
        <v>10280.5</v>
      </c>
      <c r="O21" s="50"/>
      <c r="P21" s="50">
        <f t="shared" si="1"/>
        <v>8569.5</v>
      </c>
      <c r="Q21" s="50">
        <f t="shared" si="2"/>
        <v>31284.99</v>
      </c>
      <c r="R21" s="50">
        <f t="shared" si="3"/>
        <v>21529.19</v>
      </c>
      <c r="S21" s="50">
        <f t="shared" si="4"/>
        <v>113715.01</v>
      </c>
      <c r="T21" s="63" t="s">
        <v>41</v>
      </c>
    </row>
    <row r="22" spans="1:20" s="33" customFormat="1" x14ac:dyDescent="0.25">
      <c r="A22" s="76">
        <v>16</v>
      </c>
      <c r="B22" s="46" t="s">
        <v>774</v>
      </c>
      <c r="C22" s="46" t="s">
        <v>824</v>
      </c>
      <c r="D22" s="46" t="s">
        <v>1033</v>
      </c>
      <c r="E22" s="46" t="s">
        <v>775</v>
      </c>
      <c r="F22" s="61" t="s">
        <v>830</v>
      </c>
      <c r="G22" s="48">
        <v>100000</v>
      </c>
      <c r="H22" s="48">
        <v>12105.37</v>
      </c>
      <c r="I22" s="50">
        <v>25</v>
      </c>
      <c r="J22" s="83">
        <v>2870</v>
      </c>
      <c r="K22" s="86">
        <f t="shared" ref="K22:K28" si="6">+G22*7.1%</f>
        <v>7099.9999999999991</v>
      </c>
      <c r="L22" s="62">
        <v>953.69</v>
      </c>
      <c r="M22" s="118">
        <v>3040</v>
      </c>
      <c r="N22" s="50">
        <f t="shared" ref="N22:N28" si="7">+G22*7.09%</f>
        <v>7090.0000000000009</v>
      </c>
      <c r="O22" s="50"/>
      <c r="P22" s="50">
        <f t="shared" ref="P22:P28" si="8">+J22+M22</f>
        <v>5910</v>
      </c>
      <c r="Q22" s="50">
        <f t="shared" si="2"/>
        <v>18040.370000000003</v>
      </c>
      <c r="R22" s="50">
        <f t="shared" si="3"/>
        <v>15143.689999999999</v>
      </c>
      <c r="S22" s="50">
        <f t="shared" ref="S22:S28" si="9">+G22-Q22</f>
        <v>81959.63</v>
      </c>
      <c r="T22" s="63" t="s">
        <v>41</v>
      </c>
    </row>
    <row r="23" spans="1:20" s="33" customFormat="1" x14ac:dyDescent="0.25">
      <c r="A23" s="76">
        <v>17</v>
      </c>
      <c r="B23" s="46" t="s">
        <v>1089</v>
      </c>
      <c r="C23" s="46" t="s">
        <v>824</v>
      </c>
      <c r="D23" s="46" t="s">
        <v>1033</v>
      </c>
      <c r="E23" s="46" t="s">
        <v>775</v>
      </c>
      <c r="F23" s="61" t="s">
        <v>1009</v>
      </c>
      <c r="G23" s="48">
        <v>90000</v>
      </c>
      <c r="H23" s="48">
        <v>9753.1200000000008</v>
      </c>
      <c r="I23" s="50">
        <v>25</v>
      </c>
      <c r="J23" s="83">
        <v>2583</v>
      </c>
      <c r="K23" s="86">
        <f t="shared" si="6"/>
        <v>6389.9999999999991</v>
      </c>
      <c r="L23" s="62">
        <v>953.69</v>
      </c>
      <c r="M23" s="118">
        <v>2736</v>
      </c>
      <c r="N23" s="50">
        <f t="shared" si="7"/>
        <v>6381</v>
      </c>
      <c r="O23" s="50"/>
      <c r="P23" s="50">
        <f t="shared" si="8"/>
        <v>5319</v>
      </c>
      <c r="Q23" s="50">
        <f t="shared" si="2"/>
        <v>15097.12</v>
      </c>
      <c r="R23" s="50">
        <f t="shared" si="3"/>
        <v>13724.689999999999</v>
      </c>
      <c r="S23" s="50">
        <f t="shared" si="9"/>
        <v>74902.880000000005</v>
      </c>
      <c r="T23" s="63" t="s">
        <v>41</v>
      </c>
    </row>
    <row r="24" spans="1:20" s="33" customFormat="1" x14ac:dyDescent="0.25">
      <c r="A24" s="76">
        <v>18</v>
      </c>
      <c r="B24" s="46" t="s">
        <v>1075</v>
      </c>
      <c r="C24" s="46" t="s">
        <v>823</v>
      </c>
      <c r="D24" s="46" t="s">
        <v>1033</v>
      </c>
      <c r="E24" s="46" t="s">
        <v>1074</v>
      </c>
      <c r="F24" s="61" t="s">
        <v>1009</v>
      </c>
      <c r="G24" s="48">
        <v>100000</v>
      </c>
      <c r="H24" s="48">
        <v>11676.5</v>
      </c>
      <c r="I24" s="50">
        <v>25</v>
      </c>
      <c r="J24" s="83">
        <v>2870</v>
      </c>
      <c r="K24" s="86">
        <f t="shared" si="6"/>
        <v>7099.9999999999991</v>
      </c>
      <c r="L24" s="62">
        <v>953.69</v>
      </c>
      <c r="M24" s="118">
        <v>3040</v>
      </c>
      <c r="N24" s="50">
        <f t="shared" si="7"/>
        <v>7090.0000000000009</v>
      </c>
      <c r="O24" s="50"/>
      <c r="P24" s="50">
        <f t="shared" si="8"/>
        <v>5910</v>
      </c>
      <c r="Q24" s="50">
        <f t="shared" si="2"/>
        <v>17611.5</v>
      </c>
      <c r="R24" s="50">
        <f t="shared" si="3"/>
        <v>15143.689999999999</v>
      </c>
      <c r="S24" s="50">
        <f t="shared" si="9"/>
        <v>82388.5</v>
      </c>
      <c r="T24" s="63" t="s">
        <v>41</v>
      </c>
    </row>
    <row r="25" spans="1:20" s="33" customFormat="1" x14ac:dyDescent="0.25">
      <c r="A25" s="76">
        <v>19</v>
      </c>
      <c r="B25" s="46" t="s">
        <v>1076</v>
      </c>
      <c r="C25" s="46" t="s">
        <v>823</v>
      </c>
      <c r="D25" s="46" t="s">
        <v>1033</v>
      </c>
      <c r="E25" s="46" t="s">
        <v>1074</v>
      </c>
      <c r="F25" s="61" t="s">
        <v>1009</v>
      </c>
      <c r="G25" s="48">
        <v>100000</v>
      </c>
      <c r="H25" s="48">
        <v>12105.37</v>
      </c>
      <c r="I25" s="50">
        <v>25</v>
      </c>
      <c r="J25" s="83">
        <v>2870</v>
      </c>
      <c r="K25" s="86">
        <f t="shared" si="6"/>
        <v>7099.9999999999991</v>
      </c>
      <c r="L25" s="62">
        <v>953.69</v>
      </c>
      <c r="M25" s="118">
        <v>3040</v>
      </c>
      <c r="N25" s="50">
        <f t="shared" si="7"/>
        <v>7090.0000000000009</v>
      </c>
      <c r="O25" s="50"/>
      <c r="P25" s="50">
        <f t="shared" si="8"/>
        <v>5910</v>
      </c>
      <c r="Q25" s="50">
        <f t="shared" si="2"/>
        <v>18040.370000000003</v>
      </c>
      <c r="R25" s="50">
        <f t="shared" si="3"/>
        <v>15143.689999999999</v>
      </c>
      <c r="S25" s="50">
        <f t="shared" si="9"/>
        <v>81959.63</v>
      </c>
      <c r="T25" s="63" t="s">
        <v>41</v>
      </c>
    </row>
    <row r="26" spans="1:20" s="33" customFormat="1" x14ac:dyDescent="0.25">
      <c r="A26" s="76">
        <v>20</v>
      </c>
      <c r="B26" s="46" t="s">
        <v>75</v>
      </c>
      <c r="C26" s="46" t="s">
        <v>823</v>
      </c>
      <c r="D26" s="46" t="s">
        <v>1033</v>
      </c>
      <c r="E26" s="46" t="s">
        <v>90</v>
      </c>
      <c r="F26" s="61" t="s">
        <v>830</v>
      </c>
      <c r="G26" s="48">
        <v>50000</v>
      </c>
      <c r="H26" s="48">
        <v>1854</v>
      </c>
      <c r="I26" s="50">
        <v>25</v>
      </c>
      <c r="J26" s="83">
        <v>1435</v>
      </c>
      <c r="K26" s="86">
        <f t="shared" si="6"/>
        <v>3549.9999999999995</v>
      </c>
      <c r="L26" s="62">
        <f t="shared" ref="L26:L28" si="10">+G26*1.1%</f>
        <v>550</v>
      </c>
      <c r="M26" s="118">
        <v>1520</v>
      </c>
      <c r="N26" s="50">
        <f t="shared" si="7"/>
        <v>3545.0000000000005</v>
      </c>
      <c r="O26" s="50"/>
      <c r="P26" s="50">
        <f t="shared" si="8"/>
        <v>2955</v>
      </c>
      <c r="Q26" s="50">
        <f t="shared" si="2"/>
        <v>4834</v>
      </c>
      <c r="R26" s="50">
        <f t="shared" si="3"/>
        <v>7645</v>
      </c>
      <c r="S26" s="50">
        <f t="shared" si="9"/>
        <v>45166</v>
      </c>
      <c r="T26" s="63" t="s">
        <v>41</v>
      </c>
    </row>
    <row r="27" spans="1:20" s="33" customFormat="1" x14ac:dyDescent="0.25">
      <c r="A27" s="76">
        <v>21</v>
      </c>
      <c r="B27" s="46" t="s">
        <v>78</v>
      </c>
      <c r="C27" s="46" t="s">
        <v>823</v>
      </c>
      <c r="D27" s="46" t="s">
        <v>1033</v>
      </c>
      <c r="E27" s="46" t="s">
        <v>90</v>
      </c>
      <c r="F27" s="61" t="s">
        <v>830</v>
      </c>
      <c r="G27" s="48">
        <v>50000</v>
      </c>
      <c r="H27" s="48">
        <v>1854</v>
      </c>
      <c r="I27" s="50">
        <v>25</v>
      </c>
      <c r="J27" s="83">
        <v>1435</v>
      </c>
      <c r="K27" s="86">
        <f t="shared" si="6"/>
        <v>3549.9999999999995</v>
      </c>
      <c r="L27" s="62">
        <f t="shared" si="10"/>
        <v>550</v>
      </c>
      <c r="M27" s="118">
        <v>1520</v>
      </c>
      <c r="N27" s="50">
        <f t="shared" si="7"/>
        <v>3545.0000000000005</v>
      </c>
      <c r="O27" s="50"/>
      <c r="P27" s="50">
        <f t="shared" si="8"/>
        <v>2955</v>
      </c>
      <c r="Q27" s="50">
        <f t="shared" si="2"/>
        <v>4834</v>
      </c>
      <c r="R27" s="50">
        <f t="shared" si="3"/>
        <v>7645</v>
      </c>
      <c r="S27" s="50">
        <f t="shared" si="9"/>
        <v>45166</v>
      </c>
      <c r="T27" s="63" t="s">
        <v>41</v>
      </c>
    </row>
    <row r="28" spans="1:20" s="33" customFormat="1" x14ac:dyDescent="0.25">
      <c r="A28" s="76">
        <v>22</v>
      </c>
      <c r="B28" s="46" t="s">
        <v>81</v>
      </c>
      <c r="C28" s="46" t="s">
        <v>823</v>
      </c>
      <c r="D28" s="46" t="s">
        <v>1033</v>
      </c>
      <c r="E28" s="46" t="s">
        <v>90</v>
      </c>
      <c r="F28" s="61" t="s">
        <v>830</v>
      </c>
      <c r="G28" s="48">
        <v>50000</v>
      </c>
      <c r="H28" s="48">
        <v>1854</v>
      </c>
      <c r="I28" s="50">
        <v>25</v>
      </c>
      <c r="J28" s="83">
        <v>1435</v>
      </c>
      <c r="K28" s="86">
        <f t="shared" si="6"/>
        <v>3549.9999999999995</v>
      </c>
      <c r="L28" s="62">
        <f t="shared" si="10"/>
        <v>550</v>
      </c>
      <c r="M28" s="118">
        <v>1520</v>
      </c>
      <c r="N28" s="50">
        <f t="shared" si="7"/>
        <v>3545.0000000000005</v>
      </c>
      <c r="O28" s="50"/>
      <c r="P28" s="50">
        <f t="shared" si="8"/>
        <v>2955</v>
      </c>
      <c r="Q28" s="50">
        <f t="shared" si="2"/>
        <v>4834</v>
      </c>
      <c r="R28" s="50">
        <f t="shared" si="3"/>
        <v>7645</v>
      </c>
      <c r="S28" s="50">
        <f t="shared" si="9"/>
        <v>45166</v>
      </c>
      <c r="T28" s="63" t="s">
        <v>41</v>
      </c>
    </row>
    <row r="29" spans="1:20" s="33" customFormat="1" x14ac:dyDescent="0.25">
      <c r="A29" s="76">
        <v>23</v>
      </c>
      <c r="B29" s="46" t="s">
        <v>898</v>
      </c>
      <c r="C29" s="46" t="s">
        <v>823</v>
      </c>
      <c r="D29" s="46" t="s">
        <v>1033</v>
      </c>
      <c r="E29" s="46" t="s">
        <v>104</v>
      </c>
      <c r="F29" s="61" t="s">
        <v>830</v>
      </c>
      <c r="G29" s="48">
        <v>35000</v>
      </c>
      <c r="H29" s="49">
        <v>0</v>
      </c>
      <c r="I29" s="50">
        <v>25</v>
      </c>
      <c r="J29" s="83">
        <v>1004.5</v>
      </c>
      <c r="K29" s="86">
        <f t="shared" si="0"/>
        <v>2485</v>
      </c>
      <c r="L29" s="62">
        <f t="shared" ref="L29:L75" si="11">+G29*1.1%</f>
        <v>385.00000000000006</v>
      </c>
      <c r="M29" s="118">
        <v>1064</v>
      </c>
      <c r="N29" s="50">
        <f t="shared" si="5"/>
        <v>2481.5</v>
      </c>
      <c r="O29" s="50"/>
      <c r="P29" s="50">
        <f t="shared" si="1"/>
        <v>2068.5</v>
      </c>
      <c r="Q29" s="50">
        <f t="shared" si="2"/>
        <v>2093.5</v>
      </c>
      <c r="R29" s="50">
        <f t="shared" si="3"/>
        <v>5351.5</v>
      </c>
      <c r="S29" s="50">
        <f t="shared" si="4"/>
        <v>32906.5</v>
      </c>
      <c r="T29" s="63" t="s">
        <v>41</v>
      </c>
    </row>
    <row r="30" spans="1:20" s="33" customFormat="1" x14ac:dyDescent="0.25">
      <c r="A30" s="76">
        <v>24</v>
      </c>
      <c r="B30" s="46" t="s">
        <v>1059</v>
      </c>
      <c r="C30" s="46" t="s">
        <v>823</v>
      </c>
      <c r="D30" s="46" t="s">
        <v>1033</v>
      </c>
      <c r="E30" s="46" t="s">
        <v>86</v>
      </c>
      <c r="F30" s="47" t="s">
        <v>830</v>
      </c>
      <c r="G30" s="48">
        <v>50000</v>
      </c>
      <c r="H30" s="83">
        <v>1854</v>
      </c>
      <c r="I30" s="50">
        <v>25</v>
      </c>
      <c r="J30" s="83">
        <v>1435</v>
      </c>
      <c r="K30" s="86">
        <f t="shared" si="0"/>
        <v>3549.9999999999995</v>
      </c>
      <c r="L30" s="62">
        <f t="shared" si="11"/>
        <v>550</v>
      </c>
      <c r="M30" s="118">
        <v>1520</v>
      </c>
      <c r="N30" s="50">
        <f t="shared" si="5"/>
        <v>3545.0000000000005</v>
      </c>
      <c r="O30" s="50"/>
      <c r="P30" s="50">
        <f t="shared" si="1"/>
        <v>2955</v>
      </c>
      <c r="Q30" s="50">
        <f t="shared" si="2"/>
        <v>4834</v>
      </c>
      <c r="R30" s="50">
        <f t="shared" si="3"/>
        <v>7645</v>
      </c>
      <c r="S30" s="50">
        <f t="shared" si="4"/>
        <v>45166</v>
      </c>
      <c r="T30" s="63" t="s">
        <v>41</v>
      </c>
    </row>
    <row r="31" spans="1:20" s="33" customFormat="1" x14ac:dyDescent="0.25">
      <c r="A31" s="76">
        <v>25</v>
      </c>
      <c r="B31" s="46" t="s">
        <v>79</v>
      </c>
      <c r="C31" s="46" t="s">
        <v>823</v>
      </c>
      <c r="D31" s="46" t="s">
        <v>1033</v>
      </c>
      <c r="E31" s="46" t="s">
        <v>93</v>
      </c>
      <c r="F31" s="47" t="s">
        <v>830</v>
      </c>
      <c r="G31" s="48">
        <v>35000</v>
      </c>
      <c r="H31" s="49">
        <v>0</v>
      </c>
      <c r="I31" s="50">
        <v>25</v>
      </c>
      <c r="J31" s="83">
        <v>1004.5</v>
      </c>
      <c r="K31" s="86">
        <f t="shared" si="0"/>
        <v>2485</v>
      </c>
      <c r="L31" s="62">
        <f t="shared" si="11"/>
        <v>385.00000000000006</v>
      </c>
      <c r="M31" s="118">
        <v>1064</v>
      </c>
      <c r="N31" s="50">
        <f t="shared" si="5"/>
        <v>2481.5</v>
      </c>
      <c r="O31" s="50"/>
      <c r="P31" s="50">
        <f t="shared" si="1"/>
        <v>2068.5</v>
      </c>
      <c r="Q31" s="50">
        <f t="shared" si="2"/>
        <v>2093.5</v>
      </c>
      <c r="R31" s="50">
        <f t="shared" si="3"/>
        <v>5351.5</v>
      </c>
      <c r="S31" s="50">
        <f t="shared" si="4"/>
        <v>32906.5</v>
      </c>
      <c r="T31" s="63" t="s">
        <v>41</v>
      </c>
    </row>
    <row r="32" spans="1:20" s="33" customFormat="1" x14ac:dyDescent="0.25">
      <c r="A32" s="76">
        <v>26</v>
      </c>
      <c r="B32" s="46" t="s">
        <v>1082</v>
      </c>
      <c r="C32" s="46" t="s">
        <v>823</v>
      </c>
      <c r="D32" s="46" t="s">
        <v>1033</v>
      </c>
      <c r="E32" s="46" t="s">
        <v>104</v>
      </c>
      <c r="F32" s="47" t="s">
        <v>827</v>
      </c>
      <c r="G32" s="48">
        <v>50000</v>
      </c>
      <c r="H32" s="83">
        <v>1854</v>
      </c>
      <c r="I32" s="50">
        <v>25</v>
      </c>
      <c r="J32" s="83">
        <v>1435</v>
      </c>
      <c r="K32" s="86">
        <f t="shared" si="0"/>
        <v>3549.9999999999995</v>
      </c>
      <c r="L32" s="62">
        <f t="shared" si="11"/>
        <v>550</v>
      </c>
      <c r="M32" s="118">
        <v>1520</v>
      </c>
      <c r="N32" s="50">
        <f t="shared" si="5"/>
        <v>3545.0000000000005</v>
      </c>
      <c r="O32" s="50"/>
      <c r="P32" s="50">
        <f t="shared" si="1"/>
        <v>2955</v>
      </c>
      <c r="Q32" s="50">
        <f t="shared" si="2"/>
        <v>4834</v>
      </c>
      <c r="R32" s="50">
        <f t="shared" si="3"/>
        <v>7645</v>
      </c>
      <c r="S32" s="50">
        <f t="shared" si="4"/>
        <v>45166</v>
      </c>
      <c r="T32" s="63" t="s">
        <v>41</v>
      </c>
    </row>
    <row r="33" spans="1:20" s="33" customFormat="1" x14ac:dyDescent="0.25">
      <c r="A33" s="76">
        <v>27</v>
      </c>
      <c r="B33" s="46" t="s">
        <v>1083</v>
      </c>
      <c r="C33" s="46" t="s">
        <v>823</v>
      </c>
      <c r="D33" s="46" t="s">
        <v>1033</v>
      </c>
      <c r="E33" s="46" t="s">
        <v>104</v>
      </c>
      <c r="F33" s="47" t="s">
        <v>827</v>
      </c>
      <c r="G33" s="48">
        <v>50000</v>
      </c>
      <c r="H33" s="83">
        <v>1854</v>
      </c>
      <c r="I33" s="50">
        <v>25</v>
      </c>
      <c r="J33" s="83">
        <v>1435</v>
      </c>
      <c r="K33" s="86">
        <f t="shared" si="0"/>
        <v>3549.9999999999995</v>
      </c>
      <c r="L33" s="62">
        <f t="shared" si="11"/>
        <v>550</v>
      </c>
      <c r="M33" s="118">
        <v>1520</v>
      </c>
      <c r="N33" s="50">
        <f t="shared" si="5"/>
        <v>3545.0000000000005</v>
      </c>
      <c r="O33" s="50"/>
      <c r="P33" s="50">
        <f t="shared" si="1"/>
        <v>2955</v>
      </c>
      <c r="Q33" s="50">
        <f t="shared" si="2"/>
        <v>4834</v>
      </c>
      <c r="R33" s="50">
        <f t="shared" si="3"/>
        <v>7645</v>
      </c>
      <c r="S33" s="50">
        <f t="shared" si="4"/>
        <v>45166</v>
      </c>
      <c r="T33" s="63" t="s">
        <v>41</v>
      </c>
    </row>
    <row r="34" spans="1:20" s="33" customFormat="1" x14ac:dyDescent="0.25">
      <c r="A34" s="76">
        <v>28</v>
      </c>
      <c r="B34" s="46" t="s">
        <v>28</v>
      </c>
      <c r="C34" s="46" t="s">
        <v>823</v>
      </c>
      <c r="D34" s="46" t="s">
        <v>1033</v>
      </c>
      <c r="E34" s="46" t="s">
        <v>35</v>
      </c>
      <c r="F34" s="47" t="s">
        <v>831</v>
      </c>
      <c r="G34" s="48">
        <v>25000</v>
      </c>
      <c r="H34" s="49">
        <v>0</v>
      </c>
      <c r="I34" s="50">
        <v>25</v>
      </c>
      <c r="J34" s="83">
        <v>717.5</v>
      </c>
      <c r="K34" s="86">
        <f t="shared" ref="K34:K39" si="12">+G34*7.1%</f>
        <v>1774.9999999999998</v>
      </c>
      <c r="L34" s="62">
        <f t="shared" ref="L34:L39" si="13">+G34*1.1%</f>
        <v>275</v>
      </c>
      <c r="M34" s="118">
        <v>760</v>
      </c>
      <c r="N34" s="50">
        <f>+G34*7.09%</f>
        <v>1772.5000000000002</v>
      </c>
      <c r="O34" s="50"/>
      <c r="P34" s="50">
        <f>+J34+M34</f>
        <v>1477.5</v>
      </c>
      <c r="Q34" s="50">
        <f t="shared" si="2"/>
        <v>1502.5</v>
      </c>
      <c r="R34" s="50">
        <f t="shared" si="3"/>
        <v>3822.5</v>
      </c>
      <c r="S34" s="50">
        <f t="shared" ref="S34:S39" si="14">+G34-Q34</f>
        <v>23497.5</v>
      </c>
      <c r="T34" s="63" t="s">
        <v>41</v>
      </c>
    </row>
    <row r="35" spans="1:20" s="33" customFormat="1" x14ac:dyDescent="0.25">
      <c r="A35" s="76">
        <v>29</v>
      </c>
      <c r="B35" s="46" t="s">
        <v>1088</v>
      </c>
      <c r="C35" s="46" t="s">
        <v>824</v>
      </c>
      <c r="D35" s="46" t="s">
        <v>1033</v>
      </c>
      <c r="E35" s="46" t="s">
        <v>64</v>
      </c>
      <c r="F35" s="47" t="s">
        <v>827</v>
      </c>
      <c r="G35" s="48">
        <v>45000</v>
      </c>
      <c r="H35" s="83">
        <v>1148.33</v>
      </c>
      <c r="I35" s="50">
        <v>25</v>
      </c>
      <c r="J35" s="83">
        <v>1291.5</v>
      </c>
      <c r="K35" s="86">
        <f t="shared" si="12"/>
        <v>3194.9999999999995</v>
      </c>
      <c r="L35" s="62">
        <f t="shared" si="13"/>
        <v>495.00000000000006</v>
      </c>
      <c r="M35" s="118">
        <v>1368</v>
      </c>
      <c r="N35" s="50">
        <f>+G35*7.09%</f>
        <v>3190.5</v>
      </c>
      <c r="O35" s="50"/>
      <c r="P35" s="50">
        <f>+J35+M35</f>
        <v>2659.5</v>
      </c>
      <c r="Q35" s="50">
        <f t="shared" si="2"/>
        <v>3832.83</v>
      </c>
      <c r="R35" s="50">
        <f t="shared" si="3"/>
        <v>6880.5</v>
      </c>
      <c r="S35" s="50">
        <f t="shared" si="14"/>
        <v>41167.17</v>
      </c>
      <c r="T35" s="63" t="s">
        <v>41</v>
      </c>
    </row>
    <row r="36" spans="1:20" s="33" customFormat="1" x14ac:dyDescent="0.25">
      <c r="A36" s="76">
        <v>30</v>
      </c>
      <c r="B36" s="46" t="s">
        <v>1090</v>
      </c>
      <c r="C36" s="46" t="s">
        <v>823</v>
      </c>
      <c r="D36" s="46" t="s">
        <v>1033</v>
      </c>
      <c r="E36" s="46" t="s">
        <v>64</v>
      </c>
      <c r="F36" s="47" t="s">
        <v>827</v>
      </c>
      <c r="G36" s="48">
        <v>35000</v>
      </c>
      <c r="H36" s="49">
        <v>0</v>
      </c>
      <c r="I36" s="50">
        <v>25</v>
      </c>
      <c r="J36" s="83">
        <v>1004.5</v>
      </c>
      <c r="K36" s="86">
        <f t="shared" si="12"/>
        <v>2485</v>
      </c>
      <c r="L36" s="62">
        <f t="shared" si="13"/>
        <v>385.00000000000006</v>
      </c>
      <c r="M36" s="118">
        <v>1064</v>
      </c>
      <c r="N36" s="50">
        <f>+G36*7.09%</f>
        <v>2481.5</v>
      </c>
      <c r="O36" s="50"/>
      <c r="P36" s="50">
        <f>+J36+M36</f>
        <v>2068.5</v>
      </c>
      <c r="Q36" s="50">
        <f t="shared" si="2"/>
        <v>2093.5</v>
      </c>
      <c r="R36" s="50">
        <f t="shared" si="3"/>
        <v>5351.5</v>
      </c>
      <c r="S36" s="50">
        <f t="shared" si="14"/>
        <v>32906.5</v>
      </c>
      <c r="T36" s="63" t="s">
        <v>41</v>
      </c>
    </row>
    <row r="37" spans="1:20" s="33" customFormat="1" x14ac:dyDescent="0.25">
      <c r="A37" s="76">
        <v>31</v>
      </c>
      <c r="B37" s="46" t="s">
        <v>1091</v>
      </c>
      <c r="C37" s="46" t="s">
        <v>824</v>
      </c>
      <c r="D37" s="46" t="s">
        <v>1033</v>
      </c>
      <c r="E37" s="46" t="s">
        <v>64</v>
      </c>
      <c r="F37" s="47" t="s">
        <v>827</v>
      </c>
      <c r="G37" s="48">
        <v>25000</v>
      </c>
      <c r="H37" s="49">
        <v>0</v>
      </c>
      <c r="I37" s="50">
        <v>25</v>
      </c>
      <c r="J37" s="83">
        <v>717.5</v>
      </c>
      <c r="K37" s="86">
        <f t="shared" si="12"/>
        <v>1774.9999999999998</v>
      </c>
      <c r="L37" s="62">
        <f t="shared" si="13"/>
        <v>275</v>
      </c>
      <c r="M37" s="118">
        <v>760</v>
      </c>
      <c r="N37" s="50">
        <f t="shared" si="5"/>
        <v>1772.5000000000002</v>
      </c>
      <c r="O37" s="50"/>
      <c r="P37" s="50">
        <f t="shared" ref="P37:P76" si="15">+J37+M37</f>
        <v>1477.5</v>
      </c>
      <c r="Q37" s="50">
        <f t="shared" si="2"/>
        <v>1502.5</v>
      </c>
      <c r="R37" s="50">
        <f t="shared" si="3"/>
        <v>3822.5</v>
      </c>
      <c r="S37" s="50">
        <f t="shared" si="14"/>
        <v>23497.5</v>
      </c>
      <c r="T37" s="63" t="s">
        <v>41</v>
      </c>
    </row>
    <row r="38" spans="1:20" s="43" customFormat="1" x14ac:dyDescent="0.25">
      <c r="A38" s="76">
        <v>32</v>
      </c>
      <c r="B38" s="46" t="s">
        <v>1102</v>
      </c>
      <c r="C38" s="46" t="s">
        <v>824</v>
      </c>
      <c r="D38" s="46" t="s">
        <v>1033</v>
      </c>
      <c r="E38" s="46" t="s">
        <v>64</v>
      </c>
      <c r="F38" s="47" t="s">
        <v>827</v>
      </c>
      <c r="G38" s="48">
        <v>40000</v>
      </c>
      <c r="H38" s="49">
        <v>442.65</v>
      </c>
      <c r="I38" s="50">
        <v>25</v>
      </c>
      <c r="J38" s="83">
        <f>G38*2.87%</f>
        <v>1148</v>
      </c>
      <c r="K38" s="86">
        <f t="shared" si="12"/>
        <v>2839.9999999999995</v>
      </c>
      <c r="L38" s="62">
        <f t="shared" si="13"/>
        <v>440.00000000000006</v>
      </c>
      <c r="M38" s="118">
        <f>G38*3.04%</f>
        <v>1216</v>
      </c>
      <c r="N38" s="50">
        <f t="shared" si="5"/>
        <v>2836</v>
      </c>
      <c r="O38" s="50"/>
      <c r="P38" s="50">
        <f t="shared" si="15"/>
        <v>2364</v>
      </c>
      <c r="Q38" s="50">
        <f t="shared" si="2"/>
        <v>2831.65</v>
      </c>
      <c r="R38" s="50">
        <f t="shared" si="3"/>
        <v>6116</v>
      </c>
      <c r="S38" s="50">
        <f t="shared" si="14"/>
        <v>37168.35</v>
      </c>
      <c r="T38" s="63" t="s">
        <v>41</v>
      </c>
    </row>
    <row r="39" spans="1:20" s="33" customFormat="1" x14ac:dyDescent="0.25">
      <c r="A39" s="76">
        <v>33</v>
      </c>
      <c r="B39" s="46" t="s">
        <v>1092</v>
      </c>
      <c r="C39" s="46" t="s">
        <v>823</v>
      </c>
      <c r="D39" s="46" t="s">
        <v>1033</v>
      </c>
      <c r="E39" s="46" t="s">
        <v>64</v>
      </c>
      <c r="F39" s="47" t="s">
        <v>827</v>
      </c>
      <c r="G39" s="48">
        <v>35000</v>
      </c>
      <c r="H39" s="49">
        <v>0</v>
      </c>
      <c r="I39" s="50">
        <v>25</v>
      </c>
      <c r="J39" s="83">
        <v>1004.5</v>
      </c>
      <c r="K39" s="86">
        <f t="shared" si="12"/>
        <v>2485</v>
      </c>
      <c r="L39" s="62">
        <f t="shared" si="13"/>
        <v>385.00000000000006</v>
      </c>
      <c r="M39" s="118">
        <v>1064</v>
      </c>
      <c r="N39" s="50">
        <f t="shared" si="5"/>
        <v>2481.5</v>
      </c>
      <c r="O39" s="50"/>
      <c r="P39" s="50">
        <f t="shared" si="15"/>
        <v>2068.5</v>
      </c>
      <c r="Q39" s="50">
        <f t="shared" si="2"/>
        <v>2093.5</v>
      </c>
      <c r="R39" s="50">
        <f t="shared" si="3"/>
        <v>5351.5</v>
      </c>
      <c r="S39" s="50">
        <f t="shared" si="14"/>
        <v>32906.5</v>
      </c>
      <c r="T39" s="63" t="s">
        <v>41</v>
      </c>
    </row>
    <row r="40" spans="1:20" s="33" customFormat="1" x14ac:dyDescent="0.25">
      <c r="A40" s="76">
        <v>34</v>
      </c>
      <c r="B40" s="46" t="s">
        <v>82</v>
      </c>
      <c r="C40" s="46" t="s">
        <v>824</v>
      </c>
      <c r="D40" s="46" t="s">
        <v>1033</v>
      </c>
      <c r="E40" s="46" t="s">
        <v>65</v>
      </c>
      <c r="F40" s="47" t="s">
        <v>827</v>
      </c>
      <c r="G40" s="48">
        <v>25000</v>
      </c>
      <c r="H40" s="49">
        <v>0</v>
      </c>
      <c r="I40" s="50">
        <v>25</v>
      </c>
      <c r="J40" s="83">
        <v>717.5</v>
      </c>
      <c r="K40" s="86">
        <f t="shared" si="0"/>
        <v>1774.9999999999998</v>
      </c>
      <c r="L40" s="62">
        <f t="shared" si="11"/>
        <v>275</v>
      </c>
      <c r="M40" s="118">
        <v>760</v>
      </c>
      <c r="N40" s="50">
        <f t="shared" si="5"/>
        <v>1772.5000000000002</v>
      </c>
      <c r="O40" s="50"/>
      <c r="P40" s="50">
        <f t="shared" si="15"/>
        <v>1477.5</v>
      </c>
      <c r="Q40" s="50">
        <f t="shared" si="2"/>
        <v>1502.5</v>
      </c>
      <c r="R40" s="50">
        <f t="shared" si="3"/>
        <v>3822.5</v>
      </c>
      <c r="S40" s="50">
        <f t="shared" ref="S40:S76" si="16">+G40-Q40</f>
        <v>23497.5</v>
      </c>
      <c r="T40" s="63" t="s">
        <v>41</v>
      </c>
    </row>
    <row r="41" spans="1:20" s="33" customFormat="1" x14ac:dyDescent="0.25">
      <c r="A41" s="76">
        <v>35</v>
      </c>
      <c r="B41" s="46" t="s">
        <v>1115</v>
      </c>
      <c r="C41" s="46" t="s">
        <v>824</v>
      </c>
      <c r="D41" s="46" t="s">
        <v>1033</v>
      </c>
      <c r="E41" s="46" t="s">
        <v>65</v>
      </c>
      <c r="F41" s="47" t="s">
        <v>827</v>
      </c>
      <c r="G41" s="48">
        <v>24000</v>
      </c>
      <c r="H41" s="49">
        <v>0</v>
      </c>
      <c r="I41" s="50">
        <v>25</v>
      </c>
      <c r="J41" s="83">
        <v>688.8</v>
      </c>
      <c r="K41" s="86">
        <f t="shared" si="0"/>
        <v>1703.9999999999998</v>
      </c>
      <c r="L41" s="62">
        <f t="shared" si="11"/>
        <v>264</v>
      </c>
      <c r="M41" s="118">
        <v>729.6</v>
      </c>
      <c r="N41" s="50">
        <f t="shared" si="5"/>
        <v>1701.6000000000001</v>
      </c>
      <c r="O41" s="50"/>
      <c r="P41" s="50">
        <f t="shared" si="15"/>
        <v>1418.4</v>
      </c>
      <c r="Q41" s="50">
        <f t="shared" si="2"/>
        <v>1443.4</v>
      </c>
      <c r="R41" s="50">
        <f t="shared" si="3"/>
        <v>3669.6</v>
      </c>
      <c r="S41" s="50">
        <f t="shared" si="16"/>
        <v>22556.6</v>
      </c>
      <c r="T41" s="63" t="s">
        <v>41</v>
      </c>
    </row>
    <row r="42" spans="1:20" s="33" customFormat="1" x14ac:dyDescent="0.25">
      <c r="A42" s="76">
        <v>36</v>
      </c>
      <c r="B42" s="46" t="s">
        <v>897</v>
      </c>
      <c r="C42" s="46" t="s">
        <v>824</v>
      </c>
      <c r="D42" s="46" t="s">
        <v>1033</v>
      </c>
      <c r="E42" s="46" t="s">
        <v>95</v>
      </c>
      <c r="F42" s="61" t="s">
        <v>827</v>
      </c>
      <c r="G42" s="48">
        <v>28000</v>
      </c>
      <c r="H42" s="49">
        <v>0</v>
      </c>
      <c r="I42" s="50">
        <v>25</v>
      </c>
      <c r="J42" s="83">
        <v>803.6</v>
      </c>
      <c r="K42" s="86">
        <f>+G42*7.1%</f>
        <v>1987.9999999999998</v>
      </c>
      <c r="L42" s="62">
        <f>+G42*1.1%</f>
        <v>308.00000000000006</v>
      </c>
      <c r="M42" s="118">
        <v>851.2</v>
      </c>
      <c r="N42" s="50">
        <f>+G42*7.09%</f>
        <v>1985.2</v>
      </c>
      <c r="O42" s="50"/>
      <c r="P42" s="50">
        <f>+J42+M42</f>
        <v>1654.8000000000002</v>
      </c>
      <c r="Q42" s="50">
        <f t="shared" si="2"/>
        <v>1679.8000000000002</v>
      </c>
      <c r="R42" s="50">
        <f t="shared" si="3"/>
        <v>4281.2</v>
      </c>
      <c r="S42" s="50">
        <f>+G42-Q42</f>
        <v>26320.2</v>
      </c>
      <c r="T42" s="63" t="s">
        <v>41</v>
      </c>
    </row>
    <row r="43" spans="1:20" s="33" customFormat="1" x14ac:dyDescent="0.25">
      <c r="A43" s="76">
        <v>37</v>
      </c>
      <c r="B43" s="46" t="s">
        <v>74</v>
      </c>
      <c r="C43" s="46" t="s">
        <v>824</v>
      </c>
      <c r="D43" s="46" t="s">
        <v>1033</v>
      </c>
      <c r="E43" s="46" t="s">
        <v>89</v>
      </c>
      <c r="F43" s="47" t="s">
        <v>827</v>
      </c>
      <c r="G43" s="48">
        <v>28000</v>
      </c>
      <c r="H43" s="49">
        <v>0</v>
      </c>
      <c r="I43" s="50">
        <v>25</v>
      </c>
      <c r="J43" s="83">
        <v>803.6</v>
      </c>
      <c r="K43" s="86">
        <f t="shared" si="0"/>
        <v>1987.9999999999998</v>
      </c>
      <c r="L43" s="62">
        <f t="shared" si="11"/>
        <v>308.00000000000006</v>
      </c>
      <c r="M43" s="118">
        <v>851.2</v>
      </c>
      <c r="N43" s="50">
        <f t="shared" si="5"/>
        <v>1985.2</v>
      </c>
      <c r="O43" s="50"/>
      <c r="P43" s="50">
        <f t="shared" si="15"/>
        <v>1654.8000000000002</v>
      </c>
      <c r="Q43" s="50">
        <f t="shared" si="2"/>
        <v>1679.8000000000002</v>
      </c>
      <c r="R43" s="50">
        <f t="shared" si="3"/>
        <v>4281.2</v>
      </c>
      <c r="S43" s="50">
        <f t="shared" si="16"/>
        <v>26320.2</v>
      </c>
      <c r="T43" s="63" t="s">
        <v>41</v>
      </c>
    </row>
    <row r="44" spans="1:20" s="33" customFormat="1" x14ac:dyDescent="0.25">
      <c r="A44" s="76">
        <v>38</v>
      </c>
      <c r="B44" s="46" t="s">
        <v>76</v>
      </c>
      <c r="C44" s="46" t="s">
        <v>824</v>
      </c>
      <c r="D44" s="46" t="s">
        <v>1033</v>
      </c>
      <c r="E44" s="46" t="s">
        <v>89</v>
      </c>
      <c r="F44" s="47" t="s">
        <v>827</v>
      </c>
      <c r="G44" s="48">
        <v>28000</v>
      </c>
      <c r="H44" s="49">
        <v>0</v>
      </c>
      <c r="I44" s="50">
        <v>25</v>
      </c>
      <c r="J44" s="83">
        <v>803.6</v>
      </c>
      <c r="K44" s="86">
        <f t="shared" si="0"/>
        <v>1987.9999999999998</v>
      </c>
      <c r="L44" s="62">
        <f t="shared" si="11"/>
        <v>308.00000000000006</v>
      </c>
      <c r="M44" s="118">
        <v>851.2</v>
      </c>
      <c r="N44" s="50">
        <f t="shared" si="5"/>
        <v>1985.2</v>
      </c>
      <c r="O44" s="50"/>
      <c r="P44" s="50">
        <f t="shared" si="15"/>
        <v>1654.8000000000002</v>
      </c>
      <c r="Q44" s="50">
        <f t="shared" si="2"/>
        <v>1679.8000000000002</v>
      </c>
      <c r="R44" s="50">
        <f t="shared" si="3"/>
        <v>4281.2</v>
      </c>
      <c r="S44" s="50">
        <f t="shared" si="16"/>
        <v>26320.2</v>
      </c>
      <c r="T44" s="63" t="s">
        <v>41</v>
      </c>
    </row>
    <row r="45" spans="1:20" s="33" customFormat="1" x14ac:dyDescent="0.25">
      <c r="A45" s="76">
        <v>39</v>
      </c>
      <c r="B45" s="46" t="s">
        <v>804</v>
      </c>
      <c r="C45" s="46" t="s">
        <v>824</v>
      </c>
      <c r="D45" s="46" t="s">
        <v>1033</v>
      </c>
      <c r="E45" s="46" t="s">
        <v>92</v>
      </c>
      <c r="F45" s="47" t="s">
        <v>827</v>
      </c>
      <c r="G45" s="48">
        <v>28000</v>
      </c>
      <c r="H45" s="49">
        <v>0</v>
      </c>
      <c r="I45" s="50">
        <v>25</v>
      </c>
      <c r="J45" s="83">
        <v>803.6</v>
      </c>
      <c r="K45" s="86">
        <f t="shared" si="0"/>
        <v>1987.9999999999998</v>
      </c>
      <c r="L45" s="62">
        <f t="shared" si="11"/>
        <v>308.00000000000006</v>
      </c>
      <c r="M45" s="118">
        <v>851.2</v>
      </c>
      <c r="N45" s="50">
        <f t="shared" si="5"/>
        <v>1985.2</v>
      </c>
      <c r="O45" s="50"/>
      <c r="P45" s="50">
        <f t="shared" si="15"/>
        <v>1654.8000000000002</v>
      </c>
      <c r="Q45" s="50">
        <f t="shared" si="2"/>
        <v>1679.8000000000002</v>
      </c>
      <c r="R45" s="50">
        <f t="shared" si="3"/>
        <v>4281.2</v>
      </c>
      <c r="S45" s="50">
        <f t="shared" si="16"/>
        <v>26320.2</v>
      </c>
      <c r="T45" s="63" t="s">
        <v>41</v>
      </c>
    </row>
    <row r="46" spans="1:20" x14ac:dyDescent="0.25">
      <c r="A46" s="76">
        <v>40</v>
      </c>
      <c r="B46" s="46" t="s">
        <v>992</v>
      </c>
      <c r="C46" s="46" t="s">
        <v>824</v>
      </c>
      <c r="D46" s="46" t="s">
        <v>1033</v>
      </c>
      <c r="E46" s="46" t="s">
        <v>39</v>
      </c>
      <c r="F46" s="47" t="s">
        <v>827</v>
      </c>
      <c r="G46" s="48">
        <v>28000</v>
      </c>
      <c r="H46" s="46">
        <v>0</v>
      </c>
      <c r="I46" s="50">
        <v>25</v>
      </c>
      <c r="J46" s="83">
        <v>803.6</v>
      </c>
      <c r="K46" s="86">
        <f t="shared" si="0"/>
        <v>1987.9999999999998</v>
      </c>
      <c r="L46" s="62">
        <f t="shared" si="11"/>
        <v>308.00000000000006</v>
      </c>
      <c r="M46" s="119">
        <v>851.2</v>
      </c>
      <c r="N46" s="50">
        <f t="shared" si="5"/>
        <v>1985.2</v>
      </c>
      <c r="O46" s="46"/>
      <c r="P46" s="50">
        <f t="shared" si="15"/>
        <v>1654.8000000000002</v>
      </c>
      <c r="Q46" s="50">
        <f t="shared" si="2"/>
        <v>1679.8000000000002</v>
      </c>
      <c r="R46" s="50">
        <f t="shared" si="3"/>
        <v>4281.2</v>
      </c>
      <c r="S46" s="50">
        <f t="shared" si="16"/>
        <v>26320.2</v>
      </c>
      <c r="T46" s="63" t="s">
        <v>41</v>
      </c>
    </row>
    <row r="47" spans="1:20" x14ac:dyDescent="0.25">
      <c r="A47" s="76">
        <v>41</v>
      </c>
      <c r="B47" s="46" t="s">
        <v>1056</v>
      </c>
      <c r="C47" s="46" t="s">
        <v>824</v>
      </c>
      <c r="D47" s="46" t="s">
        <v>1033</v>
      </c>
      <c r="E47" s="46" t="s">
        <v>92</v>
      </c>
      <c r="F47" s="47" t="s">
        <v>827</v>
      </c>
      <c r="G47" s="48">
        <v>25000</v>
      </c>
      <c r="H47" s="46">
        <v>0</v>
      </c>
      <c r="I47" s="50">
        <v>25</v>
      </c>
      <c r="J47" s="83">
        <v>717.5</v>
      </c>
      <c r="K47" s="86">
        <f t="shared" si="0"/>
        <v>1774.9999999999998</v>
      </c>
      <c r="L47" s="62">
        <f t="shared" si="11"/>
        <v>275</v>
      </c>
      <c r="M47" s="119">
        <v>760</v>
      </c>
      <c r="N47" s="50">
        <f t="shared" si="5"/>
        <v>1772.5000000000002</v>
      </c>
      <c r="O47" s="46"/>
      <c r="P47" s="50">
        <f t="shared" si="15"/>
        <v>1477.5</v>
      </c>
      <c r="Q47" s="50">
        <f t="shared" si="2"/>
        <v>1502.5</v>
      </c>
      <c r="R47" s="50">
        <f t="shared" si="3"/>
        <v>3822.5</v>
      </c>
      <c r="S47" s="50">
        <f t="shared" si="16"/>
        <v>23497.5</v>
      </c>
      <c r="T47" s="63" t="s">
        <v>41</v>
      </c>
    </row>
    <row r="48" spans="1:20" x14ac:dyDescent="0.25">
      <c r="A48" s="76">
        <v>42</v>
      </c>
      <c r="B48" s="46" t="s">
        <v>1117</v>
      </c>
      <c r="C48" s="46" t="s">
        <v>824</v>
      </c>
      <c r="D48" s="46" t="s">
        <v>1033</v>
      </c>
      <c r="E48" s="46" t="s">
        <v>95</v>
      </c>
      <c r="F48" s="47" t="s">
        <v>827</v>
      </c>
      <c r="G48" s="48">
        <v>40000</v>
      </c>
      <c r="H48" s="46">
        <v>442.65</v>
      </c>
      <c r="I48" s="50">
        <v>25</v>
      </c>
      <c r="J48" s="83">
        <v>1148</v>
      </c>
      <c r="K48" s="86">
        <f t="shared" si="0"/>
        <v>2839.9999999999995</v>
      </c>
      <c r="L48" s="62">
        <f t="shared" si="11"/>
        <v>440.00000000000006</v>
      </c>
      <c r="M48" s="119">
        <v>1216</v>
      </c>
      <c r="N48" s="50">
        <f t="shared" si="5"/>
        <v>2836</v>
      </c>
      <c r="O48" s="46"/>
      <c r="P48" s="50">
        <f t="shared" si="15"/>
        <v>2364</v>
      </c>
      <c r="Q48" s="50">
        <f t="shared" si="2"/>
        <v>2831.65</v>
      </c>
      <c r="R48" s="50">
        <f t="shared" si="3"/>
        <v>6116</v>
      </c>
      <c r="S48" s="50">
        <f t="shared" si="16"/>
        <v>37168.35</v>
      </c>
      <c r="T48" s="63" t="s">
        <v>41</v>
      </c>
    </row>
    <row r="49" spans="1:20" s="33" customFormat="1" x14ac:dyDescent="0.25">
      <c r="A49" s="76">
        <v>43</v>
      </c>
      <c r="B49" s="46" t="s">
        <v>77</v>
      </c>
      <c r="C49" s="46" t="s">
        <v>823</v>
      </c>
      <c r="D49" s="46" t="s">
        <v>725</v>
      </c>
      <c r="E49" s="46" t="s">
        <v>329</v>
      </c>
      <c r="F49" s="61" t="s">
        <v>830</v>
      </c>
      <c r="G49" s="48">
        <v>190000</v>
      </c>
      <c r="H49" s="48">
        <v>33275.620000000003</v>
      </c>
      <c r="I49" s="50">
        <v>25</v>
      </c>
      <c r="J49" s="83">
        <v>5453</v>
      </c>
      <c r="K49" s="86">
        <f t="shared" si="0"/>
        <v>13489.999999999998</v>
      </c>
      <c r="L49" s="62">
        <v>953.69</v>
      </c>
      <c r="M49" s="118">
        <v>5776</v>
      </c>
      <c r="N49" s="50">
        <f t="shared" si="5"/>
        <v>13471</v>
      </c>
      <c r="O49" s="50"/>
      <c r="P49" s="50">
        <f t="shared" si="15"/>
        <v>11229</v>
      </c>
      <c r="Q49" s="50">
        <f t="shared" si="2"/>
        <v>44529.62</v>
      </c>
      <c r="R49" s="50">
        <f t="shared" si="3"/>
        <v>27914.69</v>
      </c>
      <c r="S49" s="50">
        <f t="shared" si="16"/>
        <v>145470.38</v>
      </c>
      <c r="T49" s="63" t="s">
        <v>41</v>
      </c>
    </row>
    <row r="50" spans="1:20" s="33" customFormat="1" x14ac:dyDescent="0.25">
      <c r="A50" s="76">
        <v>44</v>
      </c>
      <c r="B50" s="46" t="s">
        <v>726</v>
      </c>
      <c r="C50" s="46" t="s">
        <v>823</v>
      </c>
      <c r="D50" s="46" t="s">
        <v>725</v>
      </c>
      <c r="E50" s="46" t="s">
        <v>763</v>
      </c>
      <c r="F50" s="47" t="s">
        <v>831</v>
      </c>
      <c r="G50" s="48">
        <v>90000</v>
      </c>
      <c r="H50" s="48">
        <f>8895.39</f>
        <v>8895.39</v>
      </c>
      <c r="I50" s="50">
        <v>25</v>
      </c>
      <c r="J50" s="83">
        <v>2583</v>
      </c>
      <c r="K50" s="86">
        <f t="shared" si="0"/>
        <v>6389.9999999999991</v>
      </c>
      <c r="L50" s="62">
        <v>953.69</v>
      </c>
      <c r="M50" s="118">
        <v>2736</v>
      </c>
      <c r="N50" s="50">
        <f t="shared" si="5"/>
        <v>6381</v>
      </c>
      <c r="O50" s="50"/>
      <c r="P50" s="50">
        <f t="shared" si="15"/>
        <v>5319</v>
      </c>
      <c r="Q50" s="50">
        <f t="shared" si="2"/>
        <v>14239.39</v>
      </c>
      <c r="R50" s="50">
        <f t="shared" si="3"/>
        <v>13724.689999999999</v>
      </c>
      <c r="S50" s="50">
        <f t="shared" si="16"/>
        <v>75760.61</v>
      </c>
      <c r="T50" s="63" t="s">
        <v>41</v>
      </c>
    </row>
    <row r="51" spans="1:20" s="33" customFormat="1" x14ac:dyDescent="0.25">
      <c r="A51" s="76">
        <v>45</v>
      </c>
      <c r="B51" s="46" t="s">
        <v>727</v>
      </c>
      <c r="C51" s="46" t="s">
        <v>823</v>
      </c>
      <c r="D51" s="46" t="s">
        <v>725</v>
      </c>
      <c r="E51" s="46" t="s">
        <v>93</v>
      </c>
      <c r="F51" s="47" t="s">
        <v>831</v>
      </c>
      <c r="G51" s="48">
        <v>31500</v>
      </c>
      <c r="H51" s="49">
        <v>0</v>
      </c>
      <c r="I51" s="50">
        <v>25</v>
      </c>
      <c r="J51" s="83">
        <v>904.05</v>
      </c>
      <c r="K51" s="86">
        <f t="shared" si="0"/>
        <v>2236.5</v>
      </c>
      <c r="L51" s="62">
        <f t="shared" si="11"/>
        <v>346.50000000000006</v>
      </c>
      <c r="M51" s="118">
        <v>957.6</v>
      </c>
      <c r="N51" s="50">
        <f t="shared" si="5"/>
        <v>2233.3500000000004</v>
      </c>
      <c r="O51" s="50"/>
      <c r="P51" s="50">
        <f t="shared" si="15"/>
        <v>1861.65</v>
      </c>
      <c r="Q51" s="50">
        <f t="shared" si="2"/>
        <v>1886.65</v>
      </c>
      <c r="R51" s="50">
        <f t="shared" si="3"/>
        <v>4816.3500000000004</v>
      </c>
      <c r="S51" s="50">
        <f t="shared" si="16"/>
        <v>29613.35</v>
      </c>
      <c r="T51" s="63" t="s">
        <v>41</v>
      </c>
    </row>
    <row r="52" spans="1:20" s="33" customFormat="1" x14ac:dyDescent="0.25">
      <c r="A52" s="76">
        <v>46</v>
      </c>
      <c r="B52" s="46" t="s">
        <v>728</v>
      </c>
      <c r="C52" s="46" t="s">
        <v>824</v>
      </c>
      <c r="D52" s="46" t="s">
        <v>725</v>
      </c>
      <c r="E52" s="46" t="s">
        <v>35</v>
      </c>
      <c r="F52" s="47" t="s">
        <v>831</v>
      </c>
      <c r="G52" s="48">
        <v>25000</v>
      </c>
      <c r="H52" s="49">
        <v>0</v>
      </c>
      <c r="I52" s="50">
        <v>25</v>
      </c>
      <c r="J52" s="83">
        <v>717.5</v>
      </c>
      <c r="K52" s="86">
        <f t="shared" si="0"/>
        <v>1774.9999999999998</v>
      </c>
      <c r="L52" s="62">
        <f t="shared" si="11"/>
        <v>275</v>
      </c>
      <c r="M52" s="118">
        <v>760</v>
      </c>
      <c r="N52" s="50">
        <f t="shared" si="5"/>
        <v>1772.5000000000002</v>
      </c>
      <c r="O52" s="50"/>
      <c r="P52" s="50">
        <f t="shared" si="15"/>
        <v>1477.5</v>
      </c>
      <c r="Q52" s="50">
        <f t="shared" si="2"/>
        <v>1502.5</v>
      </c>
      <c r="R52" s="50">
        <f t="shared" si="3"/>
        <v>3822.5</v>
      </c>
      <c r="S52" s="50">
        <f t="shared" si="16"/>
        <v>23497.5</v>
      </c>
      <c r="T52" s="63" t="s">
        <v>41</v>
      </c>
    </row>
    <row r="53" spans="1:20" s="33" customFormat="1" x14ac:dyDescent="0.25">
      <c r="A53" s="76">
        <v>47</v>
      </c>
      <c r="B53" s="46" t="s">
        <v>994</v>
      </c>
      <c r="C53" s="87" t="s">
        <v>823</v>
      </c>
      <c r="D53" s="46" t="s">
        <v>995</v>
      </c>
      <c r="E53" s="46" t="s">
        <v>64</v>
      </c>
      <c r="F53" s="47" t="s">
        <v>830</v>
      </c>
      <c r="G53" s="48">
        <v>25000</v>
      </c>
      <c r="H53" s="49">
        <v>0</v>
      </c>
      <c r="I53" s="50">
        <v>25</v>
      </c>
      <c r="J53" s="83">
        <v>717.5</v>
      </c>
      <c r="K53" s="86">
        <f t="shared" si="0"/>
        <v>1774.9999999999998</v>
      </c>
      <c r="L53" s="62">
        <f t="shared" si="11"/>
        <v>275</v>
      </c>
      <c r="M53" s="118">
        <v>760</v>
      </c>
      <c r="N53" s="50">
        <f t="shared" si="5"/>
        <v>1772.5000000000002</v>
      </c>
      <c r="O53" s="50"/>
      <c r="P53" s="50">
        <f t="shared" si="15"/>
        <v>1477.5</v>
      </c>
      <c r="Q53" s="50">
        <f t="shared" si="2"/>
        <v>1502.5</v>
      </c>
      <c r="R53" s="50">
        <f t="shared" si="3"/>
        <v>3822.5</v>
      </c>
      <c r="S53" s="50">
        <f t="shared" si="16"/>
        <v>23497.5</v>
      </c>
      <c r="T53" s="63" t="s">
        <v>41</v>
      </c>
    </row>
    <row r="54" spans="1:20" s="33" customFormat="1" x14ac:dyDescent="0.25">
      <c r="A54" s="76">
        <v>48</v>
      </c>
      <c r="B54" s="46" t="s">
        <v>921</v>
      </c>
      <c r="C54" s="46" t="s">
        <v>824</v>
      </c>
      <c r="D54" s="46" t="s">
        <v>725</v>
      </c>
      <c r="E54" s="46" t="s">
        <v>187</v>
      </c>
      <c r="F54" s="47" t="s">
        <v>831</v>
      </c>
      <c r="G54" s="48">
        <v>24000</v>
      </c>
      <c r="H54" s="49">
        <v>0</v>
      </c>
      <c r="I54" s="50">
        <v>25</v>
      </c>
      <c r="J54" s="83">
        <v>688.8</v>
      </c>
      <c r="K54" s="86">
        <f t="shared" si="0"/>
        <v>1703.9999999999998</v>
      </c>
      <c r="L54" s="62">
        <f t="shared" si="11"/>
        <v>264</v>
      </c>
      <c r="M54" s="118">
        <v>729.6</v>
      </c>
      <c r="N54" s="50">
        <f t="shared" si="5"/>
        <v>1701.6000000000001</v>
      </c>
      <c r="O54" s="50"/>
      <c r="P54" s="50">
        <f t="shared" si="15"/>
        <v>1418.4</v>
      </c>
      <c r="Q54" s="50">
        <f t="shared" si="2"/>
        <v>1443.4</v>
      </c>
      <c r="R54" s="50">
        <f t="shared" si="3"/>
        <v>3669.6</v>
      </c>
      <c r="S54" s="50">
        <f t="shared" si="16"/>
        <v>22556.6</v>
      </c>
      <c r="T54" s="63" t="s">
        <v>41</v>
      </c>
    </row>
    <row r="55" spans="1:20" s="33" customFormat="1" x14ac:dyDescent="0.25">
      <c r="A55" s="76">
        <v>49</v>
      </c>
      <c r="B55" s="46" t="s">
        <v>927</v>
      </c>
      <c r="C55" s="46" t="s">
        <v>823</v>
      </c>
      <c r="D55" s="46" t="s">
        <v>725</v>
      </c>
      <c r="E55" s="46" t="s">
        <v>928</v>
      </c>
      <c r="F55" s="47" t="s">
        <v>830</v>
      </c>
      <c r="G55" s="48">
        <v>35000</v>
      </c>
      <c r="H55" s="49">
        <v>0</v>
      </c>
      <c r="I55" s="50">
        <v>25</v>
      </c>
      <c r="J55" s="83">
        <v>1004.5</v>
      </c>
      <c r="K55" s="86">
        <f t="shared" si="0"/>
        <v>2485</v>
      </c>
      <c r="L55" s="62">
        <f t="shared" si="11"/>
        <v>385.00000000000006</v>
      </c>
      <c r="M55" s="118">
        <v>1064</v>
      </c>
      <c r="N55" s="50">
        <f t="shared" si="5"/>
        <v>2481.5</v>
      </c>
      <c r="O55" s="50"/>
      <c r="P55" s="50">
        <f t="shared" si="15"/>
        <v>2068.5</v>
      </c>
      <c r="Q55" s="50">
        <f t="shared" si="2"/>
        <v>2093.5</v>
      </c>
      <c r="R55" s="50">
        <f t="shared" si="3"/>
        <v>5351.5</v>
      </c>
      <c r="S55" s="50">
        <f t="shared" si="16"/>
        <v>32906.5</v>
      </c>
      <c r="T55" s="63" t="s">
        <v>41</v>
      </c>
    </row>
    <row r="56" spans="1:20" s="33" customFormat="1" x14ac:dyDescent="0.25">
      <c r="A56" s="76">
        <v>50</v>
      </c>
      <c r="B56" s="46" t="s">
        <v>1004</v>
      </c>
      <c r="C56" s="46" t="s">
        <v>824</v>
      </c>
      <c r="D56" s="46" t="s">
        <v>725</v>
      </c>
      <c r="E56" s="46" t="s">
        <v>65</v>
      </c>
      <c r="F56" s="47" t="s">
        <v>827</v>
      </c>
      <c r="G56" s="48">
        <v>18000</v>
      </c>
      <c r="H56" s="49">
        <v>0</v>
      </c>
      <c r="I56" s="50">
        <v>25</v>
      </c>
      <c r="J56" s="83">
        <v>516.6</v>
      </c>
      <c r="K56" s="86">
        <f t="shared" si="0"/>
        <v>1277.9999999999998</v>
      </c>
      <c r="L56" s="62">
        <f t="shared" si="11"/>
        <v>198.00000000000003</v>
      </c>
      <c r="M56" s="118">
        <v>547.20000000000005</v>
      </c>
      <c r="N56" s="50">
        <f t="shared" si="5"/>
        <v>1276.2</v>
      </c>
      <c r="O56" s="50"/>
      <c r="P56" s="50">
        <f t="shared" si="15"/>
        <v>1063.8000000000002</v>
      </c>
      <c r="Q56" s="50">
        <f t="shared" si="2"/>
        <v>1088.8000000000002</v>
      </c>
      <c r="R56" s="50">
        <f t="shared" si="3"/>
        <v>2752.2</v>
      </c>
      <c r="S56" s="50">
        <f t="shared" si="16"/>
        <v>16911.2</v>
      </c>
      <c r="T56" s="63" t="s">
        <v>41</v>
      </c>
    </row>
    <row r="57" spans="1:20" s="33" customFormat="1" x14ac:dyDescent="0.25">
      <c r="A57" s="76">
        <v>51</v>
      </c>
      <c r="B57" s="46" t="s">
        <v>729</v>
      </c>
      <c r="C57" s="46" t="s">
        <v>824</v>
      </c>
      <c r="D57" s="46" t="s">
        <v>725</v>
      </c>
      <c r="E57" s="46" t="s">
        <v>39</v>
      </c>
      <c r="F57" s="47" t="s">
        <v>827</v>
      </c>
      <c r="G57" s="48">
        <v>24000</v>
      </c>
      <c r="H57" s="49">
        <v>0</v>
      </c>
      <c r="I57" s="50">
        <v>25</v>
      </c>
      <c r="J57" s="83">
        <v>688.8</v>
      </c>
      <c r="K57" s="86">
        <f t="shared" si="0"/>
        <v>1703.9999999999998</v>
      </c>
      <c r="L57" s="62">
        <f t="shared" si="11"/>
        <v>264</v>
      </c>
      <c r="M57" s="118">
        <v>729.6</v>
      </c>
      <c r="N57" s="50">
        <f t="shared" si="5"/>
        <v>1701.6000000000001</v>
      </c>
      <c r="O57" s="50"/>
      <c r="P57" s="50">
        <f t="shared" si="15"/>
        <v>1418.4</v>
      </c>
      <c r="Q57" s="50">
        <f t="shared" si="2"/>
        <v>1443.4</v>
      </c>
      <c r="R57" s="50">
        <f t="shared" si="3"/>
        <v>3669.6</v>
      </c>
      <c r="S57" s="50">
        <f t="shared" si="16"/>
        <v>22556.6</v>
      </c>
      <c r="T57" s="63" t="s">
        <v>41</v>
      </c>
    </row>
    <row r="58" spans="1:20" s="33" customFormat="1" x14ac:dyDescent="0.25">
      <c r="A58" s="76">
        <v>52</v>
      </c>
      <c r="B58" s="46" t="s">
        <v>945</v>
      </c>
      <c r="C58" s="46" t="s">
        <v>824</v>
      </c>
      <c r="D58" s="46" t="s">
        <v>725</v>
      </c>
      <c r="E58" s="46" t="s">
        <v>870</v>
      </c>
      <c r="F58" s="47" t="s">
        <v>830</v>
      </c>
      <c r="G58" s="48">
        <v>25000</v>
      </c>
      <c r="H58" s="49">
        <v>0</v>
      </c>
      <c r="I58" s="50">
        <v>25</v>
      </c>
      <c r="J58" s="83">
        <v>717.5</v>
      </c>
      <c r="K58" s="86">
        <f t="shared" si="0"/>
        <v>1774.9999999999998</v>
      </c>
      <c r="L58" s="62">
        <f t="shared" si="11"/>
        <v>275</v>
      </c>
      <c r="M58" s="118">
        <v>760</v>
      </c>
      <c r="N58" s="50">
        <f t="shared" si="5"/>
        <v>1772.5000000000002</v>
      </c>
      <c r="O58" s="50"/>
      <c r="P58" s="50">
        <f t="shared" si="15"/>
        <v>1477.5</v>
      </c>
      <c r="Q58" s="50">
        <f t="shared" si="2"/>
        <v>1502.5</v>
      </c>
      <c r="R58" s="50">
        <f t="shared" si="3"/>
        <v>3822.5</v>
      </c>
      <c r="S58" s="50">
        <f t="shared" si="16"/>
        <v>23497.5</v>
      </c>
      <c r="T58" s="63" t="s">
        <v>41</v>
      </c>
    </row>
    <row r="59" spans="1:20" s="33" customFormat="1" x14ac:dyDescent="0.25">
      <c r="A59" s="76">
        <v>53</v>
      </c>
      <c r="B59" s="46" t="s">
        <v>217</v>
      </c>
      <c r="C59" s="46" t="s">
        <v>824</v>
      </c>
      <c r="D59" s="46" t="s">
        <v>127</v>
      </c>
      <c r="E59" s="46" t="s">
        <v>220</v>
      </c>
      <c r="F59" s="47" t="s">
        <v>831</v>
      </c>
      <c r="G59" s="48">
        <v>155000</v>
      </c>
      <c r="H59" s="48">
        <v>25042.74</v>
      </c>
      <c r="I59" s="50">
        <v>25</v>
      </c>
      <c r="J59" s="83">
        <v>4448.5</v>
      </c>
      <c r="K59" s="86">
        <f t="shared" si="0"/>
        <v>11004.999999999998</v>
      </c>
      <c r="L59" s="62">
        <v>953.69</v>
      </c>
      <c r="M59" s="118">
        <v>4712</v>
      </c>
      <c r="N59" s="50">
        <f t="shared" si="5"/>
        <v>10989.5</v>
      </c>
      <c r="O59" s="50"/>
      <c r="P59" s="50">
        <f t="shared" si="15"/>
        <v>9160.5</v>
      </c>
      <c r="Q59" s="50">
        <f t="shared" si="2"/>
        <v>34228.240000000005</v>
      </c>
      <c r="R59" s="50">
        <f t="shared" si="3"/>
        <v>22948.19</v>
      </c>
      <c r="S59" s="50">
        <f t="shared" si="16"/>
        <v>120771.76</v>
      </c>
      <c r="T59" s="63" t="s">
        <v>41</v>
      </c>
    </row>
    <row r="60" spans="1:20" s="33" customFormat="1" x14ac:dyDescent="0.25">
      <c r="A60" s="76">
        <v>54</v>
      </c>
      <c r="B60" s="46" t="s">
        <v>226</v>
      </c>
      <c r="C60" s="46" t="s">
        <v>823</v>
      </c>
      <c r="D60" s="46" t="s">
        <v>1048</v>
      </c>
      <c r="E60" s="46" t="s">
        <v>227</v>
      </c>
      <c r="F60" s="47" t="s">
        <v>831</v>
      </c>
      <c r="G60" s="48">
        <v>85000</v>
      </c>
      <c r="H60" s="48">
        <v>8576.99</v>
      </c>
      <c r="I60" s="50">
        <v>25</v>
      </c>
      <c r="J60" s="83">
        <v>2439.5</v>
      </c>
      <c r="K60" s="86">
        <f t="shared" si="0"/>
        <v>6034.9999999999991</v>
      </c>
      <c r="L60" s="62">
        <v>953.69</v>
      </c>
      <c r="M60" s="118">
        <v>2584</v>
      </c>
      <c r="N60" s="50">
        <f t="shared" si="5"/>
        <v>6026.5</v>
      </c>
      <c r="O60" s="50"/>
      <c r="P60" s="50">
        <f t="shared" si="15"/>
        <v>5023.5</v>
      </c>
      <c r="Q60" s="50">
        <f t="shared" si="2"/>
        <v>13625.49</v>
      </c>
      <c r="R60" s="50">
        <f t="shared" si="3"/>
        <v>13015.189999999999</v>
      </c>
      <c r="S60" s="50">
        <f t="shared" si="16"/>
        <v>71374.509999999995</v>
      </c>
      <c r="T60" s="63" t="s">
        <v>41</v>
      </c>
    </row>
    <row r="61" spans="1:20" s="33" customFormat="1" x14ac:dyDescent="0.25">
      <c r="A61" s="76">
        <v>55</v>
      </c>
      <c r="B61" s="46" t="s">
        <v>1019</v>
      </c>
      <c r="C61" s="46" t="s">
        <v>823</v>
      </c>
      <c r="D61" s="46" t="s">
        <v>1048</v>
      </c>
      <c r="E61" s="46" t="s">
        <v>1020</v>
      </c>
      <c r="F61" s="47" t="s">
        <v>831</v>
      </c>
      <c r="G61" s="48">
        <v>61000</v>
      </c>
      <c r="H61" s="48">
        <v>3674.86</v>
      </c>
      <c r="I61" s="50">
        <v>25</v>
      </c>
      <c r="J61" s="83">
        <v>1750.7</v>
      </c>
      <c r="K61" s="86">
        <f t="shared" si="0"/>
        <v>4331</v>
      </c>
      <c r="L61" s="62">
        <f t="shared" si="11"/>
        <v>671.00000000000011</v>
      </c>
      <c r="M61" s="118">
        <v>1854.4</v>
      </c>
      <c r="N61" s="50">
        <f t="shared" si="5"/>
        <v>4324.9000000000005</v>
      </c>
      <c r="O61" s="50"/>
      <c r="P61" s="50">
        <f t="shared" si="15"/>
        <v>3605.1000000000004</v>
      </c>
      <c r="Q61" s="50">
        <f t="shared" si="2"/>
        <v>7304.9600000000009</v>
      </c>
      <c r="R61" s="50">
        <f t="shared" si="3"/>
        <v>9326.9000000000015</v>
      </c>
      <c r="S61" s="50">
        <f t="shared" si="16"/>
        <v>53695.040000000001</v>
      </c>
      <c r="T61" s="63" t="s">
        <v>41</v>
      </c>
    </row>
    <row r="62" spans="1:20" s="33" customFormat="1" x14ac:dyDescent="0.25">
      <c r="A62" s="76">
        <v>56</v>
      </c>
      <c r="B62" s="46" t="s">
        <v>1110</v>
      </c>
      <c r="C62" s="46" t="s">
        <v>823</v>
      </c>
      <c r="D62" s="46" t="s">
        <v>1048</v>
      </c>
      <c r="E62" s="46" t="s">
        <v>1020</v>
      </c>
      <c r="F62" s="47" t="s">
        <v>831</v>
      </c>
      <c r="G62" s="48">
        <v>61000</v>
      </c>
      <c r="H62" s="48">
        <v>3674.86</v>
      </c>
      <c r="I62" s="50">
        <v>25</v>
      </c>
      <c r="J62" s="83">
        <v>1750.7</v>
      </c>
      <c r="K62" s="86">
        <f t="shared" si="0"/>
        <v>4331</v>
      </c>
      <c r="L62" s="62">
        <f t="shared" si="11"/>
        <v>671.00000000000011</v>
      </c>
      <c r="M62" s="118">
        <v>1854.4</v>
      </c>
      <c r="N62" s="50">
        <f t="shared" si="5"/>
        <v>4324.9000000000005</v>
      </c>
      <c r="O62" s="50"/>
      <c r="P62" s="50">
        <f t="shared" si="15"/>
        <v>3605.1000000000004</v>
      </c>
      <c r="Q62" s="50">
        <f t="shared" si="2"/>
        <v>7304.9600000000009</v>
      </c>
      <c r="R62" s="50">
        <f t="shared" si="3"/>
        <v>9326.9000000000015</v>
      </c>
      <c r="S62" s="50">
        <f t="shared" si="16"/>
        <v>53695.040000000001</v>
      </c>
      <c r="T62" s="63" t="s">
        <v>41</v>
      </c>
    </row>
    <row r="63" spans="1:20" s="33" customFormat="1" x14ac:dyDescent="0.25">
      <c r="A63" s="76">
        <v>57</v>
      </c>
      <c r="B63" s="46" t="s">
        <v>223</v>
      </c>
      <c r="C63" s="46" t="s">
        <v>823</v>
      </c>
      <c r="D63" s="46" t="s">
        <v>222</v>
      </c>
      <c r="E63" s="46" t="s">
        <v>102</v>
      </c>
      <c r="F63" s="47" t="s">
        <v>831</v>
      </c>
      <c r="G63" s="48">
        <v>85000</v>
      </c>
      <c r="H63" s="48">
        <v>8148.13</v>
      </c>
      <c r="I63" s="50">
        <v>25</v>
      </c>
      <c r="J63" s="83">
        <v>2439.5</v>
      </c>
      <c r="K63" s="86">
        <f t="shared" si="0"/>
        <v>6034.9999999999991</v>
      </c>
      <c r="L63" s="62">
        <v>953.69</v>
      </c>
      <c r="M63" s="118">
        <v>2584</v>
      </c>
      <c r="N63" s="50">
        <f t="shared" si="5"/>
        <v>6026.5</v>
      </c>
      <c r="O63" s="50"/>
      <c r="P63" s="50">
        <f t="shared" si="15"/>
        <v>5023.5</v>
      </c>
      <c r="Q63" s="50">
        <f t="shared" si="2"/>
        <v>13196.630000000001</v>
      </c>
      <c r="R63" s="50">
        <f t="shared" si="3"/>
        <v>13015.189999999999</v>
      </c>
      <c r="S63" s="50">
        <f t="shared" si="16"/>
        <v>71803.37</v>
      </c>
      <c r="T63" s="63" t="s">
        <v>41</v>
      </c>
    </row>
    <row r="64" spans="1:20" s="33" customFormat="1" x14ac:dyDescent="0.25">
      <c r="A64" s="76">
        <v>58</v>
      </c>
      <c r="B64" s="46" t="s">
        <v>224</v>
      </c>
      <c r="C64" s="46" t="s">
        <v>823</v>
      </c>
      <c r="D64" s="46" t="s">
        <v>222</v>
      </c>
      <c r="E64" s="46" t="s">
        <v>225</v>
      </c>
      <c r="F64" s="47" t="s">
        <v>830</v>
      </c>
      <c r="G64" s="48">
        <v>75000</v>
      </c>
      <c r="H64" s="48">
        <v>6309.38</v>
      </c>
      <c r="I64" s="50">
        <v>25</v>
      </c>
      <c r="J64" s="83">
        <v>2152.5</v>
      </c>
      <c r="K64" s="86">
        <f t="shared" si="0"/>
        <v>5324.9999999999991</v>
      </c>
      <c r="L64" s="62">
        <f t="shared" si="11"/>
        <v>825.00000000000011</v>
      </c>
      <c r="M64" s="118">
        <v>2280</v>
      </c>
      <c r="N64" s="50">
        <f t="shared" si="5"/>
        <v>5317.5</v>
      </c>
      <c r="O64" s="50"/>
      <c r="P64" s="50">
        <f t="shared" si="15"/>
        <v>4432.5</v>
      </c>
      <c r="Q64" s="50">
        <f t="shared" si="2"/>
        <v>10766.880000000001</v>
      </c>
      <c r="R64" s="50">
        <f t="shared" si="3"/>
        <v>11467.5</v>
      </c>
      <c r="S64" s="50">
        <f t="shared" si="16"/>
        <v>64233.119999999995</v>
      </c>
      <c r="T64" s="63" t="s">
        <v>41</v>
      </c>
    </row>
    <row r="65" spans="1:20" s="33" customFormat="1" x14ac:dyDescent="0.25">
      <c r="A65" s="76">
        <v>59</v>
      </c>
      <c r="B65" s="46" t="s">
        <v>219</v>
      </c>
      <c r="C65" s="46" t="s">
        <v>823</v>
      </c>
      <c r="D65" s="46" t="s">
        <v>1049</v>
      </c>
      <c r="E65" s="46" t="s">
        <v>221</v>
      </c>
      <c r="F65" s="47" t="s">
        <v>831</v>
      </c>
      <c r="G65" s="48">
        <v>75000</v>
      </c>
      <c r="H65" s="48">
        <v>5623.19</v>
      </c>
      <c r="I65" s="50">
        <v>25</v>
      </c>
      <c r="J65" s="83">
        <v>2152.5</v>
      </c>
      <c r="K65" s="86">
        <f>+G65*7.1%</f>
        <v>5324.9999999999991</v>
      </c>
      <c r="L65" s="62">
        <f>+G65*1.1%</f>
        <v>825.00000000000011</v>
      </c>
      <c r="M65" s="118">
        <v>2280</v>
      </c>
      <c r="N65" s="50">
        <f>+G65*7.09%</f>
        <v>5317.5</v>
      </c>
      <c r="O65" s="50"/>
      <c r="P65" s="50">
        <f>+J65+M65</f>
        <v>4432.5</v>
      </c>
      <c r="Q65" s="50">
        <f t="shared" si="2"/>
        <v>10080.689999999999</v>
      </c>
      <c r="R65" s="50">
        <f t="shared" si="3"/>
        <v>11467.5</v>
      </c>
      <c r="S65" s="50">
        <f>+G65-Q65</f>
        <v>64919.31</v>
      </c>
      <c r="T65" s="63" t="s">
        <v>41</v>
      </c>
    </row>
    <row r="66" spans="1:20" s="33" customFormat="1" x14ac:dyDescent="0.25">
      <c r="A66" s="76">
        <v>60</v>
      </c>
      <c r="B66" s="46" t="s">
        <v>27</v>
      </c>
      <c r="C66" s="46" t="s">
        <v>824</v>
      </c>
      <c r="D66" s="46" t="s">
        <v>1027</v>
      </c>
      <c r="E66" s="46" t="s">
        <v>34</v>
      </c>
      <c r="F66" s="47" t="s">
        <v>831</v>
      </c>
      <c r="G66" s="48">
        <v>46000</v>
      </c>
      <c r="H66" s="83">
        <v>1289.46</v>
      </c>
      <c r="I66" s="50">
        <v>25</v>
      </c>
      <c r="J66" s="83">
        <v>1320.2</v>
      </c>
      <c r="K66" s="86">
        <f t="shared" ref="K66:K73" si="17">+G66*7.1%</f>
        <v>3265.9999999999995</v>
      </c>
      <c r="L66" s="62">
        <f t="shared" ref="L66:L73" si="18">+G66*1.1%</f>
        <v>506.00000000000006</v>
      </c>
      <c r="M66" s="118">
        <v>1398.4</v>
      </c>
      <c r="N66" s="50">
        <f t="shared" ref="N66:N73" si="19">+G66*7.09%</f>
        <v>3261.4</v>
      </c>
      <c r="O66" s="50"/>
      <c r="P66" s="50">
        <f t="shared" ref="P66:P73" si="20">+J66+M66</f>
        <v>2718.6000000000004</v>
      </c>
      <c r="Q66" s="50">
        <f t="shared" si="2"/>
        <v>4033.06</v>
      </c>
      <c r="R66" s="50">
        <f t="shared" si="3"/>
        <v>7033.4</v>
      </c>
      <c r="S66" s="50">
        <f t="shared" ref="S66:S73" si="21">+G66-Q66</f>
        <v>41966.94</v>
      </c>
      <c r="T66" s="63" t="s">
        <v>41</v>
      </c>
    </row>
    <row r="67" spans="1:20" s="33" customFormat="1" x14ac:dyDescent="0.25">
      <c r="A67" s="76">
        <v>61</v>
      </c>
      <c r="B67" s="46" t="s">
        <v>29</v>
      </c>
      <c r="C67" s="46" t="s">
        <v>824</v>
      </c>
      <c r="D67" s="46" t="s">
        <v>1027</v>
      </c>
      <c r="E67" s="46" t="s">
        <v>36</v>
      </c>
      <c r="F67" s="47" t="s">
        <v>830</v>
      </c>
      <c r="G67" s="48">
        <v>46000</v>
      </c>
      <c r="H67" s="83">
        <v>1289.46</v>
      </c>
      <c r="I67" s="50">
        <v>25</v>
      </c>
      <c r="J67" s="83">
        <v>1320.2</v>
      </c>
      <c r="K67" s="86">
        <f t="shared" si="17"/>
        <v>3265.9999999999995</v>
      </c>
      <c r="L67" s="62">
        <f t="shared" si="18"/>
        <v>506.00000000000006</v>
      </c>
      <c r="M67" s="118">
        <v>1398.4</v>
      </c>
      <c r="N67" s="50">
        <f t="shared" si="19"/>
        <v>3261.4</v>
      </c>
      <c r="O67" s="50"/>
      <c r="P67" s="50">
        <f t="shared" si="20"/>
        <v>2718.6000000000004</v>
      </c>
      <c r="Q67" s="50">
        <f t="shared" si="2"/>
        <v>4033.06</v>
      </c>
      <c r="R67" s="50">
        <f t="shared" si="3"/>
        <v>7033.4</v>
      </c>
      <c r="S67" s="50">
        <f t="shared" si="21"/>
        <v>41966.94</v>
      </c>
      <c r="T67" s="63" t="s">
        <v>41</v>
      </c>
    </row>
    <row r="68" spans="1:20" s="43" customFormat="1" x14ac:dyDescent="0.25">
      <c r="A68" s="76">
        <v>62</v>
      </c>
      <c r="B68" s="46" t="s">
        <v>1103</v>
      </c>
      <c r="C68" s="46" t="s">
        <v>824</v>
      </c>
      <c r="D68" s="46" t="s">
        <v>1027</v>
      </c>
      <c r="E68" s="46" t="s">
        <v>37</v>
      </c>
      <c r="F68" s="47" t="s">
        <v>830</v>
      </c>
      <c r="G68" s="48">
        <v>40000</v>
      </c>
      <c r="H68" s="49">
        <v>442.65</v>
      </c>
      <c r="I68" s="50">
        <v>25</v>
      </c>
      <c r="J68" s="83">
        <v>1148</v>
      </c>
      <c r="K68" s="86">
        <f t="shared" si="17"/>
        <v>2839.9999999999995</v>
      </c>
      <c r="L68" s="62">
        <f t="shared" si="18"/>
        <v>440.00000000000006</v>
      </c>
      <c r="M68" s="118">
        <v>1216</v>
      </c>
      <c r="N68" s="50">
        <f t="shared" si="19"/>
        <v>2836</v>
      </c>
      <c r="O68" s="50"/>
      <c r="P68" s="50">
        <f t="shared" si="20"/>
        <v>2364</v>
      </c>
      <c r="Q68" s="50">
        <f t="shared" si="2"/>
        <v>2831.65</v>
      </c>
      <c r="R68" s="50">
        <f t="shared" si="3"/>
        <v>6116</v>
      </c>
      <c r="S68" s="50">
        <f t="shared" si="21"/>
        <v>37168.35</v>
      </c>
      <c r="T68" s="63" t="s">
        <v>41</v>
      </c>
    </row>
    <row r="69" spans="1:20" s="33" customFormat="1" x14ac:dyDescent="0.25">
      <c r="A69" s="76">
        <v>63</v>
      </c>
      <c r="B69" s="46" t="s">
        <v>30</v>
      </c>
      <c r="C69" s="46" t="s">
        <v>823</v>
      </c>
      <c r="D69" s="46" t="s">
        <v>1027</v>
      </c>
      <c r="E69" s="46" t="s">
        <v>37</v>
      </c>
      <c r="F69" s="47" t="s">
        <v>830</v>
      </c>
      <c r="G69" s="48">
        <v>35000</v>
      </c>
      <c r="H69" s="49">
        <v>0</v>
      </c>
      <c r="I69" s="50">
        <v>25</v>
      </c>
      <c r="J69" s="83">
        <v>1004.5</v>
      </c>
      <c r="K69" s="86">
        <f t="shared" si="17"/>
        <v>2485</v>
      </c>
      <c r="L69" s="62">
        <f t="shared" si="18"/>
        <v>385.00000000000006</v>
      </c>
      <c r="M69" s="118">
        <v>1064</v>
      </c>
      <c r="N69" s="50">
        <f t="shared" si="19"/>
        <v>2481.5</v>
      </c>
      <c r="O69" s="50"/>
      <c r="P69" s="50">
        <f t="shared" si="20"/>
        <v>2068.5</v>
      </c>
      <c r="Q69" s="50">
        <f t="shared" si="2"/>
        <v>2093.5</v>
      </c>
      <c r="R69" s="50">
        <f t="shared" si="3"/>
        <v>5351.5</v>
      </c>
      <c r="S69" s="50">
        <f t="shared" si="21"/>
        <v>32906.5</v>
      </c>
      <c r="T69" s="63" t="s">
        <v>41</v>
      </c>
    </row>
    <row r="70" spans="1:20" s="33" customFormat="1" x14ac:dyDescent="0.25">
      <c r="A70" s="76">
        <v>64</v>
      </c>
      <c r="B70" s="46" t="s">
        <v>1058</v>
      </c>
      <c r="C70" s="46" t="s">
        <v>823</v>
      </c>
      <c r="D70" s="46" t="s">
        <v>1027</v>
      </c>
      <c r="E70" s="46" t="s">
        <v>104</v>
      </c>
      <c r="F70" s="47" t="s">
        <v>827</v>
      </c>
      <c r="G70" s="48">
        <v>25000</v>
      </c>
      <c r="H70" s="49">
        <v>0</v>
      </c>
      <c r="I70" s="50">
        <v>25</v>
      </c>
      <c r="J70" s="83">
        <v>717.5</v>
      </c>
      <c r="K70" s="86">
        <f t="shared" si="17"/>
        <v>1774.9999999999998</v>
      </c>
      <c r="L70" s="62">
        <f t="shared" si="18"/>
        <v>275</v>
      </c>
      <c r="M70" s="118">
        <v>760</v>
      </c>
      <c r="N70" s="50">
        <f t="shared" si="19"/>
        <v>1772.5000000000002</v>
      </c>
      <c r="O70" s="50"/>
      <c r="P70" s="50">
        <f t="shared" si="20"/>
        <v>1477.5</v>
      </c>
      <c r="Q70" s="50">
        <f t="shared" si="2"/>
        <v>1502.5</v>
      </c>
      <c r="R70" s="50">
        <f t="shared" si="3"/>
        <v>3822.5</v>
      </c>
      <c r="S70" s="50">
        <f t="shared" si="21"/>
        <v>23497.5</v>
      </c>
      <c r="T70" s="63" t="s">
        <v>41</v>
      </c>
    </row>
    <row r="71" spans="1:20" s="33" customFormat="1" x14ac:dyDescent="0.25">
      <c r="A71" s="76">
        <v>65</v>
      </c>
      <c r="B71" s="46" t="s">
        <v>1098</v>
      </c>
      <c r="C71" s="46" t="s">
        <v>824</v>
      </c>
      <c r="D71" s="46" t="s">
        <v>1097</v>
      </c>
      <c r="E71" s="46" t="s">
        <v>95</v>
      </c>
      <c r="F71" s="47" t="s">
        <v>827</v>
      </c>
      <c r="G71" s="48">
        <v>24000</v>
      </c>
      <c r="H71" s="49">
        <v>0</v>
      </c>
      <c r="I71" s="50">
        <v>25</v>
      </c>
      <c r="J71" s="83">
        <v>688.8</v>
      </c>
      <c r="K71" s="86">
        <f t="shared" si="17"/>
        <v>1703.9999999999998</v>
      </c>
      <c r="L71" s="62">
        <f t="shared" si="18"/>
        <v>264</v>
      </c>
      <c r="M71" s="118">
        <v>729.6</v>
      </c>
      <c r="N71" s="50">
        <f t="shared" si="19"/>
        <v>1701.6000000000001</v>
      </c>
      <c r="O71" s="50"/>
      <c r="P71" s="50">
        <f t="shared" si="20"/>
        <v>1418.4</v>
      </c>
      <c r="Q71" s="50">
        <f t="shared" si="2"/>
        <v>1443.4</v>
      </c>
      <c r="R71" s="50">
        <f t="shared" si="3"/>
        <v>3669.6</v>
      </c>
      <c r="S71" s="50">
        <f t="shared" si="21"/>
        <v>22556.6</v>
      </c>
      <c r="T71" s="63" t="s">
        <v>41</v>
      </c>
    </row>
    <row r="72" spans="1:20" s="33" customFormat="1" x14ac:dyDescent="0.25">
      <c r="A72" s="76">
        <v>66</v>
      </c>
      <c r="B72" s="46" t="s">
        <v>31</v>
      </c>
      <c r="C72" s="46" t="s">
        <v>823</v>
      </c>
      <c r="D72" s="46" t="s">
        <v>1028</v>
      </c>
      <c r="E72" s="46" t="s">
        <v>38</v>
      </c>
      <c r="F72" s="47" t="s">
        <v>830</v>
      </c>
      <c r="G72" s="48">
        <v>45000</v>
      </c>
      <c r="H72" s="49">
        <v>891.01</v>
      </c>
      <c r="I72" s="50">
        <v>25</v>
      </c>
      <c r="J72" s="83">
        <v>1291.5</v>
      </c>
      <c r="K72" s="86">
        <f t="shared" si="17"/>
        <v>3194.9999999999995</v>
      </c>
      <c r="L72" s="62">
        <f t="shared" si="18"/>
        <v>495.00000000000006</v>
      </c>
      <c r="M72" s="118">
        <v>1368</v>
      </c>
      <c r="N72" s="50">
        <f t="shared" si="19"/>
        <v>3190.5</v>
      </c>
      <c r="O72" s="50"/>
      <c r="P72" s="50">
        <f t="shared" si="20"/>
        <v>2659.5</v>
      </c>
      <c r="Q72" s="50">
        <f t="shared" si="2"/>
        <v>3575.51</v>
      </c>
      <c r="R72" s="50">
        <f t="shared" si="3"/>
        <v>6880.5</v>
      </c>
      <c r="S72" s="50">
        <f t="shared" si="21"/>
        <v>41424.49</v>
      </c>
      <c r="T72" s="63" t="s">
        <v>41</v>
      </c>
    </row>
    <row r="73" spans="1:20" s="33" customFormat="1" x14ac:dyDescent="0.25">
      <c r="A73" s="76">
        <v>67</v>
      </c>
      <c r="B73" s="46" t="s">
        <v>311</v>
      </c>
      <c r="C73" s="46" t="s">
        <v>824</v>
      </c>
      <c r="D73" s="46" t="s">
        <v>1029</v>
      </c>
      <c r="E73" s="46" t="s">
        <v>40</v>
      </c>
      <c r="F73" s="47" t="s">
        <v>830</v>
      </c>
      <c r="G73" s="48">
        <v>42000</v>
      </c>
      <c r="H73" s="49">
        <v>724.92</v>
      </c>
      <c r="I73" s="50">
        <v>25</v>
      </c>
      <c r="J73" s="83">
        <v>1205.4000000000001</v>
      </c>
      <c r="K73" s="86">
        <f t="shared" si="17"/>
        <v>2981.9999999999995</v>
      </c>
      <c r="L73" s="62">
        <f t="shared" si="18"/>
        <v>462.00000000000006</v>
      </c>
      <c r="M73" s="118">
        <v>1276.8</v>
      </c>
      <c r="N73" s="50">
        <f t="shared" si="19"/>
        <v>2977.8</v>
      </c>
      <c r="O73" s="50"/>
      <c r="P73" s="50">
        <f t="shared" si="20"/>
        <v>2482.1999999999998</v>
      </c>
      <c r="Q73" s="50">
        <f t="shared" si="2"/>
        <v>3232.12</v>
      </c>
      <c r="R73" s="50">
        <f t="shared" si="3"/>
        <v>6421.7999999999993</v>
      </c>
      <c r="S73" s="50">
        <f t="shared" si="21"/>
        <v>38767.879999999997</v>
      </c>
      <c r="T73" s="63" t="s">
        <v>41</v>
      </c>
    </row>
    <row r="74" spans="1:20" s="33" customFormat="1" x14ac:dyDescent="0.25">
      <c r="A74" s="76">
        <v>68</v>
      </c>
      <c r="B74" s="46" t="s">
        <v>813</v>
      </c>
      <c r="C74" s="46" t="s">
        <v>823</v>
      </c>
      <c r="D74" s="46" t="s">
        <v>1029</v>
      </c>
      <c r="E74" s="46" t="s">
        <v>40</v>
      </c>
      <c r="F74" s="47" t="s">
        <v>830</v>
      </c>
      <c r="G74" s="48">
        <v>46000</v>
      </c>
      <c r="H74" s="83">
        <v>1289.46</v>
      </c>
      <c r="I74" s="50">
        <v>25</v>
      </c>
      <c r="J74" s="83">
        <v>1320.2</v>
      </c>
      <c r="K74" s="86">
        <f t="shared" si="0"/>
        <v>3265.9999999999995</v>
      </c>
      <c r="L74" s="62">
        <f t="shared" si="11"/>
        <v>506.00000000000006</v>
      </c>
      <c r="M74" s="118">
        <v>1398.4</v>
      </c>
      <c r="N74" s="50">
        <f t="shared" si="5"/>
        <v>3261.4</v>
      </c>
      <c r="O74" s="50"/>
      <c r="P74" s="50">
        <f t="shared" si="15"/>
        <v>2718.6000000000004</v>
      </c>
      <c r="Q74" s="50">
        <f t="shared" si="2"/>
        <v>4033.06</v>
      </c>
      <c r="R74" s="50">
        <f t="shared" si="3"/>
        <v>7033.4</v>
      </c>
      <c r="S74" s="50">
        <f t="shared" si="16"/>
        <v>41966.94</v>
      </c>
      <c r="T74" s="63" t="s">
        <v>41</v>
      </c>
    </row>
    <row r="75" spans="1:20" s="33" customFormat="1" x14ac:dyDescent="0.25">
      <c r="A75" s="76">
        <v>69</v>
      </c>
      <c r="B75" s="46" t="s">
        <v>1094</v>
      </c>
      <c r="C75" s="46" t="s">
        <v>824</v>
      </c>
      <c r="D75" s="46" t="s">
        <v>1029</v>
      </c>
      <c r="E75" s="46" t="s">
        <v>64</v>
      </c>
      <c r="F75" s="47" t="s">
        <v>827</v>
      </c>
      <c r="G75" s="48">
        <v>35000</v>
      </c>
      <c r="H75" s="49">
        <v>0</v>
      </c>
      <c r="I75" s="50">
        <v>25</v>
      </c>
      <c r="J75" s="83">
        <v>1004.5</v>
      </c>
      <c r="K75" s="86">
        <f t="shared" si="0"/>
        <v>2485</v>
      </c>
      <c r="L75" s="62">
        <f t="shared" si="11"/>
        <v>385.00000000000006</v>
      </c>
      <c r="M75" s="118">
        <v>1064</v>
      </c>
      <c r="N75" s="50">
        <f t="shared" si="5"/>
        <v>2481.5</v>
      </c>
      <c r="O75" s="50"/>
      <c r="P75" s="50">
        <f t="shared" si="15"/>
        <v>2068.5</v>
      </c>
      <c r="Q75" s="50">
        <f t="shared" si="2"/>
        <v>2093.5</v>
      </c>
      <c r="R75" s="50">
        <f t="shared" si="3"/>
        <v>5351.5</v>
      </c>
      <c r="S75" s="50">
        <f t="shared" si="16"/>
        <v>32906.5</v>
      </c>
      <c r="T75" s="63" t="s">
        <v>41</v>
      </c>
    </row>
    <row r="76" spans="1:20" s="33" customFormat="1" x14ac:dyDescent="0.25">
      <c r="A76" s="76">
        <v>70</v>
      </c>
      <c r="B76" s="46" t="s">
        <v>1095</v>
      </c>
      <c r="C76" s="46" t="s">
        <v>823</v>
      </c>
      <c r="D76" s="46" t="s">
        <v>1031</v>
      </c>
      <c r="E76" s="46" t="s">
        <v>775</v>
      </c>
      <c r="F76" s="47" t="s">
        <v>827</v>
      </c>
      <c r="G76" s="48">
        <v>100000</v>
      </c>
      <c r="H76" s="83">
        <v>12105.37</v>
      </c>
      <c r="I76" s="50">
        <v>25</v>
      </c>
      <c r="J76" s="83">
        <v>2870</v>
      </c>
      <c r="K76" s="86">
        <f t="shared" si="0"/>
        <v>7099.9999999999991</v>
      </c>
      <c r="L76" s="62">
        <v>953.69</v>
      </c>
      <c r="M76" s="118">
        <v>3040</v>
      </c>
      <c r="N76" s="50">
        <f t="shared" si="5"/>
        <v>7090.0000000000009</v>
      </c>
      <c r="O76" s="50"/>
      <c r="P76" s="50">
        <f t="shared" si="15"/>
        <v>5910</v>
      </c>
      <c r="Q76" s="50">
        <f t="shared" si="2"/>
        <v>18040.370000000003</v>
      </c>
      <c r="R76" s="50">
        <f t="shared" si="3"/>
        <v>15143.689999999999</v>
      </c>
      <c r="S76" s="50">
        <f t="shared" si="16"/>
        <v>81959.63</v>
      </c>
      <c r="T76" s="63" t="s">
        <v>41</v>
      </c>
    </row>
    <row r="77" spans="1:20" s="33" customFormat="1" x14ac:dyDescent="0.25">
      <c r="A77" s="76">
        <v>71</v>
      </c>
      <c r="B77" s="46" t="s">
        <v>1030</v>
      </c>
      <c r="C77" s="46" t="s">
        <v>823</v>
      </c>
      <c r="D77" s="46" t="s">
        <v>1031</v>
      </c>
      <c r="E77" s="46" t="s">
        <v>880</v>
      </c>
      <c r="F77" s="61" t="s">
        <v>830</v>
      </c>
      <c r="G77" s="48">
        <v>35000</v>
      </c>
      <c r="H77" s="49">
        <v>0</v>
      </c>
      <c r="I77" s="50">
        <v>25</v>
      </c>
      <c r="J77" s="83">
        <v>1004.5</v>
      </c>
      <c r="K77" s="86">
        <f>+G77*7.1%</f>
        <v>2485</v>
      </c>
      <c r="L77" s="62">
        <f>+G77*1.1%</f>
        <v>385.00000000000006</v>
      </c>
      <c r="M77" s="118">
        <v>1064</v>
      </c>
      <c r="N77" s="50">
        <f>+G77*7.09%</f>
        <v>2481.5</v>
      </c>
      <c r="O77" s="50"/>
      <c r="P77" s="50">
        <f>+J77+M77</f>
        <v>2068.5</v>
      </c>
      <c r="Q77" s="50">
        <f t="shared" si="2"/>
        <v>2093.5</v>
      </c>
      <c r="R77" s="50">
        <f t="shared" si="3"/>
        <v>5351.5</v>
      </c>
      <c r="S77" s="50">
        <f>+G77-Q77</f>
        <v>32906.5</v>
      </c>
      <c r="T77" s="63" t="s">
        <v>41</v>
      </c>
    </row>
    <row r="78" spans="1:20" s="33" customFormat="1" x14ac:dyDescent="0.25">
      <c r="A78" s="76">
        <v>72</v>
      </c>
      <c r="B78" s="46" t="s">
        <v>878</v>
      </c>
      <c r="C78" s="46" t="s">
        <v>823</v>
      </c>
      <c r="D78" s="46" t="s">
        <v>1031</v>
      </c>
      <c r="E78" s="46" t="s">
        <v>879</v>
      </c>
      <c r="F78" s="61" t="s">
        <v>830</v>
      </c>
      <c r="G78" s="48">
        <v>35000</v>
      </c>
      <c r="H78" s="49">
        <v>0</v>
      </c>
      <c r="I78" s="50">
        <v>25</v>
      </c>
      <c r="J78" s="83">
        <v>1004.5</v>
      </c>
      <c r="K78" s="86">
        <f>+G78*7.1%</f>
        <v>2485</v>
      </c>
      <c r="L78" s="62">
        <f>+G78*1.1%</f>
        <v>385.00000000000006</v>
      </c>
      <c r="M78" s="118">
        <v>1064</v>
      </c>
      <c r="N78" s="50">
        <f>+G78*7.09%</f>
        <v>2481.5</v>
      </c>
      <c r="O78" s="50"/>
      <c r="P78" s="50">
        <f>+J78+M78</f>
        <v>2068.5</v>
      </c>
      <c r="Q78" s="50">
        <f t="shared" si="2"/>
        <v>2093.5</v>
      </c>
      <c r="R78" s="50">
        <f t="shared" si="3"/>
        <v>5351.5</v>
      </c>
      <c r="S78" s="50">
        <f>+G78-Q78</f>
        <v>32906.5</v>
      </c>
      <c r="T78" s="63" t="s">
        <v>41</v>
      </c>
    </row>
    <row r="79" spans="1:20" s="45" customFormat="1" x14ac:dyDescent="0.25">
      <c r="A79" s="76">
        <v>73</v>
      </c>
      <c r="B79" s="46" t="s">
        <v>80</v>
      </c>
      <c r="C79" s="46" t="s">
        <v>824</v>
      </c>
      <c r="D79" s="46" t="s">
        <v>1031</v>
      </c>
      <c r="E79" s="46" t="s">
        <v>94</v>
      </c>
      <c r="F79" s="47" t="s">
        <v>827</v>
      </c>
      <c r="G79" s="48">
        <v>35000</v>
      </c>
      <c r="H79" s="49">
        <v>0</v>
      </c>
      <c r="I79" s="50">
        <v>25</v>
      </c>
      <c r="J79" s="83">
        <v>1004.5</v>
      </c>
      <c r="K79" s="86">
        <f>+G79*7.1%</f>
        <v>2485</v>
      </c>
      <c r="L79" s="62">
        <f>+G79*1.1%</f>
        <v>385.00000000000006</v>
      </c>
      <c r="M79" s="118">
        <v>1064</v>
      </c>
      <c r="N79" s="50">
        <f>+G79*7.09%</f>
        <v>2481.5</v>
      </c>
      <c r="O79" s="50"/>
      <c r="P79" s="50">
        <f>+J79+M79</f>
        <v>2068.5</v>
      </c>
      <c r="Q79" s="50">
        <f t="shared" si="2"/>
        <v>2093.5</v>
      </c>
      <c r="R79" s="50">
        <f t="shared" si="3"/>
        <v>5351.5</v>
      </c>
      <c r="S79" s="50">
        <f>+G79-Q79</f>
        <v>32906.5</v>
      </c>
      <c r="T79" s="63" t="s">
        <v>41</v>
      </c>
    </row>
    <row r="80" spans="1:20" s="45" customFormat="1" x14ac:dyDescent="0.25">
      <c r="A80" s="76">
        <v>74</v>
      </c>
      <c r="B80" s="46" t="s">
        <v>1120</v>
      </c>
      <c r="C80" s="46" t="s">
        <v>824</v>
      </c>
      <c r="D80" s="46" t="s">
        <v>1024</v>
      </c>
      <c r="E80" s="46" t="s">
        <v>1121</v>
      </c>
      <c r="F80" s="47" t="s">
        <v>1009</v>
      </c>
      <c r="G80" s="48">
        <v>100000</v>
      </c>
      <c r="H80" s="83">
        <v>12105.37</v>
      </c>
      <c r="I80" s="50">
        <v>25</v>
      </c>
      <c r="J80" s="83">
        <v>2870</v>
      </c>
      <c r="K80" s="86">
        <f>+G80*7.1%</f>
        <v>7099.9999999999991</v>
      </c>
      <c r="L80" s="62">
        <v>953.69</v>
      </c>
      <c r="M80" s="118">
        <v>3040</v>
      </c>
      <c r="N80" s="50">
        <f>+G80*7.09%</f>
        <v>7090.0000000000009</v>
      </c>
      <c r="O80" s="50"/>
      <c r="P80" s="50">
        <f>+J80+M80</f>
        <v>5910</v>
      </c>
      <c r="Q80" s="50">
        <f t="shared" si="2"/>
        <v>18040.370000000003</v>
      </c>
      <c r="R80" s="50">
        <f t="shared" si="3"/>
        <v>15143.689999999999</v>
      </c>
      <c r="S80" s="50">
        <f>+G80-Q80</f>
        <v>81959.63</v>
      </c>
      <c r="T80" s="63" t="s">
        <v>41</v>
      </c>
    </row>
    <row r="81" spans="1:20" s="33" customFormat="1" x14ac:dyDescent="0.25">
      <c r="A81" s="76">
        <v>75</v>
      </c>
      <c r="B81" s="46" t="s">
        <v>881</v>
      </c>
      <c r="C81" s="46" t="s">
        <v>823</v>
      </c>
      <c r="D81" s="46" t="s">
        <v>1024</v>
      </c>
      <c r="E81" s="46" t="s">
        <v>1119</v>
      </c>
      <c r="F81" s="47" t="s">
        <v>830</v>
      </c>
      <c r="G81" s="48">
        <v>25000</v>
      </c>
      <c r="H81" s="49">
        <v>0</v>
      </c>
      <c r="I81" s="50">
        <v>25</v>
      </c>
      <c r="J81" s="83">
        <v>717.5</v>
      </c>
      <c r="K81" s="86">
        <f t="shared" ref="K81:K118" si="22">+G81*7.1%</f>
        <v>1774.9999999999998</v>
      </c>
      <c r="L81" s="62">
        <f t="shared" ref="L81:L118" si="23">+G81*1.1%</f>
        <v>275</v>
      </c>
      <c r="M81" s="118">
        <v>760</v>
      </c>
      <c r="N81" s="50">
        <f t="shared" ref="N81:N118" si="24">+G81*7.09%</f>
        <v>1772.5000000000002</v>
      </c>
      <c r="O81" s="50"/>
      <c r="P81" s="50">
        <v>1477.5</v>
      </c>
      <c r="Q81" s="50">
        <f t="shared" si="2"/>
        <v>1502.5</v>
      </c>
      <c r="R81" s="50">
        <f t="shared" si="3"/>
        <v>3822.5</v>
      </c>
      <c r="S81" s="50">
        <v>23497.5</v>
      </c>
      <c r="T81" s="63" t="s">
        <v>41</v>
      </c>
    </row>
    <row r="82" spans="1:20" s="33" customFormat="1" x14ac:dyDescent="0.25">
      <c r="A82" s="76">
        <v>76</v>
      </c>
      <c r="B82" s="46" t="s">
        <v>910</v>
      </c>
      <c r="C82" s="46" t="s">
        <v>823</v>
      </c>
      <c r="D82" s="46" t="s">
        <v>1024</v>
      </c>
      <c r="E82" s="46" t="s">
        <v>38</v>
      </c>
      <c r="F82" s="47" t="s">
        <v>830</v>
      </c>
      <c r="G82" s="48">
        <v>25000</v>
      </c>
      <c r="H82" s="49">
        <v>0</v>
      </c>
      <c r="I82" s="50">
        <v>25</v>
      </c>
      <c r="J82" s="83">
        <v>717.5</v>
      </c>
      <c r="K82" s="86">
        <f t="shared" si="22"/>
        <v>1774.9999999999998</v>
      </c>
      <c r="L82" s="62">
        <f t="shared" si="23"/>
        <v>275</v>
      </c>
      <c r="M82" s="118">
        <v>760</v>
      </c>
      <c r="N82" s="50">
        <f t="shared" si="24"/>
        <v>1772.5000000000002</v>
      </c>
      <c r="O82" s="50"/>
      <c r="P82" s="50">
        <v>1477.5</v>
      </c>
      <c r="Q82" s="50">
        <f t="shared" si="2"/>
        <v>1502.5</v>
      </c>
      <c r="R82" s="50">
        <f t="shared" si="3"/>
        <v>3822.5</v>
      </c>
      <c r="S82" s="50">
        <f t="shared" ref="S82:S89" si="25">+G82-Q82</f>
        <v>23497.5</v>
      </c>
      <c r="T82" s="63" t="s">
        <v>41</v>
      </c>
    </row>
    <row r="83" spans="1:20" s="33" customFormat="1" x14ac:dyDescent="0.25">
      <c r="A83" s="76">
        <v>77</v>
      </c>
      <c r="B83" s="46" t="s">
        <v>835</v>
      </c>
      <c r="C83" s="46" t="s">
        <v>823</v>
      </c>
      <c r="D83" s="46" t="s">
        <v>1024</v>
      </c>
      <c r="E83" s="46" t="s">
        <v>86</v>
      </c>
      <c r="F83" s="47" t="s">
        <v>831</v>
      </c>
      <c r="G83" s="48">
        <v>25000</v>
      </c>
      <c r="H83" s="49">
        <v>0</v>
      </c>
      <c r="I83" s="50">
        <v>25</v>
      </c>
      <c r="J83" s="83">
        <v>717.5</v>
      </c>
      <c r="K83" s="86">
        <f t="shared" si="22"/>
        <v>1774.9999999999998</v>
      </c>
      <c r="L83" s="62">
        <f t="shared" si="23"/>
        <v>275</v>
      </c>
      <c r="M83" s="118">
        <v>760</v>
      </c>
      <c r="N83" s="50">
        <f t="shared" si="24"/>
        <v>1772.5000000000002</v>
      </c>
      <c r="O83" s="50"/>
      <c r="P83" s="50">
        <f t="shared" ref="P83:P118" si="26">+J83+M83</f>
        <v>1477.5</v>
      </c>
      <c r="Q83" s="50">
        <f t="shared" ref="Q83:Q145" si="27">+H83+I83+J83+M83+O83</f>
        <v>1502.5</v>
      </c>
      <c r="R83" s="50">
        <f t="shared" ref="R83:R145" si="28">+K83+L83+N83</f>
        <v>3822.5</v>
      </c>
      <c r="S83" s="50">
        <f t="shared" si="25"/>
        <v>23497.5</v>
      </c>
      <c r="T83" s="63" t="s">
        <v>41</v>
      </c>
    </row>
    <row r="84" spans="1:20" s="33" customFormat="1" x14ac:dyDescent="0.25">
      <c r="A84" s="76">
        <v>78</v>
      </c>
      <c r="B84" s="46" t="s">
        <v>105</v>
      </c>
      <c r="C84" s="46" t="s">
        <v>823</v>
      </c>
      <c r="D84" s="46" t="s">
        <v>1024</v>
      </c>
      <c r="E84" s="46" t="s">
        <v>117</v>
      </c>
      <c r="F84" s="47" t="s">
        <v>830</v>
      </c>
      <c r="G84" s="48">
        <v>29000</v>
      </c>
      <c r="H84" s="49">
        <v>0</v>
      </c>
      <c r="I84" s="50">
        <v>25</v>
      </c>
      <c r="J84" s="83">
        <v>832.3</v>
      </c>
      <c r="K84" s="86">
        <f t="shared" si="22"/>
        <v>2059</v>
      </c>
      <c r="L84" s="62">
        <f t="shared" si="23"/>
        <v>319.00000000000006</v>
      </c>
      <c r="M84" s="118">
        <v>881.6</v>
      </c>
      <c r="N84" s="50">
        <f t="shared" si="24"/>
        <v>2056.1</v>
      </c>
      <c r="O84" s="50"/>
      <c r="P84" s="50">
        <f t="shared" si="26"/>
        <v>1713.9</v>
      </c>
      <c r="Q84" s="50">
        <f t="shared" si="27"/>
        <v>1738.9</v>
      </c>
      <c r="R84" s="50">
        <f t="shared" si="28"/>
        <v>4434.1000000000004</v>
      </c>
      <c r="S84" s="50">
        <f t="shared" si="25"/>
        <v>27261.1</v>
      </c>
      <c r="T84" s="63" t="s">
        <v>41</v>
      </c>
    </row>
    <row r="85" spans="1:20" s="33" customFormat="1" x14ac:dyDescent="0.25">
      <c r="A85" s="76">
        <v>79</v>
      </c>
      <c r="B85" s="46" t="s">
        <v>107</v>
      </c>
      <c r="C85" s="46" t="s">
        <v>823</v>
      </c>
      <c r="D85" s="46" t="s">
        <v>1024</v>
      </c>
      <c r="E85" s="46" t="s">
        <v>35</v>
      </c>
      <c r="F85" s="47" t="s">
        <v>831</v>
      </c>
      <c r="G85" s="48">
        <v>40000</v>
      </c>
      <c r="H85" s="49">
        <v>442.65</v>
      </c>
      <c r="I85" s="50">
        <v>25</v>
      </c>
      <c r="J85" s="83">
        <v>1148</v>
      </c>
      <c r="K85" s="86">
        <f t="shared" si="22"/>
        <v>2839.9999999999995</v>
      </c>
      <c r="L85" s="62">
        <f t="shared" si="23"/>
        <v>440.00000000000006</v>
      </c>
      <c r="M85" s="123">
        <v>1216</v>
      </c>
      <c r="N85" s="50">
        <f t="shared" si="24"/>
        <v>2836</v>
      </c>
      <c r="O85" s="50"/>
      <c r="P85" s="50">
        <f t="shared" si="26"/>
        <v>2364</v>
      </c>
      <c r="Q85" s="50">
        <f t="shared" si="27"/>
        <v>2831.65</v>
      </c>
      <c r="R85" s="50">
        <f t="shared" si="28"/>
        <v>6116</v>
      </c>
      <c r="S85" s="50">
        <f t="shared" si="25"/>
        <v>37168.35</v>
      </c>
      <c r="T85" s="63" t="s">
        <v>41</v>
      </c>
    </row>
    <row r="86" spans="1:20" s="33" customFormat="1" x14ac:dyDescent="0.25">
      <c r="A86" s="76">
        <v>80</v>
      </c>
      <c r="B86" s="46" t="s">
        <v>108</v>
      </c>
      <c r="C86" s="46" t="s">
        <v>823</v>
      </c>
      <c r="D86" s="46" t="s">
        <v>1024</v>
      </c>
      <c r="E86" s="64" t="s">
        <v>119</v>
      </c>
      <c r="F86" s="47" t="s">
        <v>831</v>
      </c>
      <c r="G86" s="48">
        <v>25000</v>
      </c>
      <c r="H86" s="49">
        <v>0</v>
      </c>
      <c r="I86" s="50">
        <v>25</v>
      </c>
      <c r="J86" s="83">
        <v>717.5</v>
      </c>
      <c r="K86" s="86">
        <f t="shared" si="22"/>
        <v>1774.9999999999998</v>
      </c>
      <c r="L86" s="62">
        <f t="shared" si="23"/>
        <v>275</v>
      </c>
      <c r="M86" s="118">
        <v>760</v>
      </c>
      <c r="N86" s="50">
        <f t="shared" si="24"/>
        <v>1772.5000000000002</v>
      </c>
      <c r="O86" s="50"/>
      <c r="P86" s="50">
        <f t="shared" si="26"/>
        <v>1477.5</v>
      </c>
      <c r="Q86" s="50">
        <f t="shared" si="27"/>
        <v>1502.5</v>
      </c>
      <c r="R86" s="50">
        <f t="shared" si="28"/>
        <v>3822.5</v>
      </c>
      <c r="S86" s="50">
        <f t="shared" si="25"/>
        <v>23497.5</v>
      </c>
      <c r="T86" s="63" t="s">
        <v>41</v>
      </c>
    </row>
    <row r="87" spans="1:20" s="33" customFormat="1" x14ac:dyDescent="0.25">
      <c r="A87" s="76">
        <v>81</v>
      </c>
      <c r="B87" s="46" t="s">
        <v>109</v>
      </c>
      <c r="C87" s="46" t="s">
        <v>823</v>
      </c>
      <c r="D87" s="46" t="s">
        <v>1024</v>
      </c>
      <c r="E87" s="64" t="s">
        <v>119</v>
      </c>
      <c r="F87" s="47" t="s">
        <v>830</v>
      </c>
      <c r="G87" s="48">
        <v>25000</v>
      </c>
      <c r="H87" s="49">
        <v>0</v>
      </c>
      <c r="I87" s="50">
        <v>25</v>
      </c>
      <c r="J87" s="83">
        <v>717.5</v>
      </c>
      <c r="K87" s="86">
        <f t="shared" si="22"/>
        <v>1774.9999999999998</v>
      </c>
      <c r="L87" s="62">
        <f t="shared" si="23"/>
        <v>275</v>
      </c>
      <c r="M87" s="118">
        <v>760</v>
      </c>
      <c r="N87" s="50">
        <f t="shared" si="24"/>
        <v>1772.5000000000002</v>
      </c>
      <c r="O87" s="50"/>
      <c r="P87" s="50">
        <f t="shared" si="26"/>
        <v>1477.5</v>
      </c>
      <c r="Q87" s="50">
        <f t="shared" si="27"/>
        <v>1502.5</v>
      </c>
      <c r="R87" s="50">
        <f t="shared" si="28"/>
        <v>3822.5</v>
      </c>
      <c r="S87" s="50">
        <f t="shared" si="25"/>
        <v>23497.5</v>
      </c>
      <c r="T87" s="63" t="s">
        <v>41</v>
      </c>
    </row>
    <row r="88" spans="1:20" s="33" customFormat="1" x14ac:dyDescent="0.25">
      <c r="A88" s="76">
        <v>82</v>
      </c>
      <c r="B88" s="46" t="s">
        <v>106</v>
      </c>
      <c r="C88" s="46" t="s">
        <v>824</v>
      </c>
      <c r="D88" s="46" t="s">
        <v>1024</v>
      </c>
      <c r="E88" s="64" t="s">
        <v>119</v>
      </c>
      <c r="F88" s="47" t="s">
        <v>831</v>
      </c>
      <c r="G88" s="48">
        <v>25000</v>
      </c>
      <c r="H88" s="49">
        <v>0</v>
      </c>
      <c r="I88" s="50">
        <v>25</v>
      </c>
      <c r="J88" s="83">
        <v>717.5</v>
      </c>
      <c r="K88" s="86">
        <f t="shared" si="22"/>
        <v>1774.9999999999998</v>
      </c>
      <c r="L88" s="62">
        <f t="shared" si="23"/>
        <v>275</v>
      </c>
      <c r="M88" s="118">
        <v>760</v>
      </c>
      <c r="N88" s="50">
        <f t="shared" si="24"/>
        <v>1772.5000000000002</v>
      </c>
      <c r="O88" s="50"/>
      <c r="P88" s="50">
        <f t="shared" si="26"/>
        <v>1477.5</v>
      </c>
      <c r="Q88" s="50">
        <f t="shared" si="27"/>
        <v>1502.5</v>
      </c>
      <c r="R88" s="50">
        <f t="shared" si="28"/>
        <v>3822.5</v>
      </c>
      <c r="S88" s="50">
        <f t="shared" si="25"/>
        <v>23497.5</v>
      </c>
      <c r="T88" s="63" t="s">
        <v>41</v>
      </c>
    </row>
    <row r="89" spans="1:20" s="33" customFormat="1" x14ac:dyDescent="0.25">
      <c r="A89" s="76">
        <v>83</v>
      </c>
      <c r="B89" s="46" t="s">
        <v>112</v>
      </c>
      <c r="C89" s="46" t="s">
        <v>823</v>
      </c>
      <c r="D89" s="46" t="s">
        <v>1024</v>
      </c>
      <c r="E89" s="64" t="s">
        <v>119</v>
      </c>
      <c r="F89" s="47" t="s">
        <v>830</v>
      </c>
      <c r="G89" s="48">
        <v>25000</v>
      </c>
      <c r="H89" s="49">
        <v>0</v>
      </c>
      <c r="I89" s="50">
        <v>25</v>
      </c>
      <c r="J89" s="83">
        <v>717.5</v>
      </c>
      <c r="K89" s="86">
        <f t="shared" si="22"/>
        <v>1774.9999999999998</v>
      </c>
      <c r="L89" s="62">
        <f t="shared" si="23"/>
        <v>275</v>
      </c>
      <c r="M89" s="118">
        <v>760</v>
      </c>
      <c r="N89" s="50">
        <f t="shared" si="24"/>
        <v>1772.5000000000002</v>
      </c>
      <c r="O89" s="50"/>
      <c r="P89" s="50">
        <f t="shared" si="26"/>
        <v>1477.5</v>
      </c>
      <c r="Q89" s="50">
        <f t="shared" si="27"/>
        <v>1502.5</v>
      </c>
      <c r="R89" s="50">
        <f t="shared" si="28"/>
        <v>3822.5</v>
      </c>
      <c r="S89" s="50">
        <f t="shared" si="25"/>
        <v>23497.5</v>
      </c>
      <c r="T89" s="63" t="s">
        <v>41</v>
      </c>
    </row>
    <row r="90" spans="1:20" s="33" customFormat="1" x14ac:dyDescent="0.25">
      <c r="A90" s="76">
        <v>84</v>
      </c>
      <c r="B90" s="46" t="s">
        <v>862</v>
      </c>
      <c r="C90" s="46" t="s">
        <v>823</v>
      </c>
      <c r="D90" s="46" t="s">
        <v>1024</v>
      </c>
      <c r="E90" s="64" t="s">
        <v>119</v>
      </c>
      <c r="F90" s="47" t="s">
        <v>830</v>
      </c>
      <c r="G90" s="48">
        <v>25000</v>
      </c>
      <c r="H90" s="49">
        <v>0</v>
      </c>
      <c r="I90" s="50">
        <v>25</v>
      </c>
      <c r="J90" s="83">
        <v>717.5</v>
      </c>
      <c r="K90" s="86">
        <f t="shared" si="22"/>
        <v>1774.9999999999998</v>
      </c>
      <c r="L90" s="62">
        <f t="shared" si="23"/>
        <v>275</v>
      </c>
      <c r="M90" s="118">
        <v>760</v>
      </c>
      <c r="N90" s="50">
        <f t="shared" si="24"/>
        <v>1772.5000000000002</v>
      </c>
      <c r="O90" s="50"/>
      <c r="P90" s="50">
        <f t="shared" si="26"/>
        <v>1477.5</v>
      </c>
      <c r="Q90" s="50">
        <f t="shared" si="27"/>
        <v>1502.5</v>
      </c>
      <c r="R90" s="50">
        <f t="shared" si="28"/>
        <v>3822.5</v>
      </c>
      <c r="S90" s="50">
        <v>23497.5</v>
      </c>
      <c r="T90" s="63" t="s">
        <v>41</v>
      </c>
    </row>
    <row r="91" spans="1:20" s="33" customFormat="1" x14ac:dyDescent="0.25">
      <c r="A91" s="76">
        <v>85</v>
      </c>
      <c r="B91" s="46" t="s">
        <v>1069</v>
      </c>
      <c r="C91" s="46" t="s">
        <v>823</v>
      </c>
      <c r="D91" s="46" t="s">
        <v>1024</v>
      </c>
      <c r="E91" s="64" t="s">
        <v>119</v>
      </c>
      <c r="F91" s="47" t="s">
        <v>830</v>
      </c>
      <c r="G91" s="48">
        <v>25000</v>
      </c>
      <c r="H91" s="49">
        <v>0</v>
      </c>
      <c r="I91" s="50">
        <v>25</v>
      </c>
      <c r="J91" s="83">
        <v>717.5</v>
      </c>
      <c r="K91" s="86">
        <f t="shared" si="22"/>
        <v>1774.9999999999998</v>
      </c>
      <c r="L91" s="62">
        <f t="shared" si="23"/>
        <v>275</v>
      </c>
      <c r="M91" s="118">
        <v>760</v>
      </c>
      <c r="N91" s="50">
        <f t="shared" si="24"/>
        <v>1772.5000000000002</v>
      </c>
      <c r="O91" s="50"/>
      <c r="P91" s="50">
        <f t="shared" si="26"/>
        <v>1477.5</v>
      </c>
      <c r="Q91" s="50">
        <f t="shared" si="27"/>
        <v>1502.5</v>
      </c>
      <c r="R91" s="50">
        <f t="shared" si="28"/>
        <v>3822.5</v>
      </c>
      <c r="S91" s="50">
        <v>23497.5</v>
      </c>
      <c r="T91" s="63" t="s">
        <v>41</v>
      </c>
    </row>
    <row r="92" spans="1:20" s="33" customFormat="1" x14ac:dyDescent="0.25">
      <c r="A92" s="76">
        <v>86</v>
      </c>
      <c r="B92" s="46" t="s">
        <v>121</v>
      </c>
      <c r="C92" s="46" t="s">
        <v>823</v>
      </c>
      <c r="D92" s="46" t="s">
        <v>123</v>
      </c>
      <c r="E92" s="64" t="s">
        <v>102</v>
      </c>
      <c r="F92" s="47" t="s">
        <v>831</v>
      </c>
      <c r="G92" s="48">
        <v>65000</v>
      </c>
      <c r="H92" s="48">
        <v>4084.48</v>
      </c>
      <c r="I92" s="50">
        <v>25</v>
      </c>
      <c r="J92" s="83">
        <v>1865.5</v>
      </c>
      <c r="K92" s="86">
        <f t="shared" si="22"/>
        <v>4615</v>
      </c>
      <c r="L92" s="62">
        <f t="shared" si="23"/>
        <v>715.00000000000011</v>
      </c>
      <c r="M92" s="118">
        <v>1976</v>
      </c>
      <c r="N92" s="50">
        <f t="shared" si="24"/>
        <v>4608.5</v>
      </c>
      <c r="O92" s="50"/>
      <c r="P92" s="50">
        <f t="shared" si="26"/>
        <v>3841.5</v>
      </c>
      <c r="Q92" s="50">
        <f t="shared" si="27"/>
        <v>7950.98</v>
      </c>
      <c r="R92" s="50">
        <f t="shared" si="28"/>
        <v>9938.5</v>
      </c>
      <c r="S92" s="50">
        <f t="shared" ref="S92:S118" si="29">+G92-Q92</f>
        <v>57049.020000000004</v>
      </c>
      <c r="T92" s="63" t="s">
        <v>41</v>
      </c>
    </row>
    <row r="93" spans="1:20" s="33" customFormat="1" x14ac:dyDescent="0.25">
      <c r="A93" s="76">
        <v>87</v>
      </c>
      <c r="B93" s="46" t="s">
        <v>971</v>
      </c>
      <c r="C93" s="46" t="s">
        <v>823</v>
      </c>
      <c r="D93" s="46" t="s">
        <v>123</v>
      </c>
      <c r="E93" s="64" t="s">
        <v>35</v>
      </c>
      <c r="F93" s="47" t="s">
        <v>831</v>
      </c>
      <c r="G93" s="48">
        <v>25000</v>
      </c>
      <c r="H93" s="49">
        <v>0</v>
      </c>
      <c r="I93" s="50">
        <v>25</v>
      </c>
      <c r="J93" s="83">
        <v>717.5</v>
      </c>
      <c r="K93" s="86">
        <f t="shared" si="22"/>
        <v>1774.9999999999998</v>
      </c>
      <c r="L93" s="62">
        <f t="shared" si="23"/>
        <v>275</v>
      </c>
      <c r="M93" s="118">
        <v>760</v>
      </c>
      <c r="N93" s="50">
        <f t="shared" si="24"/>
        <v>1772.5000000000002</v>
      </c>
      <c r="O93" s="50"/>
      <c r="P93" s="50">
        <f t="shared" si="26"/>
        <v>1477.5</v>
      </c>
      <c r="Q93" s="50">
        <f t="shared" si="27"/>
        <v>1502.5</v>
      </c>
      <c r="R93" s="50">
        <f t="shared" si="28"/>
        <v>3822.5</v>
      </c>
      <c r="S93" s="50">
        <f t="shared" si="29"/>
        <v>23497.5</v>
      </c>
      <c r="T93" s="63" t="s">
        <v>41</v>
      </c>
    </row>
    <row r="94" spans="1:20" s="33" customFormat="1" x14ac:dyDescent="0.25">
      <c r="A94" s="76">
        <v>88</v>
      </c>
      <c r="B94" s="46" t="s">
        <v>122</v>
      </c>
      <c r="C94" s="46" t="s">
        <v>823</v>
      </c>
      <c r="D94" s="46" t="s">
        <v>123</v>
      </c>
      <c r="E94" s="64" t="s">
        <v>35</v>
      </c>
      <c r="F94" s="47" t="s">
        <v>831</v>
      </c>
      <c r="G94" s="48">
        <v>25000</v>
      </c>
      <c r="H94" s="49">
        <v>0</v>
      </c>
      <c r="I94" s="50">
        <v>25</v>
      </c>
      <c r="J94" s="83">
        <v>717.5</v>
      </c>
      <c r="K94" s="86">
        <f t="shared" si="22"/>
        <v>1774.9999999999998</v>
      </c>
      <c r="L94" s="62">
        <f t="shared" si="23"/>
        <v>275</v>
      </c>
      <c r="M94" s="118">
        <v>760</v>
      </c>
      <c r="N94" s="50">
        <f t="shared" si="24"/>
        <v>1772.5000000000002</v>
      </c>
      <c r="O94" s="50"/>
      <c r="P94" s="50">
        <f t="shared" si="26"/>
        <v>1477.5</v>
      </c>
      <c r="Q94" s="50">
        <f t="shared" si="27"/>
        <v>1502.5</v>
      </c>
      <c r="R94" s="50">
        <f t="shared" si="28"/>
        <v>3822.5</v>
      </c>
      <c r="S94" s="50">
        <f t="shared" si="29"/>
        <v>23497.5</v>
      </c>
      <c r="T94" s="63" t="s">
        <v>41</v>
      </c>
    </row>
    <row r="95" spans="1:20" s="43" customFormat="1" x14ac:dyDescent="0.25">
      <c r="A95" s="76">
        <v>89</v>
      </c>
      <c r="B95" s="46" t="s">
        <v>1099</v>
      </c>
      <c r="C95" s="46" t="s">
        <v>824</v>
      </c>
      <c r="D95" s="88" t="s">
        <v>1032</v>
      </c>
      <c r="E95" s="64" t="s">
        <v>126</v>
      </c>
      <c r="F95" s="47" t="s">
        <v>831</v>
      </c>
      <c r="G95" s="48">
        <v>70000</v>
      </c>
      <c r="H95" s="83">
        <v>5368.48</v>
      </c>
      <c r="I95" s="50">
        <v>25</v>
      </c>
      <c r="J95" s="83">
        <v>2009</v>
      </c>
      <c r="K95" s="86">
        <f t="shared" si="22"/>
        <v>4970</v>
      </c>
      <c r="L95" s="62">
        <f t="shared" si="23"/>
        <v>770.00000000000011</v>
      </c>
      <c r="M95" s="118">
        <v>2128</v>
      </c>
      <c r="N95" s="50">
        <f t="shared" si="24"/>
        <v>4963</v>
      </c>
      <c r="O95" s="50"/>
      <c r="P95" s="50">
        <f t="shared" si="26"/>
        <v>4137</v>
      </c>
      <c r="Q95" s="50">
        <f t="shared" si="27"/>
        <v>9530.48</v>
      </c>
      <c r="R95" s="50">
        <f t="shared" si="28"/>
        <v>10703</v>
      </c>
      <c r="S95" s="50">
        <f t="shared" si="29"/>
        <v>60469.520000000004</v>
      </c>
      <c r="T95" s="63" t="s">
        <v>41</v>
      </c>
    </row>
    <row r="96" spans="1:20" s="33" customFormat="1" x14ac:dyDescent="0.25">
      <c r="A96" s="76">
        <v>90</v>
      </c>
      <c r="B96" s="87" t="s">
        <v>124</v>
      </c>
      <c r="C96" s="87" t="s">
        <v>824</v>
      </c>
      <c r="D96" s="88" t="s">
        <v>1032</v>
      </c>
      <c r="E96" s="87" t="s">
        <v>125</v>
      </c>
      <c r="F96" s="47" t="s">
        <v>830</v>
      </c>
      <c r="G96" s="83">
        <v>35000</v>
      </c>
      <c r="H96" s="49">
        <v>0</v>
      </c>
      <c r="I96" s="50">
        <v>25</v>
      </c>
      <c r="J96" s="83">
        <v>1004.5</v>
      </c>
      <c r="K96" s="86">
        <f t="shared" si="22"/>
        <v>2485</v>
      </c>
      <c r="L96" s="62">
        <f t="shared" si="23"/>
        <v>385.00000000000006</v>
      </c>
      <c r="M96" s="118">
        <v>1064</v>
      </c>
      <c r="N96" s="50">
        <f t="shared" si="24"/>
        <v>2481.5</v>
      </c>
      <c r="O96" s="50"/>
      <c r="P96" s="50">
        <f t="shared" si="26"/>
        <v>2068.5</v>
      </c>
      <c r="Q96" s="50">
        <f t="shared" si="27"/>
        <v>2093.5</v>
      </c>
      <c r="R96" s="50">
        <f t="shared" si="28"/>
        <v>5351.5</v>
      </c>
      <c r="S96" s="50">
        <f t="shared" si="29"/>
        <v>32906.5</v>
      </c>
      <c r="T96" s="63" t="s">
        <v>41</v>
      </c>
    </row>
    <row r="97" spans="1:20" s="33" customFormat="1" x14ac:dyDescent="0.25">
      <c r="A97" s="76">
        <v>91</v>
      </c>
      <c r="B97" s="46" t="s">
        <v>289</v>
      </c>
      <c r="C97" s="46" t="s">
        <v>823</v>
      </c>
      <c r="D97" s="46" t="s">
        <v>1032</v>
      </c>
      <c r="E97" s="46" t="s">
        <v>35</v>
      </c>
      <c r="F97" s="47" t="s">
        <v>831</v>
      </c>
      <c r="G97" s="48">
        <v>29400</v>
      </c>
      <c r="H97" s="49">
        <v>0</v>
      </c>
      <c r="I97" s="50">
        <v>25</v>
      </c>
      <c r="J97" s="83">
        <v>843.78</v>
      </c>
      <c r="K97" s="86">
        <f>+G97*7.1%</f>
        <v>2087.3999999999996</v>
      </c>
      <c r="L97" s="62">
        <f>+G97*1.1%</f>
        <v>323.40000000000003</v>
      </c>
      <c r="M97" s="118">
        <v>893.76</v>
      </c>
      <c r="N97" s="50">
        <f>+G97*7.09%</f>
        <v>2084.46</v>
      </c>
      <c r="O97" s="50"/>
      <c r="P97" s="50">
        <f>+J97+M97</f>
        <v>1737.54</v>
      </c>
      <c r="Q97" s="50">
        <f t="shared" si="27"/>
        <v>1762.54</v>
      </c>
      <c r="R97" s="50">
        <f t="shared" si="28"/>
        <v>4495.26</v>
      </c>
      <c r="S97" s="50">
        <f>+G97-Q97</f>
        <v>27637.46</v>
      </c>
      <c r="T97" s="63" t="s">
        <v>41</v>
      </c>
    </row>
    <row r="98" spans="1:20" s="33" customFormat="1" x14ac:dyDescent="0.25">
      <c r="A98" s="76">
        <v>92</v>
      </c>
      <c r="B98" s="87" t="s">
        <v>829</v>
      </c>
      <c r="C98" s="87" t="s">
        <v>823</v>
      </c>
      <c r="D98" s="46" t="s">
        <v>1032</v>
      </c>
      <c r="E98" s="87" t="s">
        <v>64</v>
      </c>
      <c r="F98" s="47" t="s">
        <v>830</v>
      </c>
      <c r="G98" s="83">
        <v>28000</v>
      </c>
      <c r="H98" s="49">
        <v>0</v>
      </c>
      <c r="I98" s="50">
        <v>25</v>
      </c>
      <c r="J98" s="83">
        <v>803.6</v>
      </c>
      <c r="K98" s="86">
        <f t="shared" si="22"/>
        <v>1987.9999999999998</v>
      </c>
      <c r="L98" s="62">
        <f t="shared" si="23"/>
        <v>308.00000000000006</v>
      </c>
      <c r="M98" s="62">
        <v>851.2</v>
      </c>
      <c r="N98" s="50">
        <f t="shared" si="24"/>
        <v>1985.2</v>
      </c>
      <c r="O98" s="50"/>
      <c r="P98" s="50">
        <f t="shared" si="26"/>
        <v>1654.8000000000002</v>
      </c>
      <c r="Q98" s="50">
        <f t="shared" si="27"/>
        <v>1679.8000000000002</v>
      </c>
      <c r="R98" s="50">
        <f t="shared" si="28"/>
        <v>4281.2</v>
      </c>
      <c r="S98" s="50">
        <f t="shared" si="29"/>
        <v>26320.2</v>
      </c>
      <c r="T98" s="63" t="s">
        <v>41</v>
      </c>
    </row>
    <row r="99" spans="1:20" s="79" customFormat="1" x14ac:dyDescent="0.25">
      <c r="A99" s="76">
        <v>93</v>
      </c>
      <c r="B99" s="46" t="s">
        <v>776</v>
      </c>
      <c r="C99" s="46" t="s">
        <v>823</v>
      </c>
      <c r="D99" s="46" t="s">
        <v>1032</v>
      </c>
      <c r="E99" s="46" t="s">
        <v>35</v>
      </c>
      <c r="F99" s="47" t="s">
        <v>831</v>
      </c>
      <c r="G99" s="48">
        <v>25000</v>
      </c>
      <c r="H99" s="49">
        <v>0</v>
      </c>
      <c r="I99" s="50">
        <v>25</v>
      </c>
      <c r="J99" s="83">
        <v>717.5</v>
      </c>
      <c r="K99" s="86">
        <f t="shared" si="22"/>
        <v>1774.9999999999998</v>
      </c>
      <c r="L99" s="62">
        <f t="shared" si="23"/>
        <v>275</v>
      </c>
      <c r="M99" s="118">
        <v>760</v>
      </c>
      <c r="N99" s="50">
        <f t="shared" si="24"/>
        <v>1772.5000000000002</v>
      </c>
      <c r="O99" s="50"/>
      <c r="P99" s="50">
        <f t="shared" si="26"/>
        <v>1477.5</v>
      </c>
      <c r="Q99" s="50">
        <f t="shared" si="27"/>
        <v>1502.5</v>
      </c>
      <c r="R99" s="50">
        <f t="shared" si="28"/>
        <v>3822.5</v>
      </c>
      <c r="S99" s="50">
        <f t="shared" si="29"/>
        <v>23497.5</v>
      </c>
      <c r="T99" s="63" t="s">
        <v>41</v>
      </c>
    </row>
    <row r="100" spans="1:20" s="79" customFormat="1" x14ac:dyDescent="0.25">
      <c r="A100" s="76">
        <v>94</v>
      </c>
      <c r="B100" s="46" t="s">
        <v>1022</v>
      </c>
      <c r="C100" s="46" t="s">
        <v>824</v>
      </c>
      <c r="D100" s="46" t="s">
        <v>1032</v>
      </c>
      <c r="E100" s="46" t="s">
        <v>117</v>
      </c>
      <c r="F100" s="47" t="s">
        <v>827</v>
      </c>
      <c r="G100" s="48">
        <v>30000</v>
      </c>
      <c r="H100" s="49">
        <v>0</v>
      </c>
      <c r="I100" s="50">
        <v>25</v>
      </c>
      <c r="J100" s="83">
        <v>861</v>
      </c>
      <c r="K100" s="86">
        <f t="shared" si="22"/>
        <v>2130</v>
      </c>
      <c r="L100" s="62">
        <f t="shared" si="23"/>
        <v>330.00000000000006</v>
      </c>
      <c r="M100" s="118">
        <v>912</v>
      </c>
      <c r="N100" s="50">
        <f t="shared" si="24"/>
        <v>2127</v>
      </c>
      <c r="O100" s="50"/>
      <c r="P100" s="50">
        <f t="shared" si="26"/>
        <v>1773</v>
      </c>
      <c r="Q100" s="50">
        <f t="shared" si="27"/>
        <v>1798</v>
      </c>
      <c r="R100" s="50">
        <f t="shared" si="28"/>
        <v>4587</v>
      </c>
      <c r="S100" s="50">
        <f t="shared" si="29"/>
        <v>28202</v>
      </c>
      <c r="T100" s="63" t="s">
        <v>41</v>
      </c>
    </row>
    <row r="101" spans="1:20" s="33" customFormat="1" x14ac:dyDescent="0.25">
      <c r="A101" s="76">
        <v>95</v>
      </c>
      <c r="B101" s="46" t="s">
        <v>110</v>
      </c>
      <c r="C101" s="46" t="s">
        <v>823</v>
      </c>
      <c r="D101" s="46" t="s">
        <v>1032</v>
      </c>
      <c r="E101" s="46" t="s">
        <v>120</v>
      </c>
      <c r="F101" s="47" t="s">
        <v>830</v>
      </c>
      <c r="G101" s="48">
        <v>27300</v>
      </c>
      <c r="H101" s="49">
        <v>0</v>
      </c>
      <c r="I101" s="50">
        <v>25</v>
      </c>
      <c r="J101" s="83">
        <v>783.51</v>
      </c>
      <c r="K101" s="86">
        <f>+G101*7.1%</f>
        <v>1938.2999999999997</v>
      </c>
      <c r="L101" s="62">
        <f>+G101*1.1%</f>
        <v>300.3</v>
      </c>
      <c r="M101" s="118">
        <v>829.92</v>
      </c>
      <c r="N101" s="50">
        <f>+G101*7.09%</f>
        <v>1935.5700000000002</v>
      </c>
      <c r="O101" s="50"/>
      <c r="P101" s="50">
        <f>+J101+M101</f>
        <v>1613.4299999999998</v>
      </c>
      <c r="Q101" s="50">
        <f t="shared" si="27"/>
        <v>1638.4299999999998</v>
      </c>
      <c r="R101" s="50">
        <f t="shared" si="28"/>
        <v>4174.17</v>
      </c>
      <c r="S101" s="50">
        <f>+G101-Q101</f>
        <v>25661.57</v>
      </c>
      <c r="T101" s="63" t="s">
        <v>41</v>
      </c>
    </row>
    <row r="102" spans="1:20" s="33" customFormat="1" x14ac:dyDescent="0.25">
      <c r="A102" s="76">
        <v>96</v>
      </c>
      <c r="B102" s="46" t="s">
        <v>111</v>
      </c>
      <c r="C102" s="46" t="s">
        <v>823</v>
      </c>
      <c r="D102" s="46" t="s">
        <v>1032</v>
      </c>
      <c r="E102" s="64" t="s">
        <v>119</v>
      </c>
      <c r="F102" s="47" t="s">
        <v>830</v>
      </c>
      <c r="G102" s="48">
        <v>25000</v>
      </c>
      <c r="H102" s="49">
        <v>0</v>
      </c>
      <c r="I102" s="50">
        <v>25</v>
      </c>
      <c r="J102" s="83">
        <v>717.5</v>
      </c>
      <c r="K102" s="86">
        <f>+G102*7.1%</f>
        <v>1774.9999999999998</v>
      </c>
      <c r="L102" s="62">
        <f>+G102*1.1%</f>
        <v>275</v>
      </c>
      <c r="M102" s="118">
        <v>760</v>
      </c>
      <c r="N102" s="50">
        <f>+G102*7.09%</f>
        <v>1772.5000000000002</v>
      </c>
      <c r="O102" s="50"/>
      <c r="P102" s="50">
        <f>+J102+M102</f>
        <v>1477.5</v>
      </c>
      <c r="Q102" s="50">
        <f t="shared" si="27"/>
        <v>1502.5</v>
      </c>
      <c r="R102" s="50">
        <f t="shared" si="28"/>
        <v>3822.5</v>
      </c>
      <c r="S102" s="50">
        <f>+G102-Q102</f>
        <v>23497.5</v>
      </c>
      <c r="T102" s="63" t="s">
        <v>41</v>
      </c>
    </row>
    <row r="103" spans="1:20" s="33" customFormat="1" x14ac:dyDescent="0.25">
      <c r="A103" s="76">
        <v>97</v>
      </c>
      <c r="B103" s="46" t="s">
        <v>97</v>
      </c>
      <c r="C103" s="87" t="s">
        <v>823</v>
      </c>
      <c r="D103" s="46" t="s">
        <v>96</v>
      </c>
      <c r="E103" s="46" t="s">
        <v>101</v>
      </c>
      <c r="F103" s="47" t="s">
        <v>831</v>
      </c>
      <c r="G103" s="48">
        <v>50000</v>
      </c>
      <c r="H103" s="48">
        <v>1854</v>
      </c>
      <c r="I103" s="50">
        <v>25</v>
      </c>
      <c r="J103" s="83">
        <v>1435</v>
      </c>
      <c r="K103" s="86">
        <f t="shared" si="22"/>
        <v>3549.9999999999995</v>
      </c>
      <c r="L103" s="62">
        <f t="shared" si="23"/>
        <v>550</v>
      </c>
      <c r="M103" s="118">
        <v>1520</v>
      </c>
      <c r="N103" s="50">
        <f t="shared" si="24"/>
        <v>3545.0000000000005</v>
      </c>
      <c r="O103" s="50"/>
      <c r="P103" s="50">
        <f t="shared" si="26"/>
        <v>2955</v>
      </c>
      <c r="Q103" s="50">
        <f t="shared" si="27"/>
        <v>4834</v>
      </c>
      <c r="R103" s="50">
        <f t="shared" si="28"/>
        <v>7645</v>
      </c>
      <c r="S103" s="50">
        <f t="shared" si="29"/>
        <v>45166</v>
      </c>
      <c r="T103" s="63" t="s">
        <v>41</v>
      </c>
    </row>
    <row r="104" spans="1:20" s="33" customFormat="1" x14ac:dyDescent="0.25">
      <c r="A104" s="76">
        <v>98</v>
      </c>
      <c r="B104" s="46" t="s">
        <v>98</v>
      </c>
      <c r="C104" s="87" t="s">
        <v>824</v>
      </c>
      <c r="D104" s="46" t="s">
        <v>96</v>
      </c>
      <c r="E104" s="46" t="s">
        <v>35</v>
      </c>
      <c r="F104" s="47" t="s">
        <v>830</v>
      </c>
      <c r="G104" s="48">
        <v>25000</v>
      </c>
      <c r="H104" s="49">
        <v>0</v>
      </c>
      <c r="I104" s="50">
        <v>25</v>
      </c>
      <c r="J104" s="83">
        <v>717.5</v>
      </c>
      <c r="K104" s="86">
        <f t="shared" si="22"/>
        <v>1774.9999999999998</v>
      </c>
      <c r="L104" s="62">
        <f t="shared" si="23"/>
        <v>275</v>
      </c>
      <c r="M104" s="118">
        <v>760</v>
      </c>
      <c r="N104" s="50">
        <f t="shared" si="24"/>
        <v>1772.5000000000002</v>
      </c>
      <c r="O104" s="50"/>
      <c r="P104" s="50">
        <f t="shared" si="26"/>
        <v>1477.5</v>
      </c>
      <c r="Q104" s="50">
        <f t="shared" si="27"/>
        <v>1502.5</v>
      </c>
      <c r="R104" s="50">
        <f t="shared" si="28"/>
        <v>3822.5</v>
      </c>
      <c r="S104" s="50">
        <f t="shared" si="29"/>
        <v>23497.5</v>
      </c>
      <c r="T104" s="63" t="s">
        <v>41</v>
      </c>
    </row>
    <row r="105" spans="1:20" s="33" customFormat="1" x14ac:dyDescent="0.25">
      <c r="A105" s="76">
        <v>99</v>
      </c>
      <c r="B105" s="46" t="s">
        <v>230</v>
      </c>
      <c r="C105" s="87" t="s">
        <v>823</v>
      </c>
      <c r="D105" s="46" t="s">
        <v>228</v>
      </c>
      <c r="E105" s="46" t="s">
        <v>232</v>
      </c>
      <c r="F105" s="47" t="s">
        <v>831</v>
      </c>
      <c r="G105" s="48">
        <v>67500</v>
      </c>
      <c r="H105" s="48">
        <v>4211.84</v>
      </c>
      <c r="I105" s="50">
        <v>25</v>
      </c>
      <c r="J105" s="83">
        <v>1937.25</v>
      </c>
      <c r="K105" s="86">
        <f t="shared" si="22"/>
        <v>4792.5</v>
      </c>
      <c r="L105" s="62">
        <f t="shared" si="23"/>
        <v>742.50000000000011</v>
      </c>
      <c r="M105" s="118">
        <v>2052</v>
      </c>
      <c r="N105" s="50">
        <f t="shared" si="24"/>
        <v>4785.75</v>
      </c>
      <c r="O105" s="50"/>
      <c r="P105" s="50">
        <f t="shared" si="26"/>
        <v>3989.25</v>
      </c>
      <c r="Q105" s="50">
        <f t="shared" si="27"/>
        <v>8226.09</v>
      </c>
      <c r="R105" s="50">
        <f t="shared" si="28"/>
        <v>10320.75</v>
      </c>
      <c r="S105" s="50">
        <f t="shared" si="29"/>
        <v>59273.91</v>
      </c>
      <c r="T105" s="63" t="s">
        <v>41</v>
      </c>
    </row>
    <row r="106" spans="1:20" s="33" customFormat="1" x14ac:dyDescent="0.25">
      <c r="A106" s="76">
        <v>100</v>
      </c>
      <c r="B106" s="46" t="s">
        <v>229</v>
      </c>
      <c r="C106" s="87" t="s">
        <v>823</v>
      </c>
      <c r="D106" s="46" t="s">
        <v>228</v>
      </c>
      <c r="E106" s="46" t="s">
        <v>86</v>
      </c>
      <c r="F106" s="47" t="s">
        <v>831</v>
      </c>
      <c r="G106" s="48">
        <v>35000</v>
      </c>
      <c r="H106" s="49">
        <v>0</v>
      </c>
      <c r="I106" s="50">
        <v>25</v>
      </c>
      <c r="J106" s="83">
        <v>1004.5</v>
      </c>
      <c r="K106" s="86">
        <f t="shared" si="22"/>
        <v>2485</v>
      </c>
      <c r="L106" s="62">
        <f t="shared" si="23"/>
        <v>385.00000000000006</v>
      </c>
      <c r="M106" s="118">
        <v>1064</v>
      </c>
      <c r="N106" s="50">
        <f t="shared" si="24"/>
        <v>2481.5</v>
      </c>
      <c r="O106" s="50"/>
      <c r="P106" s="50">
        <f t="shared" si="26"/>
        <v>2068.5</v>
      </c>
      <c r="Q106" s="50">
        <f t="shared" si="27"/>
        <v>2093.5</v>
      </c>
      <c r="R106" s="50">
        <f t="shared" si="28"/>
        <v>5351.5</v>
      </c>
      <c r="S106" s="50">
        <f t="shared" si="29"/>
        <v>32906.5</v>
      </c>
      <c r="T106" s="63" t="s">
        <v>41</v>
      </c>
    </row>
    <row r="107" spans="1:20" s="33" customFormat="1" x14ac:dyDescent="0.25">
      <c r="A107" s="76">
        <v>101</v>
      </c>
      <c r="B107" s="46" t="s">
        <v>235</v>
      </c>
      <c r="C107" s="87" t="s">
        <v>823</v>
      </c>
      <c r="D107" s="46" t="s">
        <v>233</v>
      </c>
      <c r="E107" s="46" t="s">
        <v>237</v>
      </c>
      <c r="F107" s="47" t="s">
        <v>830</v>
      </c>
      <c r="G107" s="48">
        <v>61000</v>
      </c>
      <c r="H107" s="83">
        <v>3331.76</v>
      </c>
      <c r="I107" s="50">
        <v>25</v>
      </c>
      <c r="J107" s="83">
        <v>1750.7</v>
      </c>
      <c r="K107" s="86">
        <f t="shared" si="22"/>
        <v>4331</v>
      </c>
      <c r="L107" s="62">
        <f t="shared" si="23"/>
        <v>671.00000000000011</v>
      </c>
      <c r="M107" s="118">
        <v>1854.4</v>
      </c>
      <c r="N107" s="50">
        <f t="shared" si="24"/>
        <v>4324.9000000000005</v>
      </c>
      <c r="O107" s="50"/>
      <c r="P107" s="50">
        <f t="shared" si="26"/>
        <v>3605.1000000000004</v>
      </c>
      <c r="Q107" s="50">
        <f t="shared" si="27"/>
        <v>6961.8600000000006</v>
      </c>
      <c r="R107" s="50">
        <f t="shared" si="28"/>
        <v>9326.9000000000015</v>
      </c>
      <c r="S107" s="50">
        <f t="shared" si="29"/>
        <v>54038.14</v>
      </c>
      <c r="T107" s="63" t="s">
        <v>41</v>
      </c>
    </row>
    <row r="108" spans="1:20" s="33" customFormat="1" x14ac:dyDescent="0.25">
      <c r="A108" s="76">
        <v>102</v>
      </c>
      <c r="B108" s="46" t="s">
        <v>234</v>
      </c>
      <c r="C108" s="87" t="s">
        <v>824</v>
      </c>
      <c r="D108" s="46" t="s">
        <v>233</v>
      </c>
      <c r="E108" s="46" t="s">
        <v>236</v>
      </c>
      <c r="F108" s="47" t="s">
        <v>831</v>
      </c>
      <c r="G108" s="48">
        <v>55000</v>
      </c>
      <c r="H108" s="83">
        <v>2302.36</v>
      </c>
      <c r="I108" s="50">
        <v>25</v>
      </c>
      <c r="J108" s="83">
        <v>1578.5</v>
      </c>
      <c r="K108" s="86">
        <f t="shared" si="22"/>
        <v>3904.9999999999995</v>
      </c>
      <c r="L108" s="62">
        <f t="shared" si="23"/>
        <v>605.00000000000011</v>
      </c>
      <c r="M108" s="118">
        <v>1672</v>
      </c>
      <c r="N108" s="50">
        <f t="shared" si="24"/>
        <v>3899.5000000000005</v>
      </c>
      <c r="O108" s="50"/>
      <c r="P108" s="50">
        <f t="shared" si="26"/>
        <v>3250.5</v>
      </c>
      <c r="Q108" s="50">
        <f t="shared" si="27"/>
        <v>5577.8600000000006</v>
      </c>
      <c r="R108" s="50">
        <f t="shared" si="28"/>
        <v>8409.5</v>
      </c>
      <c r="S108" s="50">
        <f t="shared" si="29"/>
        <v>49422.14</v>
      </c>
      <c r="T108" s="63" t="s">
        <v>41</v>
      </c>
    </row>
    <row r="109" spans="1:20" s="33" customFormat="1" x14ac:dyDescent="0.25">
      <c r="A109" s="76">
        <v>103</v>
      </c>
      <c r="B109" s="46" t="s">
        <v>240</v>
      </c>
      <c r="C109" s="87" t="s">
        <v>824</v>
      </c>
      <c r="D109" s="46" t="s">
        <v>241</v>
      </c>
      <c r="E109" s="46" t="s">
        <v>242</v>
      </c>
      <c r="F109" s="47" t="s">
        <v>830</v>
      </c>
      <c r="G109" s="48">
        <v>60000</v>
      </c>
      <c r="H109" s="48">
        <v>3486.68</v>
      </c>
      <c r="I109" s="50">
        <v>25</v>
      </c>
      <c r="J109" s="83">
        <v>1722</v>
      </c>
      <c r="K109" s="86">
        <f t="shared" si="22"/>
        <v>4260</v>
      </c>
      <c r="L109" s="62">
        <f t="shared" si="23"/>
        <v>660.00000000000011</v>
      </c>
      <c r="M109" s="118">
        <v>1824</v>
      </c>
      <c r="N109" s="50">
        <f t="shared" si="24"/>
        <v>4254</v>
      </c>
      <c r="O109" s="50"/>
      <c r="P109" s="50">
        <f t="shared" si="26"/>
        <v>3546</v>
      </c>
      <c r="Q109" s="50">
        <f t="shared" si="27"/>
        <v>7057.68</v>
      </c>
      <c r="R109" s="50">
        <f t="shared" si="28"/>
        <v>9174</v>
      </c>
      <c r="S109" s="50">
        <f t="shared" si="29"/>
        <v>52942.32</v>
      </c>
      <c r="T109" s="63" t="s">
        <v>41</v>
      </c>
    </row>
    <row r="110" spans="1:20" s="33" customFormat="1" x14ac:dyDescent="0.25">
      <c r="A110" s="76">
        <v>104</v>
      </c>
      <c r="B110" s="46" t="s">
        <v>239</v>
      </c>
      <c r="C110" s="87" t="s">
        <v>824</v>
      </c>
      <c r="D110" s="46" t="s">
        <v>241</v>
      </c>
      <c r="E110" s="46" t="s">
        <v>242</v>
      </c>
      <c r="F110" s="47" t="s">
        <v>830</v>
      </c>
      <c r="G110" s="48">
        <v>60000</v>
      </c>
      <c r="H110" s="48">
        <v>3143.58</v>
      </c>
      <c r="I110" s="50">
        <v>25</v>
      </c>
      <c r="J110" s="83">
        <v>1722</v>
      </c>
      <c r="K110" s="86">
        <f t="shared" si="22"/>
        <v>4260</v>
      </c>
      <c r="L110" s="62">
        <f t="shared" si="23"/>
        <v>660.00000000000011</v>
      </c>
      <c r="M110" s="118">
        <v>1824</v>
      </c>
      <c r="N110" s="50">
        <f t="shared" si="24"/>
        <v>4254</v>
      </c>
      <c r="O110" s="50"/>
      <c r="P110" s="50">
        <f t="shared" si="26"/>
        <v>3546</v>
      </c>
      <c r="Q110" s="50">
        <f t="shared" si="27"/>
        <v>6714.58</v>
      </c>
      <c r="R110" s="50">
        <f t="shared" si="28"/>
        <v>9174</v>
      </c>
      <c r="S110" s="50">
        <f t="shared" si="29"/>
        <v>53285.42</v>
      </c>
      <c r="T110" s="63" t="s">
        <v>41</v>
      </c>
    </row>
    <row r="111" spans="1:20" s="33" customFormat="1" x14ac:dyDescent="0.25">
      <c r="A111" s="76">
        <v>105</v>
      </c>
      <c r="B111" s="46" t="s">
        <v>238</v>
      </c>
      <c r="C111" s="87" t="s">
        <v>824</v>
      </c>
      <c r="D111" s="46" t="s">
        <v>241</v>
      </c>
      <c r="E111" s="46" t="s">
        <v>236</v>
      </c>
      <c r="F111" s="47" t="s">
        <v>831</v>
      </c>
      <c r="G111" s="48">
        <v>46000</v>
      </c>
      <c r="H111" s="48">
        <v>1289.46</v>
      </c>
      <c r="I111" s="50">
        <v>25</v>
      </c>
      <c r="J111" s="83">
        <v>1320.2</v>
      </c>
      <c r="K111" s="86">
        <f t="shared" si="22"/>
        <v>3265.9999999999995</v>
      </c>
      <c r="L111" s="62">
        <f t="shared" si="23"/>
        <v>506.00000000000006</v>
      </c>
      <c r="M111" s="118">
        <v>1398.4</v>
      </c>
      <c r="N111" s="50">
        <f t="shared" si="24"/>
        <v>3261.4</v>
      </c>
      <c r="O111" s="50"/>
      <c r="P111" s="50">
        <f t="shared" si="26"/>
        <v>2718.6000000000004</v>
      </c>
      <c r="Q111" s="50">
        <f t="shared" si="27"/>
        <v>4033.06</v>
      </c>
      <c r="R111" s="50">
        <f t="shared" si="28"/>
        <v>7033.4</v>
      </c>
      <c r="S111" s="50">
        <f t="shared" si="29"/>
        <v>41966.94</v>
      </c>
      <c r="T111" s="63" t="s">
        <v>41</v>
      </c>
    </row>
    <row r="112" spans="1:20" s="33" customFormat="1" x14ac:dyDescent="0.25">
      <c r="A112" s="76">
        <v>106</v>
      </c>
      <c r="B112" s="46" t="s">
        <v>254</v>
      </c>
      <c r="C112" s="87" t="s">
        <v>823</v>
      </c>
      <c r="D112" s="46" t="s">
        <v>253</v>
      </c>
      <c r="E112" s="46" t="s">
        <v>35</v>
      </c>
      <c r="F112" s="47" t="s">
        <v>830</v>
      </c>
      <c r="G112" s="48">
        <v>45000</v>
      </c>
      <c r="H112" s="83">
        <v>1148.33</v>
      </c>
      <c r="I112" s="50">
        <v>25</v>
      </c>
      <c r="J112" s="83">
        <v>1291.5</v>
      </c>
      <c r="K112" s="86">
        <f t="shared" si="22"/>
        <v>3194.9999999999995</v>
      </c>
      <c r="L112" s="62">
        <f t="shared" si="23"/>
        <v>495.00000000000006</v>
      </c>
      <c r="M112" s="118">
        <v>1368</v>
      </c>
      <c r="N112" s="50">
        <f t="shared" si="24"/>
        <v>3190.5</v>
      </c>
      <c r="O112" s="50"/>
      <c r="P112" s="50">
        <f t="shared" si="26"/>
        <v>2659.5</v>
      </c>
      <c r="Q112" s="50">
        <f t="shared" si="27"/>
        <v>3832.83</v>
      </c>
      <c r="R112" s="50">
        <f t="shared" si="28"/>
        <v>6880.5</v>
      </c>
      <c r="S112" s="50">
        <f t="shared" si="29"/>
        <v>41167.17</v>
      </c>
      <c r="T112" s="63" t="s">
        <v>41</v>
      </c>
    </row>
    <row r="113" spans="1:20" s="33" customFormat="1" x14ac:dyDescent="0.25">
      <c r="A113" s="76">
        <v>107</v>
      </c>
      <c r="B113" s="46" t="s">
        <v>245</v>
      </c>
      <c r="C113" s="87" t="s">
        <v>824</v>
      </c>
      <c r="D113" s="46" t="s">
        <v>243</v>
      </c>
      <c r="E113" s="46" t="s">
        <v>102</v>
      </c>
      <c r="F113" s="47" t="s">
        <v>831</v>
      </c>
      <c r="G113" s="48">
        <v>80000</v>
      </c>
      <c r="H113" s="48">
        <v>6972</v>
      </c>
      <c r="I113" s="50">
        <v>25</v>
      </c>
      <c r="J113" s="83">
        <v>2296</v>
      </c>
      <c r="K113" s="86">
        <f t="shared" si="22"/>
        <v>5679.9999999999991</v>
      </c>
      <c r="L113" s="62">
        <v>953.69</v>
      </c>
      <c r="M113" s="118">
        <v>2432</v>
      </c>
      <c r="N113" s="50">
        <f t="shared" si="24"/>
        <v>5672</v>
      </c>
      <c r="O113" s="50"/>
      <c r="P113" s="50">
        <f t="shared" si="26"/>
        <v>4728</v>
      </c>
      <c r="Q113" s="50">
        <f t="shared" si="27"/>
        <v>11725</v>
      </c>
      <c r="R113" s="50">
        <f t="shared" si="28"/>
        <v>12305.689999999999</v>
      </c>
      <c r="S113" s="50">
        <f t="shared" si="29"/>
        <v>68275</v>
      </c>
      <c r="T113" s="63" t="s">
        <v>41</v>
      </c>
    </row>
    <row r="114" spans="1:20" s="33" customFormat="1" x14ac:dyDescent="0.25">
      <c r="A114" s="76">
        <v>108</v>
      </c>
      <c r="B114" s="46" t="s">
        <v>248</v>
      </c>
      <c r="C114" s="87" t="s">
        <v>824</v>
      </c>
      <c r="D114" s="46" t="s">
        <v>243</v>
      </c>
      <c r="E114" s="46" t="s">
        <v>251</v>
      </c>
      <c r="F114" s="47" t="s">
        <v>830</v>
      </c>
      <c r="G114" s="48">
        <v>46000</v>
      </c>
      <c r="H114" s="83">
        <v>1289.46</v>
      </c>
      <c r="I114" s="50">
        <v>25</v>
      </c>
      <c r="J114" s="83">
        <v>1320.2</v>
      </c>
      <c r="K114" s="86">
        <f t="shared" si="22"/>
        <v>3265.9999999999995</v>
      </c>
      <c r="L114" s="62">
        <f t="shared" si="23"/>
        <v>506.00000000000006</v>
      </c>
      <c r="M114" s="118">
        <v>1398.4</v>
      </c>
      <c r="N114" s="50">
        <f t="shared" si="24"/>
        <v>3261.4</v>
      </c>
      <c r="O114" s="50"/>
      <c r="P114" s="50">
        <f t="shared" si="26"/>
        <v>2718.6000000000004</v>
      </c>
      <c r="Q114" s="50">
        <f t="shared" si="27"/>
        <v>4033.06</v>
      </c>
      <c r="R114" s="50">
        <f t="shared" si="28"/>
        <v>7033.4</v>
      </c>
      <c r="S114" s="50">
        <f t="shared" si="29"/>
        <v>41966.94</v>
      </c>
      <c r="T114" s="63" t="s">
        <v>41</v>
      </c>
    </row>
    <row r="115" spans="1:20" s="33" customFormat="1" x14ac:dyDescent="0.25">
      <c r="A115" s="76">
        <v>109</v>
      </c>
      <c r="B115" s="46" t="s">
        <v>244</v>
      </c>
      <c r="C115" s="87" t="s">
        <v>824</v>
      </c>
      <c r="D115" s="46" t="s">
        <v>243</v>
      </c>
      <c r="E115" s="46" t="s">
        <v>251</v>
      </c>
      <c r="F115" s="47" t="s">
        <v>830</v>
      </c>
      <c r="G115" s="48">
        <v>46000</v>
      </c>
      <c r="H115" s="106">
        <v>1032.1400000000001</v>
      </c>
      <c r="I115" s="50">
        <v>25</v>
      </c>
      <c r="J115" s="83">
        <v>1320.2</v>
      </c>
      <c r="K115" s="86">
        <f t="shared" si="22"/>
        <v>3265.9999999999995</v>
      </c>
      <c r="L115" s="62">
        <f t="shared" si="23"/>
        <v>506.00000000000006</v>
      </c>
      <c r="M115" s="118">
        <v>1398.4</v>
      </c>
      <c r="N115" s="50">
        <f t="shared" si="24"/>
        <v>3261.4</v>
      </c>
      <c r="O115" s="50"/>
      <c r="P115" s="50">
        <f t="shared" si="26"/>
        <v>2718.6000000000004</v>
      </c>
      <c r="Q115" s="50">
        <f t="shared" si="27"/>
        <v>3775.7400000000002</v>
      </c>
      <c r="R115" s="50">
        <f t="shared" si="28"/>
        <v>7033.4</v>
      </c>
      <c r="S115" s="50">
        <f t="shared" si="29"/>
        <v>42224.26</v>
      </c>
      <c r="T115" s="63" t="s">
        <v>41</v>
      </c>
    </row>
    <row r="116" spans="1:20" s="33" customFormat="1" x14ac:dyDescent="0.25">
      <c r="A116" s="76">
        <v>110</v>
      </c>
      <c r="B116" s="46" t="s">
        <v>249</v>
      </c>
      <c r="C116" s="87" t="s">
        <v>824</v>
      </c>
      <c r="D116" s="46" t="s">
        <v>243</v>
      </c>
      <c r="E116" s="46" t="s">
        <v>251</v>
      </c>
      <c r="F116" s="47" t="s">
        <v>830</v>
      </c>
      <c r="G116" s="48">
        <v>46000</v>
      </c>
      <c r="H116" s="106">
        <v>1289.46</v>
      </c>
      <c r="I116" s="50">
        <v>25</v>
      </c>
      <c r="J116" s="83">
        <v>1320.2</v>
      </c>
      <c r="K116" s="86">
        <f t="shared" si="22"/>
        <v>3265.9999999999995</v>
      </c>
      <c r="L116" s="62">
        <f t="shared" si="23"/>
        <v>506.00000000000006</v>
      </c>
      <c r="M116" s="118">
        <v>1398.4</v>
      </c>
      <c r="N116" s="50">
        <f t="shared" si="24"/>
        <v>3261.4</v>
      </c>
      <c r="O116" s="50"/>
      <c r="P116" s="50">
        <f t="shared" si="26"/>
        <v>2718.6000000000004</v>
      </c>
      <c r="Q116" s="50">
        <f t="shared" si="27"/>
        <v>4033.06</v>
      </c>
      <c r="R116" s="50">
        <f t="shared" si="28"/>
        <v>7033.4</v>
      </c>
      <c r="S116" s="50">
        <f t="shared" si="29"/>
        <v>41966.94</v>
      </c>
      <c r="T116" s="63" t="s">
        <v>41</v>
      </c>
    </row>
    <row r="117" spans="1:20" s="33" customFormat="1" x14ac:dyDescent="0.25">
      <c r="A117" s="76">
        <v>111</v>
      </c>
      <c r="B117" s="46" t="s">
        <v>250</v>
      </c>
      <c r="C117" s="87" t="s">
        <v>824</v>
      </c>
      <c r="D117" s="46" t="s">
        <v>243</v>
      </c>
      <c r="E117" s="46" t="s">
        <v>251</v>
      </c>
      <c r="F117" s="47" t="s">
        <v>830</v>
      </c>
      <c r="G117" s="48">
        <v>46000</v>
      </c>
      <c r="H117" s="83">
        <v>1289.46</v>
      </c>
      <c r="I117" s="50">
        <v>25</v>
      </c>
      <c r="J117" s="83">
        <v>1320.2</v>
      </c>
      <c r="K117" s="86">
        <f t="shared" si="22"/>
        <v>3265.9999999999995</v>
      </c>
      <c r="L117" s="62">
        <f t="shared" si="23"/>
        <v>506.00000000000006</v>
      </c>
      <c r="M117" s="118">
        <v>1398.4</v>
      </c>
      <c r="N117" s="50">
        <f t="shared" si="24"/>
        <v>3261.4</v>
      </c>
      <c r="O117" s="50"/>
      <c r="P117" s="50">
        <f t="shared" si="26"/>
        <v>2718.6000000000004</v>
      </c>
      <c r="Q117" s="50">
        <f t="shared" si="27"/>
        <v>4033.06</v>
      </c>
      <c r="R117" s="50">
        <f t="shared" si="28"/>
        <v>7033.4</v>
      </c>
      <c r="S117" s="50">
        <f t="shared" si="29"/>
        <v>41966.94</v>
      </c>
      <c r="T117" s="63" t="s">
        <v>41</v>
      </c>
    </row>
    <row r="118" spans="1:20" s="33" customFormat="1" x14ac:dyDescent="0.25">
      <c r="A118" s="76">
        <v>112</v>
      </c>
      <c r="B118" s="46" t="s">
        <v>247</v>
      </c>
      <c r="C118" s="87" t="s">
        <v>823</v>
      </c>
      <c r="D118" s="46" t="s">
        <v>243</v>
      </c>
      <c r="E118" s="46" t="s">
        <v>252</v>
      </c>
      <c r="F118" s="47" t="s">
        <v>830</v>
      </c>
      <c r="G118" s="48">
        <v>46000</v>
      </c>
      <c r="H118" s="83">
        <v>1289.46</v>
      </c>
      <c r="I118" s="50">
        <v>25</v>
      </c>
      <c r="J118" s="83">
        <v>1320.2</v>
      </c>
      <c r="K118" s="86">
        <f t="shared" si="22"/>
        <v>3265.9999999999995</v>
      </c>
      <c r="L118" s="62">
        <f t="shared" si="23"/>
        <v>506.00000000000006</v>
      </c>
      <c r="M118" s="118">
        <v>1398.4</v>
      </c>
      <c r="N118" s="50">
        <f t="shared" si="24"/>
        <v>3261.4</v>
      </c>
      <c r="O118" s="50"/>
      <c r="P118" s="50">
        <f t="shared" si="26"/>
        <v>2718.6000000000004</v>
      </c>
      <c r="Q118" s="50">
        <f t="shared" si="27"/>
        <v>4033.06</v>
      </c>
      <c r="R118" s="50">
        <f t="shared" si="28"/>
        <v>7033.4</v>
      </c>
      <c r="S118" s="50">
        <f t="shared" si="29"/>
        <v>41966.94</v>
      </c>
      <c r="T118" s="63" t="s">
        <v>41</v>
      </c>
    </row>
    <row r="119" spans="1:20" s="33" customFormat="1" x14ac:dyDescent="0.25">
      <c r="A119" s="76">
        <v>113</v>
      </c>
      <c r="B119" s="46" t="s">
        <v>246</v>
      </c>
      <c r="C119" s="87" t="s">
        <v>823</v>
      </c>
      <c r="D119" s="46" t="s">
        <v>1025</v>
      </c>
      <c r="E119" s="46" t="s">
        <v>948</v>
      </c>
      <c r="F119" s="47" t="s">
        <v>831</v>
      </c>
      <c r="G119" s="48">
        <v>46000</v>
      </c>
      <c r="H119" s="83">
        <v>1289.46</v>
      </c>
      <c r="I119" s="50">
        <v>25</v>
      </c>
      <c r="J119" s="83">
        <v>1320.2</v>
      </c>
      <c r="K119" s="86">
        <f>+G119*7.1%</f>
        <v>3265.9999999999995</v>
      </c>
      <c r="L119" s="62">
        <f>+G119*1.1%</f>
        <v>506.00000000000006</v>
      </c>
      <c r="M119" s="118">
        <v>1398.4</v>
      </c>
      <c r="N119" s="50">
        <f>+G119*7.09%</f>
        <v>3261.4</v>
      </c>
      <c r="O119" s="50"/>
      <c r="P119" s="50">
        <f>+J119+M119</f>
        <v>2718.6000000000004</v>
      </c>
      <c r="Q119" s="50">
        <f t="shared" si="27"/>
        <v>4033.06</v>
      </c>
      <c r="R119" s="50">
        <f t="shared" si="28"/>
        <v>7033.4</v>
      </c>
      <c r="S119" s="50">
        <f>+G119-Q119</f>
        <v>41966.94</v>
      </c>
      <c r="T119" s="63" t="s">
        <v>41</v>
      </c>
    </row>
    <row r="120" spans="1:20" s="37" customFormat="1" x14ac:dyDescent="0.25">
      <c r="A120" s="76">
        <v>114</v>
      </c>
      <c r="B120" s="46" t="s">
        <v>810</v>
      </c>
      <c r="C120" s="46" t="s">
        <v>823</v>
      </c>
      <c r="D120" s="46" t="s">
        <v>1025</v>
      </c>
      <c r="E120" s="46" t="s">
        <v>811</v>
      </c>
      <c r="F120" s="47" t="s">
        <v>831</v>
      </c>
      <c r="G120" s="48">
        <v>46000</v>
      </c>
      <c r="H120" s="83">
        <v>1289.46</v>
      </c>
      <c r="I120" s="50">
        <v>25</v>
      </c>
      <c r="J120" s="83">
        <v>1320.2</v>
      </c>
      <c r="K120" s="86">
        <f>+G120*7.1%</f>
        <v>3265.9999999999995</v>
      </c>
      <c r="L120" s="62">
        <f>+G120*1.1%</f>
        <v>506.00000000000006</v>
      </c>
      <c r="M120" s="118">
        <v>1398.4</v>
      </c>
      <c r="N120" s="50">
        <f>+G120*7.09%</f>
        <v>3261.4</v>
      </c>
      <c r="O120" s="50"/>
      <c r="P120" s="50">
        <f>+J120+M120</f>
        <v>2718.6000000000004</v>
      </c>
      <c r="Q120" s="50">
        <f>+H120+I120+J120+M120+O120</f>
        <v>4033.06</v>
      </c>
      <c r="R120" s="50">
        <f>+K120+L120+N120</f>
        <v>7033.4</v>
      </c>
      <c r="S120" s="50">
        <f>+G120-Q120</f>
        <v>41966.94</v>
      </c>
      <c r="T120" s="63" t="s">
        <v>41</v>
      </c>
    </row>
    <row r="121" spans="1:20" s="33" customFormat="1" x14ac:dyDescent="0.25">
      <c r="A121" s="76">
        <v>115</v>
      </c>
      <c r="B121" s="46" t="s">
        <v>45</v>
      </c>
      <c r="C121" s="46" t="s">
        <v>824</v>
      </c>
      <c r="D121" s="46" t="s">
        <v>1025</v>
      </c>
      <c r="E121" s="46" t="s">
        <v>35</v>
      </c>
      <c r="F121" s="47" t="s">
        <v>831</v>
      </c>
      <c r="G121" s="48">
        <v>25000</v>
      </c>
      <c r="H121" s="49">
        <v>0</v>
      </c>
      <c r="I121" s="50">
        <v>25</v>
      </c>
      <c r="J121" s="83">
        <v>717.5</v>
      </c>
      <c r="K121" s="86">
        <f t="shared" ref="K121:K141" si="30">+G121*7.1%</f>
        <v>1774.9999999999998</v>
      </c>
      <c r="L121" s="62">
        <f t="shared" ref="L121:L141" si="31">+G121*1.1%</f>
        <v>275</v>
      </c>
      <c r="M121" s="118">
        <v>760</v>
      </c>
      <c r="N121" s="50">
        <f t="shared" ref="N121:N141" si="32">+G121*7.09%</f>
        <v>1772.5000000000002</v>
      </c>
      <c r="O121" s="50"/>
      <c r="P121" s="50">
        <f t="shared" ref="P121:P141" si="33">+J121+M121</f>
        <v>1477.5</v>
      </c>
      <c r="Q121" s="50">
        <f t="shared" si="27"/>
        <v>1502.5</v>
      </c>
      <c r="R121" s="50">
        <f t="shared" si="28"/>
        <v>3822.5</v>
      </c>
      <c r="S121" s="50">
        <f t="shared" ref="S121:S141" si="34">+G121-Q121</f>
        <v>23497.5</v>
      </c>
      <c r="T121" s="63" t="s">
        <v>41</v>
      </c>
    </row>
    <row r="122" spans="1:20" s="33" customFormat="1" x14ac:dyDescent="0.25">
      <c r="A122" s="76">
        <v>116</v>
      </c>
      <c r="B122" s="46" t="s">
        <v>56</v>
      </c>
      <c r="C122" s="46" t="s">
        <v>823</v>
      </c>
      <c r="D122" s="46" t="s">
        <v>1025</v>
      </c>
      <c r="E122" s="46" t="s">
        <v>64</v>
      </c>
      <c r="F122" s="47" t="s">
        <v>827</v>
      </c>
      <c r="G122" s="48">
        <v>25000</v>
      </c>
      <c r="H122" s="49">
        <v>0</v>
      </c>
      <c r="I122" s="50">
        <v>25</v>
      </c>
      <c r="J122" s="83">
        <v>717.5</v>
      </c>
      <c r="K122" s="86">
        <f t="shared" si="30"/>
        <v>1774.9999999999998</v>
      </c>
      <c r="L122" s="62">
        <f t="shared" si="31"/>
        <v>275</v>
      </c>
      <c r="M122" s="118">
        <v>760</v>
      </c>
      <c r="N122" s="50">
        <f t="shared" si="32"/>
        <v>1772.5000000000002</v>
      </c>
      <c r="O122" s="50"/>
      <c r="P122" s="50">
        <f t="shared" si="33"/>
        <v>1477.5</v>
      </c>
      <c r="Q122" s="50">
        <f t="shared" si="27"/>
        <v>1502.5</v>
      </c>
      <c r="R122" s="50">
        <f t="shared" si="28"/>
        <v>3822.5</v>
      </c>
      <c r="S122" s="50">
        <f t="shared" si="34"/>
        <v>23497.5</v>
      </c>
      <c r="T122" s="63" t="s">
        <v>41</v>
      </c>
    </row>
    <row r="123" spans="1:20" s="33" customFormat="1" x14ac:dyDescent="0.25">
      <c r="A123" s="76">
        <v>117</v>
      </c>
      <c r="B123" s="46" t="s">
        <v>875</v>
      </c>
      <c r="C123" s="46" t="s">
        <v>823</v>
      </c>
      <c r="D123" s="46" t="s">
        <v>1025</v>
      </c>
      <c r="E123" s="46" t="s">
        <v>35</v>
      </c>
      <c r="F123" s="46" t="s">
        <v>42</v>
      </c>
      <c r="G123" s="48">
        <v>25000</v>
      </c>
      <c r="H123" s="49">
        <v>0</v>
      </c>
      <c r="I123" s="50">
        <v>25</v>
      </c>
      <c r="J123" s="83">
        <v>717.5</v>
      </c>
      <c r="K123" s="86">
        <f t="shared" si="30"/>
        <v>1774.9999999999998</v>
      </c>
      <c r="L123" s="62">
        <f t="shared" si="31"/>
        <v>275</v>
      </c>
      <c r="M123" s="118">
        <v>760</v>
      </c>
      <c r="N123" s="50">
        <f t="shared" si="32"/>
        <v>1772.5000000000002</v>
      </c>
      <c r="O123" s="50"/>
      <c r="P123" s="50">
        <f t="shared" si="33"/>
        <v>1477.5</v>
      </c>
      <c r="Q123" s="50">
        <f t="shared" si="27"/>
        <v>1502.5</v>
      </c>
      <c r="R123" s="50">
        <f t="shared" si="28"/>
        <v>3822.5</v>
      </c>
      <c r="S123" s="50">
        <f t="shared" si="34"/>
        <v>23497.5</v>
      </c>
      <c r="T123" s="63" t="s">
        <v>41</v>
      </c>
    </row>
    <row r="124" spans="1:20" s="33" customFormat="1" x14ac:dyDescent="0.25">
      <c r="A124" s="76">
        <v>118</v>
      </c>
      <c r="B124" s="46" t="s">
        <v>896</v>
      </c>
      <c r="C124" s="46" t="s">
        <v>823</v>
      </c>
      <c r="D124" s="46" t="s">
        <v>1025</v>
      </c>
      <c r="E124" s="46" t="s">
        <v>35</v>
      </c>
      <c r="F124" s="46" t="s">
        <v>42</v>
      </c>
      <c r="G124" s="48">
        <v>25000</v>
      </c>
      <c r="H124" s="49">
        <v>0</v>
      </c>
      <c r="I124" s="50">
        <v>25</v>
      </c>
      <c r="J124" s="83">
        <v>717.5</v>
      </c>
      <c r="K124" s="86">
        <f t="shared" si="30"/>
        <v>1774.9999999999998</v>
      </c>
      <c r="L124" s="62">
        <f t="shared" si="31"/>
        <v>275</v>
      </c>
      <c r="M124" s="118">
        <v>760</v>
      </c>
      <c r="N124" s="50">
        <f t="shared" si="32"/>
        <v>1772.5000000000002</v>
      </c>
      <c r="O124" s="50"/>
      <c r="P124" s="50">
        <f t="shared" si="33"/>
        <v>1477.5</v>
      </c>
      <c r="Q124" s="50">
        <f t="shared" si="27"/>
        <v>1502.5</v>
      </c>
      <c r="R124" s="50">
        <f t="shared" si="28"/>
        <v>3822.5</v>
      </c>
      <c r="S124" s="50">
        <f t="shared" si="34"/>
        <v>23497.5</v>
      </c>
      <c r="T124" s="63" t="s">
        <v>41</v>
      </c>
    </row>
    <row r="125" spans="1:20" s="33" customFormat="1" x14ac:dyDescent="0.25">
      <c r="A125" s="76">
        <v>119</v>
      </c>
      <c r="B125" s="46" t="s">
        <v>876</v>
      </c>
      <c r="C125" s="46" t="s">
        <v>823</v>
      </c>
      <c r="D125" s="46" t="s">
        <v>1025</v>
      </c>
      <c r="E125" s="46" t="s">
        <v>35</v>
      </c>
      <c r="F125" s="47" t="s">
        <v>830</v>
      </c>
      <c r="G125" s="48">
        <v>25000</v>
      </c>
      <c r="H125" s="49">
        <v>0</v>
      </c>
      <c r="I125" s="50">
        <v>25</v>
      </c>
      <c r="J125" s="83">
        <v>717.5</v>
      </c>
      <c r="K125" s="86">
        <f t="shared" si="30"/>
        <v>1774.9999999999998</v>
      </c>
      <c r="L125" s="62">
        <f t="shared" si="31"/>
        <v>275</v>
      </c>
      <c r="M125" s="118">
        <v>760</v>
      </c>
      <c r="N125" s="50">
        <f t="shared" si="32"/>
        <v>1772.5000000000002</v>
      </c>
      <c r="O125" s="50"/>
      <c r="P125" s="50">
        <f t="shared" si="33"/>
        <v>1477.5</v>
      </c>
      <c r="Q125" s="50">
        <f t="shared" si="27"/>
        <v>1502.5</v>
      </c>
      <c r="R125" s="50">
        <f t="shared" si="28"/>
        <v>3822.5</v>
      </c>
      <c r="S125" s="50">
        <f t="shared" si="34"/>
        <v>23497.5</v>
      </c>
      <c r="T125" s="63" t="s">
        <v>41</v>
      </c>
    </row>
    <row r="126" spans="1:20" s="33" customFormat="1" x14ac:dyDescent="0.25">
      <c r="A126" s="76">
        <v>120</v>
      </c>
      <c r="B126" s="46" t="s">
        <v>877</v>
      </c>
      <c r="C126" s="46" t="s">
        <v>824</v>
      </c>
      <c r="D126" s="46" t="s">
        <v>1025</v>
      </c>
      <c r="E126" s="46" t="s">
        <v>35</v>
      </c>
      <c r="F126" s="47" t="s">
        <v>830</v>
      </c>
      <c r="G126" s="48">
        <v>25000</v>
      </c>
      <c r="H126" s="49">
        <v>0</v>
      </c>
      <c r="I126" s="50">
        <v>25</v>
      </c>
      <c r="J126" s="83">
        <v>717.5</v>
      </c>
      <c r="K126" s="86">
        <f t="shared" si="30"/>
        <v>1774.9999999999998</v>
      </c>
      <c r="L126" s="62">
        <f t="shared" si="31"/>
        <v>275</v>
      </c>
      <c r="M126" s="118">
        <v>760</v>
      </c>
      <c r="N126" s="50">
        <f t="shared" si="32"/>
        <v>1772.5000000000002</v>
      </c>
      <c r="O126" s="50"/>
      <c r="P126" s="50">
        <f t="shared" si="33"/>
        <v>1477.5</v>
      </c>
      <c r="Q126" s="50">
        <f t="shared" si="27"/>
        <v>1502.5</v>
      </c>
      <c r="R126" s="50">
        <f t="shared" si="28"/>
        <v>3822.5</v>
      </c>
      <c r="S126" s="50">
        <f t="shared" si="34"/>
        <v>23497.5</v>
      </c>
      <c r="T126" s="63" t="s">
        <v>41</v>
      </c>
    </row>
    <row r="127" spans="1:20" s="45" customFormat="1" x14ac:dyDescent="0.25">
      <c r="A127" s="76">
        <v>121</v>
      </c>
      <c r="B127" s="46" t="s">
        <v>985</v>
      </c>
      <c r="C127" s="46" t="s">
        <v>823</v>
      </c>
      <c r="D127" s="46" t="s">
        <v>1025</v>
      </c>
      <c r="E127" s="46" t="s">
        <v>64</v>
      </c>
      <c r="F127" s="47" t="s">
        <v>827</v>
      </c>
      <c r="G127" s="48">
        <v>45000</v>
      </c>
      <c r="H127" s="83">
        <v>1148.33</v>
      </c>
      <c r="I127" s="50">
        <v>25</v>
      </c>
      <c r="J127" s="83">
        <v>1291.5</v>
      </c>
      <c r="K127" s="86">
        <f t="shared" si="30"/>
        <v>3194.9999999999995</v>
      </c>
      <c r="L127" s="62">
        <f t="shared" si="31"/>
        <v>495.00000000000006</v>
      </c>
      <c r="M127" s="118">
        <v>1368</v>
      </c>
      <c r="N127" s="50">
        <f t="shared" si="32"/>
        <v>3190.5</v>
      </c>
      <c r="O127" s="50"/>
      <c r="P127" s="50">
        <f t="shared" si="33"/>
        <v>2659.5</v>
      </c>
      <c r="Q127" s="50">
        <f t="shared" si="27"/>
        <v>3832.83</v>
      </c>
      <c r="R127" s="50">
        <f t="shared" si="28"/>
        <v>6880.5</v>
      </c>
      <c r="S127" s="50">
        <f t="shared" si="34"/>
        <v>41167.17</v>
      </c>
      <c r="T127" s="63" t="s">
        <v>41</v>
      </c>
    </row>
    <row r="128" spans="1:20" s="33" customFormat="1" x14ac:dyDescent="0.25">
      <c r="A128" s="76">
        <v>122</v>
      </c>
      <c r="B128" s="46" t="s">
        <v>54</v>
      </c>
      <c r="C128" s="46" t="s">
        <v>824</v>
      </c>
      <c r="D128" s="46" t="s">
        <v>1025</v>
      </c>
      <c r="E128" s="46" t="s">
        <v>35</v>
      </c>
      <c r="F128" s="47" t="s">
        <v>831</v>
      </c>
      <c r="G128" s="48">
        <v>25000</v>
      </c>
      <c r="H128" s="49">
        <v>0</v>
      </c>
      <c r="I128" s="50">
        <v>25</v>
      </c>
      <c r="J128" s="83">
        <v>717.5</v>
      </c>
      <c r="K128" s="86">
        <f>+G128*7.1%</f>
        <v>1774.9999999999998</v>
      </c>
      <c r="L128" s="62">
        <f>+G128*1.1%</f>
        <v>275</v>
      </c>
      <c r="M128" s="118">
        <v>760</v>
      </c>
      <c r="N128" s="50">
        <f>+G128*7.09%</f>
        <v>1772.5000000000002</v>
      </c>
      <c r="O128" s="50"/>
      <c r="P128" s="50">
        <f>+J128+M128</f>
        <v>1477.5</v>
      </c>
      <c r="Q128" s="50">
        <f t="shared" si="27"/>
        <v>1502.5</v>
      </c>
      <c r="R128" s="50">
        <f t="shared" si="28"/>
        <v>3822.5</v>
      </c>
      <c r="S128" s="50">
        <f>+G128-Q128</f>
        <v>23497.5</v>
      </c>
      <c r="T128" s="63" t="s">
        <v>41</v>
      </c>
    </row>
    <row r="129" spans="1:20" s="33" customFormat="1" x14ac:dyDescent="0.25">
      <c r="A129" s="76">
        <v>123</v>
      </c>
      <c r="B129" s="46" t="s">
        <v>695</v>
      </c>
      <c r="C129" s="46" t="s">
        <v>824</v>
      </c>
      <c r="D129" s="46" t="s">
        <v>1025</v>
      </c>
      <c r="E129" s="46" t="s">
        <v>64</v>
      </c>
      <c r="F129" s="47" t="s">
        <v>827</v>
      </c>
      <c r="G129" s="58">
        <v>25000</v>
      </c>
      <c r="H129" s="59">
        <v>0</v>
      </c>
      <c r="I129" s="50">
        <v>25</v>
      </c>
      <c r="J129" s="106">
        <v>717.5</v>
      </c>
      <c r="K129" s="89">
        <f>+G129*7.1%</f>
        <v>1774.9999999999998</v>
      </c>
      <c r="L129" s="62">
        <f>+G129*1.1%</f>
        <v>275</v>
      </c>
      <c r="M129" s="120">
        <v>760</v>
      </c>
      <c r="N129" s="60">
        <f>+G129*7.09%</f>
        <v>1772.5000000000002</v>
      </c>
      <c r="O129" s="60"/>
      <c r="P129" s="60">
        <f>+J129+M129</f>
        <v>1477.5</v>
      </c>
      <c r="Q129" s="50">
        <f t="shared" si="27"/>
        <v>1502.5</v>
      </c>
      <c r="R129" s="50">
        <f t="shared" si="28"/>
        <v>3822.5</v>
      </c>
      <c r="S129" s="60">
        <f>+G129-Q129</f>
        <v>23497.5</v>
      </c>
      <c r="T129" s="63" t="s">
        <v>41</v>
      </c>
    </row>
    <row r="130" spans="1:20" s="33" customFormat="1" x14ac:dyDescent="0.25">
      <c r="A130" s="76">
        <v>124</v>
      </c>
      <c r="B130" s="46" t="s">
        <v>958</v>
      </c>
      <c r="C130" s="46" t="s">
        <v>823</v>
      </c>
      <c r="D130" s="46" t="s">
        <v>1025</v>
      </c>
      <c r="E130" s="46" t="s">
        <v>64</v>
      </c>
      <c r="F130" s="47" t="s">
        <v>827</v>
      </c>
      <c r="G130" s="58">
        <v>25000</v>
      </c>
      <c r="H130" s="59">
        <v>0</v>
      </c>
      <c r="I130" s="50">
        <v>25</v>
      </c>
      <c r="J130" s="106">
        <v>717.5</v>
      </c>
      <c r="K130" s="89">
        <f>+G130*7.1%</f>
        <v>1774.9999999999998</v>
      </c>
      <c r="L130" s="62">
        <f>+G130*1.1%</f>
        <v>275</v>
      </c>
      <c r="M130" s="120">
        <v>760</v>
      </c>
      <c r="N130" s="60">
        <f>+G130*7.09%</f>
        <v>1772.5000000000002</v>
      </c>
      <c r="O130" s="60"/>
      <c r="P130" s="60">
        <f>+J130+M130</f>
        <v>1477.5</v>
      </c>
      <c r="Q130" s="50">
        <f t="shared" si="27"/>
        <v>1502.5</v>
      </c>
      <c r="R130" s="50">
        <f t="shared" si="28"/>
        <v>3822.5</v>
      </c>
      <c r="S130" s="60">
        <f>+G130-Q130</f>
        <v>23497.5</v>
      </c>
      <c r="T130" s="63" t="s">
        <v>41</v>
      </c>
    </row>
    <row r="131" spans="1:20" s="33" customFormat="1" x14ac:dyDescent="0.25">
      <c r="A131" s="76">
        <v>125</v>
      </c>
      <c r="B131" s="46" t="s">
        <v>1126</v>
      </c>
      <c r="C131" s="46" t="s">
        <v>824</v>
      </c>
      <c r="D131" s="46" t="s">
        <v>1025</v>
      </c>
      <c r="E131" s="46" t="s">
        <v>64</v>
      </c>
      <c r="F131" s="47" t="s">
        <v>827</v>
      </c>
      <c r="G131" s="58">
        <v>35000</v>
      </c>
      <c r="H131" s="59">
        <v>0</v>
      </c>
      <c r="I131" s="50">
        <v>25</v>
      </c>
      <c r="J131" s="106">
        <v>1004.5</v>
      </c>
      <c r="K131" s="89">
        <f>+G131*7.1%</f>
        <v>2485</v>
      </c>
      <c r="L131" s="62">
        <f>+G131*1.1%</f>
        <v>385.00000000000006</v>
      </c>
      <c r="M131" s="120">
        <v>1064</v>
      </c>
      <c r="N131" s="60">
        <f>+G131*7.09%</f>
        <v>2481.5</v>
      </c>
      <c r="O131" s="60"/>
      <c r="P131" s="60">
        <f>+J131+M131</f>
        <v>2068.5</v>
      </c>
      <c r="Q131" s="50">
        <f t="shared" si="27"/>
        <v>2093.5</v>
      </c>
      <c r="R131" s="50">
        <f t="shared" si="28"/>
        <v>5351.5</v>
      </c>
      <c r="S131" s="60">
        <f>+G131-Q131</f>
        <v>32906.5</v>
      </c>
      <c r="T131" s="63" t="s">
        <v>41</v>
      </c>
    </row>
    <row r="132" spans="1:20" s="33" customFormat="1" x14ac:dyDescent="0.25">
      <c r="A132" s="76">
        <v>126</v>
      </c>
      <c r="B132" s="46" t="s">
        <v>43</v>
      </c>
      <c r="C132" s="46" t="s">
        <v>823</v>
      </c>
      <c r="D132" s="46" t="s">
        <v>1025</v>
      </c>
      <c r="E132" s="46" t="s">
        <v>59</v>
      </c>
      <c r="F132" s="47" t="s">
        <v>830</v>
      </c>
      <c r="G132" s="48">
        <v>25000</v>
      </c>
      <c r="H132" s="49">
        <v>0</v>
      </c>
      <c r="I132" s="50">
        <v>25</v>
      </c>
      <c r="J132" s="83">
        <v>717.5</v>
      </c>
      <c r="K132" s="86">
        <f t="shared" si="30"/>
        <v>1774.9999999999998</v>
      </c>
      <c r="L132" s="62">
        <f t="shared" si="31"/>
        <v>275</v>
      </c>
      <c r="M132" s="118">
        <v>760</v>
      </c>
      <c r="N132" s="50">
        <f t="shared" si="32"/>
        <v>1772.5000000000002</v>
      </c>
      <c r="O132" s="50"/>
      <c r="P132" s="50">
        <f t="shared" si="33"/>
        <v>1477.5</v>
      </c>
      <c r="Q132" s="50">
        <f t="shared" si="27"/>
        <v>1502.5</v>
      </c>
      <c r="R132" s="50">
        <f t="shared" si="28"/>
        <v>3822.5</v>
      </c>
      <c r="S132" s="50">
        <f t="shared" si="34"/>
        <v>23497.5</v>
      </c>
      <c r="T132" s="63" t="s">
        <v>41</v>
      </c>
    </row>
    <row r="133" spans="1:20" s="33" customFormat="1" x14ac:dyDescent="0.25">
      <c r="A133" s="76">
        <v>127</v>
      </c>
      <c r="B133" s="46" t="s">
        <v>51</v>
      </c>
      <c r="C133" s="46" t="s">
        <v>823</v>
      </c>
      <c r="D133" s="46" t="s">
        <v>1025</v>
      </c>
      <c r="E133" s="46" t="s">
        <v>59</v>
      </c>
      <c r="F133" s="47" t="s">
        <v>831</v>
      </c>
      <c r="G133" s="48">
        <v>25000</v>
      </c>
      <c r="H133" s="49">
        <v>0</v>
      </c>
      <c r="I133" s="50">
        <v>25</v>
      </c>
      <c r="J133" s="83">
        <v>717.5</v>
      </c>
      <c r="K133" s="86">
        <f t="shared" si="30"/>
        <v>1774.9999999999998</v>
      </c>
      <c r="L133" s="62">
        <f t="shared" si="31"/>
        <v>275</v>
      </c>
      <c r="M133" s="118">
        <v>760</v>
      </c>
      <c r="N133" s="50">
        <f t="shared" si="32"/>
        <v>1772.5000000000002</v>
      </c>
      <c r="O133" s="50"/>
      <c r="P133" s="50">
        <f t="shared" si="33"/>
        <v>1477.5</v>
      </c>
      <c r="Q133" s="50">
        <f t="shared" si="27"/>
        <v>1502.5</v>
      </c>
      <c r="R133" s="50">
        <f t="shared" si="28"/>
        <v>3822.5</v>
      </c>
      <c r="S133" s="50">
        <f t="shared" si="34"/>
        <v>23497.5</v>
      </c>
      <c r="T133" s="63" t="s">
        <v>41</v>
      </c>
    </row>
    <row r="134" spans="1:20" s="33" customFormat="1" x14ac:dyDescent="0.25">
      <c r="A134" s="76">
        <v>128</v>
      </c>
      <c r="B134" s="46" t="s">
        <v>139</v>
      </c>
      <c r="C134" s="46" t="s">
        <v>823</v>
      </c>
      <c r="D134" s="46" t="s">
        <v>1025</v>
      </c>
      <c r="E134" s="46" t="s">
        <v>135</v>
      </c>
      <c r="F134" s="47" t="s">
        <v>831</v>
      </c>
      <c r="G134" s="48">
        <v>26250</v>
      </c>
      <c r="H134" s="49">
        <v>0</v>
      </c>
      <c r="I134" s="50">
        <v>25</v>
      </c>
      <c r="J134" s="83">
        <v>753.38</v>
      </c>
      <c r="K134" s="86">
        <f t="shared" si="30"/>
        <v>1863.7499999999998</v>
      </c>
      <c r="L134" s="62">
        <f t="shared" si="31"/>
        <v>288.75000000000006</v>
      </c>
      <c r="M134" s="118">
        <v>798</v>
      </c>
      <c r="N134" s="50">
        <f t="shared" si="32"/>
        <v>1861.1250000000002</v>
      </c>
      <c r="O134" s="50"/>
      <c r="P134" s="50">
        <f t="shared" si="33"/>
        <v>1551.38</v>
      </c>
      <c r="Q134" s="50">
        <f t="shared" si="27"/>
        <v>1576.38</v>
      </c>
      <c r="R134" s="50">
        <f t="shared" si="28"/>
        <v>4013.625</v>
      </c>
      <c r="S134" s="50">
        <f t="shared" si="34"/>
        <v>24673.62</v>
      </c>
      <c r="T134" s="63" t="s">
        <v>41</v>
      </c>
    </row>
    <row r="135" spans="1:20" s="33" customFormat="1" x14ac:dyDescent="0.25">
      <c r="A135" s="76">
        <v>129</v>
      </c>
      <c r="B135" s="46" t="s">
        <v>231</v>
      </c>
      <c r="C135" s="87" t="s">
        <v>823</v>
      </c>
      <c r="D135" s="46" t="s">
        <v>1025</v>
      </c>
      <c r="E135" s="46" t="s">
        <v>117</v>
      </c>
      <c r="F135" s="47" t="s">
        <v>830</v>
      </c>
      <c r="G135" s="48">
        <v>25000</v>
      </c>
      <c r="H135" s="49">
        <v>0</v>
      </c>
      <c r="I135" s="50">
        <v>25</v>
      </c>
      <c r="J135" s="83">
        <v>717.5</v>
      </c>
      <c r="K135" s="86">
        <f t="shared" si="30"/>
        <v>1774.9999999999998</v>
      </c>
      <c r="L135" s="62">
        <f t="shared" si="31"/>
        <v>275</v>
      </c>
      <c r="M135" s="118">
        <v>760</v>
      </c>
      <c r="N135" s="50">
        <f t="shared" si="32"/>
        <v>1772.5000000000002</v>
      </c>
      <c r="O135" s="50"/>
      <c r="P135" s="50">
        <f t="shared" si="33"/>
        <v>1477.5</v>
      </c>
      <c r="Q135" s="50">
        <f t="shared" si="27"/>
        <v>1502.5</v>
      </c>
      <c r="R135" s="50">
        <f t="shared" si="28"/>
        <v>3822.5</v>
      </c>
      <c r="S135" s="50">
        <f t="shared" si="34"/>
        <v>23497.5</v>
      </c>
      <c r="T135" s="63" t="s">
        <v>41</v>
      </c>
    </row>
    <row r="136" spans="1:20" s="33" customFormat="1" x14ac:dyDescent="0.25">
      <c r="A136" s="76">
        <v>130</v>
      </c>
      <c r="B136" s="46" t="s">
        <v>114</v>
      </c>
      <c r="C136" s="46" t="s">
        <v>823</v>
      </c>
      <c r="D136" s="46" t="s">
        <v>1025</v>
      </c>
      <c r="E136" s="46" t="s">
        <v>117</v>
      </c>
      <c r="F136" s="47" t="s">
        <v>830</v>
      </c>
      <c r="G136" s="48">
        <v>25000</v>
      </c>
      <c r="H136" s="49">
        <v>0</v>
      </c>
      <c r="I136" s="50">
        <v>25</v>
      </c>
      <c r="J136" s="83">
        <v>717.5</v>
      </c>
      <c r="K136" s="86">
        <f t="shared" si="30"/>
        <v>1774.9999999999998</v>
      </c>
      <c r="L136" s="62">
        <f t="shared" si="31"/>
        <v>275</v>
      </c>
      <c r="M136" s="118">
        <v>760</v>
      </c>
      <c r="N136" s="50">
        <f t="shared" si="32"/>
        <v>1772.5000000000002</v>
      </c>
      <c r="O136" s="50"/>
      <c r="P136" s="50">
        <f t="shared" si="33"/>
        <v>1477.5</v>
      </c>
      <c r="Q136" s="50">
        <f t="shared" si="27"/>
        <v>1502.5</v>
      </c>
      <c r="R136" s="50">
        <f t="shared" si="28"/>
        <v>3822.5</v>
      </c>
      <c r="S136" s="50">
        <f t="shared" si="34"/>
        <v>23497.5</v>
      </c>
      <c r="T136" s="63" t="s">
        <v>41</v>
      </c>
    </row>
    <row r="137" spans="1:20" s="33" customFormat="1" x14ac:dyDescent="0.25">
      <c r="A137" s="76">
        <v>131</v>
      </c>
      <c r="B137" s="46" t="s">
        <v>970</v>
      </c>
      <c r="C137" s="46" t="s">
        <v>824</v>
      </c>
      <c r="D137" s="46" t="s">
        <v>1025</v>
      </c>
      <c r="E137" s="46" t="s">
        <v>58</v>
      </c>
      <c r="F137" s="47" t="s">
        <v>831</v>
      </c>
      <c r="G137" s="48">
        <v>25000</v>
      </c>
      <c r="H137" s="49">
        <v>0</v>
      </c>
      <c r="I137" s="50">
        <v>25</v>
      </c>
      <c r="J137" s="83">
        <v>717.5</v>
      </c>
      <c r="K137" s="86">
        <f t="shared" si="30"/>
        <v>1774.9999999999998</v>
      </c>
      <c r="L137" s="62">
        <f t="shared" si="31"/>
        <v>275</v>
      </c>
      <c r="M137" s="118">
        <v>760</v>
      </c>
      <c r="N137" s="50">
        <f t="shared" si="32"/>
        <v>1772.5000000000002</v>
      </c>
      <c r="O137" s="50"/>
      <c r="P137" s="50">
        <f t="shared" si="33"/>
        <v>1477.5</v>
      </c>
      <c r="Q137" s="50">
        <f t="shared" si="27"/>
        <v>1502.5</v>
      </c>
      <c r="R137" s="50">
        <f t="shared" si="28"/>
        <v>3822.5</v>
      </c>
      <c r="S137" s="50">
        <f t="shared" si="34"/>
        <v>23497.5</v>
      </c>
      <c r="T137" s="63" t="s">
        <v>41</v>
      </c>
    </row>
    <row r="138" spans="1:20" s="33" customFormat="1" x14ac:dyDescent="0.25">
      <c r="A138" s="76">
        <v>132</v>
      </c>
      <c r="B138" s="46" t="s">
        <v>47</v>
      </c>
      <c r="C138" s="46" t="s">
        <v>823</v>
      </c>
      <c r="D138" s="46" t="s">
        <v>1025</v>
      </c>
      <c r="E138" s="46" t="s">
        <v>61</v>
      </c>
      <c r="F138" s="47" t="s">
        <v>831</v>
      </c>
      <c r="G138" s="48">
        <v>25000</v>
      </c>
      <c r="H138" s="49">
        <v>0</v>
      </c>
      <c r="I138" s="50">
        <v>25</v>
      </c>
      <c r="J138" s="83">
        <v>717.5</v>
      </c>
      <c r="K138" s="86">
        <f t="shared" si="30"/>
        <v>1774.9999999999998</v>
      </c>
      <c r="L138" s="62">
        <f t="shared" si="31"/>
        <v>275</v>
      </c>
      <c r="M138" s="118">
        <v>760</v>
      </c>
      <c r="N138" s="50">
        <f t="shared" si="32"/>
        <v>1772.5000000000002</v>
      </c>
      <c r="O138" s="50"/>
      <c r="P138" s="50">
        <f t="shared" si="33"/>
        <v>1477.5</v>
      </c>
      <c r="Q138" s="50">
        <f t="shared" si="27"/>
        <v>1502.5</v>
      </c>
      <c r="R138" s="50">
        <f t="shared" si="28"/>
        <v>3822.5</v>
      </c>
      <c r="S138" s="50">
        <f t="shared" si="34"/>
        <v>23497.5</v>
      </c>
      <c r="T138" s="63" t="s">
        <v>41</v>
      </c>
    </row>
    <row r="139" spans="1:20" s="33" customFormat="1" x14ac:dyDescent="0.25">
      <c r="A139" s="76">
        <v>133</v>
      </c>
      <c r="B139" s="46" t="s">
        <v>49</v>
      </c>
      <c r="C139" s="46" t="s">
        <v>823</v>
      </c>
      <c r="D139" s="46" t="s">
        <v>1025</v>
      </c>
      <c r="E139" s="46" t="s">
        <v>61</v>
      </c>
      <c r="F139" s="47" t="s">
        <v>827</v>
      </c>
      <c r="G139" s="48">
        <v>25000</v>
      </c>
      <c r="H139" s="49">
        <v>0</v>
      </c>
      <c r="I139" s="50">
        <v>25</v>
      </c>
      <c r="J139" s="83">
        <v>717.5</v>
      </c>
      <c r="K139" s="86">
        <f t="shared" si="30"/>
        <v>1774.9999999999998</v>
      </c>
      <c r="L139" s="62">
        <f t="shared" si="31"/>
        <v>275</v>
      </c>
      <c r="M139" s="121">
        <v>760</v>
      </c>
      <c r="N139" s="51">
        <f t="shared" si="32"/>
        <v>1772.5000000000002</v>
      </c>
      <c r="O139" s="51"/>
      <c r="P139" s="51">
        <f t="shared" si="33"/>
        <v>1477.5</v>
      </c>
      <c r="Q139" s="50">
        <f t="shared" si="27"/>
        <v>1502.5</v>
      </c>
      <c r="R139" s="50">
        <f t="shared" si="28"/>
        <v>3822.5</v>
      </c>
      <c r="S139" s="51">
        <f t="shared" si="34"/>
        <v>23497.5</v>
      </c>
      <c r="T139" s="63" t="s">
        <v>41</v>
      </c>
    </row>
    <row r="140" spans="1:20" s="33" customFormat="1" x14ac:dyDescent="0.25">
      <c r="A140" s="76">
        <v>134</v>
      </c>
      <c r="B140" s="46" t="s">
        <v>44</v>
      </c>
      <c r="C140" s="46" t="s">
        <v>823</v>
      </c>
      <c r="D140" s="46" t="s">
        <v>1025</v>
      </c>
      <c r="E140" s="46" t="s">
        <v>58</v>
      </c>
      <c r="F140" s="47" t="s">
        <v>830</v>
      </c>
      <c r="G140" s="48">
        <v>25000</v>
      </c>
      <c r="H140" s="49">
        <v>0</v>
      </c>
      <c r="I140" s="50">
        <v>25</v>
      </c>
      <c r="J140" s="83">
        <v>717.5</v>
      </c>
      <c r="K140" s="86">
        <f t="shared" si="30"/>
        <v>1774.9999999999998</v>
      </c>
      <c r="L140" s="62">
        <f t="shared" si="31"/>
        <v>275</v>
      </c>
      <c r="M140" s="118">
        <v>760</v>
      </c>
      <c r="N140" s="50">
        <f t="shared" si="32"/>
        <v>1772.5000000000002</v>
      </c>
      <c r="O140" s="50"/>
      <c r="P140" s="50">
        <f t="shared" si="33"/>
        <v>1477.5</v>
      </c>
      <c r="Q140" s="50">
        <f t="shared" si="27"/>
        <v>1502.5</v>
      </c>
      <c r="R140" s="50">
        <f t="shared" si="28"/>
        <v>3822.5</v>
      </c>
      <c r="S140" s="50">
        <f t="shared" si="34"/>
        <v>23497.5</v>
      </c>
      <c r="T140" s="63" t="s">
        <v>41</v>
      </c>
    </row>
    <row r="141" spans="1:20" s="33" customFormat="1" x14ac:dyDescent="0.25">
      <c r="A141" s="76">
        <v>135</v>
      </c>
      <c r="B141" s="46" t="s">
        <v>55</v>
      </c>
      <c r="C141" s="46" t="s">
        <v>824</v>
      </c>
      <c r="D141" s="46" t="s">
        <v>1025</v>
      </c>
      <c r="E141" s="46" t="s">
        <v>65</v>
      </c>
      <c r="F141" s="47" t="s">
        <v>827</v>
      </c>
      <c r="G141" s="48">
        <v>18000</v>
      </c>
      <c r="H141" s="49">
        <v>0</v>
      </c>
      <c r="I141" s="50">
        <v>25</v>
      </c>
      <c r="J141" s="83">
        <v>516.6</v>
      </c>
      <c r="K141" s="86">
        <f t="shared" si="30"/>
        <v>1277.9999999999998</v>
      </c>
      <c r="L141" s="62">
        <f t="shared" si="31"/>
        <v>198.00000000000003</v>
      </c>
      <c r="M141" s="118">
        <v>547.20000000000005</v>
      </c>
      <c r="N141" s="50">
        <f t="shared" si="32"/>
        <v>1276.2</v>
      </c>
      <c r="O141" s="50"/>
      <c r="P141" s="50">
        <f t="shared" si="33"/>
        <v>1063.8000000000002</v>
      </c>
      <c r="Q141" s="50">
        <f t="shared" si="27"/>
        <v>1088.8000000000002</v>
      </c>
      <c r="R141" s="50">
        <f t="shared" si="28"/>
        <v>2752.2</v>
      </c>
      <c r="S141" s="50">
        <f t="shared" si="34"/>
        <v>16911.2</v>
      </c>
      <c r="T141" s="63" t="s">
        <v>41</v>
      </c>
    </row>
    <row r="142" spans="1:20" s="33" customFormat="1" x14ac:dyDescent="0.25">
      <c r="A142" s="76">
        <v>136</v>
      </c>
      <c r="B142" s="46" t="s">
        <v>882</v>
      </c>
      <c r="C142" s="46" t="s">
        <v>824</v>
      </c>
      <c r="D142" s="46" t="s">
        <v>1025</v>
      </c>
      <c r="E142" s="46" t="s">
        <v>60</v>
      </c>
      <c r="F142" s="47" t="s">
        <v>827</v>
      </c>
      <c r="G142" s="48">
        <v>18000</v>
      </c>
      <c r="H142" s="49">
        <v>0</v>
      </c>
      <c r="I142" s="50">
        <v>25</v>
      </c>
      <c r="J142" s="83">
        <v>516.6</v>
      </c>
      <c r="K142" s="86">
        <f>+G142*7.1%</f>
        <v>1277.9999999999998</v>
      </c>
      <c r="L142" s="62">
        <f>+G142*1.1%</f>
        <v>198.00000000000003</v>
      </c>
      <c r="M142" s="118">
        <v>547.20000000000005</v>
      </c>
      <c r="N142" s="50">
        <f>+G142*7.09%</f>
        <v>1276.2</v>
      </c>
      <c r="O142" s="50"/>
      <c r="P142" s="50">
        <f>+J142+M142</f>
        <v>1063.8000000000002</v>
      </c>
      <c r="Q142" s="50">
        <f t="shared" si="27"/>
        <v>1088.8000000000002</v>
      </c>
      <c r="R142" s="50">
        <f t="shared" si="28"/>
        <v>2752.2</v>
      </c>
      <c r="S142" s="50">
        <f>+G142-Q142</f>
        <v>16911.2</v>
      </c>
      <c r="T142" s="63" t="s">
        <v>41</v>
      </c>
    </row>
    <row r="143" spans="1:20" s="33" customFormat="1" x14ac:dyDescent="0.25">
      <c r="A143" s="76">
        <v>137</v>
      </c>
      <c r="B143" s="46" t="s">
        <v>46</v>
      </c>
      <c r="C143" s="46" t="s">
        <v>823</v>
      </c>
      <c r="D143" s="46" t="s">
        <v>1025</v>
      </c>
      <c r="E143" s="46" t="s">
        <v>60</v>
      </c>
      <c r="F143" s="47" t="s">
        <v>831</v>
      </c>
      <c r="G143" s="48">
        <v>18000</v>
      </c>
      <c r="H143" s="49">
        <v>0</v>
      </c>
      <c r="I143" s="50">
        <v>25</v>
      </c>
      <c r="J143" s="83">
        <v>516.6</v>
      </c>
      <c r="K143" s="86">
        <f t="shared" ref="K143:K189" si="35">+G143*7.1%</f>
        <v>1277.9999999999998</v>
      </c>
      <c r="L143" s="62">
        <f t="shared" ref="L143:L189" si="36">+G143*1.1%</f>
        <v>198.00000000000003</v>
      </c>
      <c r="M143" s="118">
        <v>547.20000000000005</v>
      </c>
      <c r="N143" s="50">
        <f t="shared" ref="N143:N189" si="37">+G143*7.09%</f>
        <v>1276.2</v>
      </c>
      <c r="O143" s="50"/>
      <c r="P143" s="50">
        <f t="shared" ref="P143:P193" si="38">+J143+M143</f>
        <v>1063.8000000000002</v>
      </c>
      <c r="Q143" s="50">
        <f t="shared" si="27"/>
        <v>1088.8000000000002</v>
      </c>
      <c r="R143" s="50">
        <f t="shared" si="28"/>
        <v>2752.2</v>
      </c>
      <c r="S143" s="50">
        <f t="shared" ref="S143:S151" si="39">+G143-Q143</f>
        <v>16911.2</v>
      </c>
      <c r="T143" s="63" t="s">
        <v>41</v>
      </c>
    </row>
    <row r="144" spans="1:20" s="33" customFormat="1" x14ac:dyDescent="0.25">
      <c r="A144" s="76">
        <v>138</v>
      </c>
      <c r="B144" s="46" t="s">
        <v>942</v>
      </c>
      <c r="C144" s="46" t="s">
        <v>823</v>
      </c>
      <c r="D144" s="46" t="s">
        <v>1025</v>
      </c>
      <c r="E144" s="46" t="s">
        <v>820</v>
      </c>
      <c r="F144" s="47" t="s">
        <v>830</v>
      </c>
      <c r="G144" s="58">
        <v>16500</v>
      </c>
      <c r="H144" s="49">
        <v>0</v>
      </c>
      <c r="I144" s="50">
        <v>25</v>
      </c>
      <c r="J144" s="106">
        <v>473.55</v>
      </c>
      <c r="K144" s="89">
        <f t="shared" si="35"/>
        <v>1171.5</v>
      </c>
      <c r="L144" s="62">
        <f t="shared" si="36"/>
        <v>181.50000000000003</v>
      </c>
      <c r="M144" s="120">
        <v>501.6</v>
      </c>
      <c r="N144" s="60">
        <f t="shared" si="37"/>
        <v>1169.8500000000001</v>
      </c>
      <c r="O144" s="60"/>
      <c r="P144" s="60">
        <f t="shared" si="38"/>
        <v>975.15000000000009</v>
      </c>
      <c r="Q144" s="50">
        <f t="shared" si="27"/>
        <v>1000.1500000000001</v>
      </c>
      <c r="R144" s="50">
        <f t="shared" si="28"/>
        <v>2522.8500000000004</v>
      </c>
      <c r="S144" s="60">
        <f t="shared" si="39"/>
        <v>15499.85</v>
      </c>
      <c r="T144" s="63" t="s">
        <v>41</v>
      </c>
    </row>
    <row r="145" spans="1:20" s="33" customFormat="1" x14ac:dyDescent="0.25">
      <c r="A145" s="76">
        <v>139</v>
      </c>
      <c r="B145" s="46" t="s">
        <v>50</v>
      </c>
      <c r="C145" s="46" t="s">
        <v>824</v>
      </c>
      <c r="D145" s="46" t="s">
        <v>1026</v>
      </c>
      <c r="E145" s="46" t="s">
        <v>35</v>
      </c>
      <c r="F145" s="47" t="s">
        <v>831</v>
      </c>
      <c r="G145" s="48">
        <v>25000</v>
      </c>
      <c r="H145" s="49">
        <v>0</v>
      </c>
      <c r="I145" s="50">
        <v>25</v>
      </c>
      <c r="J145" s="83">
        <v>717.5</v>
      </c>
      <c r="K145" s="86">
        <f>+G145*7.1%</f>
        <v>1774.9999999999998</v>
      </c>
      <c r="L145" s="62">
        <f>+G145*1.1%</f>
        <v>275</v>
      </c>
      <c r="M145" s="118">
        <v>760</v>
      </c>
      <c r="N145" s="50">
        <f>+G145*7.09%</f>
        <v>1772.5000000000002</v>
      </c>
      <c r="O145" s="50"/>
      <c r="P145" s="50">
        <f>+J145+M145</f>
        <v>1477.5</v>
      </c>
      <c r="Q145" s="50">
        <f t="shared" si="27"/>
        <v>1502.5</v>
      </c>
      <c r="R145" s="50">
        <f t="shared" si="28"/>
        <v>3822.5</v>
      </c>
      <c r="S145" s="50">
        <f>+G145-Q145</f>
        <v>23497.5</v>
      </c>
      <c r="T145" s="63" t="s">
        <v>41</v>
      </c>
    </row>
    <row r="146" spans="1:20" s="33" customFormat="1" x14ac:dyDescent="0.25">
      <c r="A146" s="76">
        <v>140</v>
      </c>
      <c r="B146" s="46" t="s">
        <v>52</v>
      </c>
      <c r="C146" s="46" t="s">
        <v>823</v>
      </c>
      <c r="D146" s="46" t="s">
        <v>1026</v>
      </c>
      <c r="E146" s="46" t="s">
        <v>35</v>
      </c>
      <c r="F146" s="47" t="s">
        <v>827</v>
      </c>
      <c r="G146" s="48">
        <v>25000</v>
      </c>
      <c r="H146" s="49">
        <v>0</v>
      </c>
      <c r="I146" s="50">
        <v>25</v>
      </c>
      <c r="J146" s="83">
        <v>717.5</v>
      </c>
      <c r="K146" s="86">
        <f>+G146*7.1%</f>
        <v>1774.9999999999998</v>
      </c>
      <c r="L146" s="62">
        <f>+G146*1.1%</f>
        <v>275</v>
      </c>
      <c r="M146" s="118">
        <v>760</v>
      </c>
      <c r="N146" s="50">
        <f>+G146*7.09%</f>
        <v>1772.5000000000002</v>
      </c>
      <c r="O146" s="50"/>
      <c r="P146" s="50">
        <f>+J146+M146</f>
        <v>1477.5</v>
      </c>
      <c r="Q146" s="50">
        <f t="shared" ref="Q146:Q208" si="40">+H146+I146+J146+M146+O146</f>
        <v>1502.5</v>
      </c>
      <c r="R146" s="50">
        <f t="shared" ref="R146:R208" si="41">+K146+L146+N146</f>
        <v>3822.5</v>
      </c>
      <c r="S146" s="50">
        <f>+G146-Q146</f>
        <v>23497.5</v>
      </c>
      <c r="T146" s="63" t="s">
        <v>41</v>
      </c>
    </row>
    <row r="147" spans="1:20" s="33" customFormat="1" x14ac:dyDescent="0.25">
      <c r="A147" s="76">
        <v>141</v>
      </c>
      <c r="B147" s="46" t="s">
        <v>193</v>
      </c>
      <c r="C147" s="46" t="s">
        <v>824</v>
      </c>
      <c r="D147" s="46" t="s">
        <v>196</v>
      </c>
      <c r="E147" s="46" t="s">
        <v>197</v>
      </c>
      <c r="F147" s="47" t="s">
        <v>830</v>
      </c>
      <c r="G147" s="48">
        <v>42000</v>
      </c>
      <c r="H147" s="49">
        <v>724.92</v>
      </c>
      <c r="I147" s="50">
        <v>25</v>
      </c>
      <c r="J147" s="83">
        <v>1205.4000000000001</v>
      </c>
      <c r="K147" s="86">
        <f t="shared" si="35"/>
        <v>2981.9999999999995</v>
      </c>
      <c r="L147" s="62">
        <f t="shared" si="36"/>
        <v>462.00000000000006</v>
      </c>
      <c r="M147" s="118">
        <v>1276.8</v>
      </c>
      <c r="N147" s="50">
        <f t="shared" si="37"/>
        <v>2977.8</v>
      </c>
      <c r="O147" s="50"/>
      <c r="P147" s="50">
        <f t="shared" si="38"/>
        <v>2482.1999999999998</v>
      </c>
      <c r="Q147" s="50">
        <f t="shared" si="40"/>
        <v>3232.12</v>
      </c>
      <c r="R147" s="50">
        <f t="shared" si="41"/>
        <v>6421.7999999999993</v>
      </c>
      <c r="S147" s="50">
        <f t="shared" si="39"/>
        <v>38767.879999999997</v>
      </c>
      <c r="T147" s="63" t="s">
        <v>41</v>
      </c>
    </row>
    <row r="148" spans="1:20" s="33" customFormat="1" x14ac:dyDescent="0.25">
      <c r="A148" s="76">
        <v>142</v>
      </c>
      <c r="B148" s="46" t="s">
        <v>195</v>
      </c>
      <c r="C148" s="46" t="s">
        <v>823</v>
      </c>
      <c r="D148" s="46" t="s">
        <v>196</v>
      </c>
      <c r="E148" s="46" t="s">
        <v>129</v>
      </c>
      <c r="F148" s="47" t="s">
        <v>831</v>
      </c>
      <c r="G148" s="48">
        <v>55000</v>
      </c>
      <c r="H148" s="48">
        <v>2045.04</v>
      </c>
      <c r="I148" s="50">
        <v>25</v>
      </c>
      <c r="J148" s="83">
        <v>1578.5</v>
      </c>
      <c r="K148" s="86">
        <f t="shared" si="35"/>
        <v>3904.9999999999995</v>
      </c>
      <c r="L148" s="62">
        <f t="shared" si="36"/>
        <v>605.00000000000011</v>
      </c>
      <c r="M148" s="118">
        <v>1672</v>
      </c>
      <c r="N148" s="50">
        <f t="shared" si="37"/>
        <v>3899.5000000000005</v>
      </c>
      <c r="O148" s="50"/>
      <c r="P148" s="50">
        <f t="shared" si="38"/>
        <v>3250.5</v>
      </c>
      <c r="Q148" s="50">
        <f t="shared" si="40"/>
        <v>5320.54</v>
      </c>
      <c r="R148" s="50">
        <f t="shared" si="41"/>
        <v>8409.5</v>
      </c>
      <c r="S148" s="50">
        <f t="shared" si="39"/>
        <v>49679.46</v>
      </c>
      <c r="T148" s="63" t="s">
        <v>41</v>
      </c>
    </row>
    <row r="149" spans="1:20" s="33" customFormat="1" x14ac:dyDescent="0.25">
      <c r="A149" s="76">
        <v>143</v>
      </c>
      <c r="B149" s="46" t="s">
        <v>201</v>
      </c>
      <c r="C149" s="46" t="s">
        <v>824</v>
      </c>
      <c r="D149" s="46" t="s">
        <v>196</v>
      </c>
      <c r="E149" s="46" t="s">
        <v>206</v>
      </c>
      <c r="F149" s="47" t="s">
        <v>831</v>
      </c>
      <c r="G149" s="48">
        <v>100000</v>
      </c>
      <c r="H149" s="48">
        <v>11676.5</v>
      </c>
      <c r="I149" s="50">
        <v>25</v>
      </c>
      <c r="J149" s="83">
        <v>2870</v>
      </c>
      <c r="K149" s="86">
        <f t="shared" si="35"/>
        <v>7099.9999999999991</v>
      </c>
      <c r="L149" s="62">
        <v>953.69</v>
      </c>
      <c r="M149" s="118">
        <v>3040</v>
      </c>
      <c r="N149" s="50">
        <f t="shared" si="37"/>
        <v>7090.0000000000009</v>
      </c>
      <c r="O149" s="50"/>
      <c r="P149" s="50">
        <f t="shared" si="38"/>
        <v>5910</v>
      </c>
      <c r="Q149" s="50">
        <f t="shared" si="40"/>
        <v>17611.5</v>
      </c>
      <c r="R149" s="50">
        <f t="shared" si="41"/>
        <v>15143.689999999999</v>
      </c>
      <c r="S149" s="50">
        <f t="shared" si="39"/>
        <v>82388.5</v>
      </c>
      <c r="T149" s="63" t="s">
        <v>41</v>
      </c>
    </row>
    <row r="150" spans="1:20" s="33" customFormat="1" x14ac:dyDescent="0.25">
      <c r="A150" s="76">
        <v>144</v>
      </c>
      <c r="B150" s="46" t="s">
        <v>194</v>
      </c>
      <c r="C150" s="46" t="s">
        <v>823</v>
      </c>
      <c r="D150" s="46" t="s">
        <v>196</v>
      </c>
      <c r="E150" s="46" t="s">
        <v>129</v>
      </c>
      <c r="F150" s="47" t="s">
        <v>831</v>
      </c>
      <c r="G150" s="48">
        <v>48000</v>
      </c>
      <c r="H150" s="83">
        <v>1571.73</v>
      </c>
      <c r="I150" s="50">
        <v>25</v>
      </c>
      <c r="J150" s="83">
        <v>1377.6</v>
      </c>
      <c r="K150" s="86">
        <f t="shared" si="35"/>
        <v>3407.9999999999995</v>
      </c>
      <c r="L150" s="62">
        <f t="shared" si="36"/>
        <v>528</v>
      </c>
      <c r="M150" s="118">
        <v>1459.2</v>
      </c>
      <c r="N150" s="50">
        <f t="shared" si="37"/>
        <v>3403.2000000000003</v>
      </c>
      <c r="O150" s="50"/>
      <c r="P150" s="50">
        <f t="shared" si="38"/>
        <v>2836.8</v>
      </c>
      <c r="Q150" s="50">
        <f t="shared" si="40"/>
        <v>4433.53</v>
      </c>
      <c r="R150" s="50">
        <f t="shared" si="41"/>
        <v>7339.2</v>
      </c>
      <c r="S150" s="50">
        <f t="shared" si="39"/>
        <v>43566.47</v>
      </c>
      <c r="T150" s="63" t="s">
        <v>41</v>
      </c>
    </row>
    <row r="151" spans="1:20" s="33" customFormat="1" x14ac:dyDescent="0.25">
      <c r="A151" s="76">
        <v>145</v>
      </c>
      <c r="B151" s="46" t="s">
        <v>191</v>
      </c>
      <c r="C151" s="46" t="s">
        <v>823</v>
      </c>
      <c r="D151" s="46" t="s">
        <v>196</v>
      </c>
      <c r="E151" s="46" t="s">
        <v>35</v>
      </c>
      <c r="F151" s="47" t="s">
        <v>830</v>
      </c>
      <c r="G151" s="48">
        <v>45000</v>
      </c>
      <c r="H151" s="83">
        <v>1148.33</v>
      </c>
      <c r="I151" s="50">
        <v>25</v>
      </c>
      <c r="J151" s="83">
        <v>1291.5</v>
      </c>
      <c r="K151" s="86">
        <f t="shared" si="35"/>
        <v>3194.9999999999995</v>
      </c>
      <c r="L151" s="62">
        <f t="shared" si="36"/>
        <v>495.00000000000006</v>
      </c>
      <c r="M151" s="118">
        <v>1368</v>
      </c>
      <c r="N151" s="50">
        <f t="shared" si="37"/>
        <v>3190.5</v>
      </c>
      <c r="O151" s="50"/>
      <c r="P151" s="50">
        <f t="shared" si="38"/>
        <v>2659.5</v>
      </c>
      <c r="Q151" s="50">
        <f t="shared" si="40"/>
        <v>3832.83</v>
      </c>
      <c r="R151" s="50">
        <f t="shared" si="41"/>
        <v>6880.5</v>
      </c>
      <c r="S151" s="50">
        <f t="shared" si="39"/>
        <v>41167.17</v>
      </c>
      <c r="T151" s="63" t="s">
        <v>41</v>
      </c>
    </row>
    <row r="152" spans="1:20" s="33" customFormat="1" x14ac:dyDescent="0.25">
      <c r="A152" s="76">
        <v>146</v>
      </c>
      <c r="B152" s="46" t="s">
        <v>192</v>
      </c>
      <c r="C152" s="46" t="s">
        <v>823</v>
      </c>
      <c r="D152" s="46" t="s">
        <v>196</v>
      </c>
      <c r="E152" s="46" t="s">
        <v>57</v>
      </c>
      <c r="F152" s="47" t="s">
        <v>831</v>
      </c>
      <c r="G152" s="48">
        <v>45000</v>
      </c>
      <c r="H152" s="83">
        <v>1148.33</v>
      </c>
      <c r="I152" s="50">
        <v>25</v>
      </c>
      <c r="J152" s="83">
        <v>1291.5</v>
      </c>
      <c r="K152" s="86">
        <f t="shared" si="35"/>
        <v>3194.9999999999995</v>
      </c>
      <c r="L152" s="62">
        <f t="shared" si="36"/>
        <v>495.00000000000006</v>
      </c>
      <c r="M152" s="118">
        <v>1368</v>
      </c>
      <c r="N152" s="50">
        <f t="shared" si="37"/>
        <v>3190.5</v>
      </c>
      <c r="O152" s="50"/>
      <c r="P152" s="50">
        <f t="shared" si="38"/>
        <v>2659.5</v>
      </c>
      <c r="Q152" s="50">
        <f t="shared" si="40"/>
        <v>3832.83</v>
      </c>
      <c r="R152" s="50">
        <f t="shared" si="41"/>
        <v>6880.5</v>
      </c>
      <c r="S152" s="50">
        <f t="shared" ref="S152:S177" si="42">+G152-Q152</f>
        <v>41167.17</v>
      </c>
      <c r="T152" s="63" t="s">
        <v>41</v>
      </c>
    </row>
    <row r="153" spans="1:20" s="33" customFormat="1" x14ac:dyDescent="0.25">
      <c r="A153" s="76">
        <v>147</v>
      </c>
      <c r="B153" s="46" t="s">
        <v>198</v>
      </c>
      <c r="C153" s="46" t="s">
        <v>823</v>
      </c>
      <c r="D153" s="46" t="s">
        <v>1037</v>
      </c>
      <c r="E153" s="46" t="s">
        <v>35</v>
      </c>
      <c r="F153" s="47" t="s">
        <v>831</v>
      </c>
      <c r="G153" s="48">
        <v>25000</v>
      </c>
      <c r="H153" s="49">
        <v>0</v>
      </c>
      <c r="I153" s="50">
        <v>25</v>
      </c>
      <c r="J153" s="83">
        <v>717.5</v>
      </c>
      <c r="K153" s="86">
        <f t="shared" si="35"/>
        <v>1774.9999999999998</v>
      </c>
      <c r="L153" s="62">
        <f t="shared" si="36"/>
        <v>275</v>
      </c>
      <c r="M153" s="118">
        <v>760</v>
      </c>
      <c r="N153" s="50">
        <f t="shared" si="37"/>
        <v>1772.5000000000002</v>
      </c>
      <c r="O153" s="50"/>
      <c r="P153" s="50">
        <f t="shared" si="38"/>
        <v>1477.5</v>
      </c>
      <c r="Q153" s="50">
        <f t="shared" si="40"/>
        <v>1502.5</v>
      </c>
      <c r="R153" s="50">
        <f t="shared" si="41"/>
        <v>3822.5</v>
      </c>
      <c r="S153" s="50">
        <f t="shared" si="42"/>
        <v>23497.5</v>
      </c>
      <c r="T153" s="63" t="s">
        <v>41</v>
      </c>
    </row>
    <row r="154" spans="1:20" s="33" customFormat="1" x14ac:dyDescent="0.25">
      <c r="A154" s="76">
        <v>148</v>
      </c>
      <c r="B154" s="46" t="s">
        <v>48</v>
      </c>
      <c r="C154" s="46" t="s">
        <v>823</v>
      </c>
      <c r="D154" s="46" t="s">
        <v>1037</v>
      </c>
      <c r="E154" s="46" t="s">
        <v>35</v>
      </c>
      <c r="F154" s="47" t="s">
        <v>830</v>
      </c>
      <c r="G154" s="48">
        <v>25000</v>
      </c>
      <c r="H154" s="49">
        <v>0</v>
      </c>
      <c r="I154" s="50">
        <v>25</v>
      </c>
      <c r="J154" s="83">
        <v>717.5</v>
      </c>
      <c r="K154" s="86">
        <f t="shared" si="35"/>
        <v>1774.9999999999998</v>
      </c>
      <c r="L154" s="62">
        <f t="shared" si="36"/>
        <v>275</v>
      </c>
      <c r="M154" s="118">
        <v>760</v>
      </c>
      <c r="N154" s="50">
        <f t="shared" si="37"/>
        <v>1772.5000000000002</v>
      </c>
      <c r="O154" s="50"/>
      <c r="P154" s="50">
        <f t="shared" si="38"/>
        <v>1477.5</v>
      </c>
      <c r="Q154" s="50">
        <f t="shared" si="40"/>
        <v>1502.5</v>
      </c>
      <c r="R154" s="50">
        <f t="shared" si="41"/>
        <v>3822.5</v>
      </c>
      <c r="S154" s="50">
        <f t="shared" si="42"/>
        <v>23497.5</v>
      </c>
      <c r="T154" s="63" t="s">
        <v>41</v>
      </c>
    </row>
    <row r="155" spans="1:20" s="33" customFormat="1" x14ac:dyDescent="0.25">
      <c r="A155" s="76">
        <v>149</v>
      </c>
      <c r="B155" s="46" t="s">
        <v>199</v>
      </c>
      <c r="C155" s="46" t="s">
        <v>823</v>
      </c>
      <c r="D155" s="46" t="s">
        <v>1035</v>
      </c>
      <c r="E155" s="46" t="s">
        <v>200</v>
      </c>
      <c r="F155" s="47" t="s">
        <v>831</v>
      </c>
      <c r="G155" s="48">
        <v>46000</v>
      </c>
      <c r="H155" s="83">
        <v>1032.1400000000001</v>
      </c>
      <c r="I155" s="50">
        <v>25</v>
      </c>
      <c r="J155" s="83">
        <v>1320.2</v>
      </c>
      <c r="K155" s="86">
        <f t="shared" si="35"/>
        <v>3265.9999999999995</v>
      </c>
      <c r="L155" s="62">
        <f t="shared" si="36"/>
        <v>506.00000000000006</v>
      </c>
      <c r="M155" s="118">
        <v>1398.4</v>
      </c>
      <c r="N155" s="50">
        <f t="shared" si="37"/>
        <v>3261.4</v>
      </c>
      <c r="O155" s="50"/>
      <c r="P155" s="50">
        <f t="shared" si="38"/>
        <v>2718.6000000000004</v>
      </c>
      <c r="Q155" s="50">
        <f t="shared" si="40"/>
        <v>3775.7400000000002</v>
      </c>
      <c r="R155" s="50">
        <f t="shared" si="41"/>
        <v>7033.4</v>
      </c>
      <c r="S155" s="50">
        <f t="shared" si="42"/>
        <v>42224.26</v>
      </c>
      <c r="T155" s="63" t="s">
        <v>41</v>
      </c>
    </row>
    <row r="156" spans="1:20" s="33" customFormat="1" x14ac:dyDescent="0.25">
      <c r="A156" s="76">
        <v>150</v>
      </c>
      <c r="B156" s="46" t="s">
        <v>165</v>
      </c>
      <c r="C156" s="46" t="s">
        <v>824</v>
      </c>
      <c r="D156" s="46" t="s">
        <v>1035</v>
      </c>
      <c r="E156" s="46" t="s">
        <v>167</v>
      </c>
      <c r="F156" s="47" t="s">
        <v>830</v>
      </c>
      <c r="G156" s="48">
        <v>35000</v>
      </c>
      <c r="H156" s="49">
        <v>0</v>
      </c>
      <c r="I156" s="50">
        <v>25</v>
      </c>
      <c r="J156" s="83">
        <v>1004.5</v>
      </c>
      <c r="K156" s="86">
        <f t="shared" si="35"/>
        <v>2485</v>
      </c>
      <c r="L156" s="62">
        <f t="shared" si="36"/>
        <v>385.00000000000006</v>
      </c>
      <c r="M156" s="118">
        <v>1064</v>
      </c>
      <c r="N156" s="50">
        <f t="shared" si="37"/>
        <v>2481.5</v>
      </c>
      <c r="O156" s="50"/>
      <c r="P156" s="50">
        <f t="shared" si="38"/>
        <v>2068.5</v>
      </c>
      <c r="Q156" s="50">
        <f t="shared" si="40"/>
        <v>2093.5</v>
      </c>
      <c r="R156" s="50">
        <f t="shared" si="41"/>
        <v>5351.5</v>
      </c>
      <c r="S156" s="50">
        <f t="shared" si="42"/>
        <v>32906.5</v>
      </c>
      <c r="T156" s="63" t="s">
        <v>41</v>
      </c>
    </row>
    <row r="157" spans="1:20" s="33" customFormat="1" x14ac:dyDescent="0.25">
      <c r="A157" s="76">
        <v>151</v>
      </c>
      <c r="B157" s="46" t="s">
        <v>202</v>
      </c>
      <c r="C157" s="46" t="s">
        <v>823</v>
      </c>
      <c r="D157" s="46" t="s">
        <v>1035</v>
      </c>
      <c r="E157" s="46" t="s">
        <v>207</v>
      </c>
      <c r="F157" s="47" t="s">
        <v>831</v>
      </c>
      <c r="G157" s="48">
        <v>65000</v>
      </c>
      <c r="H157" s="48">
        <v>4427.58</v>
      </c>
      <c r="I157" s="50">
        <v>25</v>
      </c>
      <c r="J157" s="83">
        <v>1865.5</v>
      </c>
      <c r="K157" s="86">
        <f t="shared" si="35"/>
        <v>4615</v>
      </c>
      <c r="L157" s="62">
        <f t="shared" si="36"/>
        <v>715.00000000000011</v>
      </c>
      <c r="M157" s="118">
        <v>1976</v>
      </c>
      <c r="N157" s="50">
        <f t="shared" si="37"/>
        <v>4608.5</v>
      </c>
      <c r="O157" s="50"/>
      <c r="P157" s="50">
        <f t="shared" si="38"/>
        <v>3841.5</v>
      </c>
      <c r="Q157" s="50">
        <f t="shared" si="40"/>
        <v>8294.08</v>
      </c>
      <c r="R157" s="50">
        <f t="shared" si="41"/>
        <v>9938.5</v>
      </c>
      <c r="S157" s="50">
        <f t="shared" si="42"/>
        <v>56705.919999999998</v>
      </c>
      <c r="T157" s="63" t="s">
        <v>41</v>
      </c>
    </row>
    <row r="158" spans="1:20" s="33" customFormat="1" x14ac:dyDescent="0.25">
      <c r="A158" s="76">
        <v>152</v>
      </c>
      <c r="B158" s="46" t="s">
        <v>203</v>
      </c>
      <c r="C158" s="46" t="s">
        <v>823</v>
      </c>
      <c r="D158" s="46" t="s">
        <v>1035</v>
      </c>
      <c r="E158" s="46" t="s">
        <v>167</v>
      </c>
      <c r="F158" s="47" t="s">
        <v>831</v>
      </c>
      <c r="G158" s="48">
        <v>46000</v>
      </c>
      <c r="H158" s="83">
        <v>1289.46</v>
      </c>
      <c r="I158" s="50">
        <v>25</v>
      </c>
      <c r="J158" s="83">
        <v>1320.2</v>
      </c>
      <c r="K158" s="86">
        <f t="shared" si="35"/>
        <v>3265.9999999999995</v>
      </c>
      <c r="L158" s="62">
        <f t="shared" si="36"/>
        <v>506.00000000000006</v>
      </c>
      <c r="M158" s="118">
        <v>1398.4</v>
      </c>
      <c r="N158" s="50">
        <f t="shared" si="37"/>
        <v>3261.4</v>
      </c>
      <c r="O158" s="50"/>
      <c r="P158" s="50">
        <f t="shared" si="38"/>
        <v>2718.6000000000004</v>
      </c>
      <c r="Q158" s="50">
        <f t="shared" si="40"/>
        <v>4033.06</v>
      </c>
      <c r="R158" s="50">
        <f t="shared" si="41"/>
        <v>7033.4</v>
      </c>
      <c r="S158" s="50">
        <f t="shared" si="42"/>
        <v>41966.94</v>
      </c>
      <c r="T158" s="63" t="s">
        <v>41</v>
      </c>
    </row>
    <row r="159" spans="1:20" s="45" customFormat="1" x14ac:dyDescent="0.25">
      <c r="A159" s="76">
        <v>153</v>
      </c>
      <c r="B159" s="46" t="s">
        <v>204</v>
      </c>
      <c r="C159" s="46" t="s">
        <v>823</v>
      </c>
      <c r="D159" s="46" t="s">
        <v>1035</v>
      </c>
      <c r="E159" s="46" t="s">
        <v>93</v>
      </c>
      <c r="F159" s="47" t="s">
        <v>831</v>
      </c>
      <c r="G159" s="48">
        <v>50000</v>
      </c>
      <c r="H159" s="48">
        <v>1854</v>
      </c>
      <c r="I159" s="50">
        <v>25</v>
      </c>
      <c r="J159" s="83">
        <v>1435</v>
      </c>
      <c r="K159" s="86">
        <f t="shared" si="35"/>
        <v>3549.9999999999995</v>
      </c>
      <c r="L159" s="62">
        <f t="shared" si="36"/>
        <v>550</v>
      </c>
      <c r="M159" s="118">
        <v>1520</v>
      </c>
      <c r="N159" s="50">
        <f t="shared" si="37"/>
        <v>3545.0000000000005</v>
      </c>
      <c r="O159" s="50"/>
      <c r="P159" s="50">
        <f t="shared" si="38"/>
        <v>2955</v>
      </c>
      <c r="Q159" s="50">
        <f t="shared" si="40"/>
        <v>4834</v>
      </c>
      <c r="R159" s="50">
        <f t="shared" si="41"/>
        <v>7645</v>
      </c>
      <c r="S159" s="50">
        <f t="shared" si="42"/>
        <v>45166</v>
      </c>
      <c r="T159" s="63" t="s">
        <v>41</v>
      </c>
    </row>
    <row r="160" spans="1:20" s="33" customFormat="1" x14ac:dyDescent="0.25">
      <c r="A160" s="76">
        <v>154</v>
      </c>
      <c r="B160" s="46" t="s">
        <v>205</v>
      </c>
      <c r="C160" s="46" t="s">
        <v>823</v>
      </c>
      <c r="D160" s="46" t="s">
        <v>1035</v>
      </c>
      <c r="E160" s="46" t="s">
        <v>35</v>
      </c>
      <c r="F160" s="47" t="s">
        <v>831</v>
      </c>
      <c r="G160" s="48">
        <v>26250</v>
      </c>
      <c r="H160" s="49">
        <v>0</v>
      </c>
      <c r="I160" s="50">
        <v>25</v>
      </c>
      <c r="J160" s="83">
        <v>753.38</v>
      </c>
      <c r="K160" s="86">
        <f t="shared" si="35"/>
        <v>1863.7499999999998</v>
      </c>
      <c r="L160" s="62">
        <f t="shared" si="36"/>
        <v>288.75000000000006</v>
      </c>
      <c r="M160" s="118">
        <v>798</v>
      </c>
      <c r="N160" s="50">
        <f t="shared" si="37"/>
        <v>1861.1250000000002</v>
      </c>
      <c r="O160" s="50"/>
      <c r="P160" s="50">
        <f t="shared" si="38"/>
        <v>1551.38</v>
      </c>
      <c r="Q160" s="50">
        <f t="shared" si="40"/>
        <v>1576.38</v>
      </c>
      <c r="R160" s="50">
        <f t="shared" si="41"/>
        <v>4013.625</v>
      </c>
      <c r="S160" s="50">
        <f t="shared" si="42"/>
        <v>24673.62</v>
      </c>
      <c r="T160" s="63" t="s">
        <v>41</v>
      </c>
    </row>
    <row r="161" spans="1:20" s="33" customFormat="1" x14ac:dyDescent="0.25">
      <c r="A161" s="76">
        <v>155</v>
      </c>
      <c r="B161" s="46" t="s">
        <v>1109</v>
      </c>
      <c r="C161" s="46" t="s">
        <v>823</v>
      </c>
      <c r="D161" s="46" t="s">
        <v>1035</v>
      </c>
      <c r="E161" s="46" t="s">
        <v>64</v>
      </c>
      <c r="F161" s="47" t="s">
        <v>831</v>
      </c>
      <c r="G161" s="48">
        <v>45000</v>
      </c>
      <c r="H161" s="83">
        <v>1148.33</v>
      </c>
      <c r="I161" s="50">
        <v>25</v>
      </c>
      <c r="J161" s="83">
        <v>1291.5</v>
      </c>
      <c r="K161" s="86">
        <f t="shared" si="35"/>
        <v>3194.9999999999995</v>
      </c>
      <c r="L161" s="62">
        <f t="shared" si="36"/>
        <v>495.00000000000006</v>
      </c>
      <c r="M161" s="118">
        <v>1368</v>
      </c>
      <c r="N161" s="50">
        <f t="shared" si="37"/>
        <v>3190.5</v>
      </c>
      <c r="O161" s="50"/>
      <c r="P161" s="50">
        <f t="shared" si="38"/>
        <v>2659.5</v>
      </c>
      <c r="Q161" s="50">
        <f t="shared" si="40"/>
        <v>3832.83</v>
      </c>
      <c r="R161" s="50">
        <f t="shared" si="41"/>
        <v>6880.5</v>
      </c>
      <c r="S161" s="50">
        <f t="shared" si="42"/>
        <v>41167.17</v>
      </c>
      <c r="T161" s="63" t="s">
        <v>41</v>
      </c>
    </row>
    <row r="162" spans="1:20" s="33" customFormat="1" x14ac:dyDescent="0.25">
      <c r="A162" s="76">
        <v>156</v>
      </c>
      <c r="B162" s="46" t="s">
        <v>208</v>
      </c>
      <c r="C162" s="46" t="s">
        <v>823</v>
      </c>
      <c r="D162" s="46" t="s">
        <v>1038</v>
      </c>
      <c r="E162" s="46" t="s">
        <v>159</v>
      </c>
      <c r="F162" s="47" t="s">
        <v>831</v>
      </c>
      <c r="G162" s="48">
        <v>100000</v>
      </c>
      <c r="H162" s="48">
        <v>12105.37</v>
      </c>
      <c r="I162" s="50">
        <v>25</v>
      </c>
      <c r="J162" s="83">
        <v>2870</v>
      </c>
      <c r="K162" s="86">
        <f t="shared" si="35"/>
        <v>7099.9999999999991</v>
      </c>
      <c r="L162" s="62">
        <v>953.69</v>
      </c>
      <c r="M162" s="118">
        <v>3040</v>
      </c>
      <c r="N162" s="50">
        <f t="shared" si="37"/>
        <v>7090.0000000000009</v>
      </c>
      <c r="O162" s="50"/>
      <c r="P162" s="50">
        <f t="shared" si="38"/>
        <v>5910</v>
      </c>
      <c r="Q162" s="50">
        <f t="shared" si="40"/>
        <v>18040.370000000003</v>
      </c>
      <c r="R162" s="50">
        <f t="shared" si="41"/>
        <v>15143.689999999999</v>
      </c>
      <c r="S162" s="50">
        <f t="shared" si="42"/>
        <v>81959.63</v>
      </c>
      <c r="T162" s="63" t="s">
        <v>41</v>
      </c>
    </row>
    <row r="163" spans="1:20" s="33" customFormat="1" x14ac:dyDescent="0.25">
      <c r="A163" s="76">
        <v>157</v>
      </c>
      <c r="B163" s="46" t="s">
        <v>974</v>
      </c>
      <c r="C163" s="46" t="s">
        <v>823</v>
      </c>
      <c r="D163" s="46" t="s">
        <v>1038</v>
      </c>
      <c r="E163" s="46" t="s">
        <v>210</v>
      </c>
      <c r="F163" s="47" t="s">
        <v>831</v>
      </c>
      <c r="G163" s="48">
        <v>46000</v>
      </c>
      <c r="H163" s="83">
        <v>1289.46</v>
      </c>
      <c r="I163" s="50">
        <v>25</v>
      </c>
      <c r="J163" s="83">
        <v>1320.2</v>
      </c>
      <c r="K163" s="86">
        <f t="shared" si="35"/>
        <v>3265.9999999999995</v>
      </c>
      <c r="L163" s="62">
        <f t="shared" si="36"/>
        <v>506.00000000000006</v>
      </c>
      <c r="M163" s="118">
        <v>1398.4</v>
      </c>
      <c r="N163" s="50">
        <f t="shared" si="37"/>
        <v>3261.4</v>
      </c>
      <c r="O163" s="50"/>
      <c r="P163" s="50">
        <f t="shared" si="38"/>
        <v>2718.6000000000004</v>
      </c>
      <c r="Q163" s="50">
        <f t="shared" si="40"/>
        <v>4033.06</v>
      </c>
      <c r="R163" s="50">
        <f t="shared" si="41"/>
        <v>7033.4</v>
      </c>
      <c r="S163" s="50">
        <f t="shared" si="42"/>
        <v>41966.94</v>
      </c>
      <c r="T163" s="63" t="s">
        <v>41</v>
      </c>
    </row>
    <row r="164" spans="1:20" s="33" customFormat="1" x14ac:dyDescent="0.25">
      <c r="A164" s="76">
        <v>158</v>
      </c>
      <c r="B164" s="46" t="s">
        <v>209</v>
      </c>
      <c r="C164" s="46" t="s">
        <v>823</v>
      </c>
      <c r="D164" s="46" t="s">
        <v>1038</v>
      </c>
      <c r="E164" s="46" t="s">
        <v>35</v>
      </c>
      <c r="F164" s="47" t="s">
        <v>830</v>
      </c>
      <c r="G164" s="48">
        <v>40000</v>
      </c>
      <c r="H164" s="49">
        <v>442.65</v>
      </c>
      <c r="I164" s="50">
        <v>25</v>
      </c>
      <c r="J164" s="83">
        <v>1148</v>
      </c>
      <c r="K164" s="86">
        <f t="shared" si="35"/>
        <v>2839.9999999999995</v>
      </c>
      <c r="L164" s="62">
        <f t="shared" si="36"/>
        <v>440.00000000000006</v>
      </c>
      <c r="M164" s="118">
        <v>1216</v>
      </c>
      <c r="N164" s="50">
        <f t="shared" si="37"/>
        <v>2836</v>
      </c>
      <c r="O164" s="50"/>
      <c r="P164" s="50">
        <f t="shared" si="38"/>
        <v>2364</v>
      </c>
      <c r="Q164" s="50">
        <f t="shared" si="40"/>
        <v>2831.65</v>
      </c>
      <c r="R164" s="50">
        <f t="shared" si="41"/>
        <v>6116</v>
      </c>
      <c r="S164" s="50">
        <f t="shared" si="42"/>
        <v>37168.35</v>
      </c>
      <c r="T164" s="63" t="s">
        <v>41</v>
      </c>
    </row>
    <row r="165" spans="1:20" s="33" customFormat="1" x14ac:dyDescent="0.25">
      <c r="A165" s="76">
        <v>159</v>
      </c>
      <c r="B165" s="46" t="s">
        <v>1086</v>
      </c>
      <c r="C165" s="46" t="s">
        <v>823</v>
      </c>
      <c r="D165" s="46" t="s">
        <v>145</v>
      </c>
      <c r="E165" s="46" t="s">
        <v>104</v>
      </c>
      <c r="F165" s="47" t="s">
        <v>827</v>
      </c>
      <c r="G165" s="48">
        <v>25000</v>
      </c>
      <c r="H165" s="49">
        <v>0</v>
      </c>
      <c r="I165" s="50">
        <v>25</v>
      </c>
      <c r="J165" s="83">
        <v>717.5</v>
      </c>
      <c r="K165" s="86">
        <f t="shared" si="35"/>
        <v>1774.9999999999998</v>
      </c>
      <c r="L165" s="62">
        <f t="shared" si="36"/>
        <v>275</v>
      </c>
      <c r="M165" s="118">
        <v>760</v>
      </c>
      <c r="N165" s="50">
        <f t="shared" si="37"/>
        <v>1772.5000000000002</v>
      </c>
      <c r="O165" s="50"/>
      <c r="P165" s="50">
        <f t="shared" si="38"/>
        <v>1477.5</v>
      </c>
      <c r="Q165" s="50">
        <f t="shared" si="40"/>
        <v>1502.5</v>
      </c>
      <c r="R165" s="50">
        <f t="shared" si="41"/>
        <v>3822.5</v>
      </c>
      <c r="S165" s="50">
        <f t="shared" si="42"/>
        <v>23497.5</v>
      </c>
      <c r="T165" s="63" t="s">
        <v>41</v>
      </c>
    </row>
    <row r="166" spans="1:20" s="33" customFormat="1" x14ac:dyDescent="0.25">
      <c r="A166" s="76">
        <v>160</v>
      </c>
      <c r="B166" s="46" t="s">
        <v>1093</v>
      </c>
      <c r="C166" s="46" t="s">
        <v>823</v>
      </c>
      <c r="D166" s="46" t="s">
        <v>145</v>
      </c>
      <c r="E166" s="46" t="s">
        <v>104</v>
      </c>
      <c r="F166" s="47" t="s">
        <v>827</v>
      </c>
      <c r="G166" s="48">
        <v>25000</v>
      </c>
      <c r="H166" s="49">
        <v>0</v>
      </c>
      <c r="I166" s="50">
        <v>25</v>
      </c>
      <c r="J166" s="83">
        <v>717.5</v>
      </c>
      <c r="K166" s="86">
        <f t="shared" si="35"/>
        <v>1774.9999999999998</v>
      </c>
      <c r="L166" s="62">
        <f t="shared" si="36"/>
        <v>275</v>
      </c>
      <c r="M166" s="118">
        <v>760</v>
      </c>
      <c r="N166" s="50">
        <f t="shared" si="37"/>
        <v>1772.5000000000002</v>
      </c>
      <c r="O166" s="50"/>
      <c r="P166" s="50">
        <f t="shared" si="38"/>
        <v>1477.5</v>
      </c>
      <c r="Q166" s="50">
        <f t="shared" si="40"/>
        <v>1502.5</v>
      </c>
      <c r="R166" s="50">
        <f t="shared" si="41"/>
        <v>3822.5</v>
      </c>
      <c r="S166" s="50">
        <f t="shared" si="42"/>
        <v>23497.5</v>
      </c>
      <c r="T166" s="63" t="s">
        <v>41</v>
      </c>
    </row>
    <row r="167" spans="1:20" s="33" customFormat="1" x14ac:dyDescent="0.25">
      <c r="A167" s="76">
        <v>161</v>
      </c>
      <c r="B167" s="46" t="s">
        <v>939</v>
      </c>
      <c r="C167" s="46" t="s">
        <v>823</v>
      </c>
      <c r="D167" s="46" t="s">
        <v>145</v>
      </c>
      <c r="E167" s="46" t="s">
        <v>836</v>
      </c>
      <c r="F167" s="47" t="s">
        <v>827</v>
      </c>
      <c r="G167" s="48">
        <v>25000</v>
      </c>
      <c r="H167" s="49">
        <v>0</v>
      </c>
      <c r="I167" s="50">
        <v>25</v>
      </c>
      <c r="J167" s="83">
        <v>717.5</v>
      </c>
      <c r="K167" s="86">
        <f>+G167*7.1%</f>
        <v>1774.9999999999998</v>
      </c>
      <c r="L167" s="62">
        <f>+G167*1.1%</f>
        <v>275</v>
      </c>
      <c r="M167" s="118">
        <v>760</v>
      </c>
      <c r="N167" s="50">
        <f>+G167*7.09%</f>
        <v>1772.5000000000002</v>
      </c>
      <c r="O167" s="50"/>
      <c r="P167" s="50">
        <f>+J167+M167</f>
        <v>1477.5</v>
      </c>
      <c r="Q167" s="50">
        <f t="shared" si="40"/>
        <v>1502.5</v>
      </c>
      <c r="R167" s="50">
        <f t="shared" si="41"/>
        <v>3822.5</v>
      </c>
      <c r="S167" s="50">
        <f>+G167-Q167</f>
        <v>23497.5</v>
      </c>
      <c r="T167" s="63" t="s">
        <v>41</v>
      </c>
    </row>
    <row r="168" spans="1:20" s="33" customFormat="1" x14ac:dyDescent="0.25">
      <c r="A168" s="76">
        <v>162</v>
      </c>
      <c r="B168" s="46" t="s">
        <v>1124</v>
      </c>
      <c r="C168" s="46" t="s">
        <v>824</v>
      </c>
      <c r="D168" s="46" t="s">
        <v>145</v>
      </c>
      <c r="E168" s="46" t="s">
        <v>64</v>
      </c>
      <c r="F168" s="47" t="s">
        <v>827</v>
      </c>
      <c r="G168" s="48">
        <v>35000</v>
      </c>
      <c r="H168" s="49">
        <v>0</v>
      </c>
      <c r="I168" s="50">
        <v>25</v>
      </c>
      <c r="J168" s="83">
        <v>1004.5</v>
      </c>
      <c r="K168" s="86">
        <f>+G168*7.1%</f>
        <v>2485</v>
      </c>
      <c r="L168" s="62">
        <f>+G168*1.1%</f>
        <v>385.00000000000006</v>
      </c>
      <c r="M168" s="118">
        <v>1064</v>
      </c>
      <c r="N168" s="50">
        <f>+G168*7.09%</f>
        <v>2481.5</v>
      </c>
      <c r="O168" s="50"/>
      <c r="P168" s="50">
        <f>+J168+M168</f>
        <v>2068.5</v>
      </c>
      <c r="Q168" s="50">
        <f t="shared" si="40"/>
        <v>2093.5</v>
      </c>
      <c r="R168" s="50">
        <f t="shared" si="41"/>
        <v>5351.5</v>
      </c>
      <c r="S168" s="50">
        <f>+G168-Q168</f>
        <v>32906.5</v>
      </c>
      <c r="T168" s="63" t="s">
        <v>41</v>
      </c>
    </row>
    <row r="169" spans="1:20" s="33" customFormat="1" x14ac:dyDescent="0.25">
      <c r="A169" s="76">
        <v>163</v>
      </c>
      <c r="B169" s="46" t="s">
        <v>1123</v>
      </c>
      <c r="C169" s="46" t="s">
        <v>824</v>
      </c>
      <c r="D169" s="46" t="s">
        <v>145</v>
      </c>
      <c r="E169" s="46" t="s">
        <v>160</v>
      </c>
      <c r="F169" s="47" t="s">
        <v>827</v>
      </c>
      <c r="G169" s="48">
        <v>24000</v>
      </c>
      <c r="H169" s="49">
        <v>0</v>
      </c>
      <c r="I169" s="50">
        <v>25</v>
      </c>
      <c r="J169" s="83">
        <v>688.8</v>
      </c>
      <c r="K169" s="86">
        <f>+G169*7.1%</f>
        <v>1703.9999999999998</v>
      </c>
      <c r="L169" s="62">
        <f>+G169*1.1%</f>
        <v>264</v>
      </c>
      <c r="M169" s="118">
        <v>729.6</v>
      </c>
      <c r="N169" s="50">
        <f>+G169*7.09%</f>
        <v>1701.6000000000001</v>
      </c>
      <c r="O169" s="50"/>
      <c r="P169" s="50">
        <f>+J169+M169</f>
        <v>1418.4</v>
      </c>
      <c r="Q169" s="50">
        <f t="shared" si="40"/>
        <v>1443.4</v>
      </c>
      <c r="R169" s="50">
        <f t="shared" si="41"/>
        <v>3669.6</v>
      </c>
      <c r="S169" s="50">
        <f>+G169-Q169</f>
        <v>22556.6</v>
      </c>
      <c r="T169" s="63" t="s">
        <v>41</v>
      </c>
    </row>
    <row r="170" spans="1:20" s="45" customFormat="1" x14ac:dyDescent="0.25">
      <c r="A170" s="76">
        <v>164</v>
      </c>
      <c r="B170" s="46" t="s">
        <v>1000</v>
      </c>
      <c r="C170" s="46" t="s">
        <v>823</v>
      </c>
      <c r="D170" s="46" t="s">
        <v>1036</v>
      </c>
      <c r="E170" s="46" t="s">
        <v>158</v>
      </c>
      <c r="F170" s="47" t="s">
        <v>827</v>
      </c>
      <c r="G170" s="48">
        <v>16000</v>
      </c>
      <c r="H170" s="49">
        <v>0</v>
      </c>
      <c r="I170" s="50">
        <v>25</v>
      </c>
      <c r="J170" s="83">
        <v>459.2</v>
      </c>
      <c r="K170" s="86">
        <f>+G170*7.1%</f>
        <v>1136</v>
      </c>
      <c r="L170" s="62">
        <f>+G170*1.1%</f>
        <v>176.00000000000003</v>
      </c>
      <c r="M170" s="118">
        <v>486.4</v>
      </c>
      <c r="N170" s="50">
        <f>+G170*7.09%</f>
        <v>1134.4000000000001</v>
      </c>
      <c r="O170" s="50"/>
      <c r="P170" s="50">
        <f>+J170+M170</f>
        <v>945.59999999999991</v>
      </c>
      <c r="Q170" s="50">
        <f t="shared" si="40"/>
        <v>970.59999999999991</v>
      </c>
      <c r="R170" s="50">
        <f t="shared" si="41"/>
        <v>2446.4</v>
      </c>
      <c r="S170" s="50">
        <f>+G170-Q170</f>
        <v>15029.4</v>
      </c>
      <c r="T170" s="63" t="s">
        <v>41</v>
      </c>
    </row>
    <row r="171" spans="1:20" s="33" customFormat="1" x14ac:dyDescent="0.25">
      <c r="A171" s="76">
        <v>165</v>
      </c>
      <c r="B171" s="46" t="s">
        <v>189</v>
      </c>
      <c r="C171" s="46" t="s">
        <v>823</v>
      </c>
      <c r="D171" s="46" t="s">
        <v>188</v>
      </c>
      <c r="E171" s="46" t="s">
        <v>138</v>
      </c>
      <c r="F171" s="47" t="s">
        <v>830</v>
      </c>
      <c r="G171" s="48">
        <v>61000</v>
      </c>
      <c r="H171" s="48">
        <v>3674.86</v>
      </c>
      <c r="I171" s="50">
        <v>25</v>
      </c>
      <c r="J171" s="83">
        <v>1750.7</v>
      </c>
      <c r="K171" s="86">
        <f t="shared" si="35"/>
        <v>4331</v>
      </c>
      <c r="L171" s="62">
        <f t="shared" si="36"/>
        <v>671.00000000000011</v>
      </c>
      <c r="M171" s="118">
        <v>1854.4</v>
      </c>
      <c r="N171" s="50">
        <f t="shared" si="37"/>
        <v>4324.9000000000005</v>
      </c>
      <c r="O171" s="50"/>
      <c r="P171" s="50">
        <f t="shared" si="38"/>
        <v>3605.1000000000004</v>
      </c>
      <c r="Q171" s="50">
        <f t="shared" si="40"/>
        <v>7304.9600000000009</v>
      </c>
      <c r="R171" s="50">
        <f t="shared" si="41"/>
        <v>9326.9000000000015</v>
      </c>
      <c r="S171" s="50">
        <f t="shared" si="42"/>
        <v>53695.040000000001</v>
      </c>
      <c r="T171" s="63" t="s">
        <v>41</v>
      </c>
    </row>
    <row r="172" spans="1:20" s="43" customFormat="1" x14ac:dyDescent="0.25">
      <c r="A172" s="76">
        <v>166</v>
      </c>
      <c r="B172" s="46" t="s">
        <v>1017</v>
      </c>
      <c r="C172" s="46" t="s">
        <v>824</v>
      </c>
      <c r="D172" s="46" t="s">
        <v>188</v>
      </c>
      <c r="E172" s="46" t="s">
        <v>1018</v>
      </c>
      <c r="F172" s="47" t="s">
        <v>831</v>
      </c>
      <c r="G172" s="48">
        <v>80000</v>
      </c>
      <c r="H172" s="48">
        <v>7400.87</v>
      </c>
      <c r="I172" s="50">
        <v>25</v>
      </c>
      <c r="J172" s="83">
        <f>G172*2.87%</f>
        <v>2296</v>
      </c>
      <c r="K172" s="86">
        <f t="shared" si="35"/>
        <v>5679.9999999999991</v>
      </c>
      <c r="L172" s="62">
        <f t="shared" si="36"/>
        <v>880.00000000000011</v>
      </c>
      <c r="M172" s="118">
        <f>G172*3.04%</f>
        <v>2432</v>
      </c>
      <c r="N172" s="50">
        <f t="shared" si="37"/>
        <v>5672</v>
      </c>
      <c r="O172" s="50"/>
      <c r="P172" s="50">
        <f t="shared" si="38"/>
        <v>4728</v>
      </c>
      <c r="Q172" s="50">
        <f t="shared" si="40"/>
        <v>12153.869999999999</v>
      </c>
      <c r="R172" s="50">
        <f t="shared" si="41"/>
        <v>12232</v>
      </c>
      <c r="S172" s="50">
        <f t="shared" si="42"/>
        <v>67846.13</v>
      </c>
      <c r="T172" s="63" t="s">
        <v>41</v>
      </c>
    </row>
    <row r="173" spans="1:20" s="33" customFormat="1" x14ac:dyDescent="0.25">
      <c r="A173" s="76">
        <v>167</v>
      </c>
      <c r="B173" s="46" t="s">
        <v>146</v>
      </c>
      <c r="C173" s="46" t="s">
        <v>823</v>
      </c>
      <c r="D173" s="46" t="s">
        <v>1042</v>
      </c>
      <c r="E173" s="46" t="s">
        <v>148</v>
      </c>
      <c r="F173" s="47" t="s">
        <v>830</v>
      </c>
      <c r="G173" s="48">
        <v>90000</v>
      </c>
      <c r="H173" s="48">
        <v>9324.25</v>
      </c>
      <c r="I173" s="50">
        <v>25</v>
      </c>
      <c r="J173" s="83">
        <v>2583</v>
      </c>
      <c r="K173" s="86">
        <f t="shared" si="35"/>
        <v>6389.9999999999991</v>
      </c>
      <c r="L173" s="62">
        <v>953.69</v>
      </c>
      <c r="M173" s="118">
        <v>2736</v>
      </c>
      <c r="N173" s="50">
        <f t="shared" si="37"/>
        <v>6381</v>
      </c>
      <c r="O173" s="50"/>
      <c r="P173" s="50">
        <f t="shared" si="38"/>
        <v>5319</v>
      </c>
      <c r="Q173" s="50">
        <f t="shared" si="40"/>
        <v>14668.25</v>
      </c>
      <c r="R173" s="50">
        <f t="shared" si="41"/>
        <v>13724.689999999999</v>
      </c>
      <c r="S173" s="50">
        <f t="shared" si="42"/>
        <v>75331.75</v>
      </c>
      <c r="T173" s="63" t="s">
        <v>41</v>
      </c>
    </row>
    <row r="174" spans="1:20" s="33" customFormat="1" x14ac:dyDescent="0.25">
      <c r="A174" s="76">
        <v>168</v>
      </c>
      <c r="B174" s="46" t="s">
        <v>147</v>
      </c>
      <c r="C174" s="46" t="s">
        <v>824</v>
      </c>
      <c r="D174" s="46" t="s">
        <v>1042</v>
      </c>
      <c r="E174" s="46" t="s">
        <v>38</v>
      </c>
      <c r="F174" s="47" t="s">
        <v>831</v>
      </c>
      <c r="G174" s="48">
        <v>25000</v>
      </c>
      <c r="H174" s="49">
        <v>0</v>
      </c>
      <c r="I174" s="50">
        <v>25</v>
      </c>
      <c r="J174" s="83">
        <v>717.5</v>
      </c>
      <c r="K174" s="86">
        <f t="shared" si="35"/>
        <v>1774.9999999999998</v>
      </c>
      <c r="L174" s="62">
        <f t="shared" si="36"/>
        <v>275</v>
      </c>
      <c r="M174" s="118">
        <v>760</v>
      </c>
      <c r="N174" s="50">
        <f t="shared" si="37"/>
        <v>1772.5000000000002</v>
      </c>
      <c r="O174" s="50"/>
      <c r="P174" s="50">
        <f t="shared" si="38"/>
        <v>1477.5</v>
      </c>
      <c r="Q174" s="50">
        <f t="shared" si="40"/>
        <v>1502.5</v>
      </c>
      <c r="R174" s="50">
        <f t="shared" si="41"/>
        <v>3822.5</v>
      </c>
      <c r="S174" s="50">
        <f t="shared" si="42"/>
        <v>23497.5</v>
      </c>
      <c r="T174" s="63" t="s">
        <v>41</v>
      </c>
    </row>
    <row r="175" spans="1:20" s="33" customFormat="1" x14ac:dyDescent="0.25">
      <c r="A175" s="76">
        <v>169</v>
      </c>
      <c r="B175" s="46" t="s">
        <v>936</v>
      </c>
      <c r="C175" s="46" t="s">
        <v>824</v>
      </c>
      <c r="D175" s="46" t="s">
        <v>1042</v>
      </c>
      <c r="E175" s="46" t="s">
        <v>899</v>
      </c>
      <c r="F175" s="47" t="s">
        <v>827</v>
      </c>
      <c r="G175" s="48">
        <v>40000</v>
      </c>
      <c r="H175" s="49">
        <v>442.65</v>
      </c>
      <c r="I175" s="50">
        <v>25</v>
      </c>
      <c r="J175" s="83">
        <v>1148</v>
      </c>
      <c r="K175" s="86">
        <f t="shared" si="35"/>
        <v>2839.9999999999995</v>
      </c>
      <c r="L175" s="62">
        <f t="shared" si="36"/>
        <v>440.00000000000006</v>
      </c>
      <c r="M175" s="118">
        <v>1216</v>
      </c>
      <c r="N175" s="50">
        <f t="shared" si="37"/>
        <v>2836</v>
      </c>
      <c r="O175" s="50"/>
      <c r="P175" s="50">
        <f t="shared" si="38"/>
        <v>2364</v>
      </c>
      <c r="Q175" s="50">
        <f t="shared" si="40"/>
        <v>2831.65</v>
      </c>
      <c r="R175" s="50">
        <f t="shared" si="41"/>
        <v>6116</v>
      </c>
      <c r="S175" s="50">
        <f t="shared" si="42"/>
        <v>37168.35</v>
      </c>
      <c r="T175" s="63" t="s">
        <v>41</v>
      </c>
    </row>
    <row r="176" spans="1:20" s="33" customFormat="1" x14ac:dyDescent="0.25">
      <c r="A176" s="76">
        <v>170</v>
      </c>
      <c r="B176" s="46" t="s">
        <v>941</v>
      </c>
      <c r="C176" s="46" t="s">
        <v>824</v>
      </c>
      <c r="D176" s="46" t="s">
        <v>1042</v>
      </c>
      <c r="E176" s="46" t="s">
        <v>899</v>
      </c>
      <c r="F176" s="47" t="s">
        <v>827</v>
      </c>
      <c r="G176" s="48">
        <v>25000</v>
      </c>
      <c r="H176" s="49">
        <v>0</v>
      </c>
      <c r="I176" s="50">
        <v>25</v>
      </c>
      <c r="J176" s="83">
        <v>717.5</v>
      </c>
      <c r="K176" s="86">
        <f t="shared" si="35"/>
        <v>1774.9999999999998</v>
      </c>
      <c r="L176" s="62">
        <f t="shared" si="36"/>
        <v>275</v>
      </c>
      <c r="M176" s="118">
        <v>760</v>
      </c>
      <c r="N176" s="50">
        <f t="shared" si="37"/>
        <v>1772.5000000000002</v>
      </c>
      <c r="O176" s="50"/>
      <c r="P176" s="50">
        <f t="shared" si="38"/>
        <v>1477.5</v>
      </c>
      <c r="Q176" s="50">
        <f t="shared" si="40"/>
        <v>1502.5</v>
      </c>
      <c r="R176" s="50">
        <f t="shared" si="41"/>
        <v>3822.5</v>
      </c>
      <c r="S176" s="50">
        <f t="shared" si="42"/>
        <v>23497.5</v>
      </c>
      <c r="T176" s="63" t="s">
        <v>41</v>
      </c>
    </row>
    <row r="177" spans="1:20" s="33" customFormat="1" x14ac:dyDescent="0.25">
      <c r="A177" s="76">
        <v>171</v>
      </c>
      <c r="B177" s="46" t="s">
        <v>960</v>
      </c>
      <c r="C177" s="46" t="s">
        <v>824</v>
      </c>
      <c r="D177" s="46" t="s">
        <v>1041</v>
      </c>
      <c r="E177" s="46" t="s">
        <v>959</v>
      </c>
      <c r="F177" s="47" t="s">
        <v>830</v>
      </c>
      <c r="G177" s="48">
        <v>45000</v>
      </c>
      <c r="H177" s="83">
        <v>1148.33</v>
      </c>
      <c r="I177" s="50">
        <v>25</v>
      </c>
      <c r="J177" s="83">
        <v>1291.5</v>
      </c>
      <c r="K177" s="86">
        <f t="shared" si="35"/>
        <v>3194.9999999999995</v>
      </c>
      <c r="L177" s="62">
        <f t="shared" si="36"/>
        <v>495.00000000000006</v>
      </c>
      <c r="M177" s="118">
        <v>1368</v>
      </c>
      <c r="N177" s="50">
        <f t="shared" si="37"/>
        <v>3190.5</v>
      </c>
      <c r="O177" s="50"/>
      <c r="P177" s="50">
        <f t="shared" si="38"/>
        <v>2659.5</v>
      </c>
      <c r="Q177" s="50">
        <f t="shared" si="40"/>
        <v>3832.83</v>
      </c>
      <c r="R177" s="50">
        <f t="shared" si="41"/>
        <v>6880.5</v>
      </c>
      <c r="S177" s="50">
        <f t="shared" si="42"/>
        <v>41167.17</v>
      </c>
      <c r="T177" s="63" t="s">
        <v>41</v>
      </c>
    </row>
    <row r="178" spans="1:20" s="33" customFormat="1" x14ac:dyDescent="0.25">
      <c r="A178" s="76">
        <v>172</v>
      </c>
      <c r="B178" s="46" t="s">
        <v>150</v>
      </c>
      <c r="C178" s="46" t="s">
        <v>824</v>
      </c>
      <c r="D178" s="46" t="s">
        <v>1041</v>
      </c>
      <c r="E178" s="46" t="s">
        <v>157</v>
      </c>
      <c r="F178" s="47" t="s">
        <v>831</v>
      </c>
      <c r="G178" s="48">
        <v>26250</v>
      </c>
      <c r="H178" s="49">
        <v>0</v>
      </c>
      <c r="I178" s="50">
        <v>25</v>
      </c>
      <c r="J178" s="83">
        <v>753.38</v>
      </c>
      <c r="K178" s="86">
        <f t="shared" si="35"/>
        <v>1863.7499999999998</v>
      </c>
      <c r="L178" s="62">
        <f t="shared" si="36"/>
        <v>288.75000000000006</v>
      </c>
      <c r="M178" s="118">
        <v>798</v>
      </c>
      <c r="N178" s="50">
        <f t="shared" si="37"/>
        <v>1861.1250000000002</v>
      </c>
      <c r="O178" s="50"/>
      <c r="P178" s="50">
        <f t="shared" si="38"/>
        <v>1551.38</v>
      </c>
      <c r="Q178" s="50">
        <f t="shared" si="40"/>
        <v>1576.38</v>
      </c>
      <c r="R178" s="50">
        <f t="shared" si="41"/>
        <v>4013.625</v>
      </c>
      <c r="S178" s="50">
        <f t="shared" ref="S178:S208" si="43">+G178-Q178</f>
        <v>24673.62</v>
      </c>
      <c r="T178" s="63" t="s">
        <v>41</v>
      </c>
    </row>
    <row r="179" spans="1:20" s="33" customFormat="1" x14ac:dyDescent="0.25">
      <c r="A179" s="76">
        <v>173</v>
      </c>
      <c r="B179" s="46" t="s">
        <v>1111</v>
      </c>
      <c r="C179" s="46" t="s">
        <v>823</v>
      </c>
      <c r="D179" s="46" t="s">
        <v>1041</v>
      </c>
      <c r="E179" s="46" t="s">
        <v>104</v>
      </c>
      <c r="F179" s="47" t="s">
        <v>831</v>
      </c>
      <c r="G179" s="48">
        <v>35000</v>
      </c>
      <c r="H179" s="49">
        <v>0</v>
      </c>
      <c r="I179" s="50">
        <v>25</v>
      </c>
      <c r="J179" s="83">
        <v>1004.5</v>
      </c>
      <c r="K179" s="86">
        <f t="shared" si="35"/>
        <v>2485</v>
      </c>
      <c r="L179" s="62">
        <f t="shared" si="36"/>
        <v>385.00000000000006</v>
      </c>
      <c r="M179" s="118">
        <v>1064</v>
      </c>
      <c r="N179" s="50">
        <f t="shared" si="37"/>
        <v>2481.5</v>
      </c>
      <c r="O179" s="50"/>
      <c r="P179" s="50">
        <f t="shared" si="38"/>
        <v>2068.5</v>
      </c>
      <c r="Q179" s="50">
        <f t="shared" si="40"/>
        <v>2093.5</v>
      </c>
      <c r="R179" s="50">
        <f t="shared" si="41"/>
        <v>5351.5</v>
      </c>
      <c r="S179" s="50">
        <f t="shared" si="43"/>
        <v>32906.5</v>
      </c>
      <c r="T179" s="63" t="s">
        <v>41</v>
      </c>
    </row>
    <row r="180" spans="1:20" s="33" customFormat="1" x14ac:dyDescent="0.25">
      <c r="A180" s="76">
        <v>174</v>
      </c>
      <c r="B180" s="46" t="s">
        <v>883</v>
      </c>
      <c r="C180" s="46" t="s">
        <v>824</v>
      </c>
      <c r="D180" s="46" t="s">
        <v>1041</v>
      </c>
      <c r="E180" s="46" t="s">
        <v>155</v>
      </c>
      <c r="F180" s="47" t="s">
        <v>830</v>
      </c>
      <c r="G180" s="48">
        <v>24000</v>
      </c>
      <c r="H180" s="49">
        <v>0</v>
      </c>
      <c r="I180" s="50">
        <v>25</v>
      </c>
      <c r="J180" s="83">
        <v>688.8</v>
      </c>
      <c r="K180" s="86">
        <f t="shared" si="35"/>
        <v>1703.9999999999998</v>
      </c>
      <c r="L180" s="62">
        <f t="shared" si="36"/>
        <v>264</v>
      </c>
      <c r="M180" s="118">
        <v>729.6</v>
      </c>
      <c r="N180" s="50">
        <f t="shared" si="37"/>
        <v>1701.6000000000001</v>
      </c>
      <c r="O180" s="50"/>
      <c r="P180" s="50">
        <f t="shared" si="38"/>
        <v>1418.4</v>
      </c>
      <c r="Q180" s="50">
        <f t="shared" si="40"/>
        <v>1443.4</v>
      </c>
      <c r="R180" s="50">
        <f t="shared" si="41"/>
        <v>3669.6</v>
      </c>
      <c r="S180" s="50">
        <f t="shared" si="43"/>
        <v>22556.6</v>
      </c>
      <c r="T180" s="63" t="s">
        <v>41</v>
      </c>
    </row>
    <row r="181" spans="1:20" s="33" customFormat="1" x14ac:dyDescent="0.25">
      <c r="A181" s="76">
        <v>175</v>
      </c>
      <c r="B181" s="46" t="s">
        <v>858</v>
      </c>
      <c r="C181" s="46" t="s">
        <v>824</v>
      </c>
      <c r="D181" s="46" t="s">
        <v>1041</v>
      </c>
      <c r="E181" s="46" t="s">
        <v>956</v>
      </c>
      <c r="F181" s="47" t="s">
        <v>827</v>
      </c>
      <c r="G181" s="48">
        <v>24000</v>
      </c>
      <c r="H181" s="49">
        <v>0</v>
      </c>
      <c r="I181" s="50">
        <v>25</v>
      </c>
      <c r="J181" s="83">
        <v>688.8</v>
      </c>
      <c r="K181" s="86">
        <f t="shared" si="35"/>
        <v>1703.9999999999998</v>
      </c>
      <c r="L181" s="62">
        <f t="shared" si="36"/>
        <v>264</v>
      </c>
      <c r="M181" s="118">
        <v>729.6</v>
      </c>
      <c r="N181" s="50">
        <f t="shared" si="37"/>
        <v>1701.6000000000001</v>
      </c>
      <c r="O181" s="50"/>
      <c r="P181" s="50">
        <f t="shared" si="38"/>
        <v>1418.4</v>
      </c>
      <c r="Q181" s="50">
        <f t="shared" si="40"/>
        <v>1443.4</v>
      </c>
      <c r="R181" s="50">
        <f t="shared" si="41"/>
        <v>3669.6</v>
      </c>
      <c r="S181" s="50">
        <f t="shared" si="43"/>
        <v>22556.6</v>
      </c>
      <c r="T181" s="63" t="s">
        <v>41</v>
      </c>
    </row>
    <row r="182" spans="1:20" s="33" customFormat="1" x14ac:dyDescent="0.25">
      <c r="A182" s="76">
        <v>176</v>
      </c>
      <c r="B182" s="46" t="s">
        <v>900</v>
      </c>
      <c r="C182" s="46" t="s">
        <v>824</v>
      </c>
      <c r="D182" s="46" t="s">
        <v>1041</v>
      </c>
      <c r="E182" s="46" t="s">
        <v>155</v>
      </c>
      <c r="F182" s="47" t="s">
        <v>827</v>
      </c>
      <c r="G182" s="48">
        <v>24000</v>
      </c>
      <c r="H182" s="49">
        <v>0</v>
      </c>
      <c r="I182" s="50">
        <v>25</v>
      </c>
      <c r="J182" s="83">
        <v>688.8</v>
      </c>
      <c r="K182" s="86">
        <f t="shared" si="35"/>
        <v>1703.9999999999998</v>
      </c>
      <c r="L182" s="62">
        <f t="shared" si="36"/>
        <v>264</v>
      </c>
      <c r="M182" s="118">
        <v>729.6</v>
      </c>
      <c r="N182" s="50">
        <f t="shared" si="37"/>
        <v>1701.6000000000001</v>
      </c>
      <c r="O182" s="50"/>
      <c r="P182" s="50">
        <f t="shared" si="38"/>
        <v>1418.4</v>
      </c>
      <c r="Q182" s="50">
        <f t="shared" si="40"/>
        <v>1443.4</v>
      </c>
      <c r="R182" s="50">
        <f t="shared" si="41"/>
        <v>3669.6</v>
      </c>
      <c r="S182" s="50">
        <f t="shared" si="43"/>
        <v>22556.6</v>
      </c>
      <c r="T182" s="63" t="s">
        <v>41</v>
      </c>
    </row>
    <row r="183" spans="1:20" s="33" customFormat="1" x14ac:dyDescent="0.25">
      <c r="A183" s="76">
        <v>177</v>
      </c>
      <c r="B183" s="46" t="s">
        <v>153</v>
      </c>
      <c r="C183" s="46" t="s">
        <v>824</v>
      </c>
      <c r="D183" s="46" t="s">
        <v>1041</v>
      </c>
      <c r="E183" s="46" t="s">
        <v>160</v>
      </c>
      <c r="F183" s="47" t="s">
        <v>831</v>
      </c>
      <c r="G183" s="48">
        <v>24000</v>
      </c>
      <c r="H183" s="49">
        <v>0</v>
      </c>
      <c r="I183" s="50">
        <v>25</v>
      </c>
      <c r="J183" s="83">
        <v>688.8</v>
      </c>
      <c r="K183" s="86">
        <f t="shared" si="35"/>
        <v>1703.9999999999998</v>
      </c>
      <c r="L183" s="62">
        <f t="shared" si="36"/>
        <v>264</v>
      </c>
      <c r="M183" s="118">
        <v>729.6</v>
      </c>
      <c r="N183" s="50">
        <f t="shared" si="37"/>
        <v>1701.6000000000001</v>
      </c>
      <c r="O183" s="50"/>
      <c r="P183" s="50">
        <f t="shared" si="38"/>
        <v>1418.4</v>
      </c>
      <c r="Q183" s="50">
        <f t="shared" si="40"/>
        <v>1443.4</v>
      </c>
      <c r="R183" s="50">
        <f t="shared" si="41"/>
        <v>3669.6</v>
      </c>
      <c r="S183" s="50">
        <f t="shared" si="43"/>
        <v>22556.6</v>
      </c>
      <c r="T183" s="63" t="s">
        <v>41</v>
      </c>
    </row>
    <row r="184" spans="1:20" s="33" customFormat="1" x14ac:dyDescent="0.25">
      <c r="A184" s="76">
        <v>178</v>
      </c>
      <c r="B184" s="46" t="s">
        <v>154</v>
      </c>
      <c r="C184" s="46" t="s">
        <v>824</v>
      </c>
      <c r="D184" s="46" t="s">
        <v>1041</v>
      </c>
      <c r="E184" s="46" t="s">
        <v>160</v>
      </c>
      <c r="F184" s="47" t="s">
        <v>827</v>
      </c>
      <c r="G184" s="48">
        <v>24000</v>
      </c>
      <c r="H184" s="49">
        <v>0</v>
      </c>
      <c r="I184" s="50">
        <v>25</v>
      </c>
      <c r="J184" s="83">
        <v>688.8</v>
      </c>
      <c r="K184" s="86">
        <f t="shared" si="35"/>
        <v>1703.9999999999998</v>
      </c>
      <c r="L184" s="62">
        <f t="shared" si="36"/>
        <v>264</v>
      </c>
      <c r="M184" s="118">
        <v>729.6</v>
      </c>
      <c r="N184" s="50">
        <f t="shared" si="37"/>
        <v>1701.6000000000001</v>
      </c>
      <c r="O184" s="50"/>
      <c r="P184" s="50">
        <f t="shared" si="38"/>
        <v>1418.4</v>
      </c>
      <c r="Q184" s="50">
        <f t="shared" si="40"/>
        <v>1443.4</v>
      </c>
      <c r="R184" s="50">
        <f t="shared" si="41"/>
        <v>3669.6</v>
      </c>
      <c r="S184" s="50">
        <f t="shared" si="43"/>
        <v>22556.6</v>
      </c>
      <c r="T184" s="63" t="s">
        <v>41</v>
      </c>
    </row>
    <row r="185" spans="1:20" s="33" customFormat="1" x14ac:dyDescent="0.25">
      <c r="A185" s="76">
        <v>179</v>
      </c>
      <c r="B185" s="46" t="s">
        <v>151</v>
      </c>
      <c r="C185" s="46" t="s">
        <v>824</v>
      </c>
      <c r="D185" s="46" t="s">
        <v>1041</v>
      </c>
      <c r="E185" s="46" t="s">
        <v>39</v>
      </c>
      <c r="F185" s="47" t="s">
        <v>827</v>
      </c>
      <c r="G185" s="48">
        <v>24000</v>
      </c>
      <c r="H185" s="49">
        <v>0</v>
      </c>
      <c r="I185" s="50">
        <v>25</v>
      </c>
      <c r="J185" s="83">
        <v>688.8</v>
      </c>
      <c r="K185" s="86">
        <f t="shared" si="35"/>
        <v>1703.9999999999998</v>
      </c>
      <c r="L185" s="62">
        <f t="shared" si="36"/>
        <v>264</v>
      </c>
      <c r="M185" s="118">
        <v>729.6</v>
      </c>
      <c r="N185" s="50">
        <f t="shared" si="37"/>
        <v>1701.6000000000001</v>
      </c>
      <c r="O185" s="50"/>
      <c r="P185" s="50">
        <f t="shared" si="38"/>
        <v>1418.4</v>
      </c>
      <c r="Q185" s="50">
        <f t="shared" si="40"/>
        <v>1443.4</v>
      </c>
      <c r="R185" s="50">
        <f t="shared" si="41"/>
        <v>3669.6</v>
      </c>
      <c r="S185" s="50">
        <f t="shared" si="43"/>
        <v>22556.6</v>
      </c>
      <c r="T185" s="63" t="s">
        <v>41</v>
      </c>
    </row>
    <row r="186" spans="1:20" s="33" customFormat="1" x14ac:dyDescent="0.25">
      <c r="A186" s="76">
        <v>180</v>
      </c>
      <c r="B186" s="46" t="s">
        <v>857</v>
      </c>
      <c r="C186" s="46" t="s">
        <v>823</v>
      </c>
      <c r="D186" s="46" t="s">
        <v>1041</v>
      </c>
      <c r="E186" s="46" t="s">
        <v>158</v>
      </c>
      <c r="F186" s="47" t="s">
        <v>827</v>
      </c>
      <c r="G186" s="48">
        <v>16000</v>
      </c>
      <c r="H186" s="49">
        <v>0</v>
      </c>
      <c r="I186" s="50">
        <v>25</v>
      </c>
      <c r="J186" s="83">
        <v>459.2</v>
      </c>
      <c r="K186" s="86">
        <f t="shared" si="35"/>
        <v>1136</v>
      </c>
      <c r="L186" s="62">
        <f t="shared" si="36"/>
        <v>176.00000000000003</v>
      </c>
      <c r="M186" s="118">
        <v>486.4</v>
      </c>
      <c r="N186" s="50">
        <f t="shared" si="37"/>
        <v>1134.4000000000001</v>
      </c>
      <c r="O186" s="50"/>
      <c r="P186" s="50">
        <f t="shared" si="38"/>
        <v>945.59999999999991</v>
      </c>
      <c r="Q186" s="50">
        <f t="shared" si="40"/>
        <v>970.59999999999991</v>
      </c>
      <c r="R186" s="50">
        <f t="shared" si="41"/>
        <v>2446.4</v>
      </c>
      <c r="S186" s="50">
        <f t="shared" si="43"/>
        <v>15029.4</v>
      </c>
      <c r="T186" s="63" t="s">
        <v>41</v>
      </c>
    </row>
    <row r="187" spans="1:20" s="33" customFormat="1" x14ac:dyDescent="0.25">
      <c r="A187" s="76">
        <v>181</v>
      </c>
      <c r="B187" s="46" t="s">
        <v>914</v>
      </c>
      <c r="C187" s="46" t="s">
        <v>823</v>
      </c>
      <c r="D187" s="46" t="s">
        <v>1041</v>
      </c>
      <c r="E187" s="46" t="s">
        <v>158</v>
      </c>
      <c r="F187" s="47" t="s">
        <v>827</v>
      </c>
      <c r="G187" s="48">
        <v>16000</v>
      </c>
      <c r="H187" s="49">
        <v>0</v>
      </c>
      <c r="I187" s="50">
        <v>25</v>
      </c>
      <c r="J187" s="83">
        <v>459.2</v>
      </c>
      <c r="K187" s="86">
        <f t="shared" si="35"/>
        <v>1136</v>
      </c>
      <c r="L187" s="62">
        <f t="shared" si="36"/>
        <v>176.00000000000003</v>
      </c>
      <c r="M187" s="118">
        <v>486.4</v>
      </c>
      <c r="N187" s="50">
        <f t="shared" si="37"/>
        <v>1134.4000000000001</v>
      </c>
      <c r="O187" s="50"/>
      <c r="P187" s="50">
        <f t="shared" si="38"/>
        <v>945.59999999999991</v>
      </c>
      <c r="Q187" s="50">
        <f t="shared" si="40"/>
        <v>970.59999999999991</v>
      </c>
      <c r="R187" s="50">
        <f t="shared" si="41"/>
        <v>2446.4</v>
      </c>
      <c r="S187" s="50">
        <f t="shared" si="43"/>
        <v>15029.4</v>
      </c>
      <c r="T187" s="63" t="s">
        <v>41</v>
      </c>
    </row>
    <row r="188" spans="1:20" s="33" customFormat="1" x14ac:dyDescent="0.25">
      <c r="A188" s="76">
        <v>182</v>
      </c>
      <c r="B188" s="46" t="s">
        <v>915</v>
      </c>
      <c r="C188" s="46" t="s">
        <v>823</v>
      </c>
      <c r="D188" s="46" t="s">
        <v>1041</v>
      </c>
      <c r="E188" s="46" t="s">
        <v>158</v>
      </c>
      <c r="F188" s="47" t="s">
        <v>827</v>
      </c>
      <c r="G188" s="48">
        <v>16000</v>
      </c>
      <c r="H188" s="49">
        <v>0</v>
      </c>
      <c r="I188" s="50">
        <v>25</v>
      </c>
      <c r="J188" s="83">
        <v>459.2</v>
      </c>
      <c r="K188" s="86">
        <f t="shared" si="35"/>
        <v>1136</v>
      </c>
      <c r="L188" s="62">
        <f t="shared" si="36"/>
        <v>176.00000000000003</v>
      </c>
      <c r="M188" s="118">
        <v>486.4</v>
      </c>
      <c r="N188" s="50">
        <f t="shared" si="37"/>
        <v>1134.4000000000001</v>
      </c>
      <c r="O188" s="50"/>
      <c r="P188" s="50">
        <f t="shared" si="38"/>
        <v>945.59999999999991</v>
      </c>
      <c r="Q188" s="50">
        <f t="shared" si="40"/>
        <v>970.59999999999991</v>
      </c>
      <c r="R188" s="50">
        <f t="shared" si="41"/>
        <v>2446.4</v>
      </c>
      <c r="S188" s="50">
        <f t="shared" si="43"/>
        <v>15029.4</v>
      </c>
      <c r="T188" s="63" t="s">
        <v>41</v>
      </c>
    </row>
    <row r="189" spans="1:20" s="33" customFormat="1" x14ac:dyDescent="0.25">
      <c r="A189" s="76">
        <v>183</v>
      </c>
      <c r="B189" s="46" t="s">
        <v>924</v>
      </c>
      <c r="C189" s="46" t="s">
        <v>823</v>
      </c>
      <c r="D189" s="46" t="s">
        <v>1041</v>
      </c>
      <c r="E189" s="46" t="s">
        <v>158</v>
      </c>
      <c r="F189" s="47" t="s">
        <v>827</v>
      </c>
      <c r="G189" s="48">
        <v>16000</v>
      </c>
      <c r="H189" s="49">
        <v>0</v>
      </c>
      <c r="I189" s="50">
        <v>25</v>
      </c>
      <c r="J189" s="83">
        <v>459.2</v>
      </c>
      <c r="K189" s="86">
        <f t="shared" si="35"/>
        <v>1136</v>
      </c>
      <c r="L189" s="62">
        <f t="shared" si="36"/>
        <v>176.00000000000003</v>
      </c>
      <c r="M189" s="118">
        <v>486.4</v>
      </c>
      <c r="N189" s="50">
        <f t="shared" si="37"/>
        <v>1134.4000000000001</v>
      </c>
      <c r="O189" s="50"/>
      <c r="P189" s="50">
        <f t="shared" si="38"/>
        <v>945.59999999999991</v>
      </c>
      <c r="Q189" s="50">
        <f t="shared" si="40"/>
        <v>970.59999999999991</v>
      </c>
      <c r="R189" s="50">
        <f t="shared" si="41"/>
        <v>2446.4</v>
      </c>
      <c r="S189" s="50">
        <f t="shared" si="43"/>
        <v>15029.4</v>
      </c>
      <c r="T189" s="63" t="s">
        <v>41</v>
      </c>
    </row>
    <row r="190" spans="1:20" s="33" customFormat="1" x14ac:dyDescent="0.25">
      <c r="A190" s="76">
        <v>184</v>
      </c>
      <c r="B190" s="46" t="s">
        <v>925</v>
      </c>
      <c r="C190" s="46" t="s">
        <v>824</v>
      </c>
      <c r="D190" s="46" t="s">
        <v>1041</v>
      </c>
      <c r="E190" s="46" t="s">
        <v>158</v>
      </c>
      <c r="F190" s="47" t="s">
        <v>827</v>
      </c>
      <c r="G190" s="48">
        <v>16000</v>
      </c>
      <c r="H190" s="49">
        <v>0</v>
      </c>
      <c r="I190" s="50">
        <v>25</v>
      </c>
      <c r="J190" s="83">
        <v>459.2</v>
      </c>
      <c r="K190" s="86">
        <f t="shared" ref="K190:K259" si="44">+G190*7.1%</f>
        <v>1136</v>
      </c>
      <c r="L190" s="62">
        <f t="shared" ref="L190:L259" si="45">+G190*1.1%</f>
        <v>176.00000000000003</v>
      </c>
      <c r="M190" s="118">
        <v>486.4</v>
      </c>
      <c r="N190" s="50">
        <f t="shared" ref="N190:N259" si="46">+G190*7.09%</f>
        <v>1134.4000000000001</v>
      </c>
      <c r="O190" s="50"/>
      <c r="P190" s="50">
        <f t="shared" si="38"/>
        <v>945.59999999999991</v>
      </c>
      <c r="Q190" s="50">
        <f t="shared" si="40"/>
        <v>970.59999999999991</v>
      </c>
      <c r="R190" s="50">
        <f t="shared" si="41"/>
        <v>2446.4</v>
      </c>
      <c r="S190" s="50">
        <f t="shared" si="43"/>
        <v>15029.4</v>
      </c>
      <c r="T190" s="63" t="s">
        <v>41</v>
      </c>
    </row>
    <row r="191" spans="1:20" s="33" customFormat="1" x14ac:dyDescent="0.25">
      <c r="A191" s="76">
        <v>185</v>
      </c>
      <c r="B191" s="46" t="s">
        <v>926</v>
      </c>
      <c r="C191" s="46" t="s">
        <v>823</v>
      </c>
      <c r="D191" s="46" t="s">
        <v>1041</v>
      </c>
      <c r="E191" s="46" t="s">
        <v>158</v>
      </c>
      <c r="F191" s="47" t="s">
        <v>827</v>
      </c>
      <c r="G191" s="48">
        <v>16000</v>
      </c>
      <c r="H191" s="49">
        <v>0</v>
      </c>
      <c r="I191" s="50">
        <v>25</v>
      </c>
      <c r="J191" s="83">
        <v>459.2</v>
      </c>
      <c r="K191" s="86">
        <f t="shared" si="44"/>
        <v>1136</v>
      </c>
      <c r="L191" s="62">
        <f t="shared" si="45"/>
        <v>176.00000000000003</v>
      </c>
      <c r="M191" s="118">
        <v>486.4</v>
      </c>
      <c r="N191" s="50">
        <f t="shared" si="46"/>
        <v>1134.4000000000001</v>
      </c>
      <c r="O191" s="50"/>
      <c r="P191" s="50">
        <f t="shared" si="38"/>
        <v>945.59999999999991</v>
      </c>
      <c r="Q191" s="50">
        <f t="shared" si="40"/>
        <v>970.59999999999991</v>
      </c>
      <c r="R191" s="50">
        <f t="shared" si="41"/>
        <v>2446.4</v>
      </c>
      <c r="S191" s="50">
        <f t="shared" si="43"/>
        <v>15029.4</v>
      </c>
      <c r="T191" s="63" t="s">
        <v>41</v>
      </c>
    </row>
    <row r="192" spans="1:20" s="33" customFormat="1" x14ac:dyDescent="0.25">
      <c r="A192" s="76">
        <v>186</v>
      </c>
      <c r="B192" s="46" t="s">
        <v>932</v>
      </c>
      <c r="C192" s="46" t="s">
        <v>823</v>
      </c>
      <c r="D192" s="46" t="s">
        <v>1041</v>
      </c>
      <c r="E192" s="46" t="s">
        <v>158</v>
      </c>
      <c r="F192" s="47" t="s">
        <v>827</v>
      </c>
      <c r="G192" s="48">
        <v>16000</v>
      </c>
      <c r="H192" s="49">
        <v>0</v>
      </c>
      <c r="I192" s="50">
        <v>25</v>
      </c>
      <c r="J192" s="83">
        <v>459.2</v>
      </c>
      <c r="K192" s="86">
        <f t="shared" si="44"/>
        <v>1136</v>
      </c>
      <c r="L192" s="62">
        <f t="shared" si="45"/>
        <v>176.00000000000003</v>
      </c>
      <c r="M192" s="118">
        <v>486.4</v>
      </c>
      <c r="N192" s="50">
        <f t="shared" si="46"/>
        <v>1134.4000000000001</v>
      </c>
      <c r="O192" s="50"/>
      <c r="P192" s="50">
        <f t="shared" si="38"/>
        <v>945.59999999999991</v>
      </c>
      <c r="Q192" s="50">
        <f t="shared" si="40"/>
        <v>970.59999999999991</v>
      </c>
      <c r="R192" s="50">
        <f t="shared" si="41"/>
        <v>2446.4</v>
      </c>
      <c r="S192" s="50">
        <f t="shared" si="43"/>
        <v>15029.4</v>
      </c>
      <c r="T192" s="63" t="s">
        <v>41</v>
      </c>
    </row>
    <row r="193" spans="1:21" s="33" customFormat="1" x14ac:dyDescent="0.25">
      <c r="A193" s="76">
        <v>187</v>
      </c>
      <c r="B193" s="46" t="s">
        <v>933</v>
      </c>
      <c r="C193" s="46" t="s">
        <v>823</v>
      </c>
      <c r="D193" s="46" t="s">
        <v>1041</v>
      </c>
      <c r="E193" s="46" t="s">
        <v>158</v>
      </c>
      <c r="F193" s="47" t="s">
        <v>827</v>
      </c>
      <c r="G193" s="48">
        <v>16000</v>
      </c>
      <c r="H193" s="49">
        <v>0</v>
      </c>
      <c r="I193" s="50">
        <v>25</v>
      </c>
      <c r="J193" s="83">
        <v>459.2</v>
      </c>
      <c r="K193" s="86">
        <f t="shared" si="44"/>
        <v>1136</v>
      </c>
      <c r="L193" s="62">
        <f t="shared" si="45"/>
        <v>176.00000000000003</v>
      </c>
      <c r="M193" s="118">
        <v>486.4</v>
      </c>
      <c r="N193" s="50">
        <f t="shared" si="46"/>
        <v>1134.4000000000001</v>
      </c>
      <c r="O193" s="50"/>
      <c r="P193" s="50">
        <f t="shared" si="38"/>
        <v>945.59999999999991</v>
      </c>
      <c r="Q193" s="50">
        <f t="shared" si="40"/>
        <v>970.59999999999991</v>
      </c>
      <c r="R193" s="50">
        <f t="shared" si="41"/>
        <v>2446.4</v>
      </c>
      <c r="S193" s="50">
        <f t="shared" si="43"/>
        <v>15029.4</v>
      </c>
      <c r="T193" s="63" t="s">
        <v>41</v>
      </c>
    </row>
    <row r="194" spans="1:21" s="33" customFormat="1" x14ac:dyDescent="0.25">
      <c r="A194" s="76">
        <v>188</v>
      </c>
      <c r="B194" s="46" t="s">
        <v>935</v>
      </c>
      <c r="C194" s="46" t="s">
        <v>823</v>
      </c>
      <c r="D194" s="46" t="s">
        <v>1041</v>
      </c>
      <c r="E194" s="46" t="s">
        <v>158</v>
      </c>
      <c r="F194" s="47" t="s">
        <v>827</v>
      </c>
      <c r="G194" s="48">
        <v>16000</v>
      </c>
      <c r="H194" s="49">
        <v>0</v>
      </c>
      <c r="I194" s="50">
        <v>25</v>
      </c>
      <c r="J194" s="83">
        <v>459.2</v>
      </c>
      <c r="K194" s="86">
        <f t="shared" si="44"/>
        <v>1136</v>
      </c>
      <c r="L194" s="62">
        <f t="shared" si="45"/>
        <v>176.00000000000003</v>
      </c>
      <c r="M194" s="118">
        <v>486.4</v>
      </c>
      <c r="N194" s="50">
        <f t="shared" si="46"/>
        <v>1134.4000000000001</v>
      </c>
      <c r="O194" s="50"/>
      <c r="P194" s="50">
        <f t="shared" ref="P194:P259" si="47">+J194+M194</f>
        <v>945.59999999999991</v>
      </c>
      <c r="Q194" s="50">
        <f t="shared" si="40"/>
        <v>970.59999999999991</v>
      </c>
      <c r="R194" s="50">
        <f t="shared" si="41"/>
        <v>2446.4</v>
      </c>
      <c r="S194" s="50">
        <f t="shared" si="43"/>
        <v>15029.4</v>
      </c>
      <c r="T194" s="63" t="s">
        <v>41</v>
      </c>
    </row>
    <row r="195" spans="1:21" s="45" customFormat="1" x14ac:dyDescent="0.25">
      <c r="A195" s="76">
        <v>189</v>
      </c>
      <c r="B195" s="46" t="s">
        <v>988</v>
      </c>
      <c r="C195" s="46" t="s">
        <v>823</v>
      </c>
      <c r="D195" s="46" t="s">
        <v>1041</v>
      </c>
      <c r="E195" s="46" t="s">
        <v>158</v>
      </c>
      <c r="F195" s="47" t="s">
        <v>827</v>
      </c>
      <c r="G195" s="48">
        <v>16000</v>
      </c>
      <c r="H195" s="49">
        <v>0</v>
      </c>
      <c r="I195" s="50">
        <v>25</v>
      </c>
      <c r="J195" s="83">
        <v>459.2</v>
      </c>
      <c r="K195" s="86">
        <f t="shared" si="44"/>
        <v>1136</v>
      </c>
      <c r="L195" s="62">
        <f t="shared" si="45"/>
        <v>176.00000000000003</v>
      </c>
      <c r="M195" s="118">
        <v>486.4</v>
      </c>
      <c r="N195" s="50">
        <f t="shared" si="46"/>
        <v>1134.4000000000001</v>
      </c>
      <c r="O195" s="50"/>
      <c r="P195" s="50">
        <f t="shared" si="47"/>
        <v>945.59999999999991</v>
      </c>
      <c r="Q195" s="50">
        <f t="shared" si="40"/>
        <v>970.59999999999991</v>
      </c>
      <c r="R195" s="50">
        <f t="shared" si="41"/>
        <v>2446.4</v>
      </c>
      <c r="S195" s="50">
        <f t="shared" si="43"/>
        <v>15029.4</v>
      </c>
      <c r="T195" s="63" t="s">
        <v>41</v>
      </c>
    </row>
    <row r="196" spans="1:21" s="45" customFormat="1" x14ac:dyDescent="0.25">
      <c r="A196" s="76">
        <v>190</v>
      </c>
      <c r="B196" s="46" t="s">
        <v>991</v>
      </c>
      <c r="C196" s="46" t="s">
        <v>823</v>
      </c>
      <c r="D196" s="46" t="s">
        <v>1041</v>
      </c>
      <c r="E196" s="46" t="s">
        <v>158</v>
      </c>
      <c r="F196" s="47" t="s">
        <v>827</v>
      </c>
      <c r="G196" s="48">
        <v>16000</v>
      </c>
      <c r="H196" s="49">
        <v>0</v>
      </c>
      <c r="I196" s="50">
        <v>25</v>
      </c>
      <c r="J196" s="83">
        <v>459.2</v>
      </c>
      <c r="K196" s="86">
        <f t="shared" si="44"/>
        <v>1136</v>
      </c>
      <c r="L196" s="62">
        <f t="shared" si="45"/>
        <v>176.00000000000003</v>
      </c>
      <c r="M196" s="118">
        <v>486.4</v>
      </c>
      <c r="N196" s="50">
        <f t="shared" si="46"/>
        <v>1134.4000000000001</v>
      </c>
      <c r="O196" s="50"/>
      <c r="P196" s="50">
        <f t="shared" si="47"/>
        <v>945.59999999999991</v>
      </c>
      <c r="Q196" s="50">
        <f t="shared" si="40"/>
        <v>970.59999999999991</v>
      </c>
      <c r="R196" s="50">
        <f t="shared" si="41"/>
        <v>2446.4</v>
      </c>
      <c r="S196" s="50">
        <f t="shared" si="43"/>
        <v>15029.4</v>
      </c>
      <c r="T196" s="63" t="s">
        <v>41</v>
      </c>
    </row>
    <row r="197" spans="1:21" s="45" customFormat="1" x14ac:dyDescent="0.25">
      <c r="A197" s="76">
        <v>191</v>
      </c>
      <c r="B197" s="46" t="s">
        <v>1096</v>
      </c>
      <c r="C197" s="46" t="s">
        <v>823</v>
      </c>
      <c r="D197" s="46" t="s">
        <v>1041</v>
      </c>
      <c r="E197" s="46" t="s">
        <v>158</v>
      </c>
      <c r="F197" s="47" t="s">
        <v>827</v>
      </c>
      <c r="G197" s="48">
        <v>20000</v>
      </c>
      <c r="H197" s="49">
        <v>0</v>
      </c>
      <c r="I197" s="50">
        <v>25</v>
      </c>
      <c r="J197" s="83">
        <v>574</v>
      </c>
      <c r="K197" s="86">
        <f t="shared" si="44"/>
        <v>1419.9999999999998</v>
      </c>
      <c r="L197" s="62">
        <f t="shared" si="45"/>
        <v>220.00000000000003</v>
      </c>
      <c r="M197" s="118">
        <v>608</v>
      </c>
      <c r="N197" s="50">
        <f t="shared" si="46"/>
        <v>1418</v>
      </c>
      <c r="O197" s="50"/>
      <c r="P197" s="50">
        <f t="shared" si="47"/>
        <v>1182</v>
      </c>
      <c r="Q197" s="50">
        <f t="shared" si="40"/>
        <v>1207</v>
      </c>
      <c r="R197" s="50">
        <f t="shared" si="41"/>
        <v>3058</v>
      </c>
      <c r="S197" s="50">
        <f t="shared" si="43"/>
        <v>18793</v>
      </c>
      <c r="T197" s="63" t="s">
        <v>41</v>
      </c>
    </row>
    <row r="198" spans="1:21" s="33" customFormat="1" x14ac:dyDescent="0.25">
      <c r="A198" s="76">
        <v>192</v>
      </c>
      <c r="B198" s="46" t="s">
        <v>162</v>
      </c>
      <c r="C198" s="46" t="s">
        <v>823</v>
      </c>
      <c r="D198" s="46" t="s">
        <v>1039</v>
      </c>
      <c r="E198" s="46" t="s">
        <v>166</v>
      </c>
      <c r="F198" s="47" t="s">
        <v>831</v>
      </c>
      <c r="G198" s="48">
        <v>65000</v>
      </c>
      <c r="H198" s="48">
        <v>4427.58</v>
      </c>
      <c r="I198" s="50">
        <v>25</v>
      </c>
      <c r="J198" s="83">
        <v>1865.5</v>
      </c>
      <c r="K198" s="86">
        <f t="shared" si="44"/>
        <v>4615</v>
      </c>
      <c r="L198" s="62">
        <f t="shared" si="45"/>
        <v>715.00000000000011</v>
      </c>
      <c r="M198" s="118">
        <v>1976</v>
      </c>
      <c r="N198" s="50">
        <f t="shared" si="46"/>
        <v>4608.5</v>
      </c>
      <c r="O198" s="50"/>
      <c r="P198" s="50">
        <f t="shared" si="47"/>
        <v>3841.5</v>
      </c>
      <c r="Q198" s="50">
        <f t="shared" si="40"/>
        <v>8294.08</v>
      </c>
      <c r="R198" s="50">
        <f t="shared" si="41"/>
        <v>9938.5</v>
      </c>
      <c r="S198" s="50">
        <f t="shared" si="43"/>
        <v>56705.919999999998</v>
      </c>
      <c r="T198" s="63" t="s">
        <v>41</v>
      </c>
    </row>
    <row r="199" spans="1:21" s="33" customFormat="1" x14ac:dyDescent="0.25">
      <c r="A199" s="76">
        <v>193</v>
      </c>
      <c r="B199" s="46" t="s">
        <v>163</v>
      </c>
      <c r="C199" s="46" t="s">
        <v>824</v>
      </c>
      <c r="D199" s="46" t="s">
        <v>1039</v>
      </c>
      <c r="E199" s="46" t="s">
        <v>167</v>
      </c>
      <c r="F199" s="47" t="s">
        <v>830</v>
      </c>
      <c r="G199" s="48">
        <v>35000</v>
      </c>
      <c r="H199" s="49">
        <v>0</v>
      </c>
      <c r="I199" s="50">
        <v>25</v>
      </c>
      <c r="J199" s="83">
        <v>1004.5</v>
      </c>
      <c r="K199" s="86">
        <f t="shared" si="44"/>
        <v>2485</v>
      </c>
      <c r="L199" s="62">
        <f t="shared" si="45"/>
        <v>385.00000000000006</v>
      </c>
      <c r="M199" s="118">
        <v>1064</v>
      </c>
      <c r="N199" s="50">
        <f t="shared" si="46"/>
        <v>2481.5</v>
      </c>
      <c r="O199" s="50"/>
      <c r="P199" s="50">
        <f t="shared" si="47"/>
        <v>2068.5</v>
      </c>
      <c r="Q199" s="50">
        <f t="shared" si="40"/>
        <v>2093.5</v>
      </c>
      <c r="R199" s="50">
        <f t="shared" si="41"/>
        <v>5351.5</v>
      </c>
      <c r="S199" s="50">
        <f t="shared" si="43"/>
        <v>32906.5</v>
      </c>
      <c r="T199" s="63" t="s">
        <v>41</v>
      </c>
    </row>
    <row r="200" spans="1:21" s="33" customFormat="1" x14ac:dyDescent="0.25">
      <c r="A200" s="76">
        <v>194</v>
      </c>
      <c r="B200" s="46" t="s">
        <v>164</v>
      </c>
      <c r="C200" s="46" t="s">
        <v>823</v>
      </c>
      <c r="D200" s="46" t="s">
        <v>1039</v>
      </c>
      <c r="E200" s="46" t="s">
        <v>129</v>
      </c>
      <c r="F200" s="47" t="s">
        <v>830</v>
      </c>
      <c r="G200" s="48">
        <v>35000</v>
      </c>
      <c r="H200" s="49">
        <v>0</v>
      </c>
      <c r="I200" s="50">
        <v>25</v>
      </c>
      <c r="J200" s="83">
        <v>1004.5</v>
      </c>
      <c r="K200" s="86">
        <f t="shared" si="44"/>
        <v>2485</v>
      </c>
      <c r="L200" s="62">
        <f t="shared" si="45"/>
        <v>385.00000000000006</v>
      </c>
      <c r="M200" s="118">
        <v>1064</v>
      </c>
      <c r="N200" s="50">
        <f t="shared" si="46"/>
        <v>2481.5</v>
      </c>
      <c r="O200" s="50"/>
      <c r="P200" s="50">
        <f t="shared" si="47"/>
        <v>2068.5</v>
      </c>
      <c r="Q200" s="50">
        <f t="shared" si="40"/>
        <v>2093.5</v>
      </c>
      <c r="R200" s="50">
        <f t="shared" si="41"/>
        <v>5351.5</v>
      </c>
      <c r="S200" s="50">
        <f t="shared" si="43"/>
        <v>32906.5</v>
      </c>
      <c r="T200" s="63" t="s">
        <v>41</v>
      </c>
    </row>
    <row r="201" spans="1:21" s="33" customFormat="1" x14ac:dyDescent="0.25">
      <c r="A201" s="76">
        <v>195</v>
      </c>
      <c r="B201" s="46" t="s">
        <v>814</v>
      </c>
      <c r="C201" s="46" t="s">
        <v>824</v>
      </c>
      <c r="D201" s="46" t="s">
        <v>1040</v>
      </c>
      <c r="E201" s="46" t="s">
        <v>815</v>
      </c>
      <c r="F201" s="47" t="s">
        <v>830</v>
      </c>
      <c r="G201" s="48">
        <v>42000</v>
      </c>
      <c r="H201" s="49">
        <v>724.92</v>
      </c>
      <c r="I201" s="50">
        <v>25</v>
      </c>
      <c r="J201" s="83">
        <v>1205.4000000000001</v>
      </c>
      <c r="K201" s="86">
        <f t="shared" si="44"/>
        <v>2981.9999999999995</v>
      </c>
      <c r="L201" s="62">
        <f t="shared" si="45"/>
        <v>462.00000000000006</v>
      </c>
      <c r="M201" s="62">
        <v>1276.8</v>
      </c>
      <c r="N201" s="50">
        <f t="shared" si="46"/>
        <v>2977.8</v>
      </c>
      <c r="O201" s="50"/>
      <c r="P201" s="50">
        <f t="shared" si="47"/>
        <v>2482.1999999999998</v>
      </c>
      <c r="Q201" s="50">
        <f t="shared" si="40"/>
        <v>3232.12</v>
      </c>
      <c r="R201" s="50">
        <f t="shared" si="41"/>
        <v>6421.7999999999993</v>
      </c>
      <c r="S201" s="50">
        <f t="shared" si="43"/>
        <v>38767.879999999997</v>
      </c>
      <c r="T201" s="63" t="s">
        <v>41</v>
      </c>
    </row>
    <row r="202" spans="1:21" s="33" customFormat="1" x14ac:dyDescent="0.25">
      <c r="A202" s="76">
        <v>196</v>
      </c>
      <c r="B202" s="46" t="s">
        <v>1087</v>
      </c>
      <c r="C202" s="46" t="s">
        <v>824</v>
      </c>
      <c r="D202" s="46" t="s">
        <v>1040</v>
      </c>
      <c r="E202" s="46" t="s">
        <v>961</v>
      </c>
      <c r="F202" s="47" t="s">
        <v>827</v>
      </c>
      <c r="G202" s="48">
        <v>60000</v>
      </c>
      <c r="H202" s="83">
        <v>3143.58</v>
      </c>
      <c r="I202" s="50">
        <v>25</v>
      </c>
      <c r="J202" s="83">
        <v>1722</v>
      </c>
      <c r="K202" s="86">
        <f t="shared" si="44"/>
        <v>4260</v>
      </c>
      <c r="L202" s="62">
        <f t="shared" si="45"/>
        <v>660.00000000000011</v>
      </c>
      <c r="M202" s="62">
        <v>1824</v>
      </c>
      <c r="N202" s="50">
        <f t="shared" si="46"/>
        <v>4254</v>
      </c>
      <c r="O202" s="50"/>
      <c r="P202" s="50">
        <f t="shared" si="47"/>
        <v>3546</v>
      </c>
      <c r="Q202" s="50">
        <f t="shared" si="40"/>
        <v>6714.58</v>
      </c>
      <c r="R202" s="50">
        <f t="shared" si="41"/>
        <v>9174</v>
      </c>
      <c r="S202" s="50">
        <f t="shared" si="43"/>
        <v>53285.42</v>
      </c>
      <c r="T202" s="63" t="s">
        <v>41</v>
      </c>
    </row>
    <row r="203" spans="1:21" s="33" customFormat="1" x14ac:dyDescent="0.25">
      <c r="A203" s="76">
        <v>197</v>
      </c>
      <c r="B203" s="46" t="s">
        <v>1014</v>
      </c>
      <c r="C203" s="46" t="s">
        <v>824</v>
      </c>
      <c r="D203" s="46" t="s">
        <v>1040</v>
      </c>
      <c r="E203" s="46" t="s">
        <v>160</v>
      </c>
      <c r="F203" s="47" t="s">
        <v>830</v>
      </c>
      <c r="G203" s="48">
        <v>24000</v>
      </c>
      <c r="H203" s="49">
        <v>0</v>
      </c>
      <c r="I203" s="50">
        <v>25</v>
      </c>
      <c r="J203" s="83">
        <v>688.8</v>
      </c>
      <c r="K203" s="86">
        <f t="shared" si="44"/>
        <v>1703.9999999999998</v>
      </c>
      <c r="L203" s="62">
        <f t="shared" si="45"/>
        <v>264</v>
      </c>
      <c r="M203" s="62">
        <v>729.6</v>
      </c>
      <c r="N203" s="50">
        <f t="shared" si="46"/>
        <v>1701.6000000000001</v>
      </c>
      <c r="O203" s="50"/>
      <c r="P203" s="50">
        <f t="shared" si="47"/>
        <v>1418.4</v>
      </c>
      <c r="Q203" s="50">
        <f t="shared" si="40"/>
        <v>1443.4</v>
      </c>
      <c r="R203" s="50">
        <f t="shared" si="41"/>
        <v>3669.6</v>
      </c>
      <c r="S203" s="50">
        <f t="shared" si="43"/>
        <v>22556.6</v>
      </c>
      <c r="T203" s="63" t="s">
        <v>41</v>
      </c>
    </row>
    <row r="204" spans="1:21" s="33" customFormat="1" x14ac:dyDescent="0.25">
      <c r="A204" s="76">
        <v>198</v>
      </c>
      <c r="B204" s="46" t="s">
        <v>169</v>
      </c>
      <c r="C204" s="46" t="s">
        <v>824</v>
      </c>
      <c r="D204" s="46" t="s">
        <v>1040</v>
      </c>
      <c r="E204" s="46" t="s">
        <v>161</v>
      </c>
      <c r="F204" s="47" t="s">
        <v>827</v>
      </c>
      <c r="G204" s="48">
        <v>28350</v>
      </c>
      <c r="H204" s="49">
        <v>0</v>
      </c>
      <c r="I204" s="50">
        <v>25</v>
      </c>
      <c r="J204" s="83">
        <v>813.65</v>
      </c>
      <c r="K204" s="86">
        <f t="shared" si="44"/>
        <v>2012.85</v>
      </c>
      <c r="L204" s="62">
        <f t="shared" si="45"/>
        <v>311.85000000000002</v>
      </c>
      <c r="M204" s="118">
        <v>861.84</v>
      </c>
      <c r="N204" s="50">
        <f t="shared" si="46"/>
        <v>2010.0150000000001</v>
      </c>
      <c r="O204" s="50"/>
      <c r="P204" s="50">
        <f t="shared" si="47"/>
        <v>1675.49</v>
      </c>
      <c r="Q204" s="50">
        <f t="shared" si="40"/>
        <v>1700.49</v>
      </c>
      <c r="R204" s="50">
        <f t="shared" si="41"/>
        <v>4334.7150000000001</v>
      </c>
      <c r="S204" s="50">
        <f t="shared" si="43"/>
        <v>26649.51</v>
      </c>
      <c r="T204" s="63" t="s">
        <v>41</v>
      </c>
    </row>
    <row r="205" spans="1:21" s="33" customFormat="1" x14ac:dyDescent="0.25">
      <c r="A205" s="76">
        <v>199</v>
      </c>
      <c r="B205" s="46" t="s">
        <v>1125</v>
      </c>
      <c r="C205" s="46" t="s">
        <v>824</v>
      </c>
      <c r="D205" s="46" t="s">
        <v>1040</v>
      </c>
      <c r="E205" s="46" t="s">
        <v>161</v>
      </c>
      <c r="F205" s="47" t="s">
        <v>827</v>
      </c>
      <c r="G205" s="48">
        <v>35000</v>
      </c>
      <c r="H205" s="49">
        <v>0</v>
      </c>
      <c r="I205" s="50">
        <v>25</v>
      </c>
      <c r="J205" s="83">
        <v>1004.5</v>
      </c>
      <c r="K205" s="86">
        <f t="shared" si="44"/>
        <v>2485</v>
      </c>
      <c r="L205" s="62">
        <f t="shared" si="45"/>
        <v>385.00000000000006</v>
      </c>
      <c r="M205" s="118">
        <v>1064</v>
      </c>
      <c r="N205" s="50">
        <f t="shared" si="46"/>
        <v>2481.5</v>
      </c>
      <c r="O205" s="50"/>
      <c r="P205" s="50">
        <f t="shared" si="47"/>
        <v>2068.5</v>
      </c>
      <c r="Q205" s="50">
        <f t="shared" si="40"/>
        <v>2093.5</v>
      </c>
      <c r="R205" s="50">
        <f t="shared" si="41"/>
        <v>5351.5</v>
      </c>
      <c r="S205" s="50">
        <f t="shared" si="43"/>
        <v>32906.5</v>
      </c>
      <c r="T205" s="63" t="s">
        <v>41</v>
      </c>
    </row>
    <row r="206" spans="1:21" s="33" customFormat="1" x14ac:dyDescent="0.25">
      <c r="A206" s="76">
        <v>200</v>
      </c>
      <c r="B206" s="46" t="s">
        <v>168</v>
      </c>
      <c r="C206" s="46" t="s">
        <v>824</v>
      </c>
      <c r="D206" s="46" t="s">
        <v>1040</v>
      </c>
      <c r="E206" s="46" t="s">
        <v>170</v>
      </c>
      <c r="F206" s="47" t="s">
        <v>831</v>
      </c>
      <c r="G206" s="48">
        <v>16000</v>
      </c>
      <c r="H206" s="49">
        <v>0</v>
      </c>
      <c r="I206" s="50">
        <v>25</v>
      </c>
      <c r="J206" s="83">
        <v>459.2</v>
      </c>
      <c r="K206" s="86">
        <f t="shared" si="44"/>
        <v>1136</v>
      </c>
      <c r="L206" s="62">
        <f t="shared" si="45"/>
        <v>176.00000000000003</v>
      </c>
      <c r="M206" s="118">
        <v>486.4</v>
      </c>
      <c r="N206" s="50">
        <f t="shared" si="46"/>
        <v>1134.4000000000001</v>
      </c>
      <c r="O206" s="50"/>
      <c r="P206" s="50">
        <f t="shared" si="47"/>
        <v>945.59999999999991</v>
      </c>
      <c r="Q206" s="50">
        <f t="shared" si="40"/>
        <v>970.59999999999991</v>
      </c>
      <c r="R206" s="50">
        <f t="shared" si="41"/>
        <v>2446.4</v>
      </c>
      <c r="S206" s="50">
        <f t="shared" si="43"/>
        <v>15029.4</v>
      </c>
      <c r="T206" s="63" t="s">
        <v>41</v>
      </c>
    </row>
    <row r="207" spans="1:21" s="43" customFormat="1" x14ac:dyDescent="0.25">
      <c r="A207" s="76">
        <v>201</v>
      </c>
      <c r="B207" s="46" t="s">
        <v>1101</v>
      </c>
      <c r="C207" s="46" t="s">
        <v>824</v>
      </c>
      <c r="D207" s="46" t="s">
        <v>179</v>
      </c>
      <c r="E207" s="46" t="s">
        <v>959</v>
      </c>
      <c r="F207" s="47" t="s">
        <v>827</v>
      </c>
      <c r="G207" s="48">
        <v>30000</v>
      </c>
      <c r="H207" s="49">
        <v>0</v>
      </c>
      <c r="I207" s="50">
        <v>25</v>
      </c>
      <c r="J207" s="83">
        <v>861</v>
      </c>
      <c r="K207" s="86">
        <f t="shared" si="44"/>
        <v>2130</v>
      </c>
      <c r="L207" s="62">
        <f t="shared" si="45"/>
        <v>330.00000000000006</v>
      </c>
      <c r="M207" s="118">
        <v>912</v>
      </c>
      <c r="N207" s="50">
        <f t="shared" si="46"/>
        <v>2127</v>
      </c>
      <c r="O207" s="50"/>
      <c r="P207" s="50">
        <f t="shared" si="47"/>
        <v>1773</v>
      </c>
      <c r="Q207" s="50">
        <f t="shared" si="40"/>
        <v>1798</v>
      </c>
      <c r="R207" s="50">
        <f t="shared" si="41"/>
        <v>4587</v>
      </c>
      <c r="S207" s="50">
        <f t="shared" si="43"/>
        <v>28202</v>
      </c>
      <c r="T207" s="63" t="s">
        <v>41</v>
      </c>
    </row>
    <row r="208" spans="1:21" s="35" customFormat="1" ht="16.5" x14ac:dyDescent="0.25">
      <c r="A208" s="76">
        <v>202</v>
      </c>
      <c r="B208" s="52" t="s">
        <v>808</v>
      </c>
      <c r="C208" s="52" t="s">
        <v>823</v>
      </c>
      <c r="D208" s="46" t="s">
        <v>179</v>
      </c>
      <c r="E208" s="52" t="s">
        <v>64</v>
      </c>
      <c r="F208" s="53" t="s">
        <v>830</v>
      </c>
      <c r="G208" s="54">
        <v>30000</v>
      </c>
      <c r="H208" s="49">
        <v>0</v>
      </c>
      <c r="I208" s="50">
        <v>25</v>
      </c>
      <c r="J208" s="122">
        <v>861</v>
      </c>
      <c r="K208" s="86">
        <f t="shared" si="44"/>
        <v>2130</v>
      </c>
      <c r="L208" s="62">
        <f t="shared" si="45"/>
        <v>330.00000000000006</v>
      </c>
      <c r="M208" s="118">
        <v>912</v>
      </c>
      <c r="N208" s="50">
        <f t="shared" si="46"/>
        <v>2127</v>
      </c>
      <c r="O208" s="55"/>
      <c r="P208" s="50">
        <f t="shared" si="47"/>
        <v>1773</v>
      </c>
      <c r="Q208" s="50">
        <f t="shared" si="40"/>
        <v>1798</v>
      </c>
      <c r="R208" s="50">
        <f t="shared" si="41"/>
        <v>4587</v>
      </c>
      <c r="S208" s="50">
        <f t="shared" si="43"/>
        <v>28202</v>
      </c>
      <c r="T208" s="63" t="s">
        <v>41</v>
      </c>
      <c r="U208" s="34"/>
    </row>
    <row r="209" spans="1:20" s="33" customFormat="1" x14ac:dyDescent="0.25">
      <c r="A209" s="76">
        <v>203</v>
      </c>
      <c r="B209" s="46" t="s">
        <v>180</v>
      </c>
      <c r="C209" s="46" t="s">
        <v>824</v>
      </c>
      <c r="D209" s="46" t="s">
        <v>179</v>
      </c>
      <c r="E209" s="46" t="s">
        <v>187</v>
      </c>
      <c r="F209" s="47" t="s">
        <v>827</v>
      </c>
      <c r="G209" s="48">
        <v>24000</v>
      </c>
      <c r="H209" s="49">
        <v>0</v>
      </c>
      <c r="I209" s="50">
        <v>25</v>
      </c>
      <c r="J209" s="83">
        <v>688.8</v>
      </c>
      <c r="K209" s="86">
        <f t="shared" si="44"/>
        <v>1703.9999999999998</v>
      </c>
      <c r="L209" s="62">
        <f t="shared" si="45"/>
        <v>264</v>
      </c>
      <c r="M209" s="118">
        <v>729.6</v>
      </c>
      <c r="N209" s="50">
        <f t="shared" si="46"/>
        <v>1701.6000000000001</v>
      </c>
      <c r="O209" s="50"/>
      <c r="P209" s="50">
        <f t="shared" si="47"/>
        <v>1418.4</v>
      </c>
      <c r="Q209" s="50">
        <f t="shared" ref="Q209:Q269" si="48">+H209+I209+J209+M209+O209</f>
        <v>1443.4</v>
      </c>
      <c r="R209" s="50">
        <f t="shared" ref="R209:R269" si="49">+K209+L209+N209</f>
        <v>3669.6</v>
      </c>
      <c r="S209" s="50">
        <f t="shared" ref="S209:S238" si="50">+G209-Q209</f>
        <v>22556.6</v>
      </c>
      <c r="T209" s="63" t="s">
        <v>41</v>
      </c>
    </row>
    <row r="210" spans="1:20" s="33" customFormat="1" x14ac:dyDescent="0.25">
      <c r="A210" s="76">
        <v>204</v>
      </c>
      <c r="B210" s="46" t="s">
        <v>805</v>
      </c>
      <c r="C210" s="46" t="s">
        <v>824</v>
      </c>
      <c r="D210" s="46" t="s">
        <v>179</v>
      </c>
      <c r="E210" s="46" t="s">
        <v>92</v>
      </c>
      <c r="F210" s="47" t="s">
        <v>827</v>
      </c>
      <c r="G210" s="48">
        <v>25000</v>
      </c>
      <c r="H210" s="49">
        <v>0</v>
      </c>
      <c r="I210" s="50">
        <v>25</v>
      </c>
      <c r="J210" s="83">
        <v>717.5</v>
      </c>
      <c r="K210" s="86">
        <f t="shared" si="44"/>
        <v>1774.9999999999998</v>
      </c>
      <c r="L210" s="62">
        <f t="shared" si="45"/>
        <v>275</v>
      </c>
      <c r="M210" s="118">
        <v>760</v>
      </c>
      <c r="N210" s="50">
        <f t="shared" si="46"/>
        <v>1772.5000000000002</v>
      </c>
      <c r="O210" s="50"/>
      <c r="P210" s="50">
        <f t="shared" si="47"/>
        <v>1477.5</v>
      </c>
      <c r="Q210" s="50">
        <f t="shared" si="48"/>
        <v>1502.5</v>
      </c>
      <c r="R210" s="50">
        <f t="shared" si="49"/>
        <v>3822.5</v>
      </c>
      <c r="S210" s="50">
        <f t="shared" si="50"/>
        <v>23497.5</v>
      </c>
      <c r="T210" s="63" t="s">
        <v>41</v>
      </c>
    </row>
    <row r="211" spans="1:20" s="33" customFormat="1" x14ac:dyDescent="0.25">
      <c r="A211" s="76">
        <v>205</v>
      </c>
      <c r="B211" s="46" t="s">
        <v>184</v>
      </c>
      <c r="C211" s="46" t="s">
        <v>824</v>
      </c>
      <c r="D211" s="46" t="s">
        <v>179</v>
      </c>
      <c r="E211" s="46" t="s">
        <v>39</v>
      </c>
      <c r="F211" s="47" t="s">
        <v>827</v>
      </c>
      <c r="G211" s="48">
        <v>24000</v>
      </c>
      <c r="H211" s="49">
        <v>0</v>
      </c>
      <c r="I211" s="50">
        <v>25</v>
      </c>
      <c r="J211" s="83">
        <v>688.8</v>
      </c>
      <c r="K211" s="86">
        <f t="shared" si="44"/>
        <v>1703.9999999999998</v>
      </c>
      <c r="L211" s="62">
        <f t="shared" si="45"/>
        <v>264</v>
      </c>
      <c r="M211" s="118">
        <v>729.6</v>
      </c>
      <c r="N211" s="50">
        <f t="shared" si="46"/>
        <v>1701.6000000000001</v>
      </c>
      <c r="O211" s="50"/>
      <c r="P211" s="50">
        <f t="shared" si="47"/>
        <v>1418.4</v>
      </c>
      <c r="Q211" s="50">
        <f t="shared" si="48"/>
        <v>1443.4</v>
      </c>
      <c r="R211" s="50">
        <f t="shared" si="49"/>
        <v>3669.6</v>
      </c>
      <c r="S211" s="50">
        <f t="shared" si="50"/>
        <v>22556.6</v>
      </c>
      <c r="T211" s="63" t="s">
        <v>41</v>
      </c>
    </row>
    <row r="212" spans="1:20" s="33" customFormat="1" x14ac:dyDescent="0.25">
      <c r="A212" s="76">
        <v>206</v>
      </c>
      <c r="B212" s="46" t="s">
        <v>84</v>
      </c>
      <c r="C212" s="46" t="s">
        <v>824</v>
      </c>
      <c r="D212" s="46" t="s">
        <v>179</v>
      </c>
      <c r="E212" s="46" t="s">
        <v>95</v>
      </c>
      <c r="F212" s="47" t="s">
        <v>827</v>
      </c>
      <c r="G212" s="48">
        <v>25200</v>
      </c>
      <c r="H212" s="49">
        <v>0</v>
      </c>
      <c r="I212" s="50">
        <v>25</v>
      </c>
      <c r="J212" s="83">
        <v>723.24</v>
      </c>
      <c r="K212" s="86">
        <f t="shared" si="44"/>
        <v>1789.1999999999998</v>
      </c>
      <c r="L212" s="62">
        <f t="shared" si="45"/>
        <v>277.20000000000005</v>
      </c>
      <c r="M212" s="118">
        <v>766.08</v>
      </c>
      <c r="N212" s="50">
        <f t="shared" si="46"/>
        <v>1786.68</v>
      </c>
      <c r="O212" s="50"/>
      <c r="P212" s="50">
        <f t="shared" si="47"/>
        <v>1489.3200000000002</v>
      </c>
      <c r="Q212" s="50">
        <f t="shared" si="48"/>
        <v>1514.3200000000002</v>
      </c>
      <c r="R212" s="50">
        <f t="shared" si="49"/>
        <v>3853.08</v>
      </c>
      <c r="S212" s="50">
        <f t="shared" si="50"/>
        <v>23685.68</v>
      </c>
      <c r="T212" s="63" t="s">
        <v>41</v>
      </c>
    </row>
    <row r="213" spans="1:20" s="33" customFormat="1" x14ac:dyDescent="0.25">
      <c r="A213" s="76">
        <v>207</v>
      </c>
      <c r="B213" s="46" t="s">
        <v>33</v>
      </c>
      <c r="C213" s="46" t="s">
        <v>824</v>
      </c>
      <c r="D213" s="46" t="s">
        <v>179</v>
      </c>
      <c r="E213" s="46" t="s">
        <v>39</v>
      </c>
      <c r="F213" s="47" t="s">
        <v>831</v>
      </c>
      <c r="G213" s="48">
        <v>24000</v>
      </c>
      <c r="H213" s="49">
        <v>0</v>
      </c>
      <c r="I213" s="50">
        <v>25</v>
      </c>
      <c r="J213" s="83">
        <v>688.8</v>
      </c>
      <c r="K213" s="86">
        <f t="shared" si="44"/>
        <v>1703.9999999999998</v>
      </c>
      <c r="L213" s="62">
        <f t="shared" si="45"/>
        <v>264</v>
      </c>
      <c r="M213" s="118">
        <v>729.6</v>
      </c>
      <c r="N213" s="50">
        <f t="shared" si="46"/>
        <v>1701.6000000000001</v>
      </c>
      <c r="O213" s="50"/>
      <c r="P213" s="50">
        <f t="shared" si="47"/>
        <v>1418.4</v>
      </c>
      <c r="Q213" s="50">
        <f t="shared" si="48"/>
        <v>1443.4</v>
      </c>
      <c r="R213" s="50">
        <f t="shared" si="49"/>
        <v>3669.6</v>
      </c>
      <c r="S213" s="50">
        <f t="shared" si="50"/>
        <v>22556.6</v>
      </c>
      <c r="T213" s="63" t="s">
        <v>41</v>
      </c>
    </row>
    <row r="214" spans="1:20" s="33" customFormat="1" x14ac:dyDescent="0.25">
      <c r="A214" s="76">
        <v>208</v>
      </c>
      <c r="B214" s="46" t="s">
        <v>806</v>
      </c>
      <c r="C214" s="46" t="s">
        <v>824</v>
      </c>
      <c r="D214" s="46" t="s">
        <v>179</v>
      </c>
      <c r="E214" s="46" t="s">
        <v>39</v>
      </c>
      <c r="F214" s="47" t="s">
        <v>827</v>
      </c>
      <c r="G214" s="48">
        <v>24000</v>
      </c>
      <c r="H214" s="49">
        <v>0</v>
      </c>
      <c r="I214" s="50">
        <v>25</v>
      </c>
      <c r="J214" s="83">
        <v>688.8</v>
      </c>
      <c r="K214" s="86">
        <f t="shared" si="44"/>
        <v>1703.9999999999998</v>
      </c>
      <c r="L214" s="62">
        <f t="shared" si="45"/>
        <v>264</v>
      </c>
      <c r="M214" s="62">
        <v>729.6</v>
      </c>
      <c r="N214" s="50">
        <f t="shared" si="46"/>
        <v>1701.6000000000001</v>
      </c>
      <c r="O214" s="50"/>
      <c r="P214" s="50">
        <f t="shared" si="47"/>
        <v>1418.4</v>
      </c>
      <c r="Q214" s="50">
        <f t="shared" si="48"/>
        <v>1443.4</v>
      </c>
      <c r="R214" s="50">
        <f t="shared" si="49"/>
        <v>3669.6</v>
      </c>
      <c r="S214" s="50">
        <f t="shared" si="50"/>
        <v>22556.6</v>
      </c>
      <c r="T214" s="63" t="s">
        <v>41</v>
      </c>
    </row>
    <row r="215" spans="1:20" s="33" customFormat="1" x14ac:dyDescent="0.25">
      <c r="A215" s="76">
        <v>209</v>
      </c>
      <c r="B215" s="46" t="s">
        <v>807</v>
      </c>
      <c r="C215" s="46" t="s">
        <v>824</v>
      </c>
      <c r="D215" s="46" t="s">
        <v>179</v>
      </c>
      <c r="E215" s="46" t="s">
        <v>39</v>
      </c>
      <c r="F215" s="47" t="s">
        <v>827</v>
      </c>
      <c r="G215" s="48">
        <v>24000</v>
      </c>
      <c r="H215" s="49">
        <v>0</v>
      </c>
      <c r="I215" s="50">
        <v>25</v>
      </c>
      <c r="J215" s="83">
        <v>688.8</v>
      </c>
      <c r="K215" s="86">
        <f t="shared" si="44"/>
        <v>1703.9999999999998</v>
      </c>
      <c r="L215" s="62">
        <f t="shared" si="45"/>
        <v>264</v>
      </c>
      <c r="M215" s="62">
        <v>729.6</v>
      </c>
      <c r="N215" s="50">
        <f t="shared" si="46"/>
        <v>1701.6000000000001</v>
      </c>
      <c r="O215" s="50"/>
      <c r="P215" s="50">
        <f t="shared" si="47"/>
        <v>1418.4</v>
      </c>
      <c r="Q215" s="50">
        <f t="shared" si="48"/>
        <v>1443.4</v>
      </c>
      <c r="R215" s="50">
        <f t="shared" si="49"/>
        <v>3669.6</v>
      </c>
      <c r="S215" s="50">
        <f t="shared" si="50"/>
        <v>22556.6</v>
      </c>
      <c r="T215" s="63" t="s">
        <v>41</v>
      </c>
    </row>
    <row r="216" spans="1:20" s="33" customFormat="1" x14ac:dyDescent="0.25">
      <c r="A216" s="76">
        <v>210</v>
      </c>
      <c r="B216" s="46" t="s">
        <v>816</v>
      </c>
      <c r="C216" s="46" t="s">
        <v>824</v>
      </c>
      <c r="D216" s="46" t="s">
        <v>179</v>
      </c>
      <c r="E216" s="46" t="s">
        <v>39</v>
      </c>
      <c r="F216" s="47" t="s">
        <v>827</v>
      </c>
      <c r="G216" s="48">
        <v>24000</v>
      </c>
      <c r="H216" s="49">
        <v>0</v>
      </c>
      <c r="I216" s="50">
        <v>25</v>
      </c>
      <c r="J216" s="83">
        <v>688.8</v>
      </c>
      <c r="K216" s="86">
        <f t="shared" si="44"/>
        <v>1703.9999999999998</v>
      </c>
      <c r="L216" s="62">
        <f t="shared" si="45"/>
        <v>264</v>
      </c>
      <c r="M216" s="62">
        <v>729.6</v>
      </c>
      <c r="N216" s="50">
        <f t="shared" si="46"/>
        <v>1701.6000000000001</v>
      </c>
      <c r="O216" s="50"/>
      <c r="P216" s="50">
        <f t="shared" si="47"/>
        <v>1418.4</v>
      </c>
      <c r="Q216" s="50">
        <f t="shared" si="48"/>
        <v>1443.4</v>
      </c>
      <c r="R216" s="50">
        <f t="shared" si="49"/>
        <v>3669.6</v>
      </c>
      <c r="S216" s="50">
        <f t="shared" si="50"/>
        <v>22556.6</v>
      </c>
      <c r="T216" s="63" t="s">
        <v>41</v>
      </c>
    </row>
    <row r="217" spans="1:20" s="33" customFormat="1" x14ac:dyDescent="0.25">
      <c r="A217" s="76">
        <v>211</v>
      </c>
      <c r="B217" s="46" t="s">
        <v>993</v>
      </c>
      <c r="C217" s="46" t="s">
        <v>824</v>
      </c>
      <c r="D217" s="46" t="s">
        <v>179</v>
      </c>
      <c r="E217" s="46" t="s">
        <v>39</v>
      </c>
      <c r="F217" s="47" t="s">
        <v>827</v>
      </c>
      <c r="G217" s="48">
        <v>25000</v>
      </c>
      <c r="H217" s="49">
        <v>0</v>
      </c>
      <c r="I217" s="50">
        <v>25</v>
      </c>
      <c r="J217" s="83">
        <v>717.5</v>
      </c>
      <c r="K217" s="86">
        <f t="shared" si="44"/>
        <v>1774.9999999999998</v>
      </c>
      <c r="L217" s="62">
        <f t="shared" si="45"/>
        <v>275</v>
      </c>
      <c r="M217" s="62">
        <v>760</v>
      </c>
      <c r="N217" s="50">
        <f t="shared" si="46"/>
        <v>1772.5000000000002</v>
      </c>
      <c r="O217" s="50"/>
      <c r="P217" s="50">
        <f t="shared" si="47"/>
        <v>1477.5</v>
      </c>
      <c r="Q217" s="50">
        <f t="shared" si="48"/>
        <v>1502.5</v>
      </c>
      <c r="R217" s="50">
        <f t="shared" si="49"/>
        <v>3822.5</v>
      </c>
      <c r="S217" s="50">
        <f t="shared" si="50"/>
        <v>23497.5</v>
      </c>
      <c r="T217" s="63" t="s">
        <v>41</v>
      </c>
    </row>
    <row r="218" spans="1:20" s="33" customFormat="1" x14ac:dyDescent="0.25">
      <c r="A218" s="76">
        <v>212</v>
      </c>
      <c r="B218" s="46" t="s">
        <v>182</v>
      </c>
      <c r="C218" s="46" t="s">
        <v>824</v>
      </c>
      <c r="D218" s="46" t="s">
        <v>179</v>
      </c>
      <c r="E218" s="46" t="s">
        <v>95</v>
      </c>
      <c r="F218" s="47" t="s">
        <v>827</v>
      </c>
      <c r="G218" s="48">
        <v>24000</v>
      </c>
      <c r="H218" s="49">
        <v>0</v>
      </c>
      <c r="I218" s="50">
        <v>25</v>
      </c>
      <c r="J218" s="83">
        <v>688.8</v>
      </c>
      <c r="K218" s="86">
        <f t="shared" si="44"/>
        <v>1703.9999999999998</v>
      </c>
      <c r="L218" s="62">
        <f t="shared" si="45"/>
        <v>264</v>
      </c>
      <c r="M218" s="118">
        <v>729.6</v>
      </c>
      <c r="N218" s="50">
        <f t="shared" si="46"/>
        <v>1701.6000000000001</v>
      </c>
      <c r="O218" s="50"/>
      <c r="P218" s="50">
        <f t="shared" si="47"/>
        <v>1418.4</v>
      </c>
      <c r="Q218" s="50">
        <f t="shared" si="48"/>
        <v>1443.4</v>
      </c>
      <c r="R218" s="50">
        <f t="shared" si="49"/>
        <v>3669.6</v>
      </c>
      <c r="S218" s="50">
        <f t="shared" si="50"/>
        <v>22556.6</v>
      </c>
      <c r="T218" s="63" t="s">
        <v>41</v>
      </c>
    </row>
    <row r="219" spans="1:20" s="33" customFormat="1" x14ac:dyDescent="0.25">
      <c r="A219" s="76">
        <v>213</v>
      </c>
      <c r="B219" s="46" t="s">
        <v>183</v>
      </c>
      <c r="C219" s="46" t="s">
        <v>824</v>
      </c>
      <c r="D219" s="46" t="s">
        <v>179</v>
      </c>
      <c r="E219" s="46" t="s">
        <v>95</v>
      </c>
      <c r="F219" s="47" t="s">
        <v>827</v>
      </c>
      <c r="G219" s="48">
        <v>24000</v>
      </c>
      <c r="H219" s="49">
        <v>0</v>
      </c>
      <c r="I219" s="50">
        <v>25</v>
      </c>
      <c r="J219" s="83">
        <v>688.8</v>
      </c>
      <c r="K219" s="86">
        <f t="shared" si="44"/>
        <v>1703.9999999999998</v>
      </c>
      <c r="L219" s="62">
        <f t="shared" si="45"/>
        <v>264</v>
      </c>
      <c r="M219" s="118">
        <v>729.6</v>
      </c>
      <c r="N219" s="50">
        <f t="shared" si="46"/>
        <v>1701.6000000000001</v>
      </c>
      <c r="O219" s="50"/>
      <c r="P219" s="50">
        <f t="shared" si="47"/>
        <v>1418.4</v>
      </c>
      <c r="Q219" s="50">
        <f t="shared" si="48"/>
        <v>1443.4</v>
      </c>
      <c r="R219" s="50">
        <f t="shared" si="49"/>
        <v>3669.6</v>
      </c>
      <c r="S219" s="50">
        <f t="shared" si="50"/>
        <v>22556.6</v>
      </c>
      <c r="T219" s="63" t="s">
        <v>41</v>
      </c>
    </row>
    <row r="220" spans="1:20" s="33" customFormat="1" x14ac:dyDescent="0.25">
      <c r="A220" s="76">
        <v>214</v>
      </c>
      <c r="B220" s="46" t="s">
        <v>934</v>
      </c>
      <c r="C220" s="46" t="s">
        <v>824</v>
      </c>
      <c r="D220" s="46" t="s">
        <v>179</v>
      </c>
      <c r="E220" s="46" t="s">
        <v>95</v>
      </c>
      <c r="F220" s="47" t="s">
        <v>827</v>
      </c>
      <c r="G220" s="48">
        <v>24000</v>
      </c>
      <c r="H220" s="49">
        <v>0</v>
      </c>
      <c r="I220" s="50">
        <v>25</v>
      </c>
      <c r="J220" s="83">
        <v>688.8</v>
      </c>
      <c r="K220" s="86">
        <f t="shared" si="44"/>
        <v>1703.9999999999998</v>
      </c>
      <c r="L220" s="62">
        <f t="shared" si="45"/>
        <v>264</v>
      </c>
      <c r="M220" s="118">
        <v>729.6</v>
      </c>
      <c r="N220" s="50">
        <f t="shared" si="46"/>
        <v>1701.6000000000001</v>
      </c>
      <c r="O220" s="50"/>
      <c r="P220" s="50">
        <f t="shared" si="47"/>
        <v>1418.4</v>
      </c>
      <c r="Q220" s="50">
        <f t="shared" si="48"/>
        <v>1443.4</v>
      </c>
      <c r="R220" s="50">
        <f t="shared" si="49"/>
        <v>3669.6</v>
      </c>
      <c r="S220" s="50">
        <f t="shared" si="50"/>
        <v>22556.6</v>
      </c>
      <c r="T220" s="63" t="s">
        <v>41</v>
      </c>
    </row>
    <row r="221" spans="1:20" s="33" customFormat="1" x14ac:dyDescent="0.25">
      <c r="A221" s="76">
        <v>215</v>
      </c>
      <c r="B221" s="46" t="s">
        <v>952</v>
      </c>
      <c r="C221" s="46" t="s">
        <v>824</v>
      </c>
      <c r="D221" s="46" t="s">
        <v>179</v>
      </c>
      <c r="E221" s="46" t="s">
        <v>95</v>
      </c>
      <c r="F221" s="47" t="s">
        <v>827</v>
      </c>
      <c r="G221" s="48">
        <v>24000</v>
      </c>
      <c r="H221" s="49">
        <v>0</v>
      </c>
      <c r="I221" s="50">
        <v>25</v>
      </c>
      <c r="J221" s="83">
        <v>688.8</v>
      </c>
      <c r="K221" s="86">
        <f t="shared" si="44"/>
        <v>1703.9999999999998</v>
      </c>
      <c r="L221" s="62">
        <f t="shared" si="45"/>
        <v>264</v>
      </c>
      <c r="M221" s="118">
        <v>729.6</v>
      </c>
      <c r="N221" s="50">
        <f t="shared" si="46"/>
        <v>1701.6000000000001</v>
      </c>
      <c r="O221" s="50"/>
      <c r="P221" s="50">
        <f t="shared" si="47"/>
        <v>1418.4</v>
      </c>
      <c r="Q221" s="50">
        <f t="shared" si="48"/>
        <v>1443.4</v>
      </c>
      <c r="R221" s="50">
        <f t="shared" si="49"/>
        <v>3669.6</v>
      </c>
      <c r="S221" s="50">
        <f t="shared" si="50"/>
        <v>22556.6</v>
      </c>
      <c r="T221" s="63" t="s">
        <v>41</v>
      </c>
    </row>
    <row r="222" spans="1:20" s="33" customFormat="1" x14ac:dyDescent="0.25">
      <c r="A222" s="76">
        <v>216</v>
      </c>
      <c r="B222" s="46" t="s">
        <v>949</v>
      </c>
      <c r="C222" s="46" t="s">
        <v>824</v>
      </c>
      <c r="D222" s="46" t="s">
        <v>179</v>
      </c>
      <c r="E222" s="46" t="s">
        <v>95</v>
      </c>
      <c r="F222" s="47" t="s">
        <v>827</v>
      </c>
      <c r="G222" s="48">
        <v>24000</v>
      </c>
      <c r="H222" s="49">
        <v>0</v>
      </c>
      <c r="I222" s="50">
        <v>25</v>
      </c>
      <c r="J222" s="83">
        <v>688.8</v>
      </c>
      <c r="K222" s="86">
        <f t="shared" si="44"/>
        <v>1703.9999999999998</v>
      </c>
      <c r="L222" s="62">
        <f t="shared" si="45"/>
        <v>264</v>
      </c>
      <c r="M222" s="118">
        <v>729.6</v>
      </c>
      <c r="N222" s="50">
        <f t="shared" si="46"/>
        <v>1701.6000000000001</v>
      </c>
      <c r="O222" s="50"/>
      <c r="P222" s="50">
        <f t="shared" si="47"/>
        <v>1418.4</v>
      </c>
      <c r="Q222" s="50">
        <f t="shared" si="48"/>
        <v>1443.4</v>
      </c>
      <c r="R222" s="50">
        <f t="shared" si="49"/>
        <v>3669.6</v>
      </c>
      <c r="S222" s="50">
        <f t="shared" si="50"/>
        <v>22556.6</v>
      </c>
      <c r="T222" s="63" t="s">
        <v>41</v>
      </c>
    </row>
    <row r="223" spans="1:20" s="33" customFormat="1" x14ac:dyDescent="0.25">
      <c r="A223" s="76">
        <v>217</v>
      </c>
      <c r="B223" s="46" t="s">
        <v>973</v>
      </c>
      <c r="C223" s="46" t="s">
        <v>824</v>
      </c>
      <c r="D223" s="46" t="s">
        <v>179</v>
      </c>
      <c r="E223" s="46" t="s">
        <v>95</v>
      </c>
      <c r="F223" s="47" t="s">
        <v>827</v>
      </c>
      <c r="G223" s="48">
        <v>24000</v>
      </c>
      <c r="H223" s="49">
        <v>0</v>
      </c>
      <c r="I223" s="50">
        <v>25</v>
      </c>
      <c r="J223" s="83">
        <v>688.8</v>
      </c>
      <c r="K223" s="86">
        <f t="shared" si="44"/>
        <v>1703.9999999999998</v>
      </c>
      <c r="L223" s="62">
        <f t="shared" si="45"/>
        <v>264</v>
      </c>
      <c r="M223" s="118">
        <v>729.6</v>
      </c>
      <c r="N223" s="50">
        <f t="shared" si="46"/>
        <v>1701.6000000000001</v>
      </c>
      <c r="O223" s="50"/>
      <c r="P223" s="50">
        <f t="shared" si="47"/>
        <v>1418.4</v>
      </c>
      <c r="Q223" s="50">
        <f t="shared" si="48"/>
        <v>1443.4</v>
      </c>
      <c r="R223" s="50">
        <f t="shared" si="49"/>
        <v>3669.6</v>
      </c>
      <c r="S223" s="50">
        <f t="shared" si="50"/>
        <v>22556.6</v>
      </c>
      <c r="T223" s="63" t="s">
        <v>41</v>
      </c>
    </row>
    <row r="224" spans="1:20" s="45" customFormat="1" x14ac:dyDescent="0.25">
      <c r="A224" s="76">
        <v>218</v>
      </c>
      <c r="B224" s="46" t="s">
        <v>983</v>
      </c>
      <c r="C224" s="46" t="s">
        <v>824</v>
      </c>
      <c r="D224" s="46" t="s">
        <v>179</v>
      </c>
      <c r="E224" s="46" t="s">
        <v>95</v>
      </c>
      <c r="F224" s="47" t="s">
        <v>827</v>
      </c>
      <c r="G224" s="48">
        <v>24000</v>
      </c>
      <c r="H224" s="49">
        <v>0</v>
      </c>
      <c r="I224" s="50">
        <v>25</v>
      </c>
      <c r="J224" s="83">
        <v>688.8</v>
      </c>
      <c r="K224" s="86">
        <f t="shared" si="44"/>
        <v>1703.9999999999998</v>
      </c>
      <c r="L224" s="62">
        <f t="shared" si="45"/>
        <v>264</v>
      </c>
      <c r="M224" s="118">
        <v>729.6</v>
      </c>
      <c r="N224" s="50">
        <f t="shared" si="46"/>
        <v>1701.6000000000001</v>
      </c>
      <c r="O224" s="50"/>
      <c r="P224" s="50">
        <f t="shared" si="47"/>
        <v>1418.4</v>
      </c>
      <c r="Q224" s="50">
        <f t="shared" si="48"/>
        <v>1443.4</v>
      </c>
      <c r="R224" s="50">
        <f t="shared" si="49"/>
        <v>3669.6</v>
      </c>
      <c r="S224" s="50">
        <f t="shared" si="50"/>
        <v>22556.6</v>
      </c>
      <c r="T224" s="63" t="s">
        <v>41</v>
      </c>
    </row>
    <row r="225" spans="1:20" s="45" customFormat="1" x14ac:dyDescent="0.25">
      <c r="A225" s="76">
        <v>219</v>
      </c>
      <c r="B225" s="46" t="s">
        <v>984</v>
      </c>
      <c r="C225" s="46" t="s">
        <v>824</v>
      </c>
      <c r="D225" s="46" t="s">
        <v>179</v>
      </c>
      <c r="E225" s="46" t="s">
        <v>95</v>
      </c>
      <c r="F225" s="47" t="s">
        <v>827</v>
      </c>
      <c r="G225" s="48">
        <v>24000</v>
      </c>
      <c r="H225" s="49">
        <v>0</v>
      </c>
      <c r="I225" s="50">
        <v>25</v>
      </c>
      <c r="J225" s="83">
        <v>688.8</v>
      </c>
      <c r="K225" s="86">
        <f t="shared" si="44"/>
        <v>1703.9999999999998</v>
      </c>
      <c r="L225" s="62">
        <f t="shared" si="45"/>
        <v>264</v>
      </c>
      <c r="M225" s="118">
        <v>729.6</v>
      </c>
      <c r="N225" s="50">
        <f t="shared" si="46"/>
        <v>1701.6000000000001</v>
      </c>
      <c r="O225" s="50"/>
      <c r="P225" s="50">
        <f t="shared" si="47"/>
        <v>1418.4</v>
      </c>
      <c r="Q225" s="50">
        <f t="shared" si="48"/>
        <v>1443.4</v>
      </c>
      <c r="R225" s="50">
        <f t="shared" si="49"/>
        <v>3669.6</v>
      </c>
      <c r="S225" s="50">
        <f t="shared" si="50"/>
        <v>22556.6</v>
      </c>
      <c r="T225" s="63" t="s">
        <v>41</v>
      </c>
    </row>
    <row r="226" spans="1:20" s="45" customFormat="1" x14ac:dyDescent="0.25">
      <c r="A226" s="76">
        <v>220</v>
      </c>
      <c r="B226" s="46" t="s">
        <v>986</v>
      </c>
      <c r="C226" s="46" t="s">
        <v>824</v>
      </c>
      <c r="D226" s="46" t="s">
        <v>179</v>
      </c>
      <c r="E226" s="46" t="s">
        <v>95</v>
      </c>
      <c r="F226" s="47" t="s">
        <v>827</v>
      </c>
      <c r="G226" s="48">
        <v>24000</v>
      </c>
      <c r="H226" s="49">
        <v>0</v>
      </c>
      <c r="I226" s="50">
        <v>25</v>
      </c>
      <c r="J226" s="83">
        <v>688.8</v>
      </c>
      <c r="K226" s="86">
        <f t="shared" si="44"/>
        <v>1703.9999999999998</v>
      </c>
      <c r="L226" s="62">
        <f t="shared" si="45"/>
        <v>264</v>
      </c>
      <c r="M226" s="118">
        <v>729.6</v>
      </c>
      <c r="N226" s="50">
        <f t="shared" si="46"/>
        <v>1701.6000000000001</v>
      </c>
      <c r="O226" s="50"/>
      <c r="P226" s="50">
        <f t="shared" si="47"/>
        <v>1418.4</v>
      </c>
      <c r="Q226" s="50">
        <f t="shared" si="48"/>
        <v>1443.4</v>
      </c>
      <c r="R226" s="50">
        <f t="shared" si="49"/>
        <v>3669.6</v>
      </c>
      <c r="S226" s="50">
        <f t="shared" si="50"/>
        <v>22556.6</v>
      </c>
      <c r="T226" s="63" t="s">
        <v>41</v>
      </c>
    </row>
    <row r="227" spans="1:20" s="45" customFormat="1" x14ac:dyDescent="0.25">
      <c r="A227" s="76">
        <v>221</v>
      </c>
      <c r="B227" s="46" t="s">
        <v>987</v>
      </c>
      <c r="C227" s="46" t="s">
        <v>824</v>
      </c>
      <c r="D227" s="46" t="s">
        <v>179</v>
      </c>
      <c r="E227" s="46" t="s">
        <v>95</v>
      </c>
      <c r="F227" s="47" t="s">
        <v>827</v>
      </c>
      <c r="G227" s="48">
        <v>24000</v>
      </c>
      <c r="H227" s="49">
        <v>0</v>
      </c>
      <c r="I227" s="50">
        <v>25</v>
      </c>
      <c r="J227" s="83">
        <v>688.8</v>
      </c>
      <c r="K227" s="86">
        <f t="shared" si="44"/>
        <v>1703.9999999999998</v>
      </c>
      <c r="L227" s="62">
        <f t="shared" si="45"/>
        <v>264</v>
      </c>
      <c r="M227" s="118">
        <v>729.6</v>
      </c>
      <c r="N227" s="50">
        <f t="shared" si="46"/>
        <v>1701.6000000000001</v>
      </c>
      <c r="O227" s="50"/>
      <c r="P227" s="50">
        <f t="shared" si="47"/>
        <v>1418.4</v>
      </c>
      <c r="Q227" s="50">
        <f t="shared" si="48"/>
        <v>1443.4</v>
      </c>
      <c r="R227" s="50">
        <f t="shared" si="49"/>
        <v>3669.6</v>
      </c>
      <c r="S227" s="50">
        <f t="shared" si="50"/>
        <v>22556.6</v>
      </c>
      <c r="T227" s="63" t="s">
        <v>41</v>
      </c>
    </row>
    <row r="228" spans="1:20" s="45" customFormat="1" x14ac:dyDescent="0.25">
      <c r="A228" s="76">
        <v>222</v>
      </c>
      <c r="B228" s="46" t="s">
        <v>998</v>
      </c>
      <c r="C228" s="46" t="s">
        <v>824</v>
      </c>
      <c r="D228" s="46" t="s">
        <v>179</v>
      </c>
      <c r="E228" s="46" t="s">
        <v>95</v>
      </c>
      <c r="F228" s="47" t="s">
        <v>827</v>
      </c>
      <c r="G228" s="48">
        <v>23100</v>
      </c>
      <c r="H228" s="49">
        <v>0</v>
      </c>
      <c r="I228" s="50">
        <v>25</v>
      </c>
      <c r="J228" s="83">
        <v>662.97</v>
      </c>
      <c r="K228" s="86">
        <f t="shared" si="44"/>
        <v>1640.1</v>
      </c>
      <c r="L228" s="62">
        <f t="shared" si="45"/>
        <v>254.10000000000002</v>
      </c>
      <c r="M228" s="118">
        <v>702.24</v>
      </c>
      <c r="N228" s="50">
        <f t="shared" si="46"/>
        <v>1637.7900000000002</v>
      </c>
      <c r="O228" s="50"/>
      <c r="P228" s="50">
        <f t="shared" si="47"/>
        <v>1365.21</v>
      </c>
      <c r="Q228" s="50">
        <f t="shared" si="48"/>
        <v>1390.21</v>
      </c>
      <c r="R228" s="50">
        <f t="shared" si="49"/>
        <v>3531.99</v>
      </c>
      <c r="S228" s="50">
        <f t="shared" si="50"/>
        <v>21709.79</v>
      </c>
      <c r="T228" s="63" t="s">
        <v>41</v>
      </c>
    </row>
    <row r="229" spans="1:20" s="45" customFormat="1" x14ac:dyDescent="0.25">
      <c r="A229" s="76">
        <v>223</v>
      </c>
      <c r="B229" s="46" t="s">
        <v>999</v>
      </c>
      <c r="C229" s="46" t="s">
        <v>824</v>
      </c>
      <c r="D229" s="46" t="s">
        <v>179</v>
      </c>
      <c r="E229" s="46" t="s">
        <v>95</v>
      </c>
      <c r="F229" s="47" t="s">
        <v>827</v>
      </c>
      <c r="G229" s="48">
        <v>23100</v>
      </c>
      <c r="H229" s="49">
        <v>0</v>
      </c>
      <c r="I229" s="50">
        <v>25</v>
      </c>
      <c r="J229" s="83">
        <v>662.97</v>
      </c>
      <c r="K229" s="86">
        <f t="shared" si="44"/>
        <v>1640.1</v>
      </c>
      <c r="L229" s="62">
        <f t="shared" si="45"/>
        <v>254.10000000000002</v>
      </c>
      <c r="M229" s="118">
        <v>702.24</v>
      </c>
      <c r="N229" s="50">
        <f t="shared" si="46"/>
        <v>1637.7900000000002</v>
      </c>
      <c r="O229" s="50"/>
      <c r="P229" s="50">
        <f t="shared" si="47"/>
        <v>1365.21</v>
      </c>
      <c r="Q229" s="50">
        <f t="shared" si="48"/>
        <v>1390.21</v>
      </c>
      <c r="R229" s="50">
        <f t="shared" si="49"/>
        <v>3531.99</v>
      </c>
      <c r="S229" s="50">
        <f t="shared" si="50"/>
        <v>21709.79</v>
      </c>
      <c r="T229" s="63" t="s">
        <v>41</v>
      </c>
    </row>
    <row r="230" spans="1:20" s="33" customFormat="1" x14ac:dyDescent="0.25">
      <c r="A230" s="76">
        <v>224</v>
      </c>
      <c r="B230" s="46" t="s">
        <v>946</v>
      </c>
      <c r="C230" s="46" t="s">
        <v>824</v>
      </c>
      <c r="D230" s="46" t="s">
        <v>179</v>
      </c>
      <c r="E230" s="46" t="s">
        <v>95</v>
      </c>
      <c r="F230" s="47" t="s">
        <v>827</v>
      </c>
      <c r="G230" s="48">
        <v>25000</v>
      </c>
      <c r="H230" s="49">
        <v>0</v>
      </c>
      <c r="I230" s="50">
        <v>25</v>
      </c>
      <c r="J230" s="83">
        <v>717.5</v>
      </c>
      <c r="K230" s="86">
        <f>+G230*7.1%</f>
        <v>1774.9999999999998</v>
      </c>
      <c r="L230" s="62">
        <f>+G230*1.1%</f>
        <v>275</v>
      </c>
      <c r="M230" s="118">
        <v>760</v>
      </c>
      <c r="N230" s="50">
        <f>+G230*7.09%</f>
        <v>1772.5000000000002</v>
      </c>
      <c r="O230" s="50"/>
      <c r="P230" s="50">
        <f>+J230+M230</f>
        <v>1477.5</v>
      </c>
      <c r="Q230" s="50">
        <f t="shared" si="48"/>
        <v>1502.5</v>
      </c>
      <c r="R230" s="50">
        <f t="shared" si="49"/>
        <v>3822.5</v>
      </c>
      <c r="S230" s="50">
        <f>+G230-Q230</f>
        <v>23497.5</v>
      </c>
      <c r="T230" s="63" t="s">
        <v>41</v>
      </c>
    </row>
    <row r="231" spans="1:20" s="33" customFormat="1" x14ac:dyDescent="0.25">
      <c r="A231" s="76">
        <v>225</v>
      </c>
      <c r="B231" s="46" t="s">
        <v>185</v>
      </c>
      <c r="C231" s="46" t="s">
        <v>824</v>
      </c>
      <c r="D231" s="46" t="s">
        <v>1034</v>
      </c>
      <c r="E231" s="46" t="s">
        <v>39</v>
      </c>
      <c r="F231" s="47" t="s">
        <v>827</v>
      </c>
      <c r="G231" s="48">
        <v>24000</v>
      </c>
      <c r="H231" s="49">
        <v>0</v>
      </c>
      <c r="I231" s="50">
        <v>25</v>
      </c>
      <c r="J231" s="83">
        <v>688.8</v>
      </c>
      <c r="K231" s="86">
        <f>+G231*7.1%</f>
        <v>1703.9999999999998</v>
      </c>
      <c r="L231" s="62">
        <f>+G231*1.1%</f>
        <v>264</v>
      </c>
      <c r="M231" s="118">
        <v>729.6</v>
      </c>
      <c r="N231" s="50">
        <f>+G231*7.09%</f>
        <v>1701.6000000000001</v>
      </c>
      <c r="O231" s="50"/>
      <c r="P231" s="50">
        <f>+J231+M231</f>
        <v>1418.4</v>
      </c>
      <c r="Q231" s="50">
        <f t="shared" si="48"/>
        <v>1443.4</v>
      </c>
      <c r="R231" s="50">
        <f t="shared" si="49"/>
        <v>3669.6</v>
      </c>
      <c r="S231" s="50">
        <f>+G231-Q231</f>
        <v>22556.6</v>
      </c>
      <c r="T231" s="63" t="s">
        <v>41</v>
      </c>
    </row>
    <row r="232" spans="1:20" s="33" customFormat="1" x14ac:dyDescent="0.25">
      <c r="A232" s="76">
        <v>226</v>
      </c>
      <c r="B232" s="46" t="s">
        <v>181</v>
      </c>
      <c r="C232" s="46" t="s">
        <v>824</v>
      </c>
      <c r="D232" s="46" t="s">
        <v>179</v>
      </c>
      <c r="E232" s="46" t="s">
        <v>186</v>
      </c>
      <c r="F232" s="47" t="s">
        <v>831</v>
      </c>
      <c r="G232" s="48">
        <v>22000</v>
      </c>
      <c r="H232" s="49">
        <v>0</v>
      </c>
      <c r="I232" s="50">
        <v>25</v>
      </c>
      <c r="J232" s="83">
        <v>631.4</v>
      </c>
      <c r="K232" s="86">
        <f t="shared" si="44"/>
        <v>1561.9999999999998</v>
      </c>
      <c r="L232" s="62">
        <f t="shared" si="45"/>
        <v>242.00000000000003</v>
      </c>
      <c r="M232" s="118">
        <v>668.8</v>
      </c>
      <c r="N232" s="50">
        <f t="shared" si="46"/>
        <v>1559.8000000000002</v>
      </c>
      <c r="O232" s="50"/>
      <c r="P232" s="50">
        <f t="shared" si="47"/>
        <v>1300.1999999999998</v>
      </c>
      <c r="Q232" s="50">
        <f t="shared" si="48"/>
        <v>1325.1999999999998</v>
      </c>
      <c r="R232" s="50">
        <f t="shared" si="49"/>
        <v>3363.8</v>
      </c>
      <c r="S232" s="50">
        <f t="shared" si="50"/>
        <v>20674.8</v>
      </c>
      <c r="T232" s="63" t="s">
        <v>41</v>
      </c>
    </row>
    <row r="233" spans="1:20" s="33" customFormat="1" x14ac:dyDescent="0.25">
      <c r="A233" s="76">
        <v>227</v>
      </c>
      <c r="B233" s="46" t="s">
        <v>1001</v>
      </c>
      <c r="C233" s="46" t="s">
        <v>824</v>
      </c>
      <c r="D233" s="46" t="s">
        <v>179</v>
      </c>
      <c r="E233" s="46" t="s">
        <v>186</v>
      </c>
      <c r="F233" s="47" t="s">
        <v>827</v>
      </c>
      <c r="G233" s="48">
        <v>17000</v>
      </c>
      <c r="H233" s="49">
        <v>0</v>
      </c>
      <c r="I233" s="50">
        <v>25</v>
      </c>
      <c r="J233" s="83">
        <v>487.9</v>
      </c>
      <c r="K233" s="86">
        <f t="shared" si="44"/>
        <v>1207</v>
      </c>
      <c r="L233" s="62">
        <f t="shared" si="45"/>
        <v>187.00000000000003</v>
      </c>
      <c r="M233" s="118">
        <v>516.79999999999995</v>
      </c>
      <c r="N233" s="50">
        <f t="shared" si="46"/>
        <v>1205.3000000000002</v>
      </c>
      <c r="O233" s="50"/>
      <c r="P233" s="50">
        <f t="shared" si="47"/>
        <v>1004.6999999999999</v>
      </c>
      <c r="Q233" s="50">
        <f t="shared" si="48"/>
        <v>1029.6999999999998</v>
      </c>
      <c r="R233" s="50">
        <f t="shared" si="49"/>
        <v>2599.3000000000002</v>
      </c>
      <c r="S233" s="50">
        <f t="shared" si="50"/>
        <v>15970.3</v>
      </c>
      <c r="T233" s="63" t="s">
        <v>41</v>
      </c>
    </row>
    <row r="234" spans="1:20" s="33" customFormat="1" x14ac:dyDescent="0.25">
      <c r="A234" s="76">
        <v>228</v>
      </c>
      <c r="B234" s="46" t="s">
        <v>176</v>
      </c>
      <c r="C234" s="46" t="s">
        <v>823</v>
      </c>
      <c r="D234" s="46" t="s">
        <v>1043</v>
      </c>
      <c r="E234" s="46" t="s">
        <v>178</v>
      </c>
      <c r="F234" s="47" t="s">
        <v>831</v>
      </c>
      <c r="G234" s="48">
        <v>24000</v>
      </c>
      <c r="H234" s="49">
        <v>0</v>
      </c>
      <c r="I234" s="50">
        <v>25</v>
      </c>
      <c r="J234" s="83">
        <v>688.8</v>
      </c>
      <c r="K234" s="86">
        <f t="shared" si="44"/>
        <v>1703.9999999999998</v>
      </c>
      <c r="L234" s="62">
        <f t="shared" si="45"/>
        <v>264</v>
      </c>
      <c r="M234" s="118">
        <v>729.6</v>
      </c>
      <c r="N234" s="50">
        <f t="shared" si="46"/>
        <v>1701.6000000000001</v>
      </c>
      <c r="O234" s="50"/>
      <c r="P234" s="50">
        <f t="shared" si="47"/>
        <v>1418.4</v>
      </c>
      <c r="Q234" s="50">
        <f t="shared" si="48"/>
        <v>1443.4</v>
      </c>
      <c r="R234" s="50">
        <f t="shared" si="49"/>
        <v>3669.6</v>
      </c>
      <c r="S234" s="50">
        <f t="shared" si="50"/>
        <v>22556.6</v>
      </c>
      <c r="T234" s="63" t="s">
        <v>41</v>
      </c>
    </row>
    <row r="235" spans="1:20" s="33" customFormat="1" x14ac:dyDescent="0.25">
      <c r="A235" s="76">
        <v>229</v>
      </c>
      <c r="B235" s="46" t="s">
        <v>172</v>
      </c>
      <c r="C235" s="46" t="s">
        <v>823</v>
      </c>
      <c r="D235" s="46" t="s">
        <v>1043</v>
      </c>
      <c r="E235" s="46" t="s">
        <v>157</v>
      </c>
      <c r="F235" s="47" t="s">
        <v>831</v>
      </c>
      <c r="G235" s="48">
        <v>30000</v>
      </c>
      <c r="H235" s="49">
        <v>0</v>
      </c>
      <c r="I235" s="50">
        <v>25</v>
      </c>
      <c r="J235" s="83">
        <v>861</v>
      </c>
      <c r="K235" s="86">
        <f t="shared" si="44"/>
        <v>2130</v>
      </c>
      <c r="L235" s="62">
        <f t="shared" si="45"/>
        <v>330.00000000000006</v>
      </c>
      <c r="M235" s="118">
        <v>912</v>
      </c>
      <c r="N235" s="50">
        <f t="shared" si="46"/>
        <v>2127</v>
      </c>
      <c r="O235" s="50"/>
      <c r="P235" s="50">
        <f t="shared" si="47"/>
        <v>1773</v>
      </c>
      <c r="Q235" s="50">
        <f t="shared" si="48"/>
        <v>1798</v>
      </c>
      <c r="R235" s="50">
        <f t="shared" si="49"/>
        <v>4587</v>
      </c>
      <c r="S235" s="50">
        <f t="shared" si="50"/>
        <v>28202</v>
      </c>
      <c r="T235" s="63" t="s">
        <v>41</v>
      </c>
    </row>
    <row r="236" spans="1:20" s="33" customFormat="1" x14ac:dyDescent="0.25">
      <c r="A236" s="76">
        <v>230</v>
      </c>
      <c r="B236" s="46" t="s">
        <v>174</v>
      </c>
      <c r="C236" s="46" t="s">
        <v>823</v>
      </c>
      <c r="D236" s="46" t="s">
        <v>1043</v>
      </c>
      <c r="E236" s="46" t="s">
        <v>157</v>
      </c>
      <c r="F236" s="47" t="s">
        <v>830</v>
      </c>
      <c r="G236" s="48">
        <v>22000</v>
      </c>
      <c r="H236" s="49">
        <v>0</v>
      </c>
      <c r="I236" s="50">
        <v>25</v>
      </c>
      <c r="J236" s="83">
        <v>631.4</v>
      </c>
      <c r="K236" s="86">
        <f t="shared" si="44"/>
        <v>1561.9999999999998</v>
      </c>
      <c r="L236" s="62">
        <f t="shared" si="45"/>
        <v>242.00000000000003</v>
      </c>
      <c r="M236" s="118">
        <v>668.8</v>
      </c>
      <c r="N236" s="50">
        <f t="shared" si="46"/>
        <v>1559.8000000000002</v>
      </c>
      <c r="O236" s="50"/>
      <c r="P236" s="50">
        <f t="shared" si="47"/>
        <v>1300.1999999999998</v>
      </c>
      <c r="Q236" s="50">
        <f t="shared" si="48"/>
        <v>1325.1999999999998</v>
      </c>
      <c r="R236" s="50">
        <f t="shared" si="49"/>
        <v>3363.8</v>
      </c>
      <c r="S236" s="50">
        <f t="shared" si="50"/>
        <v>20674.8</v>
      </c>
      <c r="T236" s="63" t="s">
        <v>41</v>
      </c>
    </row>
    <row r="237" spans="1:20" s="33" customFormat="1" x14ac:dyDescent="0.25">
      <c r="A237" s="76">
        <v>231</v>
      </c>
      <c r="B237" s="46" t="s">
        <v>175</v>
      </c>
      <c r="C237" s="46" t="s">
        <v>824</v>
      </c>
      <c r="D237" s="46" t="s">
        <v>1043</v>
      </c>
      <c r="E237" s="46" t="s">
        <v>157</v>
      </c>
      <c r="F237" s="47" t="s">
        <v>830</v>
      </c>
      <c r="G237" s="48">
        <v>22000</v>
      </c>
      <c r="H237" s="49">
        <v>0</v>
      </c>
      <c r="I237" s="50">
        <v>25</v>
      </c>
      <c r="J237" s="83">
        <v>631.4</v>
      </c>
      <c r="K237" s="86">
        <f t="shared" si="44"/>
        <v>1561.9999999999998</v>
      </c>
      <c r="L237" s="62">
        <f t="shared" si="45"/>
        <v>242.00000000000003</v>
      </c>
      <c r="M237" s="118">
        <v>668.8</v>
      </c>
      <c r="N237" s="50">
        <f t="shared" si="46"/>
        <v>1559.8000000000002</v>
      </c>
      <c r="O237" s="50"/>
      <c r="P237" s="50">
        <f t="shared" si="47"/>
        <v>1300.1999999999998</v>
      </c>
      <c r="Q237" s="50">
        <f t="shared" si="48"/>
        <v>1325.1999999999998</v>
      </c>
      <c r="R237" s="50">
        <f t="shared" si="49"/>
        <v>3363.8</v>
      </c>
      <c r="S237" s="50">
        <f t="shared" si="50"/>
        <v>20674.8</v>
      </c>
      <c r="T237" s="63" t="s">
        <v>41</v>
      </c>
    </row>
    <row r="238" spans="1:20" s="33" customFormat="1" x14ac:dyDescent="0.25">
      <c r="A238" s="76">
        <v>232</v>
      </c>
      <c r="B238" s="46" t="s">
        <v>777</v>
      </c>
      <c r="C238" s="46" t="s">
        <v>824</v>
      </c>
      <c r="D238" s="46" t="s">
        <v>1043</v>
      </c>
      <c r="E238" s="46" t="s">
        <v>778</v>
      </c>
      <c r="F238" s="47" t="s">
        <v>827</v>
      </c>
      <c r="G238" s="48">
        <v>24000</v>
      </c>
      <c r="H238" s="49">
        <v>0</v>
      </c>
      <c r="I238" s="50">
        <v>25</v>
      </c>
      <c r="J238" s="83">
        <v>688.8</v>
      </c>
      <c r="K238" s="86">
        <f t="shared" si="44"/>
        <v>1703.9999999999998</v>
      </c>
      <c r="L238" s="62">
        <f t="shared" si="45"/>
        <v>264</v>
      </c>
      <c r="M238" s="118">
        <v>729.6</v>
      </c>
      <c r="N238" s="50">
        <f t="shared" si="46"/>
        <v>1701.6000000000001</v>
      </c>
      <c r="O238" s="50"/>
      <c r="P238" s="50">
        <f t="shared" si="47"/>
        <v>1418.4</v>
      </c>
      <c r="Q238" s="50">
        <f t="shared" si="48"/>
        <v>1443.4</v>
      </c>
      <c r="R238" s="50">
        <f t="shared" si="49"/>
        <v>3669.6</v>
      </c>
      <c r="S238" s="50">
        <f t="shared" si="50"/>
        <v>22556.6</v>
      </c>
      <c r="T238" s="63" t="s">
        <v>41</v>
      </c>
    </row>
    <row r="239" spans="1:20" s="33" customFormat="1" x14ac:dyDescent="0.25">
      <c r="A239" s="76">
        <v>233</v>
      </c>
      <c r="B239" s="46" t="s">
        <v>972</v>
      </c>
      <c r="C239" s="46" t="s">
        <v>823</v>
      </c>
      <c r="D239" s="46" t="s">
        <v>1043</v>
      </c>
      <c r="E239" s="46" t="s">
        <v>158</v>
      </c>
      <c r="F239" s="47" t="s">
        <v>831</v>
      </c>
      <c r="G239" s="48">
        <v>16000</v>
      </c>
      <c r="H239" s="49">
        <v>0</v>
      </c>
      <c r="I239" s="50">
        <v>25</v>
      </c>
      <c r="J239" s="83">
        <v>459.2</v>
      </c>
      <c r="K239" s="86">
        <f t="shared" si="44"/>
        <v>1136</v>
      </c>
      <c r="L239" s="62">
        <f t="shared" si="45"/>
        <v>176.00000000000003</v>
      </c>
      <c r="M239" s="118">
        <v>486.4</v>
      </c>
      <c r="N239" s="50">
        <f t="shared" si="46"/>
        <v>1134.4000000000001</v>
      </c>
      <c r="O239" s="50"/>
      <c r="P239" s="50">
        <f t="shared" si="47"/>
        <v>945.59999999999991</v>
      </c>
      <c r="Q239" s="50">
        <f t="shared" si="48"/>
        <v>970.59999999999991</v>
      </c>
      <c r="R239" s="50">
        <f t="shared" si="49"/>
        <v>2446.4</v>
      </c>
      <c r="S239" s="50">
        <f t="shared" ref="S239:S270" si="51">+G239-Q239</f>
        <v>15029.4</v>
      </c>
      <c r="T239" s="63" t="s">
        <v>41</v>
      </c>
    </row>
    <row r="240" spans="1:20" s="33" customFormat="1" x14ac:dyDescent="0.25">
      <c r="A240" s="76">
        <v>234</v>
      </c>
      <c r="B240" s="46" t="s">
        <v>171</v>
      </c>
      <c r="C240" s="46" t="s">
        <v>823</v>
      </c>
      <c r="D240" s="46" t="s">
        <v>1043</v>
      </c>
      <c r="E240" s="46" t="s">
        <v>158</v>
      </c>
      <c r="F240" s="47" t="s">
        <v>831</v>
      </c>
      <c r="G240" s="48">
        <v>16000</v>
      </c>
      <c r="H240" s="49">
        <v>0</v>
      </c>
      <c r="I240" s="50">
        <v>25</v>
      </c>
      <c r="J240" s="83">
        <v>459.2</v>
      </c>
      <c r="K240" s="86">
        <f t="shared" si="44"/>
        <v>1136</v>
      </c>
      <c r="L240" s="62">
        <f t="shared" si="45"/>
        <v>176.00000000000003</v>
      </c>
      <c r="M240" s="118">
        <v>486.4</v>
      </c>
      <c r="N240" s="50">
        <f t="shared" si="46"/>
        <v>1134.4000000000001</v>
      </c>
      <c r="O240" s="50"/>
      <c r="P240" s="50">
        <f t="shared" si="47"/>
        <v>945.59999999999991</v>
      </c>
      <c r="Q240" s="50">
        <f t="shared" si="48"/>
        <v>970.59999999999991</v>
      </c>
      <c r="R240" s="50">
        <f t="shared" si="49"/>
        <v>2446.4</v>
      </c>
      <c r="S240" s="50">
        <f t="shared" si="51"/>
        <v>15029.4</v>
      </c>
      <c r="T240" s="63" t="s">
        <v>41</v>
      </c>
    </row>
    <row r="241" spans="1:20" s="33" customFormat="1" x14ac:dyDescent="0.25">
      <c r="A241" s="76">
        <v>235</v>
      </c>
      <c r="B241" s="46" t="s">
        <v>884</v>
      </c>
      <c r="C241" s="46" t="s">
        <v>824</v>
      </c>
      <c r="D241" s="46" t="s">
        <v>1043</v>
      </c>
      <c r="E241" s="46" t="s">
        <v>157</v>
      </c>
      <c r="F241" s="47" t="s">
        <v>830</v>
      </c>
      <c r="G241" s="48">
        <v>30000</v>
      </c>
      <c r="H241" s="49">
        <v>0</v>
      </c>
      <c r="I241" s="50">
        <v>25</v>
      </c>
      <c r="J241" s="83">
        <v>861</v>
      </c>
      <c r="K241" s="86">
        <f t="shared" si="44"/>
        <v>2130</v>
      </c>
      <c r="L241" s="62">
        <f t="shared" si="45"/>
        <v>330.00000000000006</v>
      </c>
      <c r="M241" s="118">
        <v>912</v>
      </c>
      <c r="N241" s="50">
        <f t="shared" si="46"/>
        <v>2127</v>
      </c>
      <c r="O241" s="50"/>
      <c r="P241" s="50">
        <f t="shared" si="47"/>
        <v>1773</v>
      </c>
      <c r="Q241" s="50">
        <f t="shared" si="48"/>
        <v>1798</v>
      </c>
      <c r="R241" s="50">
        <f t="shared" si="49"/>
        <v>4587</v>
      </c>
      <c r="S241" s="50">
        <f t="shared" si="51"/>
        <v>28202</v>
      </c>
      <c r="T241" s="63" t="s">
        <v>41</v>
      </c>
    </row>
    <row r="242" spans="1:20" s="33" customFormat="1" x14ac:dyDescent="0.25">
      <c r="A242" s="76">
        <v>236</v>
      </c>
      <c r="B242" s="46" t="s">
        <v>173</v>
      </c>
      <c r="C242" s="46" t="s">
        <v>824</v>
      </c>
      <c r="D242" s="46" t="s">
        <v>1043</v>
      </c>
      <c r="E242" s="46" t="s">
        <v>158</v>
      </c>
      <c r="F242" s="47" t="s">
        <v>827</v>
      </c>
      <c r="G242" s="48">
        <v>16000</v>
      </c>
      <c r="H242" s="49">
        <v>0</v>
      </c>
      <c r="I242" s="50">
        <v>25</v>
      </c>
      <c r="J242" s="83">
        <v>459.2</v>
      </c>
      <c r="K242" s="86">
        <f t="shared" si="44"/>
        <v>1136</v>
      </c>
      <c r="L242" s="62">
        <f t="shared" si="45"/>
        <v>176.00000000000003</v>
      </c>
      <c r="M242" s="118">
        <v>486.4</v>
      </c>
      <c r="N242" s="50">
        <f t="shared" si="46"/>
        <v>1134.4000000000001</v>
      </c>
      <c r="O242" s="50"/>
      <c r="P242" s="50">
        <f t="shared" si="47"/>
        <v>945.59999999999991</v>
      </c>
      <c r="Q242" s="50">
        <f t="shared" si="48"/>
        <v>970.59999999999991</v>
      </c>
      <c r="R242" s="50">
        <f t="shared" si="49"/>
        <v>2446.4</v>
      </c>
      <c r="S242" s="50">
        <f t="shared" si="51"/>
        <v>15029.4</v>
      </c>
      <c r="T242" s="63" t="s">
        <v>41</v>
      </c>
    </row>
    <row r="243" spans="1:20" s="33" customFormat="1" x14ac:dyDescent="0.25">
      <c r="A243" s="76">
        <v>237</v>
      </c>
      <c r="B243" s="46" t="s">
        <v>177</v>
      </c>
      <c r="C243" s="46" t="s">
        <v>823</v>
      </c>
      <c r="D243" s="46" t="s">
        <v>1043</v>
      </c>
      <c r="E243" s="46" t="s">
        <v>158</v>
      </c>
      <c r="F243" s="47" t="s">
        <v>827</v>
      </c>
      <c r="G243" s="48">
        <v>16000</v>
      </c>
      <c r="H243" s="49">
        <v>0</v>
      </c>
      <c r="I243" s="50">
        <v>25</v>
      </c>
      <c r="J243" s="83">
        <v>459.2</v>
      </c>
      <c r="K243" s="86">
        <f t="shared" si="44"/>
        <v>1136</v>
      </c>
      <c r="L243" s="62">
        <f t="shared" si="45"/>
        <v>176.00000000000003</v>
      </c>
      <c r="M243" s="118">
        <v>486.4</v>
      </c>
      <c r="N243" s="50">
        <f t="shared" si="46"/>
        <v>1134.4000000000001</v>
      </c>
      <c r="O243" s="50"/>
      <c r="P243" s="50">
        <f t="shared" si="47"/>
        <v>945.59999999999991</v>
      </c>
      <c r="Q243" s="50">
        <f t="shared" si="48"/>
        <v>970.59999999999991</v>
      </c>
      <c r="R243" s="50">
        <f t="shared" si="49"/>
        <v>2446.4</v>
      </c>
      <c r="S243" s="50">
        <f t="shared" si="51"/>
        <v>15029.4</v>
      </c>
      <c r="T243" s="63" t="s">
        <v>41</v>
      </c>
    </row>
    <row r="244" spans="1:20" s="33" customFormat="1" x14ac:dyDescent="0.25">
      <c r="A244" s="76">
        <v>238</v>
      </c>
      <c r="B244" s="46" t="s">
        <v>819</v>
      </c>
      <c r="C244" s="46" t="s">
        <v>823</v>
      </c>
      <c r="D244" s="46" t="s">
        <v>131</v>
      </c>
      <c r="E244" s="46" t="s">
        <v>104</v>
      </c>
      <c r="F244" s="47" t="s">
        <v>830</v>
      </c>
      <c r="G244" s="48">
        <v>40000</v>
      </c>
      <c r="H244" s="107">
        <v>442.65</v>
      </c>
      <c r="I244" s="50">
        <v>25</v>
      </c>
      <c r="J244" s="83">
        <v>1148</v>
      </c>
      <c r="K244" s="86">
        <f t="shared" ref="K244:K252" si="52">+G244*7.1%</f>
        <v>2839.9999999999995</v>
      </c>
      <c r="L244" s="62">
        <f t="shared" ref="L244:L252" si="53">+G244*1.1%</f>
        <v>440.00000000000006</v>
      </c>
      <c r="M244" s="118">
        <v>1216</v>
      </c>
      <c r="N244" s="50">
        <f t="shared" ref="N244:N252" si="54">+G244*7.09%</f>
        <v>2836</v>
      </c>
      <c r="O244" s="50"/>
      <c r="P244" s="50">
        <f t="shared" ref="P244:P252" si="55">+J244+M244</f>
        <v>2364</v>
      </c>
      <c r="Q244" s="50">
        <f t="shared" si="48"/>
        <v>2831.65</v>
      </c>
      <c r="R244" s="50">
        <f t="shared" si="49"/>
        <v>6116</v>
      </c>
      <c r="S244" s="50">
        <f t="shared" ref="S244:S252" si="56">+G244-Q244</f>
        <v>37168.35</v>
      </c>
      <c r="T244" s="63" t="s">
        <v>41</v>
      </c>
    </row>
    <row r="245" spans="1:20" s="33" customFormat="1" x14ac:dyDescent="0.25">
      <c r="A245" s="76">
        <v>239</v>
      </c>
      <c r="B245" s="46" t="s">
        <v>134</v>
      </c>
      <c r="C245" s="46" t="s">
        <v>823</v>
      </c>
      <c r="D245" s="46" t="s">
        <v>131</v>
      </c>
      <c r="E245" s="46" t="s">
        <v>135</v>
      </c>
      <c r="F245" s="47" t="s">
        <v>830</v>
      </c>
      <c r="G245" s="48">
        <v>60000</v>
      </c>
      <c r="H245" s="83">
        <v>3486.68</v>
      </c>
      <c r="I245" s="50">
        <v>25</v>
      </c>
      <c r="J245" s="83">
        <v>1722</v>
      </c>
      <c r="K245" s="86">
        <f t="shared" si="52"/>
        <v>4260</v>
      </c>
      <c r="L245" s="62">
        <f t="shared" si="53"/>
        <v>660.00000000000011</v>
      </c>
      <c r="M245" s="118">
        <v>1824</v>
      </c>
      <c r="N245" s="50">
        <f t="shared" si="54"/>
        <v>4254</v>
      </c>
      <c r="O245" s="50"/>
      <c r="P245" s="50">
        <f t="shared" si="55"/>
        <v>3546</v>
      </c>
      <c r="Q245" s="50">
        <f t="shared" si="48"/>
        <v>7057.68</v>
      </c>
      <c r="R245" s="50">
        <f t="shared" si="49"/>
        <v>9174</v>
      </c>
      <c r="S245" s="50">
        <f t="shared" si="56"/>
        <v>52942.32</v>
      </c>
      <c r="T245" s="63" t="s">
        <v>41</v>
      </c>
    </row>
    <row r="246" spans="1:20" s="33" customFormat="1" x14ac:dyDescent="0.25">
      <c r="A246" s="76">
        <v>240</v>
      </c>
      <c r="B246" s="46" t="s">
        <v>1122</v>
      </c>
      <c r="C246" s="46" t="s">
        <v>823</v>
      </c>
      <c r="D246" s="46" t="s">
        <v>131</v>
      </c>
      <c r="E246" s="46" t="s">
        <v>64</v>
      </c>
      <c r="F246" s="47" t="s">
        <v>830</v>
      </c>
      <c r="G246" s="48">
        <v>35000</v>
      </c>
      <c r="H246" s="49">
        <v>0</v>
      </c>
      <c r="I246" s="50">
        <v>25</v>
      </c>
      <c r="J246" s="83">
        <v>1004.5</v>
      </c>
      <c r="K246" s="86">
        <f t="shared" si="52"/>
        <v>2485</v>
      </c>
      <c r="L246" s="62">
        <f t="shared" si="53"/>
        <v>385.00000000000006</v>
      </c>
      <c r="M246" s="118">
        <v>1064</v>
      </c>
      <c r="N246" s="50">
        <f t="shared" si="54"/>
        <v>2481.5</v>
      </c>
      <c r="O246" s="50"/>
      <c r="P246" s="50">
        <f t="shared" si="55"/>
        <v>2068.5</v>
      </c>
      <c r="Q246" s="50">
        <f t="shared" si="48"/>
        <v>2093.5</v>
      </c>
      <c r="R246" s="50">
        <f t="shared" si="49"/>
        <v>5351.5</v>
      </c>
      <c r="S246" s="50">
        <f t="shared" si="56"/>
        <v>32906.5</v>
      </c>
      <c r="T246" s="63" t="s">
        <v>41</v>
      </c>
    </row>
    <row r="247" spans="1:20" s="33" customFormat="1" x14ac:dyDescent="0.25">
      <c r="A247" s="76">
        <v>241</v>
      </c>
      <c r="B247" s="46" t="s">
        <v>802</v>
      </c>
      <c r="C247" s="46" t="s">
        <v>823</v>
      </c>
      <c r="D247" s="46" t="s">
        <v>1044</v>
      </c>
      <c r="E247" s="46" t="s">
        <v>803</v>
      </c>
      <c r="F247" s="47" t="s">
        <v>831</v>
      </c>
      <c r="G247" s="48">
        <v>61000</v>
      </c>
      <c r="H247" s="83">
        <v>3674.86</v>
      </c>
      <c r="I247" s="50">
        <v>25</v>
      </c>
      <c r="J247" s="83">
        <v>1750.7</v>
      </c>
      <c r="K247" s="86">
        <f t="shared" si="52"/>
        <v>4331</v>
      </c>
      <c r="L247" s="62">
        <f t="shared" si="53"/>
        <v>671.00000000000011</v>
      </c>
      <c r="M247" s="62">
        <v>1854.4</v>
      </c>
      <c r="N247" s="50">
        <f t="shared" si="54"/>
        <v>4324.9000000000005</v>
      </c>
      <c r="O247" s="50"/>
      <c r="P247" s="50">
        <f t="shared" si="55"/>
        <v>3605.1000000000004</v>
      </c>
      <c r="Q247" s="50">
        <f t="shared" si="48"/>
        <v>7304.9600000000009</v>
      </c>
      <c r="R247" s="50">
        <f t="shared" si="49"/>
        <v>9326.9000000000015</v>
      </c>
      <c r="S247" s="50">
        <f t="shared" si="56"/>
        <v>53695.040000000001</v>
      </c>
      <c r="T247" s="63" t="s">
        <v>41</v>
      </c>
    </row>
    <row r="248" spans="1:20" s="33" customFormat="1" x14ac:dyDescent="0.25">
      <c r="A248" s="76">
        <v>242</v>
      </c>
      <c r="B248" s="46" t="s">
        <v>140</v>
      </c>
      <c r="C248" s="46" t="s">
        <v>823</v>
      </c>
      <c r="D248" s="46" t="s">
        <v>1045</v>
      </c>
      <c r="E248" s="46" t="s">
        <v>102</v>
      </c>
      <c r="F248" s="47" t="s">
        <v>830</v>
      </c>
      <c r="G248" s="48">
        <v>80000</v>
      </c>
      <c r="H248" s="48">
        <v>7400.87</v>
      </c>
      <c r="I248" s="50">
        <v>25</v>
      </c>
      <c r="J248" s="83">
        <v>2296</v>
      </c>
      <c r="K248" s="86">
        <f t="shared" si="52"/>
        <v>5679.9999999999991</v>
      </c>
      <c r="L248" s="62">
        <v>953.69</v>
      </c>
      <c r="M248" s="118">
        <v>2432</v>
      </c>
      <c r="N248" s="50">
        <f t="shared" si="54"/>
        <v>5672</v>
      </c>
      <c r="O248" s="50"/>
      <c r="P248" s="50">
        <f t="shared" si="55"/>
        <v>4728</v>
      </c>
      <c r="Q248" s="50">
        <f t="shared" si="48"/>
        <v>12153.869999999999</v>
      </c>
      <c r="R248" s="50">
        <f t="shared" si="49"/>
        <v>12305.689999999999</v>
      </c>
      <c r="S248" s="50">
        <f t="shared" si="56"/>
        <v>67846.13</v>
      </c>
      <c r="T248" s="63" t="s">
        <v>41</v>
      </c>
    </row>
    <row r="249" spans="1:20" s="33" customFormat="1" x14ac:dyDescent="0.25">
      <c r="A249" s="76">
        <v>243</v>
      </c>
      <c r="B249" s="46" t="s">
        <v>1112</v>
      </c>
      <c r="C249" s="46" t="s">
        <v>823</v>
      </c>
      <c r="D249" s="46" t="s">
        <v>1045</v>
      </c>
      <c r="E249" s="46" t="s">
        <v>64</v>
      </c>
      <c r="F249" s="47" t="s">
        <v>830</v>
      </c>
      <c r="G249" s="48">
        <v>40000</v>
      </c>
      <c r="H249" s="48">
        <v>442.65</v>
      </c>
      <c r="I249" s="50">
        <v>25</v>
      </c>
      <c r="J249" s="83">
        <v>1148</v>
      </c>
      <c r="K249" s="86">
        <f t="shared" si="52"/>
        <v>2839.9999999999995</v>
      </c>
      <c r="L249" s="62">
        <f t="shared" si="53"/>
        <v>440.00000000000006</v>
      </c>
      <c r="M249" s="118">
        <v>1216</v>
      </c>
      <c r="N249" s="50">
        <f t="shared" si="54"/>
        <v>2836</v>
      </c>
      <c r="O249" s="50"/>
      <c r="P249" s="50">
        <f t="shared" si="55"/>
        <v>2364</v>
      </c>
      <c r="Q249" s="50">
        <f t="shared" si="48"/>
        <v>2831.65</v>
      </c>
      <c r="R249" s="50">
        <f t="shared" si="49"/>
        <v>6116</v>
      </c>
      <c r="S249" s="50">
        <f t="shared" si="56"/>
        <v>37168.35</v>
      </c>
      <c r="T249" s="63" t="s">
        <v>41</v>
      </c>
    </row>
    <row r="250" spans="1:20" s="33" customFormat="1" x14ac:dyDescent="0.25">
      <c r="A250" s="76">
        <v>244</v>
      </c>
      <c r="B250" s="46" t="s">
        <v>1116</v>
      </c>
      <c r="C250" s="46" t="s">
        <v>823</v>
      </c>
      <c r="D250" s="46" t="s">
        <v>1045</v>
      </c>
      <c r="E250" s="46" t="s">
        <v>64</v>
      </c>
      <c r="F250" s="47" t="s">
        <v>830</v>
      </c>
      <c r="G250" s="48">
        <v>40000</v>
      </c>
      <c r="H250" s="48">
        <v>442.65</v>
      </c>
      <c r="I250" s="50">
        <v>25</v>
      </c>
      <c r="J250" s="83">
        <v>1148</v>
      </c>
      <c r="K250" s="86">
        <f t="shared" si="52"/>
        <v>2839.9999999999995</v>
      </c>
      <c r="L250" s="62">
        <f t="shared" si="53"/>
        <v>440.00000000000006</v>
      </c>
      <c r="M250" s="118">
        <v>1216</v>
      </c>
      <c r="N250" s="50">
        <f t="shared" si="54"/>
        <v>2836</v>
      </c>
      <c r="O250" s="50"/>
      <c r="P250" s="50">
        <f t="shared" si="55"/>
        <v>2364</v>
      </c>
      <c r="Q250" s="50">
        <f t="shared" si="48"/>
        <v>2831.65</v>
      </c>
      <c r="R250" s="50">
        <f t="shared" si="49"/>
        <v>6116</v>
      </c>
      <c r="S250" s="50">
        <f t="shared" si="56"/>
        <v>37168.35</v>
      </c>
      <c r="T250" s="63" t="s">
        <v>41</v>
      </c>
    </row>
    <row r="251" spans="1:20" s="33" customFormat="1" x14ac:dyDescent="0.25">
      <c r="A251" s="76">
        <v>245</v>
      </c>
      <c r="B251" s="46" t="s">
        <v>142</v>
      </c>
      <c r="C251" s="46" t="s">
        <v>823</v>
      </c>
      <c r="D251" s="46" t="s">
        <v>1046</v>
      </c>
      <c r="E251" s="46" t="s">
        <v>137</v>
      </c>
      <c r="F251" s="47" t="s">
        <v>831</v>
      </c>
      <c r="G251" s="48">
        <v>61000</v>
      </c>
      <c r="H251" s="83">
        <v>3674.86</v>
      </c>
      <c r="I251" s="50">
        <v>25</v>
      </c>
      <c r="J251" s="83">
        <v>1750.7</v>
      </c>
      <c r="K251" s="86">
        <f t="shared" si="52"/>
        <v>4331</v>
      </c>
      <c r="L251" s="62">
        <f t="shared" si="53"/>
        <v>671.00000000000011</v>
      </c>
      <c r="M251" s="118">
        <v>1854.4</v>
      </c>
      <c r="N251" s="50">
        <f t="shared" si="54"/>
        <v>4324.9000000000005</v>
      </c>
      <c r="O251" s="50"/>
      <c r="P251" s="50">
        <f t="shared" si="55"/>
        <v>3605.1000000000004</v>
      </c>
      <c r="Q251" s="50">
        <f t="shared" si="48"/>
        <v>7304.9600000000009</v>
      </c>
      <c r="R251" s="50">
        <f t="shared" si="49"/>
        <v>9326.9000000000015</v>
      </c>
      <c r="S251" s="50">
        <f t="shared" si="56"/>
        <v>53695.040000000001</v>
      </c>
      <c r="T251" s="63" t="s">
        <v>41</v>
      </c>
    </row>
    <row r="252" spans="1:20" s="33" customFormat="1" x14ac:dyDescent="0.25">
      <c r="A252" s="76">
        <v>246</v>
      </c>
      <c r="B252" s="46" t="s">
        <v>913</v>
      </c>
      <c r="C252" s="46" t="s">
        <v>824</v>
      </c>
      <c r="D252" s="46" t="s">
        <v>1046</v>
      </c>
      <c r="E252" s="46" t="s">
        <v>137</v>
      </c>
      <c r="F252" s="47" t="s">
        <v>831</v>
      </c>
      <c r="G252" s="48">
        <v>61000</v>
      </c>
      <c r="H252" s="83">
        <v>3674.86</v>
      </c>
      <c r="I252" s="50">
        <v>25</v>
      </c>
      <c r="J252" s="83">
        <v>1750.7</v>
      </c>
      <c r="K252" s="86">
        <f t="shared" si="52"/>
        <v>4331</v>
      </c>
      <c r="L252" s="62">
        <f t="shared" si="53"/>
        <v>671.00000000000011</v>
      </c>
      <c r="M252" s="62">
        <v>1854.4</v>
      </c>
      <c r="N252" s="50">
        <f t="shared" si="54"/>
        <v>4324.9000000000005</v>
      </c>
      <c r="O252" s="50"/>
      <c r="P252" s="50">
        <f t="shared" si="55"/>
        <v>3605.1000000000004</v>
      </c>
      <c r="Q252" s="50">
        <f t="shared" si="48"/>
        <v>7304.9600000000009</v>
      </c>
      <c r="R252" s="50">
        <f t="shared" si="49"/>
        <v>9326.9000000000015</v>
      </c>
      <c r="S252" s="50">
        <f t="shared" si="56"/>
        <v>53695.040000000001</v>
      </c>
      <c r="T252" s="63" t="s">
        <v>41</v>
      </c>
    </row>
    <row r="253" spans="1:20" s="33" customFormat="1" x14ac:dyDescent="0.25">
      <c r="A253" s="76">
        <v>247</v>
      </c>
      <c r="B253" s="46" t="s">
        <v>1021</v>
      </c>
      <c r="C253" s="46" t="s">
        <v>824</v>
      </c>
      <c r="D253" s="46" t="s">
        <v>1046</v>
      </c>
      <c r="E253" s="46" t="s">
        <v>794</v>
      </c>
      <c r="F253" s="47" t="s">
        <v>831</v>
      </c>
      <c r="G253" s="48">
        <v>61000</v>
      </c>
      <c r="H253" s="83">
        <v>3674.86</v>
      </c>
      <c r="I253" s="50">
        <v>25</v>
      </c>
      <c r="J253" s="83">
        <v>1750.7</v>
      </c>
      <c r="K253" s="86">
        <f t="shared" si="44"/>
        <v>4331</v>
      </c>
      <c r="L253" s="62">
        <f t="shared" si="45"/>
        <v>671.00000000000011</v>
      </c>
      <c r="M253" s="118">
        <v>1854.4</v>
      </c>
      <c r="N253" s="50">
        <f t="shared" si="46"/>
        <v>4324.9000000000005</v>
      </c>
      <c r="O253" s="50"/>
      <c r="P253" s="50">
        <f t="shared" si="47"/>
        <v>3605.1000000000004</v>
      </c>
      <c r="Q253" s="50">
        <f t="shared" si="48"/>
        <v>7304.9600000000009</v>
      </c>
      <c r="R253" s="50">
        <f t="shared" si="49"/>
        <v>9326.9000000000015</v>
      </c>
      <c r="S253" s="50">
        <f t="shared" si="51"/>
        <v>53695.040000000001</v>
      </c>
      <c r="T253" s="63" t="s">
        <v>41</v>
      </c>
    </row>
    <row r="254" spans="1:20" s="33" customFormat="1" x14ac:dyDescent="0.25">
      <c r="A254" s="76">
        <v>248</v>
      </c>
      <c r="B254" s="46" t="s">
        <v>141</v>
      </c>
      <c r="C254" s="46" t="s">
        <v>823</v>
      </c>
      <c r="D254" s="46" t="s">
        <v>1046</v>
      </c>
      <c r="E254" s="46" t="s">
        <v>143</v>
      </c>
      <c r="F254" s="47" t="s">
        <v>830</v>
      </c>
      <c r="G254" s="48">
        <v>50000</v>
      </c>
      <c r="H254" s="48">
        <v>1339.36</v>
      </c>
      <c r="I254" s="50">
        <v>25</v>
      </c>
      <c r="J254" s="83">
        <v>1435</v>
      </c>
      <c r="K254" s="86">
        <f>+G254*7.1%</f>
        <v>3549.9999999999995</v>
      </c>
      <c r="L254" s="62">
        <f>+G254*1.1%</f>
        <v>550</v>
      </c>
      <c r="M254" s="118">
        <v>1520</v>
      </c>
      <c r="N254" s="50">
        <f>+G254*7.09%</f>
        <v>3545.0000000000005</v>
      </c>
      <c r="O254" s="50"/>
      <c r="P254" s="50">
        <f>+J254+M254</f>
        <v>2955</v>
      </c>
      <c r="Q254" s="50">
        <f t="shared" si="48"/>
        <v>4319.3599999999997</v>
      </c>
      <c r="R254" s="50">
        <f t="shared" si="49"/>
        <v>7645</v>
      </c>
      <c r="S254" s="50">
        <f>+G254-Q254</f>
        <v>45680.639999999999</v>
      </c>
      <c r="T254" s="63" t="s">
        <v>41</v>
      </c>
    </row>
    <row r="255" spans="1:20" s="33" customFormat="1" x14ac:dyDescent="0.25">
      <c r="A255" s="76">
        <v>249</v>
      </c>
      <c r="B255" s="46" t="s">
        <v>263</v>
      </c>
      <c r="C255" s="46" t="s">
        <v>823</v>
      </c>
      <c r="D255" s="46" t="s">
        <v>1046</v>
      </c>
      <c r="E255" s="46" t="s">
        <v>119</v>
      </c>
      <c r="F255" s="47" t="s">
        <v>830</v>
      </c>
      <c r="G255" s="48">
        <v>25000</v>
      </c>
      <c r="H255" s="49">
        <v>0</v>
      </c>
      <c r="I255" s="50">
        <v>25</v>
      </c>
      <c r="J255" s="83">
        <v>717.5</v>
      </c>
      <c r="K255" s="86">
        <f>+G255*7.1%</f>
        <v>1774.9999999999998</v>
      </c>
      <c r="L255" s="62">
        <f>+G255*1.1%</f>
        <v>275</v>
      </c>
      <c r="M255" s="118">
        <v>760</v>
      </c>
      <c r="N255" s="50">
        <f>+G255*7.09%</f>
        <v>1772.5000000000002</v>
      </c>
      <c r="O255" s="50"/>
      <c r="P255" s="50">
        <f>+J255+M255</f>
        <v>1477.5</v>
      </c>
      <c r="Q255" s="50">
        <f t="shared" si="48"/>
        <v>1502.5</v>
      </c>
      <c r="R255" s="50">
        <f t="shared" si="49"/>
        <v>3822.5</v>
      </c>
      <c r="S255" s="50">
        <f>+G255-Q255</f>
        <v>23497.5</v>
      </c>
      <c r="T255" s="63" t="s">
        <v>41</v>
      </c>
    </row>
    <row r="256" spans="1:20" s="33" customFormat="1" x14ac:dyDescent="0.25">
      <c r="A256" s="76">
        <v>250</v>
      </c>
      <c r="B256" s="46" t="s">
        <v>1012</v>
      </c>
      <c r="C256" s="46" t="s">
        <v>824</v>
      </c>
      <c r="D256" s="46" t="s">
        <v>1047</v>
      </c>
      <c r="E256" s="46" t="s">
        <v>137</v>
      </c>
      <c r="F256" s="47" t="s">
        <v>831</v>
      </c>
      <c r="G256" s="48">
        <v>90000</v>
      </c>
      <c r="H256" s="83">
        <v>9753.1200000000008</v>
      </c>
      <c r="I256" s="50">
        <v>25</v>
      </c>
      <c r="J256" s="83">
        <v>2583</v>
      </c>
      <c r="K256" s="86">
        <f>+G256*7.1%</f>
        <v>6389.9999999999991</v>
      </c>
      <c r="L256" s="62">
        <v>953.69</v>
      </c>
      <c r="M256" s="62">
        <v>2736</v>
      </c>
      <c r="N256" s="50">
        <f>+G256*7.09%</f>
        <v>6381</v>
      </c>
      <c r="O256" s="50"/>
      <c r="P256" s="50">
        <f>+J256+M256</f>
        <v>5319</v>
      </c>
      <c r="Q256" s="50">
        <f t="shared" si="48"/>
        <v>15097.12</v>
      </c>
      <c r="R256" s="50">
        <f t="shared" si="49"/>
        <v>13724.689999999999</v>
      </c>
      <c r="S256" s="50">
        <f>+G256-Q256</f>
        <v>74902.880000000005</v>
      </c>
      <c r="T256" s="63" t="s">
        <v>41</v>
      </c>
    </row>
    <row r="257" spans="1:20" s="33" customFormat="1" x14ac:dyDescent="0.25">
      <c r="A257" s="76">
        <v>251</v>
      </c>
      <c r="B257" s="46" t="s">
        <v>132</v>
      </c>
      <c r="C257" s="46" t="s">
        <v>823</v>
      </c>
      <c r="D257" s="46" t="s">
        <v>1047</v>
      </c>
      <c r="E257" s="46" t="s">
        <v>35</v>
      </c>
      <c r="F257" s="47" t="s">
        <v>831</v>
      </c>
      <c r="G257" s="48">
        <v>35000</v>
      </c>
      <c r="H257" s="49">
        <v>0</v>
      </c>
      <c r="I257" s="50">
        <v>25</v>
      </c>
      <c r="J257" s="83">
        <v>1004.5</v>
      </c>
      <c r="K257" s="86">
        <f t="shared" si="44"/>
        <v>2485</v>
      </c>
      <c r="L257" s="62">
        <f t="shared" si="45"/>
        <v>385.00000000000006</v>
      </c>
      <c r="M257" s="118">
        <v>1064</v>
      </c>
      <c r="N257" s="50">
        <f t="shared" si="46"/>
        <v>2481.5</v>
      </c>
      <c r="O257" s="50"/>
      <c r="P257" s="50">
        <f t="shared" si="47"/>
        <v>2068.5</v>
      </c>
      <c r="Q257" s="50">
        <f t="shared" si="48"/>
        <v>2093.5</v>
      </c>
      <c r="R257" s="50">
        <f t="shared" si="49"/>
        <v>5351.5</v>
      </c>
      <c r="S257" s="50">
        <f t="shared" si="51"/>
        <v>32906.5</v>
      </c>
      <c r="T257" s="63" t="s">
        <v>41</v>
      </c>
    </row>
    <row r="258" spans="1:20" s="33" customFormat="1" x14ac:dyDescent="0.25">
      <c r="A258" s="76">
        <v>252</v>
      </c>
      <c r="B258" s="46" t="s">
        <v>136</v>
      </c>
      <c r="C258" s="46" t="s">
        <v>823</v>
      </c>
      <c r="D258" s="46" t="s">
        <v>1047</v>
      </c>
      <c r="E258" s="46" t="s">
        <v>135</v>
      </c>
      <c r="F258" s="47" t="s">
        <v>830</v>
      </c>
      <c r="G258" s="48">
        <v>35000</v>
      </c>
      <c r="H258" s="49">
        <v>0</v>
      </c>
      <c r="I258" s="50">
        <v>25</v>
      </c>
      <c r="J258" s="83">
        <v>1004.5</v>
      </c>
      <c r="K258" s="86">
        <f>+G258*7.1%</f>
        <v>2485</v>
      </c>
      <c r="L258" s="62">
        <f>+G258*1.1%</f>
        <v>385.00000000000006</v>
      </c>
      <c r="M258" s="118">
        <v>1064</v>
      </c>
      <c r="N258" s="50">
        <f>+G258*7.09%</f>
        <v>2481.5</v>
      </c>
      <c r="O258" s="50"/>
      <c r="P258" s="50">
        <f>+J258+M258</f>
        <v>2068.5</v>
      </c>
      <c r="Q258" s="50">
        <f t="shared" si="48"/>
        <v>2093.5</v>
      </c>
      <c r="R258" s="50">
        <f t="shared" si="49"/>
        <v>5351.5</v>
      </c>
      <c r="S258" s="50">
        <f>+G258-Q258</f>
        <v>32906.5</v>
      </c>
      <c r="T258" s="63" t="s">
        <v>41</v>
      </c>
    </row>
    <row r="259" spans="1:20" s="33" customFormat="1" x14ac:dyDescent="0.25">
      <c r="A259" s="76">
        <v>253</v>
      </c>
      <c r="B259" s="46" t="s">
        <v>133</v>
      </c>
      <c r="C259" s="46" t="s">
        <v>824</v>
      </c>
      <c r="D259" s="46" t="s">
        <v>1047</v>
      </c>
      <c r="E259" s="46" t="s">
        <v>35</v>
      </c>
      <c r="F259" s="47" t="s">
        <v>831</v>
      </c>
      <c r="G259" s="48">
        <v>29000</v>
      </c>
      <c r="H259" s="49">
        <v>0</v>
      </c>
      <c r="I259" s="50">
        <v>25</v>
      </c>
      <c r="J259" s="83">
        <v>832.3</v>
      </c>
      <c r="K259" s="86">
        <f t="shared" si="44"/>
        <v>2059</v>
      </c>
      <c r="L259" s="62">
        <f t="shared" si="45"/>
        <v>319.00000000000006</v>
      </c>
      <c r="M259" s="118">
        <v>881.6</v>
      </c>
      <c r="N259" s="50">
        <f t="shared" si="46"/>
        <v>2056.1</v>
      </c>
      <c r="O259" s="50"/>
      <c r="P259" s="50">
        <f t="shared" si="47"/>
        <v>1713.9</v>
      </c>
      <c r="Q259" s="50">
        <f t="shared" si="48"/>
        <v>1738.9</v>
      </c>
      <c r="R259" s="50">
        <f t="shared" si="49"/>
        <v>4434.1000000000004</v>
      </c>
      <c r="S259" s="50">
        <f t="shared" si="51"/>
        <v>27261.1</v>
      </c>
      <c r="T259" s="63" t="s">
        <v>41</v>
      </c>
    </row>
    <row r="260" spans="1:20" s="33" customFormat="1" x14ac:dyDescent="0.25">
      <c r="A260" s="76">
        <v>254</v>
      </c>
      <c r="B260" s="46" t="s">
        <v>258</v>
      </c>
      <c r="C260" s="46" t="s">
        <v>823</v>
      </c>
      <c r="D260" s="46" t="s">
        <v>256</v>
      </c>
      <c r="E260" s="46" t="s">
        <v>85</v>
      </c>
      <c r="F260" s="47" t="s">
        <v>830</v>
      </c>
      <c r="G260" s="48">
        <v>80000</v>
      </c>
      <c r="H260" s="48">
        <v>6972</v>
      </c>
      <c r="I260" s="50">
        <v>25</v>
      </c>
      <c r="J260" s="83">
        <v>2296</v>
      </c>
      <c r="K260" s="86">
        <f t="shared" ref="K260:K317" si="57">+G260*7.1%</f>
        <v>5679.9999999999991</v>
      </c>
      <c r="L260" s="62">
        <v>953.69</v>
      </c>
      <c r="M260" s="118">
        <v>2432</v>
      </c>
      <c r="N260" s="50">
        <f t="shared" ref="N260:N317" si="58">+G260*7.09%</f>
        <v>5672</v>
      </c>
      <c r="O260" s="50"/>
      <c r="P260" s="50">
        <f t="shared" ref="P260:P321" si="59">+J260+M260</f>
        <v>4728</v>
      </c>
      <c r="Q260" s="50">
        <f t="shared" si="48"/>
        <v>11725</v>
      </c>
      <c r="R260" s="50">
        <f t="shared" si="49"/>
        <v>12305.689999999999</v>
      </c>
      <c r="S260" s="50">
        <f t="shared" si="51"/>
        <v>68275</v>
      </c>
      <c r="T260" s="63" t="s">
        <v>41</v>
      </c>
    </row>
    <row r="261" spans="1:20" s="33" customFormat="1" x14ac:dyDescent="0.25">
      <c r="A261" s="76">
        <v>255</v>
      </c>
      <c r="B261" s="46" t="s">
        <v>261</v>
      </c>
      <c r="C261" s="46" t="s">
        <v>824</v>
      </c>
      <c r="D261" s="46" t="s">
        <v>256</v>
      </c>
      <c r="E261" s="46" t="s">
        <v>85</v>
      </c>
      <c r="F261" s="47" t="s">
        <v>830</v>
      </c>
      <c r="G261" s="48">
        <v>55000</v>
      </c>
      <c r="H261" s="48">
        <v>2302.36</v>
      </c>
      <c r="I261" s="50">
        <v>25</v>
      </c>
      <c r="J261" s="83">
        <v>1578.5</v>
      </c>
      <c r="K261" s="86">
        <f t="shared" si="57"/>
        <v>3904.9999999999995</v>
      </c>
      <c r="L261" s="62">
        <f t="shared" ref="L261:L317" si="60">+G261*1.1%</f>
        <v>605.00000000000011</v>
      </c>
      <c r="M261" s="118">
        <v>1672</v>
      </c>
      <c r="N261" s="50">
        <f t="shared" si="58"/>
        <v>3899.5000000000005</v>
      </c>
      <c r="O261" s="50"/>
      <c r="P261" s="50">
        <f t="shared" si="59"/>
        <v>3250.5</v>
      </c>
      <c r="Q261" s="50">
        <f t="shared" si="48"/>
        <v>5577.8600000000006</v>
      </c>
      <c r="R261" s="50">
        <f t="shared" si="49"/>
        <v>8409.5</v>
      </c>
      <c r="S261" s="50">
        <f t="shared" si="51"/>
        <v>49422.14</v>
      </c>
      <c r="T261" s="63" t="s">
        <v>41</v>
      </c>
    </row>
    <row r="262" spans="1:20" s="33" customFormat="1" x14ac:dyDescent="0.25">
      <c r="A262" s="76">
        <v>256</v>
      </c>
      <c r="B262" s="46" t="s">
        <v>66</v>
      </c>
      <c r="C262" s="46" t="s">
        <v>823</v>
      </c>
      <c r="D262" s="46" t="s">
        <v>256</v>
      </c>
      <c r="E262" s="46" t="s">
        <v>1106</v>
      </c>
      <c r="F262" s="61" t="s">
        <v>831</v>
      </c>
      <c r="G262" s="48">
        <v>50000</v>
      </c>
      <c r="H262" s="48">
        <v>1854</v>
      </c>
      <c r="I262" s="50">
        <v>25</v>
      </c>
      <c r="J262" s="83">
        <v>1435</v>
      </c>
      <c r="K262" s="86">
        <f>+G262*7.1%</f>
        <v>3549.9999999999995</v>
      </c>
      <c r="L262" s="62">
        <f>+G262*1.1%</f>
        <v>550</v>
      </c>
      <c r="M262" s="118">
        <v>1520</v>
      </c>
      <c r="N262" s="50">
        <f>+G262*7.09%</f>
        <v>3545.0000000000005</v>
      </c>
      <c r="O262" s="50"/>
      <c r="P262" s="50">
        <f>+J262+M262</f>
        <v>2955</v>
      </c>
      <c r="Q262" s="50">
        <f>+H262+I262+J262+M262+O262</f>
        <v>4834</v>
      </c>
      <c r="R262" s="50">
        <f>+K262+L262+N262</f>
        <v>7645</v>
      </c>
      <c r="S262" s="50">
        <f>+G262-Q262</f>
        <v>45166</v>
      </c>
      <c r="T262" s="63" t="s">
        <v>41</v>
      </c>
    </row>
    <row r="263" spans="1:20" s="33" customFormat="1" x14ac:dyDescent="0.25">
      <c r="A263" s="76">
        <v>257</v>
      </c>
      <c r="B263" s="46" t="s">
        <v>67</v>
      </c>
      <c r="C263" s="46" t="s">
        <v>823</v>
      </c>
      <c r="D263" s="46" t="s">
        <v>256</v>
      </c>
      <c r="E263" s="46" t="s">
        <v>86</v>
      </c>
      <c r="F263" s="47" t="s">
        <v>831</v>
      </c>
      <c r="G263" s="48">
        <v>60000</v>
      </c>
      <c r="H263" s="48">
        <v>3486.68</v>
      </c>
      <c r="I263" s="50">
        <v>25</v>
      </c>
      <c r="J263" s="83">
        <v>1722</v>
      </c>
      <c r="K263" s="86">
        <f t="shared" si="57"/>
        <v>4260</v>
      </c>
      <c r="L263" s="62">
        <f t="shared" si="60"/>
        <v>660.00000000000011</v>
      </c>
      <c r="M263" s="118">
        <v>1824</v>
      </c>
      <c r="N263" s="50">
        <f t="shared" si="58"/>
        <v>4254</v>
      </c>
      <c r="O263" s="50"/>
      <c r="P263" s="50">
        <f t="shared" si="59"/>
        <v>3546</v>
      </c>
      <c r="Q263" s="50">
        <f t="shared" si="48"/>
        <v>7057.68</v>
      </c>
      <c r="R263" s="50">
        <f t="shared" si="49"/>
        <v>9174</v>
      </c>
      <c r="S263" s="50">
        <f t="shared" si="51"/>
        <v>52942.32</v>
      </c>
      <c r="T263" s="63" t="s">
        <v>41</v>
      </c>
    </row>
    <row r="264" spans="1:20" s="33" customFormat="1" x14ac:dyDescent="0.25">
      <c r="A264" s="76">
        <v>258</v>
      </c>
      <c r="B264" s="46" t="s">
        <v>257</v>
      </c>
      <c r="C264" s="46" t="s">
        <v>823</v>
      </c>
      <c r="D264" s="46" t="s">
        <v>256</v>
      </c>
      <c r="E264" s="46" t="s">
        <v>86</v>
      </c>
      <c r="F264" s="47" t="s">
        <v>831</v>
      </c>
      <c r="G264" s="48">
        <v>40000</v>
      </c>
      <c r="H264" s="49">
        <v>442.65</v>
      </c>
      <c r="I264" s="50">
        <v>25</v>
      </c>
      <c r="J264" s="83">
        <v>1148</v>
      </c>
      <c r="K264" s="86">
        <f t="shared" si="57"/>
        <v>2839.9999999999995</v>
      </c>
      <c r="L264" s="62">
        <f t="shared" si="60"/>
        <v>440.00000000000006</v>
      </c>
      <c r="M264" s="118">
        <v>1216</v>
      </c>
      <c r="N264" s="50">
        <f t="shared" si="58"/>
        <v>2836</v>
      </c>
      <c r="O264" s="50"/>
      <c r="P264" s="50">
        <f t="shared" si="59"/>
        <v>2364</v>
      </c>
      <c r="Q264" s="50">
        <f t="shared" si="48"/>
        <v>2831.65</v>
      </c>
      <c r="R264" s="50">
        <f t="shared" si="49"/>
        <v>6116</v>
      </c>
      <c r="S264" s="50">
        <f t="shared" si="51"/>
        <v>37168.35</v>
      </c>
      <c r="T264" s="63" t="s">
        <v>41</v>
      </c>
    </row>
    <row r="265" spans="1:20" s="43" customFormat="1" x14ac:dyDescent="0.25">
      <c r="A265" s="76">
        <v>259</v>
      </c>
      <c r="B265" s="46" t="s">
        <v>1104</v>
      </c>
      <c r="C265" s="46" t="s">
        <v>823</v>
      </c>
      <c r="D265" s="46" t="s">
        <v>256</v>
      </c>
      <c r="E265" s="46" t="s">
        <v>1105</v>
      </c>
      <c r="F265" s="47" t="s">
        <v>830</v>
      </c>
      <c r="G265" s="48">
        <v>45000</v>
      </c>
      <c r="H265" s="49">
        <v>1148.33</v>
      </c>
      <c r="I265" s="50">
        <v>25</v>
      </c>
      <c r="J265" s="83">
        <v>1291.5</v>
      </c>
      <c r="K265" s="86">
        <f t="shared" si="57"/>
        <v>3194.9999999999995</v>
      </c>
      <c r="L265" s="62">
        <f t="shared" si="60"/>
        <v>495.00000000000006</v>
      </c>
      <c r="M265" s="118">
        <v>1368</v>
      </c>
      <c r="N265" s="50">
        <f t="shared" si="58"/>
        <v>3190.5</v>
      </c>
      <c r="O265" s="50"/>
      <c r="P265" s="50">
        <f t="shared" si="59"/>
        <v>2659.5</v>
      </c>
      <c r="Q265" s="50">
        <f t="shared" si="48"/>
        <v>3832.83</v>
      </c>
      <c r="R265" s="50">
        <f t="shared" si="49"/>
        <v>6880.5</v>
      </c>
      <c r="S265" s="50">
        <f t="shared" si="51"/>
        <v>41167.17</v>
      </c>
      <c r="T265" s="63" t="s">
        <v>41</v>
      </c>
    </row>
    <row r="266" spans="1:20" s="33" customFormat="1" x14ac:dyDescent="0.25">
      <c r="A266" s="76">
        <v>260</v>
      </c>
      <c r="B266" s="46" t="s">
        <v>912</v>
      </c>
      <c r="C266" s="46" t="s">
        <v>823</v>
      </c>
      <c r="D266" s="46" t="s">
        <v>256</v>
      </c>
      <c r="E266" s="46" t="s">
        <v>35</v>
      </c>
      <c r="F266" s="47" t="s">
        <v>830</v>
      </c>
      <c r="G266" s="48">
        <v>25000</v>
      </c>
      <c r="H266" s="49">
        <v>0</v>
      </c>
      <c r="I266" s="50">
        <v>25</v>
      </c>
      <c r="J266" s="83">
        <v>717.5</v>
      </c>
      <c r="K266" s="86">
        <f t="shared" si="57"/>
        <v>1774.9999999999998</v>
      </c>
      <c r="L266" s="62">
        <f t="shared" si="60"/>
        <v>275</v>
      </c>
      <c r="M266" s="118">
        <v>760</v>
      </c>
      <c r="N266" s="50">
        <f t="shared" si="58"/>
        <v>1772.5000000000002</v>
      </c>
      <c r="O266" s="50"/>
      <c r="P266" s="50">
        <f t="shared" si="59"/>
        <v>1477.5</v>
      </c>
      <c r="Q266" s="50">
        <f t="shared" si="48"/>
        <v>1502.5</v>
      </c>
      <c r="R266" s="50">
        <f t="shared" si="49"/>
        <v>3822.5</v>
      </c>
      <c r="S266" s="50">
        <f t="shared" si="51"/>
        <v>23497.5</v>
      </c>
      <c r="T266" s="63" t="s">
        <v>41</v>
      </c>
    </row>
    <row r="267" spans="1:20" s="33" customFormat="1" x14ac:dyDescent="0.25">
      <c r="A267" s="76">
        <v>261</v>
      </c>
      <c r="B267" s="46" t="s">
        <v>855</v>
      </c>
      <c r="C267" s="46" t="s">
        <v>823</v>
      </c>
      <c r="D267" s="46" t="s">
        <v>256</v>
      </c>
      <c r="E267" s="46" t="s">
        <v>35</v>
      </c>
      <c r="F267" s="47" t="s">
        <v>830</v>
      </c>
      <c r="G267" s="48">
        <v>25000</v>
      </c>
      <c r="H267" s="49">
        <v>0</v>
      </c>
      <c r="I267" s="50">
        <v>25</v>
      </c>
      <c r="J267" s="83">
        <v>717.5</v>
      </c>
      <c r="K267" s="86">
        <f t="shared" si="57"/>
        <v>1774.9999999999998</v>
      </c>
      <c r="L267" s="62">
        <f t="shared" si="60"/>
        <v>275</v>
      </c>
      <c r="M267" s="118">
        <v>760</v>
      </c>
      <c r="N267" s="50">
        <f t="shared" si="58"/>
        <v>1772.5000000000002</v>
      </c>
      <c r="O267" s="50"/>
      <c r="P267" s="50">
        <f t="shared" si="59"/>
        <v>1477.5</v>
      </c>
      <c r="Q267" s="50">
        <f t="shared" si="48"/>
        <v>1502.5</v>
      </c>
      <c r="R267" s="50">
        <f t="shared" si="49"/>
        <v>3822.5</v>
      </c>
      <c r="S267" s="50">
        <f t="shared" si="51"/>
        <v>23497.5</v>
      </c>
      <c r="T267" s="63" t="s">
        <v>41</v>
      </c>
    </row>
    <row r="268" spans="1:20" s="33" customFormat="1" x14ac:dyDescent="0.25">
      <c r="A268" s="76">
        <v>262</v>
      </c>
      <c r="B268" s="46" t="s">
        <v>893</v>
      </c>
      <c r="C268" s="46" t="s">
        <v>823</v>
      </c>
      <c r="D268" s="46" t="s">
        <v>256</v>
      </c>
      <c r="E268" s="46" t="s">
        <v>35</v>
      </c>
      <c r="F268" s="47" t="s">
        <v>830</v>
      </c>
      <c r="G268" s="48">
        <v>25000</v>
      </c>
      <c r="H268" s="49">
        <v>0</v>
      </c>
      <c r="I268" s="50">
        <v>25</v>
      </c>
      <c r="J268" s="83">
        <v>717.5</v>
      </c>
      <c r="K268" s="86">
        <f t="shared" si="57"/>
        <v>1774.9999999999998</v>
      </c>
      <c r="L268" s="62">
        <f t="shared" si="60"/>
        <v>275</v>
      </c>
      <c r="M268" s="118">
        <v>760</v>
      </c>
      <c r="N268" s="50">
        <f t="shared" si="58"/>
        <v>1772.5000000000002</v>
      </c>
      <c r="O268" s="50"/>
      <c r="P268" s="50">
        <f t="shared" si="59"/>
        <v>1477.5</v>
      </c>
      <c r="Q268" s="50">
        <f t="shared" si="48"/>
        <v>1502.5</v>
      </c>
      <c r="R268" s="50">
        <f t="shared" si="49"/>
        <v>3822.5</v>
      </c>
      <c r="S268" s="50">
        <f t="shared" si="51"/>
        <v>23497.5</v>
      </c>
      <c r="T268" s="63" t="s">
        <v>41</v>
      </c>
    </row>
    <row r="269" spans="1:20" s="33" customFormat="1" x14ac:dyDescent="0.25">
      <c r="A269" s="76">
        <v>263</v>
      </c>
      <c r="B269" s="46" t="s">
        <v>978</v>
      </c>
      <c r="C269" s="46" t="s">
        <v>824</v>
      </c>
      <c r="D269" s="46" t="s">
        <v>256</v>
      </c>
      <c r="E269" s="46" t="s">
        <v>64</v>
      </c>
      <c r="F269" s="47" t="s">
        <v>827</v>
      </c>
      <c r="G269" s="48">
        <v>25000</v>
      </c>
      <c r="H269" s="49">
        <v>0</v>
      </c>
      <c r="I269" s="50">
        <v>25</v>
      </c>
      <c r="J269" s="83">
        <v>717.5</v>
      </c>
      <c r="K269" s="86">
        <f t="shared" si="57"/>
        <v>1774.9999999999998</v>
      </c>
      <c r="L269" s="62">
        <f t="shared" si="60"/>
        <v>275</v>
      </c>
      <c r="M269" s="118">
        <v>760</v>
      </c>
      <c r="N269" s="50">
        <f t="shared" si="58"/>
        <v>1772.5000000000002</v>
      </c>
      <c r="O269" s="50"/>
      <c r="P269" s="50">
        <f t="shared" si="59"/>
        <v>1477.5</v>
      </c>
      <c r="Q269" s="50">
        <f t="shared" si="48"/>
        <v>1502.5</v>
      </c>
      <c r="R269" s="50">
        <f t="shared" si="49"/>
        <v>3822.5</v>
      </c>
      <c r="S269" s="50">
        <f t="shared" si="51"/>
        <v>23497.5</v>
      </c>
      <c r="T269" s="63" t="s">
        <v>41</v>
      </c>
    </row>
    <row r="270" spans="1:20" s="33" customFormat="1" x14ac:dyDescent="0.25">
      <c r="A270" s="76">
        <v>264</v>
      </c>
      <c r="B270" s="46" t="s">
        <v>259</v>
      </c>
      <c r="C270" s="46" t="s">
        <v>824</v>
      </c>
      <c r="D270" s="46" t="s">
        <v>256</v>
      </c>
      <c r="E270" s="46" t="s">
        <v>60</v>
      </c>
      <c r="F270" s="47" t="s">
        <v>827</v>
      </c>
      <c r="G270" s="48">
        <v>18000</v>
      </c>
      <c r="H270" s="49">
        <v>0</v>
      </c>
      <c r="I270" s="50">
        <v>25</v>
      </c>
      <c r="J270" s="83">
        <v>516.6</v>
      </c>
      <c r="K270" s="86">
        <f t="shared" si="57"/>
        <v>1277.9999999999998</v>
      </c>
      <c r="L270" s="62">
        <f t="shared" si="60"/>
        <v>198.00000000000003</v>
      </c>
      <c r="M270" s="118">
        <v>547.20000000000005</v>
      </c>
      <c r="N270" s="50">
        <f t="shared" si="58"/>
        <v>1276.2</v>
      </c>
      <c r="O270" s="50"/>
      <c r="P270" s="50">
        <f t="shared" si="59"/>
        <v>1063.8000000000002</v>
      </c>
      <c r="Q270" s="50">
        <f t="shared" ref="Q270:Q330" si="61">+H270+I270+J270+M270+O270</f>
        <v>1088.8000000000002</v>
      </c>
      <c r="R270" s="50">
        <f t="shared" ref="R270:R330" si="62">+K270+L270+N270</f>
        <v>2752.2</v>
      </c>
      <c r="S270" s="50">
        <f t="shared" si="51"/>
        <v>16911.2</v>
      </c>
      <c r="T270" s="63" t="s">
        <v>41</v>
      </c>
    </row>
    <row r="271" spans="1:20" s="33" customFormat="1" x14ac:dyDescent="0.25">
      <c r="A271" s="76">
        <v>265</v>
      </c>
      <c r="B271" s="46" t="s">
        <v>940</v>
      </c>
      <c r="C271" s="46" t="s">
        <v>824</v>
      </c>
      <c r="D271" s="46" t="s">
        <v>256</v>
      </c>
      <c r="E271" s="46" t="s">
        <v>95</v>
      </c>
      <c r="F271" s="47" t="s">
        <v>827</v>
      </c>
      <c r="G271" s="48">
        <v>28000</v>
      </c>
      <c r="H271" s="49">
        <v>0</v>
      </c>
      <c r="I271" s="50">
        <v>25</v>
      </c>
      <c r="J271" s="83">
        <v>803.6</v>
      </c>
      <c r="K271" s="86">
        <f t="shared" si="57"/>
        <v>1987.9999999999998</v>
      </c>
      <c r="L271" s="62">
        <f t="shared" si="60"/>
        <v>308.00000000000006</v>
      </c>
      <c r="M271" s="118">
        <v>851.2</v>
      </c>
      <c r="N271" s="50">
        <f t="shared" si="58"/>
        <v>1985.2</v>
      </c>
      <c r="O271" s="50"/>
      <c r="P271" s="50">
        <f t="shared" si="59"/>
        <v>1654.8000000000002</v>
      </c>
      <c r="Q271" s="50">
        <f t="shared" si="61"/>
        <v>1679.8000000000002</v>
      </c>
      <c r="R271" s="50">
        <f t="shared" si="62"/>
        <v>4281.2</v>
      </c>
      <c r="S271" s="50">
        <f t="shared" ref="S271:S301" si="63">+G271-Q271</f>
        <v>26320.2</v>
      </c>
      <c r="T271" s="63" t="s">
        <v>41</v>
      </c>
    </row>
    <row r="272" spans="1:20" s="33" customFormat="1" x14ac:dyDescent="0.25">
      <c r="A272" s="76">
        <v>266</v>
      </c>
      <c r="B272" s="46" t="s">
        <v>301</v>
      </c>
      <c r="C272" s="46" t="s">
        <v>824</v>
      </c>
      <c r="D272" s="46" t="s">
        <v>299</v>
      </c>
      <c r="E272" s="46" t="s">
        <v>332</v>
      </c>
      <c r="F272" s="47" t="s">
        <v>831</v>
      </c>
      <c r="G272" s="48">
        <v>46000</v>
      </c>
      <c r="H272" s="83">
        <v>1289.46</v>
      </c>
      <c r="I272" s="50">
        <v>25</v>
      </c>
      <c r="J272" s="83">
        <v>1320.2</v>
      </c>
      <c r="K272" s="86">
        <f t="shared" si="57"/>
        <v>3265.9999999999995</v>
      </c>
      <c r="L272" s="62">
        <f t="shared" si="60"/>
        <v>506.00000000000006</v>
      </c>
      <c r="M272" s="118">
        <v>1398.4</v>
      </c>
      <c r="N272" s="50">
        <f t="shared" si="58"/>
        <v>3261.4</v>
      </c>
      <c r="O272" s="50"/>
      <c r="P272" s="50">
        <f t="shared" si="59"/>
        <v>2718.6000000000004</v>
      </c>
      <c r="Q272" s="50">
        <f t="shared" si="61"/>
        <v>4033.06</v>
      </c>
      <c r="R272" s="50">
        <f t="shared" si="62"/>
        <v>7033.4</v>
      </c>
      <c r="S272" s="50">
        <f t="shared" si="63"/>
        <v>41966.94</v>
      </c>
      <c r="T272" s="63" t="s">
        <v>41</v>
      </c>
    </row>
    <row r="273" spans="1:20" s="33" customFormat="1" x14ac:dyDescent="0.25">
      <c r="A273" s="76">
        <v>267</v>
      </c>
      <c r="B273" s="46" t="s">
        <v>300</v>
      </c>
      <c r="C273" s="46" t="s">
        <v>823</v>
      </c>
      <c r="D273" s="46" t="s">
        <v>299</v>
      </c>
      <c r="E273" s="46" t="s">
        <v>86</v>
      </c>
      <c r="F273" s="47" t="s">
        <v>830</v>
      </c>
      <c r="G273" s="48">
        <v>35000</v>
      </c>
      <c r="H273" s="49">
        <v>0</v>
      </c>
      <c r="I273" s="50">
        <v>25</v>
      </c>
      <c r="J273" s="83">
        <v>1004.5</v>
      </c>
      <c r="K273" s="86">
        <f t="shared" si="57"/>
        <v>2485</v>
      </c>
      <c r="L273" s="62">
        <f t="shared" si="60"/>
        <v>385.00000000000006</v>
      </c>
      <c r="M273" s="118">
        <v>1064</v>
      </c>
      <c r="N273" s="50">
        <f t="shared" si="58"/>
        <v>2481.5</v>
      </c>
      <c r="O273" s="50"/>
      <c r="P273" s="50">
        <f t="shared" si="59"/>
        <v>2068.5</v>
      </c>
      <c r="Q273" s="50">
        <f t="shared" si="61"/>
        <v>2093.5</v>
      </c>
      <c r="R273" s="50">
        <f t="shared" si="62"/>
        <v>5351.5</v>
      </c>
      <c r="S273" s="50">
        <f t="shared" si="63"/>
        <v>32906.5</v>
      </c>
      <c r="T273" s="63" t="s">
        <v>41</v>
      </c>
    </row>
    <row r="274" spans="1:20" s="33" customFormat="1" x14ac:dyDescent="0.25">
      <c r="A274" s="76">
        <v>268</v>
      </c>
      <c r="B274" s="46" t="s">
        <v>290</v>
      </c>
      <c r="C274" s="46" t="s">
        <v>824</v>
      </c>
      <c r="D274" s="46" t="s">
        <v>287</v>
      </c>
      <c r="E274" s="46" t="s">
        <v>118</v>
      </c>
      <c r="F274" s="47" t="s">
        <v>830</v>
      </c>
      <c r="G274" s="48">
        <v>155000</v>
      </c>
      <c r="H274" s="48">
        <v>24613.88</v>
      </c>
      <c r="I274" s="50">
        <v>25</v>
      </c>
      <c r="J274" s="83">
        <v>4448.5</v>
      </c>
      <c r="K274" s="86">
        <f t="shared" si="57"/>
        <v>11004.999999999998</v>
      </c>
      <c r="L274" s="62">
        <v>953.69</v>
      </c>
      <c r="M274" s="118">
        <v>4712</v>
      </c>
      <c r="N274" s="50">
        <f t="shared" si="58"/>
        <v>10989.5</v>
      </c>
      <c r="O274" s="50"/>
      <c r="P274" s="50">
        <f t="shared" si="59"/>
        <v>9160.5</v>
      </c>
      <c r="Q274" s="50">
        <f t="shared" si="61"/>
        <v>33799.380000000005</v>
      </c>
      <c r="R274" s="50">
        <f t="shared" si="62"/>
        <v>22948.19</v>
      </c>
      <c r="S274" s="50">
        <f t="shared" si="63"/>
        <v>121200.62</v>
      </c>
      <c r="T274" s="63" t="s">
        <v>41</v>
      </c>
    </row>
    <row r="275" spans="1:20" s="33" customFormat="1" x14ac:dyDescent="0.25">
      <c r="A275" s="76">
        <v>269</v>
      </c>
      <c r="B275" s="46" t="s">
        <v>291</v>
      </c>
      <c r="C275" s="46" t="s">
        <v>824</v>
      </c>
      <c r="D275" s="46" t="s">
        <v>287</v>
      </c>
      <c r="E275" s="46" t="s">
        <v>129</v>
      </c>
      <c r="F275" s="47" t="s">
        <v>830</v>
      </c>
      <c r="G275" s="48">
        <v>35000</v>
      </c>
      <c r="H275" s="49">
        <v>0</v>
      </c>
      <c r="I275" s="50">
        <v>25</v>
      </c>
      <c r="J275" s="83">
        <v>1004.5</v>
      </c>
      <c r="K275" s="86">
        <f t="shared" si="57"/>
        <v>2485</v>
      </c>
      <c r="L275" s="62">
        <f t="shared" si="60"/>
        <v>385.00000000000006</v>
      </c>
      <c r="M275" s="118">
        <v>1064</v>
      </c>
      <c r="N275" s="50">
        <f t="shared" si="58"/>
        <v>2481.5</v>
      </c>
      <c r="O275" s="50"/>
      <c r="P275" s="50">
        <f t="shared" si="59"/>
        <v>2068.5</v>
      </c>
      <c r="Q275" s="50">
        <f t="shared" si="61"/>
        <v>2093.5</v>
      </c>
      <c r="R275" s="50">
        <f t="shared" si="62"/>
        <v>5351.5</v>
      </c>
      <c r="S275" s="50">
        <f t="shared" si="63"/>
        <v>32906.5</v>
      </c>
      <c r="T275" s="63" t="s">
        <v>41</v>
      </c>
    </row>
    <row r="276" spans="1:20" s="33" customFormat="1" x14ac:dyDescent="0.25">
      <c r="A276" s="76">
        <v>270</v>
      </c>
      <c r="B276" s="46" t="s">
        <v>1064</v>
      </c>
      <c r="C276" s="46" t="s">
        <v>823</v>
      </c>
      <c r="D276" s="46" t="s">
        <v>287</v>
      </c>
      <c r="E276" s="46" t="s">
        <v>64</v>
      </c>
      <c r="F276" s="47" t="s">
        <v>830</v>
      </c>
      <c r="G276" s="48">
        <v>25000</v>
      </c>
      <c r="H276" s="49">
        <v>0</v>
      </c>
      <c r="I276" s="50">
        <v>25</v>
      </c>
      <c r="J276" s="83">
        <v>717.5</v>
      </c>
      <c r="K276" s="86">
        <f t="shared" si="57"/>
        <v>1774.9999999999998</v>
      </c>
      <c r="L276" s="62">
        <f t="shared" si="60"/>
        <v>275</v>
      </c>
      <c r="M276" s="118">
        <v>760</v>
      </c>
      <c r="N276" s="50">
        <f t="shared" si="58"/>
        <v>1772.5000000000002</v>
      </c>
      <c r="O276" s="50"/>
      <c r="P276" s="50">
        <f t="shared" si="59"/>
        <v>1477.5</v>
      </c>
      <c r="Q276" s="50">
        <f t="shared" si="61"/>
        <v>1502.5</v>
      </c>
      <c r="R276" s="50">
        <f t="shared" si="62"/>
        <v>3822.5</v>
      </c>
      <c r="S276" s="50">
        <f t="shared" si="63"/>
        <v>23497.5</v>
      </c>
      <c r="T276" s="63" t="s">
        <v>41</v>
      </c>
    </row>
    <row r="277" spans="1:20" s="33" customFormat="1" x14ac:dyDescent="0.25">
      <c r="A277" s="76">
        <v>271</v>
      </c>
      <c r="B277" s="46" t="s">
        <v>1062</v>
      </c>
      <c r="C277" s="46" t="s">
        <v>823</v>
      </c>
      <c r="D277" s="46" t="s">
        <v>287</v>
      </c>
      <c r="E277" s="46" t="s">
        <v>104</v>
      </c>
      <c r="F277" s="47" t="s">
        <v>830</v>
      </c>
      <c r="G277" s="48">
        <v>25000</v>
      </c>
      <c r="H277" s="49">
        <v>0</v>
      </c>
      <c r="I277" s="50">
        <v>25</v>
      </c>
      <c r="J277" s="83">
        <v>717.5</v>
      </c>
      <c r="K277" s="86">
        <f t="shared" si="57"/>
        <v>1774.9999999999998</v>
      </c>
      <c r="L277" s="62">
        <f t="shared" si="60"/>
        <v>275</v>
      </c>
      <c r="M277" s="118">
        <v>760</v>
      </c>
      <c r="N277" s="50">
        <f t="shared" si="58"/>
        <v>1772.5000000000002</v>
      </c>
      <c r="O277" s="50"/>
      <c r="P277" s="50">
        <f t="shared" si="59"/>
        <v>1477.5</v>
      </c>
      <c r="Q277" s="50">
        <f t="shared" si="61"/>
        <v>1502.5</v>
      </c>
      <c r="R277" s="50">
        <f t="shared" si="62"/>
        <v>3822.5</v>
      </c>
      <c r="S277" s="50">
        <f t="shared" si="63"/>
        <v>23497.5</v>
      </c>
      <c r="T277" s="63" t="s">
        <v>41</v>
      </c>
    </row>
    <row r="278" spans="1:20" s="33" customFormat="1" x14ac:dyDescent="0.25">
      <c r="A278" s="76">
        <v>272</v>
      </c>
      <c r="B278" s="46" t="s">
        <v>260</v>
      </c>
      <c r="C278" s="46" t="s">
        <v>824</v>
      </c>
      <c r="D278" s="46" t="s">
        <v>1</v>
      </c>
      <c r="E278" s="46" t="s">
        <v>1051</v>
      </c>
      <c r="F278" s="47" t="s">
        <v>831</v>
      </c>
      <c r="G278" s="48">
        <v>130000</v>
      </c>
      <c r="H278" s="83">
        <v>12438.58</v>
      </c>
      <c r="I278" s="50">
        <v>25</v>
      </c>
      <c r="J278" s="83">
        <v>3731</v>
      </c>
      <c r="K278" s="86">
        <f>+G278*7.1%</f>
        <v>9230</v>
      </c>
      <c r="L278" s="62">
        <v>953.69</v>
      </c>
      <c r="M278" s="118">
        <v>3952</v>
      </c>
      <c r="N278" s="50">
        <f>+G278*7.09%</f>
        <v>9217</v>
      </c>
      <c r="O278" s="50"/>
      <c r="P278" s="50">
        <f>+J278+M278</f>
        <v>7683</v>
      </c>
      <c r="Q278" s="50">
        <f>+H278+I278+J278+M278+O278</f>
        <v>20146.580000000002</v>
      </c>
      <c r="R278" s="50">
        <f>+K278+L278+N278</f>
        <v>19400.690000000002</v>
      </c>
      <c r="S278" s="50">
        <f>+G278-Q278</f>
        <v>109853.42</v>
      </c>
      <c r="T278" s="63" t="s">
        <v>41</v>
      </c>
    </row>
    <row r="279" spans="1:20" s="33" customFormat="1" x14ac:dyDescent="0.25">
      <c r="A279" s="76">
        <v>273</v>
      </c>
      <c r="B279" s="46" t="s">
        <v>317</v>
      </c>
      <c r="C279" s="46" t="s">
        <v>824</v>
      </c>
      <c r="D279" s="46" t="s">
        <v>1</v>
      </c>
      <c r="E279" s="46" t="s">
        <v>197</v>
      </c>
      <c r="F279" s="47" t="s">
        <v>830</v>
      </c>
      <c r="G279" s="58">
        <v>46000</v>
      </c>
      <c r="H279" s="58">
        <v>1289.46</v>
      </c>
      <c r="I279" s="50">
        <v>25</v>
      </c>
      <c r="J279" s="106">
        <v>1320.2</v>
      </c>
      <c r="K279" s="89">
        <f t="shared" si="57"/>
        <v>3265.9999999999995</v>
      </c>
      <c r="L279" s="62">
        <f t="shared" si="60"/>
        <v>506.00000000000006</v>
      </c>
      <c r="M279" s="120">
        <v>1398.4</v>
      </c>
      <c r="N279" s="60">
        <f t="shared" si="58"/>
        <v>3261.4</v>
      </c>
      <c r="O279" s="60"/>
      <c r="P279" s="60">
        <f t="shared" si="59"/>
        <v>2718.6000000000004</v>
      </c>
      <c r="Q279" s="50">
        <f t="shared" si="61"/>
        <v>4033.06</v>
      </c>
      <c r="R279" s="50">
        <f t="shared" si="62"/>
        <v>7033.4</v>
      </c>
      <c r="S279" s="60">
        <f t="shared" si="63"/>
        <v>41966.94</v>
      </c>
      <c r="T279" s="63" t="s">
        <v>41</v>
      </c>
    </row>
    <row r="280" spans="1:20" s="33" customFormat="1" x14ac:dyDescent="0.25">
      <c r="A280" s="76">
        <v>274</v>
      </c>
      <c r="B280" s="46" t="s">
        <v>313</v>
      </c>
      <c r="C280" s="46" t="s">
        <v>824</v>
      </c>
      <c r="D280" s="46" t="s">
        <v>1</v>
      </c>
      <c r="E280" s="46" t="s">
        <v>333</v>
      </c>
      <c r="F280" s="47" t="s">
        <v>830</v>
      </c>
      <c r="G280" s="58">
        <v>46000</v>
      </c>
      <c r="H280" s="106">
        <v>1289.46</v>
      </c>
      <c r="I280" s="50">
        <v>25</v>
      </c>
      <c r="J280" s="106">
        <v>1320.2</v>
      </c>
      <c r="K280" s="89">
        <f t="shared" si="57"/>
        <v>3265.9999999999995</v>
      </c>
      <c r="L280" s="62">
        <f t="shared" si="60"/>
        <v>506.00000000000006</v>
      </c>
      <c r="M280" s="120">
        <v>1398.4</v>
      </c>
      <c r="N280" s="60">
        <f t="shared" si="58"/>
        <v>3261.4</v>
      </c>
      <c r="O280" s="60"/>
      <c r="P280" s="60">
        <f t="shared" si="59"/>
        <v>2718.6000000000004</v>
      </c>
      <c r="Q280" s="50">
        <f t="shared" si="61"/>
        <v>4033.06</v>
      </c>
      <c r="R280" s="50">
        <f t="shared" si="62"/>
        <v>7033.4</v>
      </c>
      <c r="S280" s="60">
        <f t="shared" si="63"/>
        <v>41966.94</v>
      </c>
      <c r="T280" s="63" t="s">
        <v>41</v>
      </c>
    </row>
    <row r="281" spans="1:20" s="33" customFormat="1" x14ac:dyDescent="0.25">
      <c r="A281" s="76">
        <v>275</v>
      </c>
      <c r="B281" s="46" t="s">
        <v>316</v>
      </c>
      <c r="C281" s="46" t="s">
        <v>823</v>
      </c>
      <c r="D281" s="46" t="s">
        <v>1</v>
      </c>
      <c r="E281" s="46" t="s">
        <v>335</v>
      </c>
      <c r="F281" s="47" t="s">
        <v>830</v>
      </c>
      <c r="G281" s="58">
        <v>32000</v>
      </c>
      <c r="H281" s="59">
        <v>0</v>
      </c>
      <c r="I281" s="50">
        <v>25</v>
      </c>
      <c r="J281" s="106">
        <v>918.4</v>
      </c>
      <c r="K281" s="89">
        <f t="shared" si="57"/>
        <v>2272</v>
      </c>
      <c r="L281" s="62">
        <f t="shared" si="60"/>
        <v>352.00000000000006</v>
      </c>
      <c r="M281" s="120">
        <v>972.8</v>
      </c>
      <c r="N281" s="60">
        <f t="shared" si="58"/>
        <v>2268.8000000000002</v>
      </c>
      <c r="O281" s="60"/>
      <c r="P281" s="60">
        <f t="shared" si="59"/>
        <v>1891.1999999999998</v>
      </c>
      <c r="Q281" s="50">
        <f t="shared" si="61"/>
        <v>1916.1999999999998</v>
      </c>
      <c r="R281" s="50">
        <f t="shared" si="62"/>
        <v>4892.8</v>
      </c>
      <c r="S281" s="60">
        <f t="shared" si="63"/>
        <v>30083.8</v>
      </c>
      <c r="T281" s="63" t="s">
        <v>41</v>
      </c>
    </row>
    <row r="282" spans="1:20" s="33" customFormat="1" x14ac:dyDescent="0.25">
      <c r="A282" s="76">
        <v>276</v>
      </c>
      <c r="B282" s="46" t="s">
        <v>320</v>
      </c>
      <c r="C282" s="46" t="s">
        <v>824</v>
      </c>
      <c r="D282" s="46" t="s">
        <v>1</v>
      </c>
      <c r="E282" s="46" t="s">
        <v>336</v>
      </c>
      <c r="F282" s="47" t="s">
        <v>830</v>
      </c>
      <c r="G282" s="58">
        <v>32000</v>
      </c>
      <c r="H282" s="59">
        <v>0</v>
      </c>
      <c r="I282" s="50">
        <v>25</v>
      </c>
      <c r="J282" s="106">
        <v>918.4</v>
      </c>
      <c r="K282" s="89">
        <f t="shared" si="57"/>
        <v>2272</v>
      </c>
      <c r="L282" s="62">
        <f t="shared" si="60"/>
        <v>352.00000000000006</v>
      </c>
      <c r="M282" s="120">
        <v>972.8</v>
      </c>
      <c r="N282" s="60">
        <f t="shared" si="58"/>
        <v>2268.8000000000002</v>
      </c>
      <c r="O282" s="60"/>
      <c r="P282" s="60">
        <f t="shared" si="59"/>
        <v>1891.1999999999998</v>
      </c>
      <c r="Q282" s="50">
        <f t="shared" si="61"/>
        <v>1916.1999999999998</v>
      </c>
      <c r="R282" s="50">
        <f t="shared" si="62"/>
        <v>4892.8</v>
      </c>
      <c r="S282" s="60">
        <f t="shared" si="63"/>
        <v>30083.8</v>
      </c>
      <c r="T282" s="63" t="s">
        <v>41</v>
      </c>
    </row>
    <row r="283" spans="1:20" s="33" customFormat="1" x14ac:dyDescent="0.25">
      <c r="A283" s="76">
        <v>277</v>
      </c>
      <c r="B283" s="46" t="s">
        <v>321</v>
      </c>
      <c r="C283" s="46" t="s">
        <v>824</v>
      </c>
      <c r="D283" s="46" t="s">
        <v>1</v>
      </c>
      <c r="E283" s="46" t="s">
        <v>337</v>
      </c>
      <c r="F283" s="47" t="s">
        <v>830</v>
      </c>
      <c r="G283" s="58">
        <v>32000</v>
      </c>
      <c r="H283" s="59">
        <v>0</v>
      </c>
      <c r="I283" s="50">
        <v>25</v>
      </c>
      <c r="J283" s="106">
        <v>918.4</v>
      </c>
      <c r="K283" s="89">
        <f t="shared" si="57"/>
        <v>2272</v>
      </c>
      <c r="L283" s="62">
        <f t="shared" si="60"/>
        <v>352.00000000000006</v>
      </c>
      <c r="M283" s="120">
        <v>972.8</v>
      </c>
      <c r="N283" s="60">
        <f t="shared" si="58"/>
        <v>2268.8000000000002</v>
      </c>
      <c r="O283" s="60"/>
      <c r="P283" s="60">
        <f t="shared" si="59"/>
        <v>1891.1999999999998</v>
      </c>
      <c r="Q283" s="50">
        <f t="shared" si="61"/>
        <v>1916.1999999999998</v>
      </c>
      <c r="R283" s="50">
        <f t="shared" si="62"/>
        <v>4892.8</v>
      </c>
      <c r="S283" s="60">
        <f t="shared" si="63"/>
        <v>30083.8</v>
      </c>
      <c r="T283" s="63" t="s">
        <v>41</v>
      </c>
    </row>
    <row r="284" spans="1:20" s="33" customFormat="1" x14ac:dyDescent="0.25">
      <c r="A284" s="76">
        <v>278</v>
      </c>
      <c r="B284" s="46" t="s">
        <v>322</v>
      </c>
      <c r="C284" s="46" t="s">
        <v>824</v>
      </c>
      <c r="D284" s="46" t="s">
        <v>1</v>
      </c>
      <c r="E284" s="46" t="s">
        <v>338</v>
      </c>
      <c r="F284" s="47" t="s">
        <v>830</v>
      </c>
      <c r="G284" s="58">
        <v>35000</v>
      </c>
      <c r="H284" s="59">
        <v>0</v>
      </c>
      <c r="I284" s="50">
        <v>25</v>
      </c>
      <c r="J284" s="106">
        <v>1004.5</v>
      </c>
      <c r="K284" s="89">
        <f t="shared" si="57"/>
        <v>2485</v>
      </c>
      <c r="L284" s="62">
        <f t="shared" si="60"/>
        <v>385.00000000000006</v>
      </c>
      <c r="M284" s="120">
        <v>1064</v>
      </c>
      <c r="N284" s="60">
        <f t="shared" si="58"/>
        <v>2481.5</v>
      </c>
      <c r="O284" s="60"/>
      <c r="P284" s="60">
        <f t="shared" si="59"/>
        <v>2068.5</v>
      </c>
      <c r="Q284" s="50">
        <f t="shared" si="61"/>
        <v>2093.5</v>
      </c>
      <c r="R284" s="50">
        <f t="shared" si="62"/>
        <v>5351.5</v>
      </c>
      <c r="S284" s="60">
        <f t="shared" si="63"/>
        <v>32906.5</v>
      </c>
      <c r="T284" s="63" t="s">
        <v>41</v>
      </c>
    </row>
    <row r="285" spans="1:20" s="33" customFormat="1" x14ac:dyDescent="0.25">
      <c r="A285" s="76">
        <v>279</v>
      </c>
      <c r="B285" s="46" t="s">
        <v>314</v>
      </c>
      <c r="C285" s="46" t="s">
        <v>823</v>
      </c>
      <c r="D285" s="46" t="s">
        <v>1</v>
      </c>
      <c r="E285" s="46" t="s">
        <v>334</v>
      </c>
      <c r="F285" s="47" t="s">
        <v>830</v>
      </c>
      <c r="G285" s="58">
        <v>18000</v>
      </c>
      <c r="H285" s="59">
        <v>0</v>
      </c>
      <c r="I285" s="50">
        <v>25</v>
      </c>
      <c r="J285" s="106">
        <v>516.6</v>
      </c>
      <c r="K285" s="89">
        <f t="shared" si="57"/>
        <v>1277.9999999999998</v>
      </c>
      <c r="L285" s="62">
        <f t="shared" si="60"/>
        <v>198.00000000000003</v>
      </c>
      <c r="M285" s="120">
        <v>547.20000000000005</v>
      </c>
      <c r="N285" s="60">
        <f t="shared" si="58"/>
        <v>1276.2</v>
      </c>
      <c r="O285" s="60"/>
      <c r="P285" s="60">
        <f t="shared" si="59"/>
        <v>1063.8000000000002</v>
      </c>
      <c r="Q285" s="50">
        <f t="shared" si="61"/>
        <v>1088.8000000000002</v>
      </c>
      <c r="R285" s="50">
        <f t="shared" si="62"/>
        <v>2752.2</v>
      </c>
      <c r="S285" s="60">
        <f t="shared" si="63"/>
        <v>16911.2</v>
      </c>
      <c r="T285" s="63" t="s">
        <v>41</v>
      </c>
    </row>
    <row r="286" spans="1:20" s="33" customFormat="1" x14ac:dyDescent="0.25">
      <c r="A286" s="76">
        <v>280</v>
      </c>
      <c r="B286" s="46" t="s">
        <v>326</v>
      </c>
      <c r="C286" s="46" t="s">
        <v>824</v>
      </c>
      <c r="D286" s="46" t="s">
        <v>1</v>
      </c>
      <c r="E286" s="46" t="s">
        <v>331</v>
      </c>
      <c r="F286" s="47" t="s">
        <v>830</v>
      </c>
      <c r="G286" s="58">
        <v>25000</v>
      </c>
      <c r="H286" s="59">
        <v>0</v>
      </c>
      <c r="I286" s="50">
        <v>25</v>
      </c>
      <c r="J286" s="106">
        <v>717.5</v>
      </c>
      <c r="K286" s="89">
        <f t="shared" si="57"/>
        <v>1774.9999999999998</v>
      </c>
      <c r="L286" s="62">
        <f t="shared" si="60"/>
        <v>275</v>
      </c>
      <c r="M286" s="120">
        <v>760</v>
      </c>
      <c r="N286" s="60">
        <f t="shared" si="58"/>
        <v>1772.5000000000002</v>
      </c>
      <c r="O286" s="60"/>
      <c r="P286" s="60">
        <f t="shared" si="59"/>
        <v>1477.5</v>
      </c>
      <c r="Q286" s="50">
        <f t="shared" si="61"/>
        <v>1502.5</v>
      </c>
      <c r="R286" s="50">
        <f t="shared" si="62"/>
        <v>3822.5</v>
      </c>
      <c r="S286" s="60">
        <f t="shared" si="63"/>
        <v>23497.5</v>
      </c>
      <c r="T286" s="63" t="s">
        <v>41</v>
      </c>
    </row>
    <row r="287" spans="1:20" s="33" customFormat="1" x14ac:dyDescent="0.25">
      <c r="A287" s="76">
        <v>281</v>
      </c>
      <c r="B287" s="46" t="s">
        <v>288</v>
      </c>
      <c r="C287" s="46" t="s">
        <v>824</v>
      </c>
      <c r="D287" s="46" t="s">
        <v>1</v>
      </c>
      <c r="E287" s="46" t="s">
        <v>159</v>
      </c>
      <c r="F287" s="47" t="s">
        <v>830</v>
      </c>
      <c r="G287" s="48">
        <v>75000</v>
      </c>
      <c r="H287" s="48">
        <v>6309.38</v>
      </c>
      <c r="I287" s="50">
        <v>25</v>
      </c>
      <c r="J287" s="83">
        <v>2152.5</v>
      </c>
      <c r="K287" s="86">
        <f t="shared" si="57"/>
        <v>5324.9999999999991</v>
      </c>
      <c r="L287" s="62">
        <f t="shared" si="60"/>
        <v>825.00000000000011</v>
      </c>
      <c r="M287" s="118">
        <v>2280</v>
      </c>
      <c r="N287" s="50">
        <f t="shared" si="58"/>
        <v>5317.5</v>
      </c>
      <c r="O287" s="50"/>
      <c r="P287" s="50">
        <f t="shared" si="59"/>
        <v>4432.5</v>
      </c>
      <c r="Q287" s="50">
        <f t="shared" si="61"/>
        <v>10766.880000000001</v>
      </c>
      <c r="R287" s="50">
        <f t="shared" si="62"/>
        <v>11467.5</v>
      </c>
      <c r="S287" s="50">
        <f t="shared" si="63"/>
        <v>64233.119999999995</v>
      </c>
      <c r="T287" s="63" t="s">
        <v>41</v>
      </c>
    </row>
    <row r="288" spans="1:20" s="33" customFormat="1" x14ac:dyDescent="0.25">
      <c r="A288" s="76">
        <v>282</v>
      </c>
      <c r="B288" s="46" t="s">
        <v>890</v>
      </c>
      <c r="C288" s="46" t="s">
        <v>824</v>
      </c>
      <c r="D288" s="46" t="s">
        <v>1</v>
      </c>
      <c r="E288" s="46" t="s">
        <v>35</v>
      </c>
      <c r="F288" s="47" t="s">
        <v>830</v>
      </c>
      <c r="G288" s="58">
        <v>40000</v>
      </c>
      <c r="H288" s="59">
        <v>185.33</v>
      </c>
      <c r="I288" s="50">
        <v>25</v>
      </c>
      <c r="J288" s="106">
        <v>1148</v>
      </c>
      <c r="K288" s="89">
        <f t="shared" si="57"/>
        <v>2839.9999999999995</v>
      </c>
      <c r="L288" s="62">
        <f t="shared" si="60"/>
        <v>440.00000000000006</v>
      </c>
      <c r="M288" s="120">
        <v>1216</v>
      </c>
      <c r="N288" s="60">
        <f t="shared" si="58"/>
        <v>2836</v>
      </c>
      <c r="O288" s="60"/>
      <c r="P288" s="60">
        <f t="shared" si="59"/>
        <v>2364</v>
      </c>
      <c r="Q288" s="50">
        <f t="shared" si="61"/>
        <v>2574.33</v>
      </c>
      <c r="R288" s="50">
        <f t="shared" si="62"/>
        <v>6116</v>
      </c>
      <c r="S288" s="60">
        <f t="shared" si="63"/>
        <v>37425.67</v>
      </c>
      <c r="T288" s="63" t="s">
        <v>41</v>
      </c>
    </row>
    <row r="289" spans="1:20" s="33" customFormat="1" x14ac:dyDescent="0.25">
      <c r="A289" s="76">
        <v>283</v>
      </c>
      <c r="B289" s="46" t="s">
        <v>318</v>
      </c>
      <c r="C289" s="46" t="s">
        <v>823</v>
      </c>
      <c r="D289" s="46" t="s">
        <v>1</v>
      </c>
      <c r="E289" s="46" t="s">
        <v>57</v>
      </c>
      <c r="F289" s="47" t="s">
        <v>830</v>
      </c>
      <c r="G289" s="58">
        <v>45000</v>
      </c>
      <c r="H289" s="106">
        <v>1148.33</v>
      </c>
      <c r="I289" s="50">
        <v>25</v>
      </c>
      <c r="J289" s="106">
        <v>1291.5</v>
      </c>
      <c r="K289" s="89">
        <f t="shared" si="57"/>
        <v>3194.9999999999995</v>
      </c>
      <c r="L289" s="62">
        <f t="shared" si="60"/>
        <v>495.00000000000006</v>
      </c>
      <c r="M289" s="120">
        <v>1368</v>
      </c>
      <c r="N289" s="60">
        <f t="shared" si="58"/>
        <v>3190.5</v>
      </c>
      <c r="O289" s="60"/>
      <c r="P289" s="60">
        <f t="shared" si="59"/>
        <v>2659.5</v>
      </c>
      <c r="Q289" s="50">
        <f t="shared" si="61"/>
        <v>3832.83</v>
      </c>
      <c r="R289" s="50">
        <f t="shared" si="62"/>
        <v>6880.5</v>
      </c>
      <c r="S289" s="60">
        <f t="shared" si="63"/>
        <v>41167.17</v>
      </c>
      <c r="T289" s="63" t="s">
        <v>41</v>
      </c>
    </row>
    <row r="290" spans="1:20" s="33" customFormat="1" x14ac:dyDescent="0.25">
      <c r="A290" s="76">
        <v>284</v>
      </c>
      <c r="B290" s="46" t="s">
        <v>319</v>
      </c>
      <c r="C290" s="46" t="s">
        <v>823</v>
      </c>
      <c r="D290" s="46" t="s">
        <v>1</v>
      </c>
      <c r="E290" s="46" t="s">
        <v>38</v>
      </c>
      <c r="F290" s="47" t="s">
        <v>830</v>
      </c>
      <c r="G290" s="58">
        <v>25000</v>
      </c>
      <c r="H290" s="59">
        <v>0</v>
      </c>
      <c r="I290" s="50">
        <v>25</v>
      </c>
      <c r="J290" s="106">
        <v>717.5</v>
      </c>
      <c r="K290" s="89">
        <f t="shared" si="57"/>
        <v>1774.9999999999998</v>
      </c>
      <c r="L290" s="62">
        <f t="shared" si="60"/>
        <v>275</v>
      </c>
      <c r="M290" s="120">
        <v>760</v>
      </c>
      <c r="N290" s="60">
        <f t="shared" si="58"/>
        <v>1772.5000000000002</v>
      </c>
      <c r="O290" s="60"/>
      <c r="P290" s="60">
        <f t="shared" si="59"/>
        <v>1477.5</v>
      </c>
      <c r="Q290" s="50">
        <f t="shared" si="61"/>
        <v>1502.5</v>
      </c>
      <c r="R290" s="50">
        <f t="shared" si="62"/>
        <v>3822.5</v>
      </c>
      <c r="S290" s="60">
        <f t="shared" si="63"/>
        <v>23497.5</v>
      </c>
      <c r="T290" s="63" t="s">
        <v>41</v>
      </c>
    </row>
    <row r="291" spans="1:20" s="33" customFormat="1" x14ac:dyDescent="0.25">
      <c r="A291" s="76">
        <v>285</v>
      </c>
      <c r="B291" s="46" t="s">
        <v>323</v>
      </c>
      <c r="C291" s="46" t="s">
        <v>824</v>
      </c>
      <c r="D291" s="46" t="s">
        <v>1</v>
      </c>
      <c r="E291" s="46" t="s">
        <v>339</v>
      </c>
      <c r="F291" s="47" t="s">
        <v>830</v>
      </c>
      <c r="G291" s="58">
        <v>20900</v>
      </c>
      <c r="H291" s="59">
        <v>0</v>
      </c>
      <c r="I291" s="50">
        <v>25</v>
      </c>
      <c r="J291" s="106">
        <v>599.83000000000004</v>
      </c>
      <c r="K291" s="89">
        <f t="shared" si="57"/>
        <v>1483.8999999999999</v>
      </c>
      <c r="L291" s="62">
        <f t="shared" si="60"/>
        <v>229.90000000000003</v>
      </c>
      <c r="M291" s="120">
        <v>635.36</v>
      </c>
      <c r="N291" s="60">
        <f t="shared" si="58"/>
        <v>1481.8100000000002</v>
      </c>
      <c r="O291" s="60"/>
      <c r="P291" s="60">
        <f t="shared" si="59"/>
        <v>1235.19</v>
      </c>
      <c r="Q291" s="50">
        <f t="shared" si="61"/>
        <v>1260.19</v>
      </c>
      <c r="R291" s="50">
        <f t="shared" si="62"/>
        <v>3195.61</v>
      </c>
      <c r="S291" s="60">
        <f t="shared" si="63"/>
        <v>19639.810000000001</v>
      </c>
      <c r="T291" s="63" t="s">
        <v>41</v>
      </c>
    </row>
    <row r="292" spans="1:20" s="33" customFormat="1" x14ac:dyDescent="0.25">
      <c r="A292" s="76">
        <v>286</v>
      </c>
      <c r="B292" s="46" t="s">
        <v>324</v>
      </c>
      <c r="C292" s="46" t="s">
        <v>824</v>
      </c>
      <c r="D292" s="46" t="s">
        <v>1</v>
      </c>
      <c r="E292" s="46" t="s">
        <v>340</v>
      </c>
      <c r="F292" s="47" t="s">
        <v>830</v>
      </c>
      <c r="G292" s="58">
        <v>25000</v>
      </c>
      <c r="H292" s="59">
        <v>0</v>
      </c>
      <c r="I292" s="50">
        <v>25</v>
      </c>
      <c r="J292" s="106">
        <v>717.5</v>
      </c>
      <c r="K292" s="89">
        <f t="shared" si="57"/>
        <v>1774.9999999999998</v>
      </c>
      <c r="L292" s="62">
        <f t="shared" si="60"/>
        <v>275</v>
      </c>
      <c r="M292" s="120">
        <v>760</v>
      </c>
      <c r="N292" s="60">
        <f t="shared" si="58"/>
        <v>1772.5000000000002</v>
      </c>
      <c r="O292" s="60"/>
      <c r="P292" s="60">
        <f t="shared" si="59"/>
        <v>1477.5</v>
      </c>
      <c r="Q292" s="50">
        <f t="shared" si="61"/>
        <v>1502.5</v>
      </c>
      <c r="R292" s="50">
        <f t="shared" si="62"/>
        <v>3822.5</v>
      </c>
      <c r="S292" s="60">
        <f t="shared" si="63"/>
        <v>23497.5</v>
      </c>
      <c r="T292" s="63" t="s">
        <v>41</v>
      </c>
    </row>
    <row r="293" spans="1:20" s="33" customFormat="1" x14ac:dyDescent="0.25">
      <c r="A293" s="76">
        <v>287</v>
      </c>
      <c r="B293" s="46" t="s">
        <v>325</v>
      </c>
      <c r="C293" s="46" t="s">
        <v>824</v>
      </c>
      <c r="D293" s="46" t="s">
        <v>1</v>
      </c>
      <c r="E293" s="46" t="s">
        <v>340</v>
      </c>
      <c r="F293" s="47" t="s">
        <v>830</v>
      </c>
      <c r="G293" s="58">
        <v>25000</v>
      </c>
      <c r="H293" s="59">
        <v>0</v>
      </c>
      <c r="I293" s="50">
        <v>25</v>
      </c>
      <c r="J293" s="106">
        <v>717.5</v>
      </c>
      <c r="K293" s="89">
        <f t="shared" si="57"/>
        <v>1774.9999999999998</v>
      </c>
      <c r="L293" s="62">
        <f t="shared" si="60"/>
        <v>275</v>
      </c>
      <c r="M293" s="120">
        <v>760</v>
      </c>
      <c r="N293" s="60">
        <f t="shared" si="58"/>
        <v>1772.5000000000002</v>
      </c>
      <c r="O293" s="60"/>
      <c r="P293" s="60">
        <f t="shared" si="59"/>
        <v>1477.5</v>
      </c>
      <c r="Q293" s="50">
        <f t="shared" si="61"/>
        <v>1502.5</v>
      </c>
      <c r="R293" s="50">
        <f t="shared" si="62"/>
        <v>3822.5</v>
      </c>
      <c r="S293" s="60">
        <f t="shared" si="63"/>
        <v>23497.5</v>
      </c>
      <c r="T293" s="63" t="s">
        <v>41</v>
      </c>
    </row>
    <row r="294" spans="1:20" s="33" customFormat="1" x14ac:dyDescent="0.25">
      <c r="A294" s="76">
        <v>288</v>
      </c>
      <c r="B294" s="46" t="s">
        <v>327</v>
      </c>
      <c r="C294" s="46" t="s">
        <v>824</v>
      </c>
      <c r="D294" s="46" t="s">
        <v>1</v>
      </c>
      <c r="E294" s="46" t="s">
        <v>160</v>
      </c>
      <c r="F294" s="47" t="s">
        <v>830</v>
      </c>
      <c r="G294" s="58">
        <v>24000</v>
      </c>
      <c r="H294" s="59">
        <v>0</v>
      </c>
      <c r="I294" s="50">
        <v>25</v>
      </c>
      <c r="J294" s="106">
        <v>688.8</v>
      </c>
      <c r="K294" s="89">
        <f t="shared" si="57"/>
        <v>1703.9999999999998</v>
      </c>
      <c r="L294" s="62">
        <f t="shared" si="60"/>
        <v>264</v>
      </c>
      <c r="M294" s="120">
        <v>729.6</v>
      </c>
      <c r="N294" s="60">
        <f t="shared" si="58"/>
        <v>1701.6000000000001</v>
      </c>
      <c r="O294" s="60"/>
      <c r="P294" s="60">
        <f t="shared" si="59"/>
        <v>1418.4</v>
      </c>
      <c r="Q294" s="50">
        <f t="shared" si="61"/>
        <v>1443.4</v>
      </c>
      <c r="R294" s="50">
        <f t="shared" si="62"/>
        <v>3669.6</v>
      </c>
      <c r="S294" s="60">
        <f t="shared" si="63"/>
        <v>22556.6</v>
      </c>
      <c r="T294" s="63" t="s">
        <v>41</v>
      </c>
    </row>
    <row r="295" spans="1:20" s="33" customFormat="1" x14ac:dyDescent="0.25">
      <c r="A295" s="76">
        <v>289</v>
      </c>
      <c r="B295" s="46" t="s">
        <v>315</v>
      </c>
      <c r="C295" s="46" t="s">
        <v>824</v>
      </c>
      <c r="D295" s="46" t="s">
        <v>1</v>
      </c>
      <c r="E295" s="46" t="s">
        <v>190</v>
      </c>
      <c r="F295" s="47" t="s">
        <v>827</v>
      </c>
      <c r="G295" s="58">
        <v>24000</v>
      </c>
      <c r="H295" s="59">
        <v>0</v>
      </c>
      <c r="I295" s="50">
        <v>25</v>
      </c>
      <c r="J295" s="106">
        <v>688.8</v>
      </c>
      <c r="K295" s="89">
        <f t="shared" si="57"/>
        <v>1703.9999999999998</v>
      </c>
      <c r="L295" s="62">
        <f t="shared" si="60"/>
        <v>264</v>
      </c>
      <c r="M295" s="120">
        <v>729.6</v>
      </c>
      <c r="N295" s="60">
        <f t="shared" si="58"/>
        <v>1701.6000000000001</v>
      </c>
      <c r="O295" s="60"/>
      <c r="P295" s="60">
        <f t="shared" si="59"/>
        <v>1418.4</v>
      </c>
      <c r="Q295" s="50">
        <f t="shared" si="61"/>
        <v>1443.4</v>
      </c>
      <c r="R295" s="50">
        <f t="shared" si="62"/>
        <v>3669.6</v>
      </c>
      <c r="S295" s="60">
        <f t="shared" si="63"/>
        <v>22556.6</v>
      </c>
      <c r="T295" s="63" t="s">
        <v>41</v>
      </c>
    </row>
    <row r="296" spans="1:20" s="33" customFormat="1" x14ac:dyDescent="0.25">
      <c r="A296" s="76">
        <v>290</v>
      </c>
      <c r="B296" s="46" t="s">
        <v>312</v>
      </c>
      <c r="C296" s="46" t="s">
        <v>823</v>
      </c>
      <c r="D296" s="46" t="s">
        <v>1</v>
      </c>
      <c r="E296" s="46" t="s">
        <v>158</v>
      </c>
      <c r="F296" s="47" t="s">
        <v>827</v>
      </c>
      <c r="G296" s="58">
        <v>16000</v>
      </c>
      <c r="H296" s="59">
        <v>0</v>
      </c>
      <c r="I296" s="50">
        <v>25</v>
      </c>
      <c r="J296" s="106">
        <v>459.2</v>
      </c>
      <c r="K296" s="89">
        <f t="shared" si="57"/>
        <v>1136</v>
      </c>
      <c r="L296" s="62">
        <f t="shared" si="60"/>
        <v>176.00000000000003</v>
      </c>
      <c r="M296" s="120">
        <v>486.4</v>
      </c>
      <c r="N296" s="60">
        <f t="shared" si="58"/>
        <v>1134.4000000000001</v>
      </c>
      <c r="O296" s="60"/>
      <c r="P296" s="60">
        <f t="shared" si="59"/>
        <v>945.59999999999991</v>
      </c>
      <c r="Q296" s="50">
        <f t="shared" si="61"/>
        <v>970.59999999999991</v>
      </c>
      <c r="R296" s="50">
        <f t="shared" si="62"/>
        <v>2446.4</v>
      </c>
      <c r="S296" s="60">
        <f t="shared" si="63"/>
        <v>15029.4</v>
      </c>
      <c r="T296" s="63" t="s">
        <v>41</v>
      </c>
    </row>
    <row r="297" spans="1:20" s="33" customFormat="1" x14ac:dyDescent="0.25">
      <c r="A297" s="76">
        <v>291</v>
      </c>
      <c r="B297" s="46" t="s">
        <v>781</v>
      </c>
      <c r="C297" s="46" t="s">
        <v>824</v>
      </c>
      <c r="D297" s="46" t="s">
        <v>302</v>
      </c>
      <c r="E297" s="46" t="s">
        <v>95</v>
      </c>
      <c r="F297" s="47" t="s">
        <v>827</v>
      </c>
      <c r="G297" s="48">
        <v>24000</v>
      </c>
      <c r="H297" s="49">
        <v>0</v>
      </c>
      <c r="I297" s="50">
        <v>25</v>
      </c>
      <c r="J297" s="83">
        <v>688.8</v>
      </c>
      <c r="K297" s="86">
        <f t="shared" si="57"/>
        <v>1703.9999999999998</v>
      </c>
      <c r="L297" s="62">
        <f t="shared" si="60"/>
        <v>264</v>
      </c>
      <c r="M297" s="118">
        <v>729.6</v>
      </c>
      <c r="N297" s="50">
        <f t="shared" si="58"/>
        <v>1701.6000000000001</v>
      </c>
      <c r="O297" s="50"/>
      <c r="P297" s="50">
        <f t="shared" si="59"/>
        <v>1418.4</v>
      </c>
      <c r="Q297" s="50">
        <f t="shared" si="61"/>
        <v>1443.4</v>
      </c>
      <c r="R297" s="50">
        <f t="shared" si="62"/>
        <v>3669.6</v>
      </c>
      <c r="S297" s="50">
        <f t="shared" si="63"/>
        <v>22556.6</v>
      </c>
      <c r="T297" s="63" t="s">
        <v>41</v>
      </c>
    </row>
    <row r="298" spans="1:20" s="33" customFormat="1" x14ac:dyDescent="0.25">
      <c r="A298" s="76">
        <v>292</v>
      </c>
      <c r="B298" s="46" t="s">
        <v>812</v>
      </c>
      <c r="C298" s="46" t="s">
        <v>823</v>
      </c>
      <c r="D298" s="46" t="s">
        <v>302</v>
      </c>
      <c r="E298" s="46" t="s">
        <v>119</v>
      </c>
      <c r="F298" s="47" t="s">
        <v>830</v>
      </c>
      <c r="G298" s="58">
        <v>25000</v>
      </c>
      <c r="H298" s="59">
        <v>0</v>
      </c>
      <c r="I298" s="50">
        <v>25</v>
      </c>
      <c r="J298" s="106">
        <v>717.5</v>
      </c>
      <c r="K298" s="89">
        <f t="shared" si="57"/>
        <v>1774.9999999999998</v>
      </c>
      <c r="L298" s="62">
        <f t="shared" si="60"/>
        <v>275</v>
      </c>
      <c r="M298" s="120">
        <v>760</v>
      </c>
      <c r="N298" s="60">
        <f t="shared" si="58"/>
        <v>1772.5000000000002</v>
      </c>
      <c r="O298" s="60"/>
      <c r="P298" s="60">
        <f t="shared" si="59"/>
        <v>1477.5</v>
      </c>
      <c r="Q298" s="50">
        <f t="shared" si="61"/>
        <v>1502.5</v>
      </c>
      <c r="R298" s="50">
        <f t="shared" si="62"/>
        <v>3822.5</v>
      </c>
      <c r="S298" s="60">
        <f t="shared" si="63"/>
        <v>23497.5</v>
      </c>
      <c r="T298" s="63" t="s">
        <v>41</v>
      </c>
    </row>
    <row r="299" spans="1:20" s="33" customFormat="1" x14ac:dyDescent="0.25">
      <c r="A299" s="76">
        <v>293</v>
      </c>
      <c r="B299" s="46" t="s">
        <v>828</v>
      </c>
      <c r="C299" s="46" t="s">
        <v>823</v>
      </c>
      <c r="D299" s="46" t="s">
        <v>302</v>
      </c>
      <c r="E299" s="46" t="s">
        <v>64</v>
      </c>
      <c r="F299" s="47" t="s">
        <v>830</v>
      </c>
      <c r="G299" s="48">
        <v>25000</v>
      </c>
      <c r="H299" s="49">
        <v>0</v>
      </c>
      <c r="I299" s="50">
        <v>25</v>
      </c>
      <c r="J299" s="83">
        <v>717.5</v>
      </c>
      <c r="K299" s="86">
        <f t="shared" si="57"/>
        <v>1774.9999999999998</v>
      </c>
      <c r="L299" s="62">
        <f t="shared" si="60"/>
        <v>275</v>
      </c>
      <c r="M299" s="62">
        <v>760</v>
      </c>
      <c r="N299" s="50">
        <f t="shared" si="58"/>
        <v>1772.5000000000002</v>
      </c>
      <c r="O299" s="50"/>
      <c r="P299" s="50">
        <f t="shared" si="59"/>
        <v>1477.5</v>
      </c>
      <c r="Q299" s="50">
        <f t="shared" si="61"/>
        <v>1502.5</v>
      </c>
      <c r="R299" s="50">
        <f t="shared" si="62"/>
        <v>3822.5</v>
      </c>
      <c r="S299" s="50">
        <f t="shared" si="63"/>
        <v>23497.5</v>
      </c>
      <c r="T299" s="63" t="s">
        <v>41</v>
      </c>
    </row>
    <row r="300" spans="1:20" s="33" customFormat="1" x14ac:dyDescent="0.25">
      <c r="A300" s="76">
        <v>294</v>
      </c>
      <c r="B300" s="46" t="s">
        <v>918</v>
      </c>
      <c r="C300" s="46" t="s">
        <v>823</v>
      </c>
      <c r="D300" s="46" t="s">
        <v>302</v>
      </c>
      <c r="E300" s="46" t="s">
        <v>104</v>
      </c>
      <c r="F300" s="47" t="s">
        <v>830</v>
      </c>
      <c r="G300" s="58">
        <v>25000</v>
      </c>
      <c r="H300" s="49">
        <v>0</v>
      </c>
      <c r="I300" s="50">
        <v>25</v>
      </c>
      <c r="J300" s="106">
        <v>717.5</v>
      </c>
      <c r="K300" s="89">
        <f t="shared" si="57"/>
        <v>1774.9999999999998</v>
      </c>
      <c r="L300" s="62">
        <f t="shared" si="60"/>
        <v>275</v>
      </c>
      <c r="M300" s="120">
        <v>760</v>
      </c>
      <c r="N300" s="60">
        <f t="shared" si="58"/>
        <v>1772.5000000000002</v>
      </c>
      <c r="O300" s="60"/>
      <c r="P300" s="60">
        <f t="shared" si="59"/>
        <v>1477.5</v>
      </c>
      <c r="Q300" s="50">
        <f t="shared" si="61"/>
        <v>1502.5</v>
      </c>
      <c r="R300" s="50">
        <f t="shared" si="62"/>
        <v>3822.5</v>
      </c>
      <c r="S300" s="60">
        <f t="shared" si="63"/>
        <v>23497.5</v>
      </c>
      <c r="T300" s="63" t="s">
        <v>41</v>
      </c>
    </row>
    <row r="301" spans="1:20" s="33" customFormat="1" x14ac:dyDescent="0.25">
      <c r="A301" s="76">
        <v>295</v>
      </c>
      <c r="B301" s="46" t="s">
        <v>303</v>
      </c>
      <c r="C301" s="46" t="s">
        <v>823</v>
      </c>
      <c r="D301" s="46" t="s">
        <v>302</v>
      </c>
      <c r="E301" s="46" t="s">
        <v>93</v>
      </c>
      <c r="F301" s="47" t="s">
        <v>831</v>
      </c>
      <c r="G301" s="48">
        <v>25000</v>
      </c>
      <c r="H301" s="49">
        <v>0</v>
      </c>
      <c r="I301" s="50">
        <v>25</v>
      </c>
      <c r="J301" s="83">
        <v>717.5</v>
      </c>
      <c r="K301" s="86">
        <f t="shared" si="57"/>
        <v>1774.9999999999998</v>
      </c>
      <c r="L301" s="62">
        <f t="shared" si="60"/>
        <v>275</v>
      </c>
      <c r="M301" s="118">
        <v>760</v>
      </c>
      <c r="N301" s="50">
        <f t="shared" si="58"/>
        <v>1772.5000000000002</v>
      </c>
      <c r="O301" s="50"/>
      <c r="P301" s="50">
        <f t="shared" si="59"/>
        <v>1477.5</v>
      </c>
      <c r="Q301" s="50">
        <f t="shared" si="61"/>
        <v>1502.5</v>
      </c>
      <c r="R301" s="50">
        <f t="shared" si="62"/>
        <v>3822.5</v>
      </c>
      <c r="S301" s="50">
        <f t="shared" si="63"/>
        <v>23497.5</v>
      </c>
      <c r="T301" s="63" t="s">
        <v>41</v>
      </c>
    </row>
    <row r="302" spans="1:20" s="33" customFormat="1" x14ac:dyDescent="0.25">
      <c r="A302" s="76">
        <v>296</v>
      </c>
      <c r="B302" s="46" t="s">
        <v>404</v>
      </c>
      <c r="C302" s="46" t="s">
        <v>823</v>
      </c>
      <c r="D302" s="46" t="s">
        <v>302</v>
      </c>
      <c r="E302" s="46" t="s">
        <v>64</v>
      </c>
      <c r="F302" s="47" t="s">
        <v>830</v>
      </c>
      <c r="G302" s="48">
        <v>25000</v>
      </c>
      <c r="H302" s="49">
        <v>0</v>
      </c>
      <c r="I302" s="50">
        <v>25</v>
      </c>
      <c r="J302" s="83">
        <v>717.5</v>
      </c>
      <c r="K302" s="86">
        <f t="shared" si="57"/>
        <v>1774.9999999999998</v>
      </c>
      <c r="L302" s="62">
        <f t="shared" si="60"/>
        <v>275</v>
      </c>
      <c r="M302" s="118">
        <v>760</v>
      </c>
      <c r="N302" s="50">
        <f t="shared" si="58"/>
        <v>1772.5000000000002</v>
      </c>
      <c r="O302" s="50"/>
      <c r="P302" s="50">
        <f t="shared" si="59"/>
        <v>1477.5</v>
      </c>
      <c r="Q302" s="50">
        <f t="shared" si="61"/>
        <v>1502.5</v>
      </c>
      <c r="R302" s="50">
        <f t="shared" si="62"/>
        <v>3822.5</v>
      </c>
      <c r="S302" s="50">
        <f t="shared" ref="S302:S313" si="64">+G302-Q302</f>
        <v>23497.5</v>
      </c>
      <c r="T302" s="63" t="s">
        <v>41</v>
      </c>
    </row>
    <row r="303" spans="1:20" s="33" customFormat="1" x14ac:dyDescent="0.25">
      <c r="A303" s="76">
        <v>297</v>
      </c>
      <c r="B303" s="46" t="s">
        <v>799</v>
      </c>
      <c r="C303" s="46" t="s">
        <v>824</v>
      </c>
      <c r="D303" s="46" t="s">
        <v>302</v>
      </c>
      <c r="E303" s="46" t="s">
        <v>155</v>
      </c>
      <c r="F303" s="47" t="s">
        <v>830</v>
      </c>
      <c r="G303" s="48">
        <v>24000</v>
      </c>
      <c r="H303" s="49">
        <v>0</v>
      </c>
      <c r="I303" s="50">
        <v>25</v>
      </c>
      <c r="J303" s="83">
        <v>688.8</v>
      </c>
      <c r="K303" s="86">
        <f t="shared" si="57"/>
        <v>1703.9999999999998</v>
      </c>
      <c r="L303" s="62">
        <f t="shared" si="60"/>
        <v>264</v>
      </c>
      <c r="M303" s="118">
        <v>729.6</v>
      </c>
      <c r="N303" s="50">
        <f t="shared" si="58"/>
        <v>1701.6000000000001</v>
      </c>
      <c r="O303" s="50"/>
      <c r="P303" s="50">
        <f t="shared" si="59"/>
        <v>1418.4</v>
      </c>
      <c r="Q303" s="50">
        <f t="shared" si="61"/>
        <v>1443.4</v>
      </c>
      <c r="R303" s="50">
        <f t="shared" si="62"/>
        <v>3669.6</v>
      </c>
      <c r="S303" s="50">
        <f t="shared" si="64"/>
        <v>22556.6</v>
      </c>
      <c r="T303" s="63" t="s">
        <v>41</v>
      </c>
    </row>
    <row r="304" spans="1:20" s="33" customFormat="1" x14ac:dyDescent="0.25">
      <c r="A304" s="76">
        <v>298</v>
      </c>
      <c r="B304" s="46" t="s">
        <v>306</v>
      </c>
      <c r="C304" s="46" t="s">
        <v>823</v>
      </c>
      <c r="D304" s="46" t="s">
        <v>304</v>
      </c>
      <c r="E304" s="46" t="s">
        <v>86</v>
      </c>
      <c r="F304" s="47" t="s">
        <v>831</v>
      </c>
      <c r="G304" s="48">
        <v>55000</v>
      </c>
      <c r="H304" s="48">
        <v>2559.6799999999998</v>
      </c>
      <c r="I304" s="50">
        <v>25</v>
      </c>
      <c r="J304" s="83">
        <v>1578.5</v>
      </c>
      <c r="K304" s="86">
        <f t="shared" si="57"/>
        <v>3904.9999999999995</v>
      </c>
      <c r="L304" s="62">
        <f t="shared" si="60"/>
        <v>605.00000000000011</v>
      </c>
      <c r="M304" s="118">
        <v>1672</v>
      </c>
      <c r="N304" s="50">
        <f t="shared" si="58"/>
        <v>3899.5000000000005</v>
      </c>
      <c r="O304" s="50"/>
      <c r="P304" s="50">
        <f t="shared" si="59"/>
        <v>3250.5</v>
      </c>
      <c r="Q304" s="50">
        <f t="shared" si="61"/>
        <v>5835.18</v>
      </c>
      <c r="R304" s="50">
        <f t="shared" si="62"/>
        <v>8409.5</v>
      </c>
      <c r="S304" s="50">
        <f t="shared" si="64"/>
        <v>49164.82</v>
      </c>
      <c r="T304" s="63" t="s">
        <v>41</v>
      </c>
    </row>
    <row r="305" spans="1:20" s="33" customFormat="1" x14ac:dyDescent="0.25">
      <c r="A305" s="76">
        <v>299</v>
      </c>
      <c r="B305" s="46" t="s">
        <v>305</v>
      </c>
      <c r="C305" s="46" t="s">
        <v>823</v>
      </c>
      <c r="D305" s="46" t="s">
        <v>304</v>
      </c>
      <c r="E305" s="46" t="s">
        <v>86</v>
      </c>
      <c r="F305" s="47" t="s">
        <v>831</v>
      </c>
      <c r="G305" s="48">
        <v>35000</v>
      </c>
      <c r="H305" s="49">
        <v>0</v>
      </c>
      <c r="I305" s="50">
        <v>25</v>
      </c>
      <c r="J305" s="83">
        <v>1004.5</v>
      </c>
      <c r="K305" s="86">
        <f t="shared" si="57"/>
        <v>2485</v>
      </c>
      <c r="L305" s="62">
        <f t="shared" si="60"/>
        <v>385.00000000000006</v>
      </c>
      <c r="M305" s="118">
        <v>1064</v>
      </c>
      <c r="N305" s="50">
        <f t="shared" si="58"/>
        <v>2481.5</v>
      </c>
      <c r="O305" s="50"/>
      <c r="P305" s="50">
        <f t="shared" si="59"/>
        <v>2068.5</v>
      </c>
      <c r="Q305" s="50">
        <f t="shared" si="61"/>
        <v>2093.5</v>
      </c>
      <c r="R305" s="50">
        <f t="shared" si="62"/>
        <v>5351.5</v>
      </c>
      <c r="S305" s="50">
        <f t="shared" si="64"/>
        <v>32906.5</v>
      </c>
      <c r="T305" s="63" t="s">
        <v>41</v>
      </c>
    </row>
    <row r="306" spans="1:20" s="33" customFormat="1" x14ac:dyDescent="0.25">
      <c r="A306" s="76">
        <v>300</v>
      </c>
      <c r="B306" s="46" t="s">
        <v>307</v>
      </c>
      <c r="C306" s="46" t="s">
        <v>824</v>
      </c>
      <c r="D306" s="46" t="s">
        <v>304</v>
      </c>
      <c r="E306" s="46" t="s">
        <v>35</v>
      </c>
      <c r="F306" s="47" t="s">
        <v>831</v>
      </c>
      <c r="G306" s="48">
        <v>25000</v>
      </c>
      <c r="H306" s="49">
        <v>0</v>
      </c>
      <c r="I306" s="50">
        <v>25</v>
      </c>
      <c r="J306" s="83">
        <v>717.5</v>
      </c>
      <c r="K306" s="86">
        <f t="shared" si="57"/>
        <v>1774.9999999999998</v>
      </c>
      <c r="L306" s="62">
        <f t="shared" si="60"/>
        <v>275</v>
      </c>
      <c r="M306" s="118">
        <v>760</v>
      </c>
      <c r="N306" s="50">
        <f t="shared" si="58"/>
        <v>1772.5000000000002</v>
      </c>
      <c r="O306" s="50"/>
      <c r="P306" s="50">
        <f t="shared" si="59"/>
        <v>1477.5</v>
      </c>
      <c r="Q306" s="50">
        <f t="shared" si="61"/>
        <v>1502.5</v>
      </c>
      <c r="R306" s="50">
        <f t="shared" si="62"/>
        <v>3822.5</v>
      </c>
      <c r="S306" s="50">
        <f t="shared" si="64"/>
        <v>23497.5</v>
      </c>
      <c r="T306" s="63" t="s">
        <v>41</v>
      </c>
    </row>
    <row r="307" spans="1:20" s="33" customFormat="1" x14ac:dyDescent="0.25">
      <c r="A307" s="76">
        <v>301</v>
      </c>
      <c r="B307" s="46" t="s">
        <v>310</v>
      </c>
      <c r="C307" s="46" t="s">
        <v>823</v>
      </c>
      <c r="D307" s="46" t="s">
        <v>286</v>
      </c>
      <c r="E307" s="46" t="s">
        <v>159</v>
      </c>
      <c r="F307" s="47" t="s">
        <v>831</v>
      </c>
      <c r="G307" s="48">
        <v>85000</v>
      </c>
      <c r="H307" s="48">
        <v>7719.26</v>
      </c>
      <c r="I307" s="50">
        <v>25</v>
      </c>
      <c r="J307" s="83">
        <v>2439.5</v>
      </c>
      <c r="K307" s="86">
        <f t="shared" si="57"/>
        <v>6034.9999999999991</v>
      </c>
      <c r="L307" s="62">
        <v>953.69</v>
      </c>
      <c r="M307" s="118">
        <v>2584</v>
      </c>
      <c r="N307" s="50">
        <f t="shared" si="58"/>
        <v>6026.5</v>
      </c>
      <c r="O307" s="50"/>
      <c r="P307" s="50">
        <f t="shared" si="59"/>
        <v>5023.5</v>
      </c>
      <c r="Q307" s="50">
        <f t="shared" si="61"/>
        <v>12767.76</v>
      </c>
      <c r="R307" s="50">
        <f t="shared" si="62"/>
        <v>13015.189999999999</v>
      </c>
      <c r="S307" s="50">
        <f t="shared" si="64"/>
        <v>72232.240000000005</v>
      </c>
      <c r="T307" s="63" t="s">
        <v>41</v>
      </c>
    </row>
    <row r="308" spans="1:20" s="33" customFormat="1" x14ac:dyDescent="0.25">
      <c r="A308" s="76">
        <v>302</v>
      </c>
      <c r="B308" s="46" t="s">
        <v>309</v>
      </c>
      <c r="C308" s="46" t="s">
        <v>823</v>
      </c>
      <c r="D308" s="46" t="s">
        <v>286</v>
      </c>
      <c r="E308" s="46" t="s">
        <v>328</v>
      </c>
      <c r="F308" s="47" t="s">
        <v>831</v>
      </c>
      <c r="G308" s="48">
        <v>60000</v>
      </c>
      <c r="H308" s="48">
        <v>3486.68</v>
      </c>
      <c r="I308" s="50">
        <v>25</v>
      </c>
      <c r="J308" s="83">
        <v>1722</v>
      </c>
      <c r="K308" s="86">
        <f t="shared" si="57"/>
        <v>4260</v>
      </c>
      <c r="L308" s="62">
        <f t="shared" si="60"/>
        <v>660.00000000000011</v>
      </c>
      <c r="M308" s="118">
        <v>1824</v>
      </c>
      <c r="N308" s="50">
        <f t="shared" si="58"/>
        <v>4254</v>
      </c>
      <c r="O308" s="50"/>
      <c r="P308" s="50">
        <f t="shared" si="59"/>
        <v>3546</v>
      </c>
      <c r="Q308" s="50">
        <f t="shared" si="61"/>
        <v>7057.68</v>
      </c>
      <c r="R308" s="50">
        <f t="shared" si="62"/>
        <v>9174</v>
      </c>
      <c r="S308" s="50">
        <f t="shared" si="64"/>
        <v>52942.32</v>
      </c>
      <c r="T308" s="63" t="s">
        <v>41</v>
      </c>
    </row>
    <row r="309" spans="1:20" s="33" customFormat="1" x14ac:dyDescent="0.25">
      <c r="A309" s="76">
        <v>303</v>
      </c>
      <c r="B309" s="46" t="s">
        <v>308</v>
      </c>
      <c r="C309" s="46" t="s">
        <v>823</v>
      </c>
      <c r="D309" s="46" t="s">
        <v>286</v>
      </c>
      <c r="E309" s="46" t="s">
        <v>330</v>
      </c>
      <c r="F309" s="47" t="s">
        <v>831</v>
      </c>
      <c r="G309" s="48">
        <v>46000</v>
      </c>
      <c r="H309" s="83">
        <v>1289.46</v>
      </c>
      <c r="I309" s="50">
        <v>25</v>
      </c>
      <c r="J309" s="83">
        <v>1320.2</v>
      </c>
      <c r="K309" s="86">
        <f t="shared" si="57"/>
        <v>3265.9999999999995</v>
      </c>
      <c r="L309" s="62">
        <f t="shared" si="60"/>
        <v>506.00000000000006</v>
      </c>
      <c r="M309" s="118">
        <v>1398.4</v>
      </c>
      <c r="N309" s="50">
        <f t="shared" si="58"/>
        <v>3261.4</v>
      </c>
      <c r="O309" s="50"/>
      <c r="P309" s="50">
        <f t="shared" si="59"/>
        <v>2718.6000000000004</v>
      </c>
      <c r="Q309" s="50">
        <f t="shared" si="61"/>
        <v>4033.06</v>
      </c>
      <c r="R309" s="50">
        <f t="shared" si="62"/>
        <v>7033.4</v>
      </c>
      <c r="S309" s="50">
        <f t="shared" si="64"/>
        <v>41966.94</v>
      </c>
      <c r="T309" s="63" t="s">
        <v>41</v>
      </c>
    </row>
    <row r="310" spans="1:20" s="33" customFormat="1" x14ac:dyDescent="0.25">
      <c r="A310" s="76">
        <v>304</v>
      </c>
      <c r="B310" s="46" t="s">
        <v>1052</v>
      </c>
      <c r="C310" s="46" t="s">
        <v>823</v>
      </c>
      <c r="D310" s="46" t="s">
        <v>286</v>
      </c>
      <c r="E310" s="46" t="s">
        <v>64</v>
      </c>
      <c r="F310" s="47" t="s">
        <v>827</v>
      </c>
      <c r="G310" s="48">
        <v>35000</v>
      </c>
      <c r="H310" s="49">
        <v>0</v>
      </c>
      <c r="I310" s="50">
        <v>25</v>
      </c>
      <c r="J310" s="83">
        <v>1004.5</v>
      </c>
      <c r="K310" s="86">
        <f t="shared" si="57"/>
        <v>2485</v>
      </c>
      <c r="L310" s="62">
        <f t="shared" si="60"/>
        <v>385.00000000000006</v>
      </c>
      <c r="M310" s="118">
        <v>1064</v>
      </c>
      <c r="N310" s="50">
        <f t="shared" si="58"/>
        <v>2481.5</v>
      </c>
      <c r="O310" s="50"/>
      <c r="P310" s="50">
        <f t="shared" si="59"/>
        <v>2068.5</v>
      </c>
      <c r="Q310" s="50">
        <f t="shared" si="61"/>
        <v>2093.5</v>
      </c>
      <c r="R310" s="50">
        <f t="shared" si="62"/>
        <v>5351.5</v>
      </c>
      <c r="S310" s="50">
        <f t="shared" si="64"/>
        <v>32906.5</v>
      </c>
      <c r="T310" s="63" t="s">
        <v>41</v>
      </c>
    </row>
    <row r="311" spans="1:20" s="33" customFormat="1" x14ac:dyDescent="0.25">
      <c r="A311" s="76">
        <v>305</v>
      </c>
      <c r="B311" s="46" t="s">
        <v>1053</v>
      </c>
      <c r="C311" s="46" t="s">
        <v>824</v>
      </c>
      <c r="D311" s="46" t="s">
        <v>286</v>
      </c>
      <c r="E311" s="46" t="s">
        <v>64</v>
      </c>
      <c r="F311" s="47" t="s">
        <v>827</v>
      </c>
      <c r="G311" s="48">
        <v>25000</v>
      </c>
      <c r="H311" s="49">
        <v>0</v>
      </c>
      <c r="I311" s="50">
        <v>25</v>
      </c>
      <c r="J311" s="83">
        <v>717.5</v>
      </c>
      <c r="K311" s="86">
        <f t="shared" si="57"/>
        <v>1774.9999999999998</v>
      </c>
      <c r="L311" s="62">
        <f t="shared" si="60"/>
        <v>275</v>
      </c>
      <c r="M311" s="118">
        <v>760</v>
      </c>
      <c r="N311" s="50">
        <f t="shared" si="58"/>
        <v>1772.5000000000002</v>
      </c>
      <c r="O311" s="50"/>
      <c r="P311" s="50">
        <f t="shared" si="59"/>
        <v>1477.5</v>
      </c>
      <c r="Q311" s="50">
        <f t="shared" si="61"/>
        <v>1502.5</v>
      </c>
      <c r="R311" s="50">
        <f t="shared" si="62"/>
        <v>3822.5</v>
      </c>
      <c r="S311" s="50">
        <f t="shared" si="64"/>
        <v>23497.5</v>
      </c>
      <c r="T311" s="63" t="s">
        <v>41</v>
      </c>
    </row>
    <row r="312" spans="1:20" s="33" customFormat="1" x14ac:dyDescent="0.25">
      <c r="A312" s="76">
        <v>306</v>
      </c>
      <c r="B312" s="46" t="s">
        <v>1054</v>
      </c>
      <c r="C312" s="46" t="s">
        <v>823</v>
      </c>
      <c r="D312" s="46" t="s">
        <v>286</v>
      </c>
      <c r="E312" s="46" t="s">
        <v>64</v>
      </c>
      <c r="F312" s="47" t="s">
        <v>827</v>
      </c>
      <c r="G312" s="48">
        <v>25000</v>
      </c>
      <c r="H312" s="49">
        <v>0</v>
      </c>
      <c r="I312" s="50">
        <v>25</v>
      </c>
      <c r="J312" s="83">
        <v>717.5</v>
      </c>
      <c r="K312" s="86">
        <f t="shared" si="57"/>
        <v>1774.9999999999998</v>
      </c>
      <c r="L312" s="62">
        <f t="shared" si="60"/>
        <v>275</v>
      </c>
      <c r="M312" s="118">
        <v>760</v>
      </c>
      <c r="N312" s="50">
        <f t="shared" si="58"/>
        <v>1772.5000000000002</v>
      </c>
      <c r="O312" s="50"/>
      <c r="P312" s="50">
        <f t="shared" si="59"/>
        <v>1477.5</v>
      </c>
      <c r="Q312" s="50">
        <f t="shared" si="61"/>
        <v>1502.5</v>
      </c>
      <c r="R312" s="50">
        <f t="shared" si="62"/>
        <v>3822.5</v>
      </c>
      <c r="S312" s="50">
        <f t="shared" si="64"/>
        <v>23497.5</v>
      </c>
      <c r="T312" s="63" t="s">
        <v>41</v>
      </c>
    </row>
    <row r="313" spans="1:20" s="33" customFormat="1" x14ac:dyDescent="0.25">
      <c r="A313" s="76">
        <v>307</v>
      </c>
      <c r="B313" s="46" t="s">
        <v>264</v>
      </c>
      <c r="C313" s="46" t="s">
        <v>823</v>
      </c>
      <c r="D313" s="46" t="s">
        <v>262</v>
      </c>
      <c r="E313" s="46" t="s">
        <v>330</v>
      </c>
      <c r="F313" s="47" t="s">
        <v>830</v>
      </c>
      <c r="G313" s="48">
        <v>46000</v>
      </c>
      <c r="H313" s="83">
        <v>1032.1400000000001</v>
      </c>
      <c r="I313" s="50">
        <v>25</v>
      </c>
      <c r="J313" s="83">
        <v>1320.2</v>
      </c>
      <c r="K313" s="86">
        <f t="shared" si="57"/>
        <v>3265.9999999999995</v>
      </c>
      <c r="L313" s="62">
        <f t="shared" si="60"/>
        <v>506.00000000000006</v>
      </c>
      <c r="M313" s="118">
        <v>1398.4</v>
      </c>
      <c r="N313" s="50">
        <f t="shared" si="58"/>
        <v>3261.4</v>
      </c>
      <c r="O313" s="50"/>
      <c r="P313" s="50">
        <f t="shared" si="59"/>
        <v>2718.6000000000004</v>
      </c>
      <c r="Q313" s="50">
        <f t="shared" si="61"/>
        <v>3775.7400000000002</v>
      </c>
      <c r="R313" s="50">
        <f t="shared" si="62"/>
        <v>7033.4</v>
      </c>
      <c r="S313" s="50">
        <f t="shared" si="64"/>
        <v>42224.26</v>
      </c>
      <c r="T313" s="63" t="s">
        <v>41</v>
      </c>
    </row>
    <row r="314" spans="1:20" s="43" customFormat="1" x14ac:dyDescent="0.25">
      <c r="A314" s="76">
        <v>308</v>
      </c>
      <c r="B314" s="46" t="s">
        <v>113</v>
      </c>
      <c r="C314" s="46" t="s">
        <v>823</v>
      </c>
      <c r="D314" s="46" t="s">
        <v>262</v>
      </c>
      <c r="E314" s="64" t="s">
        <v>328</v>
      </c>
      <c r="F314" s="47" t="s">
        <v>830</v>
      </c>
      <c r="G314" s="48">
        <v>25000</v>
      </c>
      <c r="H314" s="49">
        <v>0</v>
      </c>
      <c r="I314" s="50">
        <v>25</v>
      </c>
      <c r="J314" s="83">
        <v>717.5</v>
      </c>
      <c r="K314" s="86">
        <f t="shared" si="57"/>
        <v>1774.9999999999998</v>
      </c>
      <c r="L314" s="62">
        <f t="shared" si="60"/>
        <v>275</v>
      </c>
      <c r="M314" s="118">
        <v>760</v>
      </c>
      <c r="N314" s="50">
        <f t="shared" si="58"/>
        <v>1772.5000000000002</v>
      </c>
      <c r="O314" s="50"/>
      <c r="P314" s="50">
        <f t="shared" si="59"/>
        <v>1477.5</v>
      </c>
      <c r="Q314" s="50">
        <f t="shared" si="61"/>
        <v>1502.5</v>
      </c>
      <c r="R314" s="50">
        <f t="shared" si="62"/>
        <v>3822.5</v>
      </c>
      <c r="S314" s="50">
        <v>14372.87</v>
      </c>
      <c r="T314" s="63" t="s">
        <v>41</v>
      </c>
    </row>
    <row r="315" spans="1:20" s="33" customFormat="1" x14ac:dyDescent="0.25">
      <c r="A315" s="76">
        <v>309</v>
      </c>
      <c r="B315" s="46" t="s">
        <v>873</v>
      </c>
      <c r="C315" s="46" t="s">
        <v>823</v>
      </c>
      <c r="D315" s="46" t="s">
        <v>262</v>
      </c>
      <c r="E315" s="46" t="s">
        <v>874</v>
      </c>
      <c r="F315" s="47" t="s">
        <v>830</v>
      </c>
      <c r="G315" s="48">
        <v>25000</v>
      </c>
      <c r="H315" s="49">
        <v>0</v>
      </c>
      <c r="I315" s="50">
        <v>25</v>
      </c>
      <c r="J315" s="83">
        <v>717.5</v>
      </c>
      <c r="K315" s="86">
        <f t="shared" si="57"/>
        <v>1774.9999999999998</v>
      </c>
      <c r="L315" s="62">
        <f t="shared" si="60"/>
        <v>275</v>
      </c>
      <c r="M315" s="118">
        <v>760</v>
      </c>
      <c r="N315" s="50">
        <f t="shared" si="58"/>
        <v>1772.5000000000002</v>
      </c>
      <c r="O315" s="50"/>
      <c r="P315" s="50">
        <f t="shared" si="59"/>
        <v>1477.5</v>
      </c>
      <c r="Q315" s="50">
        <f t="shared" si="61"/>
        <v>1502.5</v>
      </c>
      <c r="R315" s="50">
        <f t="shared" si="62"/>
        <v>3822.5</v>
      </c>
      <c r="S315" s="50">
        <f t="shared" ref="S315:S373" si="65">+G315-Q315</f>
        <v>23497.5</v>
      </c>
      <c r="T315" s="63" t="s">
        <v>41</v>
      </c>
    </row>
    <row r="316" spans="1:20" s="33" customFormat="1" x14ac:dyDescent="0.25">
      <c r="A316" s="76">
        <v>310</v>
      </c>
      <c r="B316" s="46" t="s">
        <v>265</v>
      </c>
      <c r="C316" s="46" t="s">
        <v>823</v>
      </c>
      <c r="D316" s="46" t="s">
        <v>262</v>
      </c>
      <c r="E316" s="46" t="s">
        <v>328</v>
      </c>
      <c r="F316" s="47" t="s">
        <v>830</v>
      </c>
      <c r="G316" s="48">
        <v>46000</v>
      </c>
      <c r="H316" s="83">
        <v>774.82</v>
      </c>
      <c r="I316" s="50">
        <v>25</v>
      </c>
      <c r="J316" s="83">
        <v>1320.2</v>
      </c>
      <c r="K316" s="86">
        <f t="shared" si="57"/>
        <v>3265.9999999999995</v>
      </c>
      <c r="L316" s="62">
        <f t="shared" si="60"/>
        <v>506.00000000000006</v>
      </c>
      <c r="M316" s="118">
        <v>1398.4</v>
      </c>
      <c r="N316" s="50">
        <f t="shared" si="58"/>
        <v>3261.4</v>
      </c>
      <c r="O316" s="50"/>
      <c r="P316" s="50">
        <f t="shared" si="59"/>
        <v>2718.6000000000004</v>
      </c>
      <c r="Q316" s="50">
        <f t="shared" si="61"/>
        <v>3518.42</v>
      </c>
      <c r="R316" s="50">
        <f t="shared" si="62"/>
        <v>7033.4</v>
      </c>
      <c r="S316" s="50">
        <f t="shared" si="65"/>
        <v>42481.58</v>
      </c>
      <c r="T316" s="63" t="s">
        <v>41</v>
      </c>
    </row>
    <row r="317" spans="1:20" s="33" customFormat="1" x14ac:dyDescent="0.25">
      <c r="A317" s="76">
        <v>311</v>
      </c>
      <c r="B317" s="46" t="s">
        <v>281</v>
      </c>
      <c r="C317" s="46" t="s">
        <v>823</v>
      </c>
      <c r="D317" s="46" t="s">
        <v>280</v>
      </c>
      <c r="E317" s="46" t="s">
        <v>138</v>
      </c>
      <c r="F317" s="47" t="s">
        <v>831</v>
      </c>
      <c r="G317" s="48">
        <v>46000</v>
      </c>
      <c r="H317" s="48">
        <v>1289.46</v>
      </c>
      <c r="I317" s="50">
        <v>25</v>
      </c>
      <c r="J317" s="83">
        <v>1320.2</v>
      </c>
      <c r="K317" s="86">
        <f t="shared" si="57"/>
        <v>3265.9999999999995</v>
      </c>
      <c r="L317" s="62">
        <f t="shared" si="60"/>
        <v>506.00000000000006</v>
      </c>
      <c r="M317" s="118">
        <v>1398.4</v>
      </c>
      <c r="N317" s="50">
        <f t="shared" si="58"/>
        <v>3261.4</v>
      </c>
      <c r="O317" s="50"/>
      <c r="P317" s="50">
        <f t="shared" si="59"/>
        <v>2718.6000000000004</v>
      </c>
      <c r="Q317" s="50">
        <f t="shared" si="61"/>
        <v>4033.06</v>
      </c>
      <c r="R317" s="50">
        <f t="shared" si="62"/>
        <v>7033.4</v>
      </c>
      <c r="S317" s="50">
        <f t="shared" si="65"/>
        <v>41966.94</v>
      </c>
      <c r="T317" s="63" t="s">
        <v>41</v>
      </c>
    </row>
    <row r="318" spans="1:20" s="33" customFormat="1" x14ac:dyDescent="0.25">
      <c r="A318" s="76">
        <v>312</v>
      </c>
      <c r="B318" s="46" t="s">
        <v>282</v>
      </c>
      <c r="C318" s="46" t="s">
        <v>824</v>
      </c>
      <c r="D318" s="46" t="s">
        <v>280</v>
      </c>
      <c r="E318" s="46" t="s">
        <v>35</v>
      </c>
      <c r="F318" s="47" t="s">
        <v>831</v>
      </c>
      <c r="G318" s="48">
        <v>25000</v>
      </c>
      <c r="H318" s="49">
        <v>0</v>
      </c>
      <c r="I318" s="50">
        <v>25</v>
      </c>
      <c r="J318" s="83">
        <v>717.5</v>
      </c>
      <c r="K318" s="86">
        <f t="shared" ref="K318:K376" si="66">+G318*7.1%</f>
        <v>1774.9999999999998</v>
      </c>
      <c r="L318" s="62">
        <f t="shared" ref="L318:L376" si="67">+G318*1.1%</f>
        <v>275</v>
      </c>
      <c r="M318" s="118">
        <v>760</v>
      </c>
      <c r="N318" s="50">
        <f t="shared" ref="N318:N376" si="68">+G318*7.09%</f>
        <v>1772.5000000000002</v>
      </c>
      <c r="O318" s="50"/>
      <c r="P318" s="50">
        <f t="shared" si="59"/>
        <v>1477.5</v>
      </c>
      <c r="Q318" s="50">
        <f t="shared" si="61"/>
        <v>1502.5</v>
      </c>
      <c r="R318" s="50">
        <f t="shared" si="62"/>
        <v>3822.5</v>
      </c>
      <c r="S318" s="50">
        <f t="shared" si="65"/>
        <v>23497.5</v>
      </c>
      <c r="T318" s="63" t="s">
        <v>41</v>
      </c>
    </row>
    <row r="319" spans="1:20" s="33" customFormat="1" x14ac:dyDescent="0.25">
      <c r="A319" s="76">
        <v>313</v>
      </c>
      <c r="B319" s="46" t="s">
        <v>856</v>
      </c>
      <c r="C319" s="46" t="s">
        <v>823</v>
      </c>
      <c r="D319" s="46" t="s">
        <v>280</v>
      </c>
      <c r="E319" s="46" t="s">
        <v>119</v>
      </c>
      <c r="F319" s="47" t="s">
        <v>830</v>
      </c>
      <c r="G319" s="48">
        <v>10833.33</v>
      </c>
      <c r="H319" s="49">
        <v>0</v>
      </c>
      <c r="I319" s="50">
        <v>25</v>
      </c>
      <c r="J319" s="83">
        <v>310.92</v>
      </c>
      <c r="K319" s="86">
        <f t="shared" si="66"/>
        <v>769.16642999999988</v>
      </c>
      <c r="L319" s="62">
        <f t="shared" si="67"/>
        <v>119.16663000000001</v>
      </c>
      <c r="M319" s="118">
        <v>329.33</v>
      </c>
      <c r="N319" s="50">
        <f t="shared" si="68"/>
        <v>768.08309700000007</v>
      </c>
      <c r="O319" s="50"/>
      <c r="P319" s="50">
        <f t="shared" si="59"/>
        <v>640.25</v>
      </c>
      <c r="Q319" s="50">
        <f t="shared" si="61"/>
        <v>665.25</v>
      </c>
      <c r="R319" s="50">
        <f t="shared" si="62"/>
        <v>1656.4161570000001</v>
      </c>
      <c r="S319" s="60">
        <f t="shared" si="65"/>
        <v>10168.08</v>
      </c>
      <c r="T319" s="63" t="s">
        <v>41</v>
      </c>
    </row>
    <row r="320" spans="1:20" s="33" customFormat="1" x14ac:dyDescent="0.25">
      <c r="A320" s="76">
        <v>314</v>
      </c>
      <c r="B320" s="46" t="s">
        <v>283</v>
      </c>
      <c r="C320" s="46" t="s">
        <v>823</v>
      </c>
      <c r="D320" s="46" t="s">
        <v>280</v>
      </c>
      <c r="E320" s="46" t="s">
        <v>330</v>
      </c>
      <c r="F320" s="47" t="s">
        <v>831</v>
      </c>
      <c r="G320" s="48">
        <v>90000</v>
      </c>
      <c r="H320" s="48">
        <v>8895.39</v>
      </c>
      <c r="I320" s="50">
        <v>25</v>
      </c>
      <c r="J320" s="83">
        <v>2583</v>
      </c>
      <c r="K320" s="86">
        <f t="shared" si="66"/>
        <v>6389.9999999999991</v>
      </c>
      <c r="L320" s="62">
        <v>953.69</v>
      </c>
      <c r="M320" s="118">
        <v>2736</v>
      </c>
      <c r="N320" s="50">
        <f t="shared" si="68"/>
        <v>6381</v>
      </c>
      <c r="O320" s="50"/>
      <c r="P320" s="50">
        <f t="shared" si="59"/>
        <v>5319</v>
      </c>
      <c r="Q320" s="50">
        <f t="shared" si="61"/>
        <v>14239.39</v>
      </c>
      <c r="R320" s="50">
        <f t="shared" si="62"/>
        <v>13724.689999999999</v>
      </c>
      <c r="S320" s="50">
        <f t="shared" si="65"/>
        <v>75760.61</v>
      </c>
      <c r="T320" s="63" t="s">
        <v>41</v>
      </c>
    </row>
    <row r="321" spans="1:20" s="33" customFormat="1" x14ac:dyDescent="0.25">
      <c r="A321" s="76">
        <v>315</v>
      </c>
      <c r="B321" s="46" t="s">
        <v>271</v>
      </c>
      <c r="C321" s="46" t="s">
        <v>823</v>
      </c>
      <c r="D321" s="46" t="s">
        <v>270</v>
      </c>
      <c r="E321" s="46" t="s">
        <v>330</v>
      </c>
      <c r="F321" s="47" t="s">
        <v>831</v>
      </c>
      <c r="G321" s="48">
        <v>46000</v>
      </c>
      <c r="H321" s="48">
        <v>1289.46</v>
      </c>
      <c r="I321" s="50">
        <v>25</v>
      </c>
      <c r="J321" s="83">
        <v>1320.2</v>
      </c>
      <c r="K321" s="86">
        <f t="shared" si="66"/>
        <v>3265.9999999999995</v>
      </c>
      <c r="L321" s="62">
        <f t="shared" si="67"/>
        <v>506.00000000000006</v>
      </c>
      <c r="M321" s="118">
        <v>1398.4</v>
      </c>
      <c r="N321" s="50">
        <f t="shared" si="68"/>
        <v>3261.4</v>
      </c>
      <c r="O321" s="50"/>
      <c r="P321" s="50">
        <f t="shared" si="59"/>
        <v>2718.6000000000004</v>
      </c>
      <c r="Q321" s="50">
        <f t="shared" si="61"/>
        <v>4033.06</v>
      </c>
      <c r="R321" s="50">
        <f t="shared" si="62"/>
        <v>7033.4</v>
      </c>
      <c r="S321" s="50">
        <f t="shared" si="65"/>
        <v>41966.94</v>
      </c>
      <c r="T321" s="63" t="s">
        <v>41</v>
      </c>
    </row>
    <row r="322" spans="1:20" s="33" customFormat="1" x14ac:dyDescent="0.25">
      <c r="A322" s="76">
        <v>316</v>
      </c>
      <c r="B322" s="46" t="s">
        <v>1061</v>
      </c>
      <c r="C322" s="46" t="s">
        <v>823</v>
      </c>
      <c r="D322" s="46" t="s">
        <v>270</v>
      </c>
      <c r="E322" s="46" t="s">
        <v>328</v>
      </c>
      <c r="F322" s="47" t="s">
        <v>830</v>
      </c>
      <c r="G322" s="48">
        <v>46000</v>
      </c>
      <c r="H322" s="49">
        <v>774.82</v>
      </c>
      <c r="I322" s="50">
        <v>25</v>
      </c>
      <c r="J322" s="83">
        <v>1320.2</v>
      </c>
      <c r="K322" s="86">
        <f t="shared" si="66"/>
        <v>3265.9999999999995</v>
      </c>
      <c r="L322" s="62">
        <f t="shared" si="67"/>
        <v>506.00000000000006</v>
      </c>
      <c r="M322" s="118">
        <v>1398.4</v>
      </c>
      <c r="N322" s="50">
        <f t="shared" si="68"/>
        <v>3261.4</v>
      </c>
      <c r="O322" s="50"/>
      <c r="P322" s="50">
        <f t="shared" ref="P322:P380" si="69">+J322+M322</f>
        <v>2718.6000000000004</v>
      </c>
      <c r="Q322" s="50">
        <f t="shared" si="61"/>
        <v>3518.42</v>
      </c>
      <c r="R322" s="50">
        <f t="shared" si="62"/>
        <v>7033.4</v>
      </c>
      <c r="S322" s="50">
        <f t="shared" si="65"/>
        <v>42481.58</v>
      </c>
      <c r="T322" s="63" t="s">
        <v>41</v>
      </c>
    </row>
    <row r="323" spans="1:20" s="33" customFormat="1" x14ac:dyDescent="0.25">
      <c r="A323" s="76">
        <v>317</v>
      </c>
      <c r="B323" s="46" t="s">
        <v>272</v>
      </c>
      <c r="C323" s="46" t="s">
        <v>823</v>
      </c>
      <c r="D323" s="46" t="s">
        <v>270</v>
      </c>
      <c r="E323" s="46" t="s">
        <v>328</v>
      </c>
      <c r="F323" s="47" t="s">
        <v>831</v>
      </c>
      <c r="G323" s="48">
        <v>46000</v>
      </c>
      <c r="H323" s="83">
        <v>1289.46</v>
      </c>
      <c r="I323" s="50">
        <v>25</v>
      </c>
      <c r="J323" s="83">
        <v>1320.2</v>
      </c>
      <c r="K323" s="86">
        <f t="shared" si="66"/>
        <v>3265.9999999999995</v>
      </c>
      <c r="L323" s="62">
        <f t="shared" si="67"/>
        <v>506.00000000000006</v>
      </c>
      <c r="M323" s="118">
        <v>1398.4</v>
      </c>
      <c r="N323" s="50">
        <f t="shared" si="68"/>
        <v>3261.4</v>
      </c>
      <c r="O323" s="50"/>
      <c r="P323" s="50">
        <f t="shared" si="69"/>
        <v>2718.6000000000004</v>
      </c>
      <c r="Q323" s="50">
        <f t="shared" si="61"/>
        <v>4033.06</v>
      </c>
      <c r="R323" s="50">
        <f t="shared" si="62"/>
        <v>7033.4</v>
      </c>
      <c r="S323" s="50">
        <f t="shared" si="65"/>
        <v>41966.94</v>
      </c>
      <c r="T323" s="63" t="s">
        <v>41</v>
      </c>
    </row>
    <row r="324" spans="1:20" s="33" customFormat="1" x14ac:dyDescent="0.25">
      <c r="A324" s="76">
        <v>318</v>
      </c>
      <c r="B324" s="46" t="s">
        <v>273</v>
      </c>
      <c r="C324" s="46" t="s">
        <v>823</v>
      </c>
      <c r="D324" s="46" t="s">
        <v>270</v>
      </c>
      <c r="E324" s="46" t="s">
        <v>328</v>
      </c>
      <c r="F324" s="47" t="s">
        <v>831</v>
      </c>
      <c r="G324" s="48">
        <v>46000</v>
      </c>
      <c r="H324" s="49">
        <v>774.82</v>
      </c>
      <c r="I324" s="50">
        <v>25</v>
      </c>
      <c r="J324" s="83">
        <v>1320.2</v>
      </c>
      <c r="K324" s="86">
        <f t="shared" si="66"/>
        <v>3265.9999999999995</v>
      </c>
      <c r="L324" s="62">
        <f t="shared" si="67"/>
        <v>506.00000000000006</v>
      </c>
      <c r="M324" s="118">
        <v>1398.4</v>
      </c>
      <c r="N324" s="50">
        <f t="shared" si="68"/>
        <v>3261.4</v>
      </c>
      <c r="O324" s="50"/>
      <c r="P324" s="50">
        <f t="shared" si="69"/>
        <v>2718.6000000000004</v>
      </c>
      <c r="Q324" s="50">
        <f t="shared" si="61"/>
        <v>3518.42</v>
      </c>
      <c r="R324" s="50">
        <f t="shared" si="62"/>
        <v>7033.4</v>
      </c>
      <c r="S324" s="50">
        <f t="shared" si="65"/>
        <v>42481.58</v>
      </c>
      <c r="T324" s="63" t="s">
        <v>41</v>
      </c>
    </row>
    <row r="325" spans="1:20" s="33" customFormat="1" x14ac:dyDescent="0.25">
      <c r="A325" s="76">
        <v>319</v>
      </c>
      <c r="B325" s="46" t="s">
        <v>274</v>
      </c>
      <c r="C325" s="46" t="s">
        <v>823</v>
      </c>
      <c r="D325" s="46" t="s">
        <v>270</v>
      </c>
      <c r="E325" s="46" t="s">
        <v>119</v>
      </c>
      <c r="F325" s="47" t="s">
        <v>830</v>
      </c>
      <c r="G325" s="48">
        <v>25000</v>
      </c>
      <c r="H325" s="49">
        <v>0</v>
      </c>
      <c r="I325" s="50">
        <v>25</v>
      </c>
      <c r="J325" s="83">
        <v>717.5</v>
      </c>
      <c r="K325" s="86">
        <f t="shared" si="66"/>
        <v>1774.9999999999998</v>
      </c>
      <c r="L325" s="62">
        <f t="shared" si="67"/>
        <v>275</v>
      </c>
      <c r="M325" s="118">
        <v>760</v>
      </c>
      <c r="N325" s="50">
        <f t="shared" si="68"/>
        <v>1772.5000000000002</v>
      </c>
      <c r="O325" s="50"/>
      <c r="P325" s="50">
        <f t="shared" si="69"/>
        <v>1477.5</v>
      </c>
      <c r="Q325" s="50">
        <f t="shared" si="61"/>
        <v>1502.5</v>
      </c>
      <c r="R325" s="50">
        <f t="shared" si="62"/>
        <v>3822.5</v>
      </c>
      <c r="S325" s="50">
        <f t="shared" si="65"/>
        <v>23497.5</v>
      </c>
      <c r="T325" s="63" t="s">
        <v>41</v>
      </c>
    </row>
    <row r="326" spans="1:20" s="33" customFormat="1" x14ac:dyDescent="0.25">
      <c r="A326" s="76">
        <v>320</v>
      </c>
      <c r="B326" s="46" t="s">
        <v>275</v>
      </c>
      <c r="C326" s="46" t="s">
        <v>823</v>
      </c>
      <c r="D326" s="46" t="s">
        <v>270</v>
      </c>
      <c r="E326" s="46" t="s">
        <v>119</v>
      </c>
      <c r="F326" s="47" t="s">
        <v>830</v>
      </c>
      <c r="G326" s="48">
        <v>25000</v>
      </c>
      <c r="H326" s="49">
        <v>0</v>
      </c>
      <c r="I326" s="50">
        <v>25</v>
      </c>
      <c r="J326" s="83">
        <v>717.5</v>
      </c>
      <c r="K326" s="86">
        <f t="shared" si="66"/>
        <v>1774.9999999999998</v>
      </c>
      <c r="L326" s="62">
        <f t="shared" si="67"/>
        <v>275</v>
      </c>
      <c r="M326" s="118">
        <v>760</v>
      </c>
      <c r="N326" s="50">
        <f t="shared" si="68"/>
        <v>1772.5000000000002</v>
      </c>
      <c r="O326" s="50"/>
      <c r="P326" s="50">
        <f t="shared" si="69"/>
        <v>1477.5</v>
      </c>
      <c r="Q326" s="50">
        <f t="shared" si="61"/>
        <v>1502.5</v>
      </c>
      <c r="R326" s="50">
        <f t="shared" si="62"/>
        <v>3822.5</v>
      </c>
      <c r="S326" s="50">
        <f t="shared" si="65"/>
        <v>23497.5</v>
      </c>
      <c r="T326" s="63" t="s">
        <v>41</v>
      </c>
    </row>
    <row r="327" spans="1:20" s="33" customFormat="1" x14ac:dyDescent="0.25">
      <c r="A327" s="76">
        <v>321</v>
      </c>
      <c r="B327" s="46" t="s">
        <v>886</v>
      </c>
      <c r="C327" s="46" t="s">
        <v>823</v>
      </c>
      <c r="D327" s="46" t="s">
        <v>270</v>
      </c>
      <c r="E327" s="46" t="s">
        <v>158</v>
      </c>
      <c r="F327" s="47" t="s">
        <v>830</v>
      </c>
      <c r="G327" s="48">
        <v>16000</v>
      </c>
      <c r="H327" s="49">
        <v>0</v>
      </c>
      <c r="I327" s="50">
        <v>25</v>
      </c>
      <c r="J327" s="83">
        <v>459.2</v>
      </c>
      <c r="K327" s="86">
        <f t="shared" si="66"/>
        <v>1136</v>
      </c>
      <c r="L327" s="62">
        <f t="shared" si="67"/>
        <v>176.00000000000003</v>
      </c>
      <c r="M327" s="118">
        <v>486.4</v>
      </c>
      <c r="N327" s="50">
        <f t="shared" si="68"/>
        <v>1134.4000000000001</v>
      </c>
      <c r="O327" s="50"/>
      <c r="P327" s="50">
        <f t="shared" si="69"/>
        <v>945.59999999999991</v>
      </c>
      <c r="Q327" s="50">
        <f t="shared" si="61"/>
        <v>970.59999999999991</v>
      </c>
      <c r="R327" s="50">
        <f t="shared" si="62"/>
        <v>2446.4</v>
      </c>
      <c r="S327" s="50">
        <f t="shared" si="65"/>
        <v>15029.4</v>
      </c>
      <c r="T327" s="63" t="s">
        <v>41</v>
      </c>
    </row>
    <row r="328" spans="1:20" s="33" customFormat="1" x14ac:dyDescent="0.25">
      <c r="A328" s="76">
        <v>322</v>
      </c>
      <c r="B328" s="46" t="s">
        <v>276</v>
      </c>
      <c r="C328" s="46" t="s">
        <v>823</v>
      </c>
      <c r="D328" s="46" t="s">
        <v>270</v>
      </c>
      <c r="E328" s="46" t="s">
        <v>330</v>
      </c>
      <c r="F328" s="47" t="s">
        <v>831</v>
      </c>
      <c r="G328" s="48">
        <v>46000</v>
      </c>
      <c r="H328" s="83">
        <v>1289.46</v>
      </c>
      <c r="I328" s="50">
        <v>25</v>
      </c>
      <c r="J328" s="83">
        <v>1320.2</v>
      </c>
      <c r="K328" s="86">
        <f t="shared" si="66"/>
        <v>3265.9999999999995</v>
      </c>
      <c r="L328" s="62">
        <f t="shared" si="67"/>
        <v>506.00000000000006</v>
      </c>
      <c r="M328" s="118">
        <v>1398.4</v>
      </c>
      <c r="N328" s="50">
        <f t="shared" si="68"/>
        <v>3261.4</v>
      </c>
      <c r="O328" s="50"/>
      <c r="P328" s="50">
        <f t="shared" si="69"/>
        <v>2718.6000000000004</v>
      </c>
      <c r="Q328" s="50">
        <f t="shared" si="61"/>
        <v>4033.06</v>
      </c>
      <c r="R328" s="50">
        <f t="shared" si="62"/>
        <v>7033.4</v>
      </c>
      <c r="S328" s="50">
        <f t="shared" si="65"/>
        <v>41966.94</v>
      </c>
      <c r="T328" s="63" t="s">
        <v>41</v>
      </c>
    </row>
    <row r="329" spans="1:20" s="33" customFormat="1" x14ac:dyDescent="0.25">
      <c r="A329" s="76">
        <v>323</v>
      </c>
      <c r="B329" s="46" t="s">
        <v>277</v>
      </c>
      <c r="C329" s="46" t="s">
        <v>823</v>
      </c>
      <c r="D329" s="46" t="s">
        <v>270</v>
      </c>
      <c r="E329" s="46" t="s">
        <v>119</v>
      </c>
      <c r="F329" s="47" t="s">
        <v>830</v>
      </c>
      <c r="G329" s="48">
        <v>25000</v>
      </c>
      <c r="H329" s="49">
        <v>0</v>
      </c>
      <c r="I329" s="50">
        <v>25</v>
      </c>
      <c r="J329" s="83">
        <v>717.5</v>
      </c>
      <c r="K329" s="86">
        <f t="shared" si="66"/>
        <v>1774.9999999999998</v>
      </c>
      <c r="L329" s="62">
        <f t="shared" si="67"/>
        <v>275</v>
      </c>
      <c r="M329" s="118">
        <v>760</v>
      </c>
      <c r="N329" s="50">
        <f t="shared" si="68"/>
        <v>1772.5000000000002</v>
      </c>
      <c r="O329" s="50"/>
      <c r="P329" s="50">
        <f t="shared" si="69"/>
        <v>1477.5</v>
      </c>
      <c r="Q329" s="50">
        <f t="shared" si="61"/>
        <v>1502.5</v>
      </c>
      <c r="R329" s="50">
        <f t="shared" si="62"/>
        <v>3822.5</v>
      </c>
      <c r="S329" s="50">
        <f t="shared" si="65"/>
        <v>23497.5</v>
      </c>
      <c r="T329" s="63" t="s">
        <v>41</v>
      </c>
    </row>
    <row r="330" spans="1:20" s="33" customFormat="1" x14ac:dyDescent="0.25">
      <c r="A330" s="76">
        <v>324</v>
      </c>
      <c r="B330" s="46" t="s">
        <v>279</v>
      </c>
      <c r="C330" s="46" t="s">
        <v>823</v>
      </c>
      <c r="D330" s="46" t="s">
        <v>278</v>
      </c>
      <c r="E330" s="46" t="s">
        <v>119</v>
      </c>
      <c r="F330" s="47" t="s">
        <v>830</v>
      </c>
      <c r="G330" s="48">
        <v>25000</v>
      </c>
      <c r="H330" s="49">
        <v>0</v>
      </c>
      <c r="I330" s="50">
        <v>25</v>
      </c>
      <c r="J330" s="83">
        <v>717.5</v>
      </c>
      <c r="K330" s="86">
        <f t="shared" si="66"/>
        <v>1774.9999999999998</v>
      </c>
      <c r="L330" s="62">
        <f t="shared" si="67"/>
        <v>275</v>
      </c>
      <c r="M330" s="118">
        <v>760</v>
      </c>
      <c r="N330" s="50">
        <f t="shared" si="68"/>
        <v>1772.5000000000002</v>
      </c>
      <c r="O330" s="50"/>
      <c r="P330" s="50">
        <f t="shared" si="69"/>
        <v>1477.5</v>
      </c>
      <c r="Q330" s="50">
        <f t="shared" si="61"/>
        <v>1502.5</v>
      </c>
      <c r="R330" s="50">
        <f t="shared" si="62"/>
        <v>3822.5</v>
      </c>
      <c r="S330" s="50">
        <f t="shared" si="65"/>
        <v>23497.5</v>
      </c>
      <c r="T330" s="63" t="s">
        <v>41</v>
      </c>
    </row>
    <row r="331" spans="1:20" s="33" customFormat="1" x14ac:dyDescent="0.25">
      <c r="A331" s="76">
        <v>325</v>
      </c>
      <c r="B331" s="46" t="s">
        <v>285</v>
      </c>
      <c r="C331" s="46" t="s">
        <v>824</v>
      </c>
      <c r="D331" s="46" t="s">
        <v>284</v>
      </c>
      <c r="E331" s="46" t="s">
        <v>64</v>
      </c>
      <c r="F331" s="47" t="s">
        <v>830</v>
      </c>
      <c r="G331" s="48">
        <v>25000</v>
      </c>
      <c r="H331" s="49">
        <v>0</v>
      </c>
      <c r="I331" s="50">
        <v>25</v>
      </c>
      <c r="J331" s="83">
        <v>717.5</v>
      </c>
      <c r="K331" s="86">
        <f t="shared" si="66"/>
        <v>1774.9999999999998</v>
      </c>
      <c r="L331" s="62">
        <f t="shared" si="67"/>
        <v>275</v>
      </c>
      <c r="M331" s="118">
        <v>760</v>
      </c>
      <c r="N331" s="50">
        <f t="shared" si="68"/>
        <v>1772.5000000000002</v>
      </c>
      <c r="O331" s="50"/>
      <c r="P331" s="50">
        <f t="shared" si="69"/>
        <v>1477.5</v>
      </c>
      <c r="Q331" s="50">
        <f t="shared" ref="Q331:Q390" si="70">+H331+I331+J331+M331+O331</f>
        <v>1502.5</v>
      </c>
      <c r="R331" s="50">
        <f t="shared" ref="R331:R390" si="71">+K331+L331+N331</f>
        <v>3822.5</v>
      </c>
      <c r="S331" s="50">
        <f t="shared" si="65"/>
        <v>23497.5</v>
      </c>
      <c r="T331" s="63" t="s">
        <v>41</v>
      </c>
    </row>
    <row r="332" spans="1:20" s="33" customFormat="1" x14ac:dyDescent="0.25">
      <c r="A332" s="76">
        <v>326</v>
      </c>
      <c r="B332" s="46" t="s">
        <v>342</v>
      </c>
      <c r="C332" s="46" t="s">
        <v>824</v>
      </c>
      <c r="D332" s="46" t="s">
        <v>341</v>
      </c>
      <c r="E332" s="46" t="s">
        <v>64</v>
      </c>
      <c r="F332" s="47" t="s">
        <v>830</v>
      </c>
      <c r="G332" s="48">
        <v>25000</v>
      </c>
      <c r="H332" s="49">
        <v>0</v>
      </c>
      <c r="I332" s="50">
        <v>25</v>
      </c>
      <c r="J332" s="83">
        <v>717.5</v>
      </c>
      <c r="K332" s="86">
        <f t="shared" si="66"/>
        <v>1774.9999999999998</v>
      </c>
      <c r="L332" s="62">
        <f t="shared" si="67"/>
        <v>275</v>
      </c>
      <c r="M332" s="118">
        <v>760</v>
      </c>
      <c r="N332" s="50">
        <f t="shared" si="68"/>
        <v>1772.5000000000002</v>
      </c>
      <c r="O332" s="50"/>
      <c r="P332" s="50">
        <f t="shared" si="69"/>
        <v>1477.5</v>
      </c>
      <c r="Q332" s="50">
        <f t="shared" si="70"/>
        <v>1502.5</v>
      </c>
      <c r="R332" s="50">
        <f t="shared" si="71"/>
        <v>3822.5</v>
      </c>
      <c r="S332" s="50">
        <f t="shared" si="65"/>
        <v>23497.5</v>
      </c>
      <c r="T332" s="63" t="s">
        <v>41</v>
      </c>
    </row>
    <row r="333" spans="1:20" s="33" customFormat="1" x14ac:dyDescent="0.25">
      <c r="A333" s="76">
        <v>327</v>
      </c>
      <c r="B333" s="46" t="s">
        <v>267</v>
      </c>
      <c r="C333" s="46" t="s">
        <v>823</v>
      </c>
      <c r="D333" s="46" t="s">
        <v>266</v>
      </c>
      <c r="E333" s="46" t="s">
        <v>330</v>
      </c>
      <c r="F333" s="47" t="s">
        <v>830</v>
      </c>
      <c r="G333" s="48">
        <v>46000</v>
      </c>
      <c r="H333" s="83">
        <v>1032.1400000000001</v>
      </c>
      <c r="I333" s="50">
        <v>25</v>
      </c>
      <c r="J333" s="83">
        <v>1320.2</v>
      </c>
      <c r="K333" s="86">
        <f t="shared" si="66"/>
        <v>3265.9999999999995</v>
      </c>
      <c r="L333" s="62">
        <f t="shared" si="67"/>
        <v>506.00000000000006</v>
      </c>
      <c r="M333" s="118">
        <v>1398.4</v>
      </c>
      <c r="N333" s="50">
        <f t="shared" si="68"/>
        <v>3261.4</v>
      </c>
      <c r="O333" s="50"/>
      <c r="P333" s="50">
        <f t="shared" si="69"/>
        <v>2718.6000000000004</v>
      </c>
      <c r="Q333" s="50">
        <f t="shared" si="70"/>
        <v>3775.7400000000002</v>
      </c>
      <c r="R333" s="50">
        <f t="shared" si="71"/>
        <v>7033.4</v>
      </c>
      <c r="S333" s="50">
        <f t="shared" si="65"/>
        <v>42224.26</v>
      </c>
      <c r="T333" s="63" t="s">
        <v>41</v>
      </c>
    </row>
    <row r="334" spans="1:20" s="33" customFormat="1" x14ac:dyDescent="0.25">
      <c r="A334" s="76">
        <v>328</v>
      </c>
      <c r="B334" s="46" t="s">
        <v>871</v>
      </c>
      <c r="C334" s="46" t="s">
        <v>823</v>
      </c>
      <c r="D334" s="46" t="s">
        <v>266</v>
      </c>
      <c r="E334" s="46" t="s">
        <v>872</v>
      </c>
      <c r="F334" s="47" t="s">
        <v>830</v>
      </c>
      <c r="G334" s="48">
        <v>25000</v>
      </c>
      <c r="H334" s="49">
        <v>0</v>
      </c>
      <c r="I334" s="50">
        <v>25</v>
      </c>
      <c r="J334" s="83">
        <v>717.5</v>
      </c>
      <c r="K334" s="86">
        <f t="shared" si="66"/>
        <v>1774.9999999999998</v>
      </c>
      <c r="L334" s="62">
        <f t="shared" si="67"/>
        <v>275</v>
      </c>
      <c r="M334" s="118">
        <v>760</v>
      </c>
      <c r="N334" s="50">
        <f t="shared" si="68"/>
        <v>1772.5000000000002</v>
      </c>
      <c r="O334" s="50"/>
      <c r="P334" s="50">
        <f t="shared" si="69"/>
        <v>1477.5</v>
      </c>
      <c r="Q334" s="50">
        <f t="shared" si="70"/>
        <v>1502.5</v>
      </c>
      <c r="R334" s="50">
        <f t="shared" si="71"/>
        <v>3822.5</v>
      </c>
      <c r="S334" s="50">
        <f t="shared" si="65"/>
        <v>23497.5</v>
      </c>
      <c r="T334" s="63" t="s">
        <v>41</v>
      </c>
    </row>
    <row r="335" spans="1:20" s="33" customFormat="1" x14ac:dyDescent="0.25">
      <c r="A335" s="76">
        <v>329</v>
      </c>
      <c r="B335" s="46" t="s">
        <v>894</v>
      </c>
      <c r="C335" s="46" t="s">
        <v>823</v>
      </c>
      <c r="D335" s="46" t="s">
        <v>895</v>
      </c>
      <c r="E335" s="46" t="s">
        <v>872</v>
      </c>
      <c r="F335" s="47" t="s">
        <v>830</v>
      </c>
      <c r="G335" s="48">
        <v>25000</v>
      </c>
      <c r="H335" s="49">
        <v>0</v>
      </c>
      <c r="I335" s="50">
        <v>25</v>
      </c>
      <c r="J335" s="83">
        <v>717.5</v>
      </c>
      <c r="K335" s="86">
        <f t="shared" si="66"/>
        <v>1774.9999999999998</v>
      </c>
      <c r="L335" s="62">
        <f t="shared" si="67"/>
        <v>275</v>
      </c>
      <c r="M335" s="118">
        <v>760</v>
      </c>
      <c r="N335" s="50">
        <f t="shared" si="68"/>
        <v>1772.5000000000002</v>
      </c>
      <c r="O335" s="50"/>
      <c r="P335" s="50">
        <f t="shared" si="69"/>
        <v>1477.5</v>
      </c>
      <c r="Q335" s="50">
        <f t="shared" si="70"/>
        <v>1502.5</v>
      </c>
      <c r="R335" s="50">
        <f t="shared" si="71"/>
        <v>3822.5</v>
      </c>
      <c r="S335" s="50">
        <f t="shared" si="65"/>
        <v>23497.5</v>
      </c>
      <c r="T335" s="63" t="s">
        <v>41</v>
      </c>
    </row>
    <row r="336" spans="1:20" s="33" customFormat="1" x14ac:dyDescent="0.25">
      <c r="A336" s="76">
        <v>330</v>
      </c>
      <c r="B336" s="46" t="s">
        <v>953</v>
      </c>
      <c r="C336" s="46" t="s">
        <v>824</v>
      </c>
      <c r="D336" s="46" t="s">
        <v>895</v>
      </c>
      <c r="E336" s="46" t="s">
        <v>872</v>
      </c>
      <c r="F336" s="47" t="s">
        <v>830</v>
      </c>
      <c r="G336" s="48">
        <v>25000</v>
      </c>
      <c r="H336" s="49">
        <v>0</v>
      </c>
      <c r="I336" s="50">
        <v>25</v>
      </c>
      <c r="J336" s="83">
        <v>717.5</v>
      </c>
      <c r="K336" s="86">
        <f t="shared" si="66"/>
        <v>1774.9999999999998</v>
      </c>
      <c r="L336" s="62">
        <f t="shared" si="67"/>
        <v>275</v>
      </c>
      <c r="M336" s="118">
        <v>760</v>
      </c>
      <c r="N336" s="50">
        <f t="shared" si="68"/>
        <v>1772.5000000000002</v>
      </c>
      <c r="O336" s="50"/>
      <c r="P336" s="50">
        <f t="shared" si="69"/>
        <v>1477.5</v>
      </c>
      <c r="Q336" s="50">
        <f t="shared" si="70"/>
        <v>1502.5</v>
      </c>
      <c r="R336" s="50">
        <f t="shared" si="71"/>
        <v>3822.5</v>
      </c>
      <c r="S336" s="50">
        <f t="shared" si="65"/>
        <v>23497.5</v>
      </c>
      <c r="T336" s="63" t="s">
        <v>41</v>
      </c>
    </row>
    <row r="337" spans="1:20" s="33" customFormat="1" x14ac:dyDescent="0.25">
      <c r="A337" s="76">
        <v>331</v>
      </c>
      <c r="B337" s="46" t="s">
        <v>957</v>
      </c>
      <c r="C337" s="46" t="s">
        <v>823</v>
      </c>
      <c r="D337" s="46" t="s">
        <v>895</v>
      </c>
      <c r="E337" s="46" t="s">
        <v>158</v>
      </c>
      <c r="F337" s="47" t="s">
        <v>827</v>
      </c>
      <c r="G337" s="48">
        <v>16000</v>
      </c>
      <c r="H337" s="49">
        <v>0</v>
      </c>
      <c r="I337" s="50">
        <v>25</v>
      </c>
      <c r="J337" s="83">
        <v>459.2</v>
      </c>
      <c r="K337" s="86">
        <f t="shared" si="66"/>
        <v>1136</v>
      </c>
      <c r="L337" s="62">
        <f t="shared" si="67"/>
        <v>176.00000000000003</v>
      </c>
      <c r="M337" s="118">
        <v>486.4</v>
      </c>
      <c r="N337" s="50">
        <f t="shared" si="68"/>
        <v>1134.4000000000001</v>
      </c>
      <c r="O337" s="50"/>
      <c r="P337" s="50">
        <f t="shared" si="69"/>
        <v>945.59999999999991</v>
      </c>
      <c r="Q337" s="50">
        <f t="shared" si="70"/>
        <v>970.59999999999991</v>
      </c>
      <c r="R337" s="50">
        <f t="shared" si="71"/>
        <v>2446.4</v>
      </c>
      <c r="S337" s="50">
        <f t="shared" si="65"/>
        <v>15029.4</v>
      </c>
      <c r="T337" s="63" t="s">
        <v>41</v>
      </c>
    </row>
    <row r="338" spans="1:20" s="33" customFormat="1" x14ac:dyDescent="0.25">
      <c r="A338" s="76">
        <v>332</v>
      </c>
      <c r="B338" s="46" t="s">
        <v>269</v>
      </c>
      <c r="C338" s="46" t="s">
        <v>823</v>
      </c>
      <c r="D338" s="46" t="s">
        <v>268</v>
      </c>
      <c r="E338" s="46" t="s">
        <v>64</v>
      </c>
      <c r="F338" s="47" t="s">
        <v>830</v>
      </c>
      <c r="G338" s="48">
        <v>25000</v>
      </c>
      <c r="H338" s="49">
        <v>0</v>
      </c>
      <c r="I338" s="50">
        <v>25</v>
      </c>
      <c r="J338" s="83">
        <v>717.5</v>
      </c>
      <c r="K338" s="86">
        <f t="shared" si="66"/>
        <v>1774.9999999999998</v>
      </c>
      <c r="L338" s="62">
        <f t="shared" si="67"/>
        <v>275</v>
      </c>
      <c r="M338" s="118">
        <v>760</v>
      </c>
      <c r="N338" s="50">
        <f t="shared" si="68"/>
        <v>1772.5000000000002</v>
      </c>
      <c r="O338" s="50"/>
      <c r="P338" s="50">
        <f t="shared" si="69"/>
        <v>1477.5</v>
      </c>
      <c r="Q338" s="50">
        <f t="shared" si="70"/>
        <v>1502.5</v>
      </c>
      <c r="R338" s="50">
        <f t="shared" si="71"/>
        <v>3822.5</v>
      </c>
      <c r="S338" s="50">
        <f t="shared" si="65"/>
        <v>23497.5</v>
      </c>
      <c r="T338" s="63" t="s">
        <v>41</v>
      </c>
    </row>
    <row r="339" spans="1:20" s="33" customFormat="1" x14ac:dyDescent="0.25">
      <c r="A339" s="76">
        <v>333</v>
      </c>
      <c r="B339" s="46" t="s">
        <v>923</v>
      </c>
      <c r="C339" s="46" t="s">
        <v>823</v>
      </c>
      <c r="D339" s="46" t="s">
        <v>268</v>
      </c>
      <c r="E339" s="46" t="s">
        <v>874</v>
      </c>
      <c r="F339" s="47" t="s">
        <v>830</v>
      </c>
      <c r="G339" s="48">
        <v>10833.33</v>
      </c>
      <c r="H339" s="49">
        <v>0</v>
      </c>
      <c r="I339" s="50">
        <v>25</v>
      </c>
      <c r="J339" s="83">
        <v>310.92</v>
      </c>
      <c r="K339" s="86">
        <f t="shared" si="66"/>
        <v>769.16642999999988</v>
      </c>
      <c r="L339" s="62">
        <f t="shared" si="67"/>
        <v>119.16663000000001</v>
      </c>
      <c r="M339" s="118">
        <v>329.33</v>
      </c>
      <c r="N339" s="50">
        <f t="shared" si="68"/>
        <v>768.08309700000007</v>
      </c>
      <c r="O339" s="50"/>
      <c r="P339" s="50">
        <f t="shared" si="69"/>
        <v>640.25</v>
      </c>
      <c r="Q339" s="50">
        <f t="shared" si="70"/>
        <v>665.25</v>
      </c>
      <c r="R339" s="50">
        <f t="shared" si="71"/>
        <v>1656.4161570000001</v>
      </c>
      <c r="S339" s="50">
        <f t="shared" si="65"/>
        <v>10168.08</v>
      </c>
      <c r="T339" s="63" t="s">
        <v>41</v>
      </c>
    </row>
    <row r="340" spans="1:20" s="33" customFormat="1" x14ac:dyDescent="0.25">
      <c r="A340" s="76">
        <v>334</v>
      </c>
      <c r="B340" s="46" t="s">
        <v>931</v>
      </c>
      <c r="C340" s="46" t="s">
        <v>823</v>
      </c>
      <c r="D340" s="46" t="s">
        <v>930</v>
      </c>
      <c r="E340" s="46" t="s">
        <v>64</v>
      </c>
      <c r="F340" s="47" t="s">
        <v>830</v>
      </c>
      <c r="G340" s="48">
        <v>25000</v>
      </c>
      <c r="H340" s="49">
        <v>0</v>
      </c>
      <c r="I340" s="50">
        <v>25</v>
      </c>
      <c r="J340" s="83">
        <v>717.5</v>
      </c>
      <c r="K340" s="86">
        <f t="shared" si="66"/>
        <v>1774.9999999999998</v>
      </c>
      <c r="L340" s="62">
        <f t="shared" si="67"/>
        <v>275</v>
      </c>
      <c r="M340" s="118">
        <v>760</v>
      </c>
      <c r="N340" s="50">
        <f t="shared" si="68"/>
        <v>1772.5000000000002</v>
      </c>
      <c r="O340" s="50"/>
      <c r="P340" s="50">
        <f t="shared" si="69"/>
        <v>1477.5</v>
      </c>
      <c r="Q340" s="50">
        <f t="shared" si="70"/>
        <v>1502.5</v>
      </c>
      <c r="R340" s="50">
        <f t="shared" si="71"/>
        <v>3822.5</v>
      </c>
      <c r="S340" s="50">
        <f t="shared" si="65"/>
        <v>23497.5</v>
      </c>
      <c r="T340" s="63" t="s">
        <v>41</v>
      </c>
    </row>
    <row r="341" spans="1:20" s="33" customFormat="1" x14ac:dyDescent="0.25">
      <c r="A341" s="76">
        <v>335</v>
      </c>
      <c r="B341" s="46" t="s">
        <v>966</v>
      </c>
      <c r="C341" s="46" t="s">
        <v>824</v>
      </c>
      <c r="D341" s="46" t="s">
        <v>979</v>
      </c>
      <c r="E341" s="46" t="s">
        <v>64</v>
      </c>
      <c r="F341" s="47" t="s">
        <v>827</v>
      </c>
      <c r="G341" s="58">
        <v>25000</v>
      </c>
      <c r="H341" s="59">
        <v>0</v>
      </c>
      <c r="I341" s="50">
        <v>25</v>
      </c>
      <c r="J341" s="106">
        <v>717.5</v>
      </c>
      <c r="K341" s="89">
        <f t="shared" si="66"/>
        <v>1774.9999999999998</v>
      </c>
      <c r="L341" s="62">
        <f t="shared" si="67"/>
        <v>275</v>
      </c>
      <c r="M341" s="120">
        <v>760</v>
      </c>
      <c r="N341" s="60">
        <f t="shared" si="68"/>
        <v>1772.5000000000002</v>
      </c>
      <c r="O341" s="60"/>
      <c r="P341" s="60">
        <f t="shared" si="69"/>
        <v>1477.5</v>
      </c>
      <c r="Q341" s="50">
        <f t="shared" si="70"/>
        <v>1502.5</v>
      </c>
      <c r="R341" s="50">
        <f t="shared" si="71"/>
        <v>3822.5</v>
      </c>
      <c r="S341" s="60">
        <f t="shared" si="65"/>
        <v>23497.5</v>
      </c>
      <c r="T341" s="63" t="s">
        <v>41</v>
      </c>
    </row>
    <row r="342" spans="1:20" s="33" customFormat="1" x14ac:dyDescent="0.25">
      <c r="A342" s="76">
        <v>336</v>
      </c>
      <c r="B342" s="46" t="s">
        <v>990</v>
      </c>
      <c r="C342" s="46" t="s">
        <v>823</v>
      </c>
      <c r="D342" s="46" t="s">
        <v>989</v>
      </c>
      <c r="E342" s="46" t="s">
        <v>104</v>
      </c>
      <c r="F342" s="47" t="s">
        <v>827</v>
      </c>
      <c r="G342" s="58">
        <v>25000</v>
      </c>
      <c r="H342" s="59">
        <v>0</v>
      </c>
      <c r="I342" s="50">
        <v>25</v>
      </c>
      <c r="J342" s="106">
        <v>717.5</v>
      </c>
      <c r="K342" s="89">
        <f t="shared" si="66"/>
        <v>1774.9999999999998</v>
      </c>
      <c r="L342" s="62">
        <f t="shared" si="67"/>
        <v>275</v>
      </c>
      <c r="M342" s="120">
        <v>760</v>
      </c>
      <c r="N342" s="60">
        <f t="shared" si="68"/>
        <v>1772.5000000000002</v>
      </c>
      <c r="O342" s="60"/>
      <c r="P342" s="60">
        <f t="shared" si="69"/>
        <v>1477.5</v>
      </c>
      <c r="Q342" s="50">
        <f t="shared" si="70"/>
        <v>1502.5</v>
      </c>
      <c r="R342" s="50">
        <f t="shared" si="71"/>
        <v>3822.5</v>
      </c>
      <c r="S342" s="60">
        <f t="shared" si="65"/>
        <v>23497.5</v>
      </c>
      <c r="T342" s="63" t="s">
        <v>41</v>
      </c>
    </row>
    <row r="343" spans="1:20" s="33" customFormat="1" x14ac:dyDescent="0.25">
      <c r="A343" s="76">
        <v>337</v>
      </c>
      <c r="B343" s="46" t="s">
        <v>53</v>
      </c>
      <c r="C343" s="46" t="s">
        <v>823</v>
      </c>
      <c r="D343" s="46" t="s">
        <v>128</v>
      </c>
      <c r="E343" s="46" t="s">
        <v>62</v>
      </c>
      <c r="F343" s="47" t="s">
        <v>831</v>
      </c>
      <c r="G343" s="48">
        <v>45000</v>
      </c>
      <c r="H343" s="83">
        <v>1148.33</v>
      </c>
      <c r="I343" s="50">
        <v>25</v>
      </c>
      <c r="J343" s="83">
        <v>1291.5</v>
      </c>
      <c r="K343" s="86">
        <f t="shared" si="66"/>
        <v>3194.9999999999995</v>
      </c>
      <c r="L343" s="62">
        <f t="shared" si="67"/>
        <v>495.00000000000006</v>
      </c>
      <c r="M343" s="118">
        <v>1368</v>
      </c>
      <c r="N343" s="50">
        <f t="shared" si="68"/>
        <v>3190.5</v>
      </c>
      <c r="O343" s="50"/>
      <c r="P343" s="50">
        <f t="shared" si="69"/>
        <v>2659.5</v>
      </c>
      <c r="Q343" s="50">
        <f t="shared" si="70"/>
        <v>3832.83</v>
      </c>
      <c r="R343" s="50">
        <f t="shared" si="71"/>
        <v>6880.5</v>
      </c>
      <c r="S343" s="50">
        <f t="shared" si="65"/>
        <v>41167.17</v>
      </c>
      <c r="T343" s="63" t="s">
        <v>41</v>
      </c>
    </row>
    <row r="344" spans="1:20" s="33" customFormat="1" x14ac:dyDescent="0.25">
      <c r="A344" s="76">
        <v>338</v>
      </c>
      <c r="B344" s="46" t="s">
        <v>766</v>
      </c>
      <c r="C344" s="46" t="s">
        <v>824</v>
      </c>
      <c r="D344" s="46" t="s">
        <v>128</v>
      </c>
      <c r="E344" s="46" t="s">
        <v>119</v>
      </c>
      <c r="F344" s="47" t="s">
        <v>831</v>
      </c>
      <c r="G344" s="48">
        <v>25000</v>
      </c>
      <c r="H344" s="49">
        <v>0</v>
      </c>
      <c r="I344" s="50">
        <v>25</v>
      </c>
      <c r="J344" s="83">
        <v>717.5</v>
      </c>
      <c r="K344" s="86">
        <f t="shared" si="66"/>
        <v>1774.9999999999998</v>
      </c>
      <c r="L344" s="62">
        <f t="shared" si="67"/>
        <v>275</v>
      </c>
      <c r="M344" s="118">
        <v>760</v>
      </c>
      <c r="N344" s="50">
        <f t="shared" si="68"/>
        <v>1772.5000000000002</v>
      </c>
      <c r="O344" s="50"/>
      <c r="P344" s="50">
        <f t="shared" si="69"/>
        <v>1477.5</v>
      </c>
      <c r="Q344" s="50">
        <f t="shared" si="70"/>
        <v>1502.5</v>
      </c>
      <c r="R344" s="50">
        <f t="shared" si="71"/>
        <v>3822.5</v>
      </c>
      <c r="S344" s="50">
        <f t="shared" si="65"/>
        <v>23497.5</v>
      </c>
      <c r="T344" s="63" t="s">
        <v>41</v>
      </c>
    </row>
    <row r="345" spans="1:20" s="33" customFormat="1" x14ac:dyDescent="0.25">
      <c r="A345" s="76">
        <v>339</v>
      </c>
      <c r="B345" s="46" t="s">
        <v>767</v>
      </c>
      <c r="C345" s="46" t="s">
        <v>823</v>
      </c>
      <c r="D345" s="46" t="s">
        <v>128</v>
      </c>
      <c r="E345" s="46" t="s">
        <v>93</v>
      </c>
      <c r="F345" s="47" t="s">
        <v>831</v>
      </c>
      <c r="G345" s="48">
        <v>25000</v>
      </c>
      <c r="H345" s="49">
        <v>0</v>
      </c>
      <c r="I345" s="50">
        <v>25</v>
      </c>
      <c r="J345" s="83">
        <v>717.5</v>
      </c>
      <c r="K345" s="86">
        <f t="shared" si="66"/>
        <v>1774.9999999999998</v>
      </c>
      <c r="L345" s="62">
        <f t="shared" si="67"/>
        <v>275</v>
      </c>
      <c r="M345" s="118">
        <v>760</v>
      </c>
      <c r="N345" s="50">
        <f t="shared" si="68"/>
        <v>1772.5000000000002</v>
      </c>
      <c r="O345" s="50"/>
      <c r="P345" s="50">
        <f t="shared" si="69"/>
        <v>1477.5</v>
      </c>
      <c r="Q345" s="50">
        <f t="shared" si="70"/>
        <v>1502.5</v>
      </c>
      <c r="R345" s="50">
        <f t="shared" si="71"/>
        <v>3822.5</v>
      </c>
      <c r="S345" s="50">
        <f t="shared" si="65"/>
        <v>23497.5</v>
      </c>
      <c r="T345" s="63" t="s">
        <v>41</v>
      </c>
    </row>
    <row r="346" spans="1:20" s="33" customFormat="1" x14ac:dyDescent="0.25">
      <c r="A346" s="76">
        <v>340</v>
      </c>
      <c r="B346" s="46" t="s">
        <v>768</v>
      </c>
      <c r="C346" s="46" t="s">
        <v>823</v>
      </c>
      <c r="D346" s="46" t="s">
        <v>771</v>
      </c>
      <c r="E346" s="46" t="s">
        <v>144</v>
      </c>
      <c r="F346" s="47" t="s">
        <v>831</v>
      </c>
      <c r="G346" s="48">
        <v>50000</v>
      </c>
      <c r="H346" s="48">
        <v>1596.68</v>
      </c>
      <c r="I346" s="50">
        <v>25</v>
      </c>
      <c r="J346" s="83">
        <v>1435</v>
      </c>
      <c r="K346" s="86">
        <f t="shared" si="66"/>
        <v>3549.9999999999995</v>
      </c>
      <c r="L346" s="62">
        <f t="shared" si="67"/>
        <v>550</v>
      </c>
      <c r="M346" s="118">
        <v>1520</v>
      </c>
      <c r="N346" s="50">
        <f t="shared" si="68"/>
        <v>3545.0000000000005</v>
      </c>
      <c r="O346" s="50"/>
      <c r="P346" s="50">
        <f t="shared" si="69"/>
        <v>2955</v>
      </c>
      <c r="Q346" s="50">
        <f t="shared" si="70"/>
        <v>4576.68</v>
      </c>
      <c r="R346" s="50">
        <f t="shared" si="71"/>
        <v>7645</v>
      </c>
      <c r="S346" s="50">
        <f t="shared" si="65"/>
        <v>45423.32</v>
      </c>
      <c r="T346" s="63" t="s">
        <v>41</v>
      </c>
    </row>
    <row r="347" spans="1:20" s="33" customFormat="1" x14ac:dyDescent="0.25">
      <c r="A347" s="76">
        <v>341</v>
      </c>
      <c r="B347" s="46" t="s">
        <v>770</v>
      </c>
      <c r="C347" s="46" t="s">
        <v>823</v>
      </c>
      <c r="D347" s="46" t="s">
        <v>771</v>
      </c>
      <c r="E347" s="46" t="s">
        <v>137</v>
      </c>
      <c r="F347" s="47" t="s">
        <v>831</v>
      </c>
      <c r="G347" s="48">
        <v>61000</v>
      </c>
      <c r="H347" s="83">
        <v>2988.67</v>
      </c>
      <c r="I347" s="50">
        <v>25</v>
      </c>
      <c r="J347" s="83">
        <v>1750.7</v>
      </c>
      <c r="K347" s="86">
        <f t="shared" si="66"/>
        <v>4331</v>
      </c>
      <c r="L347" s="62">
        <f t="shared" si="67"/>
        <v>671.00000000000011</v>
      </c>
      <c r="M347" s="118">
        <v>1854.4</v>
      </c>
      <c r="N347" s="50">
        <f t="shared" si="68"/>
        <v>4324.9000000000005</v>
      </c>
      <c r="O347" s="50"/>
      <c r="P347" s="50">
        <f t="shared" si="69"/>
        <v>3605.1000000000004</v>
      </c>
      <c r="Q347" s="50">
        <f t="shared" si="70"/>
        <v>6618.77</v>
      </c>
      <c r="R347" s="50">
        <f t="shared" si="71"/>
        <v>9326.9000000000015</v>
      </c>
      <c r="S347" s="50">
        <f t="shared" si="65"/>
        <v>54381.229999999996</v>
      </c>
      <c r="T347" s="63" t="s">
        <v>41</v>
      </c>
    </row>
    <row r="348" spans="1:20" s="33" customFormat="1" x14ac:dyDescent="0.25">
      <c r="A348" s="76">
        <v>342</v>
      </c>
      <c r="B348" s="46" t="s">
        <v>769</v>
      </c>
      <c r="C348" s="46" t="s">
        <v>823</v>
      </c>
      <c r="D348" s="46" t="s">
        <v>771</v>
      </c>
      <c r="E348" s="46" t="s">
        <v>35</v>
      </c>
      <c r="F348" s="47" t="s">
        <v>830</v>
      </c>
      <c r="G348" s="48">
        <v>25000</v>
      </c>
      <c r="H348" s="49">
        <v>0</v>
      </c>
      <c r="I348" s="50">
        <v>25</v>
      </c>
      <c r="J348" s="83">
        <v>717.5</v>
      </c>
      <c r="K348" s="86">
        <f t="shared" si="66"/>
        <v>1774.9999999999998</v>
      </c>
      <c r="L348" s="62">
        <f t="shared" si="67"/>
        <v>275</v>
      </c>
      <c r="M348" s="118">
        <v>760</v>
      </c>
      <c r="N348" s="50">
        <f t="shared" si="68"/>
        <v>1772.5000000000002</v>
      </c>
      <c r="O348" s="50"/>
      <c r="P348" s="50">
        <f t="shared" si="69"/>
        <v>1477.5</v>
      </c>
      <c r="Q348" s="50">
        <f t="shared" si="70"/>
        <v>1502.5</v>
      </c>
      <c r="R348" s="50">
        <f t="shared" si="71"/>
        <v>3822.5</v>
      </c>
      <c r="S348" s="50">
        <f t="shared" si="65"/>
        <v>23497.5</v>
      </c>
      <c r="T348" s="63" t="s">
        <v>41</v>
      </c>
    </row>
    <row r="349" spans="1:20" s="33" customFormat="1" x14ac:dyDescent="0.25">
      <c r="A349" s="76">
        <v>343</v>
      </c>
      <c r="B349" s="46" t="s">
        <v>1023</v>
      </c>
      <c r="C349" s="46" t="s">
        <v>823</v>
      </c>
      <c r="D349" s="46" t="s">
        <v>771</v>
      </c>
      <c r="E349" s="46" t="s">
        <v>836</v>
      </c>
      <c r="F349" s="47" t="s">
        <v>830</v>
      </c>
      <c r="G349" s="48">
        <v>35000</v>
      </c>
      <c r="H349" s="49">
        <v>0</v>
      </c>
      <c r="I349" s="50">
        <v>25</v>
      </c>
      <c r="J349" s="83">
        <v>1004.5</v>
      </c>
      <c r="K349" s="86">
        <f t="shared" si="66"/>
        <v>2485</v>
      </c>
      <c r="L349" s="62">
        <f t="shared" si="67"/>
        <v>385.00000000000006</v>
      </c>
      <c r="M349" s="118">
        <v>1064</v>
      </c>
      <c r="N349" s="50">
        <f t="shared" si="68"/>
        <v>2481.5</v>
      </c>
      <c r="O349" s="50"/>
      <c r="P349" s="50">
        <f t="shared" si="69"/>
        <v>2068.5</v>
      </c>
      <c r="Q349" s="50">
        <f t="shared" si="70"/>
        <v>2093.5</v>
      </c>
      <c r="R349" s="50">
        <f t="shared" si="71"/>
        <v>5351.5</v>
      </c>
      <c r="S349" s="50">
        <f t="shared" si="65"/>
        <v>32906.5</v>
      </c>
      <c r="T349" s="63" t="s">
        <v>41</v>
      </c>
    </row>
    <row r="350" spans="1:20" s="33" customFormat="1" x14ac:dyDescent="0.25">
      <c r="A350" s="76">
        <v>344</v>
      </c>
      <c r="B350" s="46" t="s">
        <v>344</v>
      </c>
      <c r="C350" s="46" t="s">
        <v>824</v>
      </c>
      <c r="D350" s="46" t="s">
        <v>343</v>
      </c>
      <c r="E350" s="46" t="s">
        <v>329</v>
      </c>
      <c r="F350" s="47" t="s">
        <v>831</v>
      </c>
      <c r="G350" s="48">
        <v>190000</v>
      </c>
      <c r="H350" s="48">
        <v>32846.75</v>
      </c>
      <c r="I350" s="50">
        <v>25</v>
      </c>
      <c r="J350" s="83">
        <v>5453</v>
      </c>
      <c r="K350" s="86">
        <f t="shared" si="66"/>
        <v>13489.999999999998</v>
      </c>
      <c r="L350" s="62">
        <v>953.69</v>
      </c>
      <c r="M350" s="118">
        <v>5776</v>
      </c>
      <c r="N350" s="50">
        <f t="shared" si="68"/>
        <v>13471</v>
      </c>
      <c r="O350" s="50"/>
      <c r="P350" s="50">
        <f t="shared" si="69"/>
        <v>11229</v>
      </c>
      <c r="Q350" s="50">
        <f t="shared" si="70"/>
        <v>44100.75</v>
      </c>
      <c r="R350" s="50">
        <f t="shared" si="71"/>
        <v>27914.69</v>
      </c>
      <c r="S350" s="50">
        <f t="shared" si="65"/>
        <v>145899.25</v>
      </c>
      <c r="T350" s="63" t="s">
        <v>41</v>
      </c>
    </row>
    <row r="351" spans="1:20" s="33" customFormat="1" x14ac:dyDescent="0.25">
      <c r="A351" s="76">
        <v>345</v>
      </c>
      <c r="B351" s="46" t="s">
        <v>346</v>
      </c>
      <c r="C351" s="46" t="s">
        <v>824</v>
      </c>
      <c r="D351" s="46" t="s">
        <v>343</v>
      </c>
      <c r="E351" s="46" t="s">
        <v>756</v>
      </c>
      <c r="F351" s="47" t="s">
        <v>831</v>
      </c>
      <c r="G351" s="48">
        <v>90000</v>
      </c>
      <c r="H351" s="48">
        <v>9753.1200000000008</v>
      </c>
      <c r="I351" s="50">
        <v>25</v>
      </c>
      <c r="J351" s="83">
        <v>2583</v>
      </c>
      <c r="K351" s="86">
        <f t="shared" si="66"/>
        <v>6389.9999999999991</v>
      </c>
      <c r="L351" s="62">
        <v>953.69</v>
      </c>
      <c r="M351" s="118">
        <v>2736</v>
      </c>
      <c r="N351" s="50">
        <f t="shared" si="68"/>
        <v>6381</v>
      </c>
      <c r="O351" s="50"/>
      <c r="P351" s="50">
        <f t="shared" si="69"/>
        <v>5319</v>
      </c>
      <c r="Q351" s="50">
        <f t="shared" si="70"/>
        <v>15097.12</v>
      </c>
      <c r="R351" s="50">
        <f t="shared" si="71"/>
        <v>13724.689999999999</v>
      </c>
      <c r="S351" s="50">
        <f t="shared" si="65"/>
        <v>74902.880000000005</v>
      </c>
      <c r="T351" s="63" t="s">
        <v>41</v>
      </c>
    </row>
    <row r="352" spans="1:20" s="33" customFormat="1" x14ac:dyDescent="0.25">
      <c r="A352" s="76">
        <v>346</v>
      </c>
      <c r="B352" s="46" t="s">
        <v>348</v>
      </c>
      <c r="C352" s="46" t="s">
        <v>824</v>
      </c>
      <c r="D352" s="46" t="s">
        <v>343</v>
      </c>
      <c r="E352" s="46" t="s">
        <v>757</v>
      </c>
      <c r="F352" s="47" t="s">
        <v>831</v>
      </c>
      <c r="G352" s="48">
        <v>55000</v>
      </c>
      <c r="H352" s="83">
        <v>2302.36</v>
      </c>
      <c r="I352" s="50">
        <v>25</v>
      </c>
      <c r="J352" s="83">
        <v>1578.5</v>
      </c>
      <c r="K352" s="86">
        <f t="shared" si="66"/>
        <v>3904.9999999999995</v>
      </c>
      <c r="L352" s="62">
        <f t="shared" si="67"/>
        <v>605.00000000000011</v>
      </c>
      <c r="M352" s="118">
        <v>1672</v>
      </c>
      <c r="N352" s="50">
        <f t="shared" si="68"/>
        <v>3899.5000000000005</v>
      </c>
      <c r="O352" s="50"/>
      <c r="P352" s="50">
        <f t="shared" si="69"/>
        <v>3250.5</v>
      </c>
      <c r="Q352" s="50">
        <f t="shared" si="70"/>
        <v>5577.8600000000006</v>
      </c>
      <c r="R352" s="50">
        <f t="shared" si="71"/>
        <v>8409.5</v>
      </c>
      <c r="S352" s="50">
        <f t="shared" si="65"/>
        <v>49422.14</v>
      </c>
      <c r="T352" s="63" t="s">
        <v>41</v>
      </c>
    </row>
    <row r="353" spans="1:20" s="33" customFormat="1" x14ac:dyDescent="0.25">
      <c r="A353" s="76">
        <v>347</v>
      </c>
      <c r="B353" s="46" t="s">
        <v>596</v>
      </c>
      <c r="C353" s="46" t="s">
        <v>824</v>
      </c>
      <c r="D353" s="46" t="s">
        <v>343</v>
      </c>
      <c r="E353" s="46" t="s">
        <v>126</v>
      </c>
      <c r="F353" s="47" t="s">
        <v>831</v>
      </c>
      <c r="G353" s="58">
        <v>70000</v>
      </c>
      <c r="H353" s="58">
        <v>5025.38</v>
      </c>
      <c r="I353" s="50">
        <v>25</v>
      </c>
      <c r="J353" s="106">
        <v>2009</v>
      </c>
      <c r="K353" s="89">
        <f>+G353*7.1%</f>
        <v>4970</v>
      </c>
      <c r="L353" s="62">
        <f>+G353*1.1%</f>
        <v>770.00000000000011</v>
      </c>
      <c r="M353" s="120">
        <v>2128</v>
      </c>
      <c r="N353" s="60">
        <f>+G353*7.09%</f>
        <v>4963</v>
      </c>
      <c r="O353" s="60"/>
      <c r="P353" s="60">
        <f>+J353+M353</f>
        <v>4137</v>
      </c>
      <c r="Q353" s="50">
        <f t="shared" si="70"/>
        <v>9187.380000000001</v>
      </c>
      <c r="R353" s="50">
        <f t="shared" si="71"/>
        <v>10703</v>
      </c>
      <c r="S353" s="60">
        <f>+G353-Q353</f>
        <v>60812.619999999995</v>
      </c>
      <c r="T353" s="63" t="s">
        <v>41</v>
      </c>
    </row>
    <row r="354" spans="1:20" s="33" customFormat="1" x14ac:dyDescent="0.25">
      <c r="A354" s="76">
        <v>348</v>
      </c>
      <c r="B354" s="46" t="s">
        <v>100</v>
      </c>
      <c r="C354" s="87" t="s">
        <v>823</v>
      </c>
      <c r="D354" s="46" t="s">
        <v>343</v>
      </c>
      <c r="E354" s="46" t="s">
        <v>101</v>
      </c>
      <c r="F354" s="47" t="s">
        <v>831</v>
      </c>
      <c r="G354" s="48">
        <v>50000</v>
      </c>
      <c r="H354" s="48">
        <v>1596.68</v>
      </c>
      <c r="I354" s="50">
        <v>25</v>
      </c>
      <c r="J354" s="83">
        <v>1435</v>
      </c>
      <c r="K354" s="86">
        <f t="shared" si="66"/>
        <v>3549.9999999999995</v>
      </c>
      <c r="L354" s="62">
        <f t="shared" si="67"/>
        <v>550</v>
      </c>
      <c r="M354" s="118">
        <v>1520</v>
      </c>
      <c r="N354" s="50">
        <f t="shared" si="68"/>
        <v>3545.0000000000005</v>
      </c>
      <c r="O354" s="50"/>
      <c r="P354" s="50">
        <f t="shared" si="69"/>
        <v>2955</v>
      </c>
      <c r="Q354" s="50">
        <f t="shared" si="70"/>
        <v>4576.68</v>
      </c>
      <c r="R354" s="50">
        <f t="shared" si="71"/>
        <v>7645</v>
      </c>
      <c r="S354" s="50">
        <f t="shared" si="65"/>
        <v>45423.32</v>
      </c>
      <c r="T354" s="63" t="s">
        <v>41</v>
      </c>
    </row>
    <row r="355" spans="1:20" s="33" customFormat="1" x14ac:dyDescent="0.25">
      <c r="A355" s="76">
        <v>349</v>
      </c>
      <c r="B355" s="46" t="s">
        <v>347</v>
      </c>
      <c r="C355" s="46" t="s">
        <v>823</v>
      </c>
      <c r="D355" s="46" t="s">
        <v>343</v>
      </c>
      <c r="E355" s="46" t="s">
        <v>93</v>
      </c>
      <c r="F355" s="47" t="s">
        <v>830</v>
      </c>
      <c r="G355" s="48">
        <v>45000</v>
      </c>
      <c r="H355" s="83">
        <v>1148.33</v>
      </c>
      <c r="I355" s="50">
        <v>25</v>
      </c>
      <c r="J355" s="83">
        <v>1291.5</v>
      </c>
      <c r="K355" s="86">
        <f t="shared" si="66"/>
        <v>3194.9999999999995</v>
      </c>
      <c r="L355" s="62">
        <f t="shared" si="67"/>
        <v>495.00000000000006</v>
      </c>
      <c r="M355" s="118">
        <v>1368</v>
      </c>
      <c r="N355" s="50">
        <f t="shared" si="68"/>
        <v>3190.5</v>
      </c>
      <c r="O355" s="50"/>
      <c r="P355" s="50">
        <f t="shared" si="69"/>
        <v>2659.5</v>
      </c>
      <c r="Q355" s="50">
        <f t="shared" si="70"/>
        <v>3832.83</v>
      </c>
      <c r="R355" s="50">
        <f t="shared" si="71"/>
        <v>6880.5</v>
      </c>
      <c r="S355" s="50">
        <f t="shared" si="65"/>
        <v>41167.17</v>
      </c>
      <c r="T355" s="63" t="s">
        <v>41</v>
      </c>
    </row>
    <row r="356" spans="1:20" s="33" customFormat="1" x14ac:dyDescent="0.25">
      <c r="A356" s="76">
        <v>350</v>
      </c>
      <c r="B356" s="46" t="s">
        <v>149</v>
      </c>
      <c r="C356" s="46" t="s">
        <v>823</v>
      </c>
      <c r="D356" s="46" t="s">
        <v>343</v>
      </c>
      <c r="E356" s="46" t="s">
        <v>93</v>
      </c>
      <c r="F356" s="47" t="s">
        <v>831</v>
      </c>
      <c r="G356" s="48">
        <v>25000</v>
      </c>
      <c r="H356" s="49">
        <v>0</v>
      </c>
      <c r="I356" s="50">
        <v>25</v>
      </c>
      <c r="J356" s="83">
        <v>717.5</v>
      </c>
      <c r="K356" s="86">
        <f t="shared" si="66"/>
        <v>1774.9999999999998</v>
      </c>
      <c r="L356" s="62">
        <f t="shared" si="67"/>
        <v>275</v>
      </c>
      <c r="M356" s="118">
        <v>760</v>
      </c>
      <c r="N356" s="50">
        <f t="shared" si="68"/>
        <v>1772.5000000000002</v>
      </c>
      <c r="O356" s="50"/>
      <c r="P356" s="50">
        <f t="shared" si="69"/>
        <v>1477.5</v>
      </c>
      <c r="Q356" s="50">
        <f t="shared" si="70"/>
        <v>1502.5</v>
      </c>
      <c r="R356" s="50">
        <f t="shared" si="71"/>
        <v>3822.5</v>
      </c>
      <c r="S356" s="50">
        <f t="shared" si="65"/>
        <v>23497.5</v>
      </c>
      <c r="T356" s="63" t="s">
        <v>41</v>
      </c>
    </row>
    <row r="357" spans="1:20" s="33" customFormat="1" x14ac:dyDescent="0.25">
      <c r="A357" s="76">
        <v>351</v>
      </c>
      <c r="B357" s="46" t="s">
        <v>790</v>
      </c>
      <c r="C357" s="46" t="s">
        <v>824</v>
      </c>
      <c r="D357" s="46" t="s">
        <v>343</v>
      </c>
      <c r="E357" s="46" t="s">
        <v>157</v>
      </c>
      <c r="F357" s="47" t="s">
        <v>830</v>
      </c>
      <c r="G357" s="48">
        <v>25000</v>
      </c>
      <c r="H357" s="49">
        <v>0</v>
      </c>
      <c r="I357" s="50">
        <v>25</v>
      </c>
      <c r="J357" s="83">
        <v>717.5</v>
      </c>
      <c r="K357" s="86">
        <f t="shared" si="66"/>
        <v>1774.9999999999998</v>
      </c>
      <c r="L357" s="62">
        <f t="shared" si="67"/>
        <v>275</v>
      </c>
      <c r="M357" s="118">
        <v>760</v>
      </c>
      <c r="N357" s="50">
        <f t="shared" si="68"/>
        <v>1772.5000000000002</v>
      </c>
      <c r="O357" s="50"/>
      <c r="P357" s="50">
        <f t="shared" si="69"/>
        <v>1477.5</v>
      </c>
      <c r="Q357" s="50">
        <f t="shared" si="70"/>
        <v>1502.5</v>
      </c>
      <c r="R357" s="50">
        <f t="shared" si="71"/>
        <v>3822.5</v>
      </c>
      <c r="S357" s="50">
        <f t="shared" si="65"/>
        <v>23497.5</v>
      </c>
      <c r="T357" s="63" t="s">
        <v>41</v>
      </c>
    </row>
    <row r="358" spans="1:20" s="33" customFormat="1" x14ac:dyDescent="0.25">
      <c r="A358" s="76">
        <v>352</v>
      </c>
      <c r="B358" s="46" t="s">
        <v>345</v>
      </c>
      <c r="C358" s="46" t="s">
        <v>823</v>
      </c>
      <c r="D358" s="46" t="s">
        <v>343</v>
      </c>
      <c r="E358" s="46" t="s">
        <v>35</v>
      </c>
      <c r="F358" s="47" t="s">
        <v>831</v>
      </c>
      <c r="G358" s="48">
        <v>25000</v>
      </c>
      <c r="H358" s="49">
        <v>0</v>
      </c>
      <c r="I358" s="50">
        <v>25</v>
      </c>
      <c r="J358" s="83">
        <v>717.5</v>
      </c>
      <c r="K358" s="86">
        <f t="shared" si="66"/>
        <v>1774.9999999999998</v>
      </c>
      <c r="L358" s="62">
        <f t="shared" si="67"/>
        <v>275</v>
      </c>
      <c r="M358" s="118">
        <v>760</v>
      </c>
      <c r="N358" s="50">
        <f t="shared" si="68"/>
        <v>1772.5000000000002</v>
      </c>
      <c r="O358" s="50"/>
      <c r="P358" s="50">
        <f t="shared" si="69"/>
        <v>1477.5</v>
      </c>
      <c r="Q358" s="50">
        <f t="shared" si="70"/>
        <v>1502.5</v>
      </c>
      <c r="R358" s="50">
        <f t="shared" si="71"/>
        <v>3822.5</v>
      </c>
      <c r="S358" s="50">
        <f t="shared" si="65"/>
        <v>23497.5</v>
      </c>
      <c r="T358" s="63" t="s">
        <v>41</v>
      </c>
    </row>
    <row r="359" spans="1:20" s="33" customFormat="1" x14ac:dyDescent="0.25">
      <c r="A359" s="76">
        <v>353</v>
      </c>
      <c r="B359" s="46" t="s">
        <v>901</v>
      </c>
      <c r="C359" s="46" t="s">
        <v>823</v>
      </c>
      <c r="D359" s="46" t="s">
        <v>343</v>
      </c>
      <c r="E359" s="46" t="s">
        <v>836</v>
      </c>
      <c r="F359" s="47" t="s">
        <v>827</v>
      </c>
      <c r="G359" s="48">
        <v>30000</v>
      </c>
      <c r="H359" s="49">
        <v>0</v>
      </c>
      <c r="I359" s="50">
        <v>25</v>
      </c>
      <c r="J359" s="83">
        <v>861</v>
      </c>
      <c r="K359" s="86">
        <f t="shared" si="66"/>
        <v>2130</v>
      </c>
      <c r="L359" s="62">
        <f t="shared" si="67"/>
        <v>330.00000000000006</v>
      </c>
      <c r="M359" s="118">
        <v>912</v>
      </c>
      <c r="N359" s="50">
        <f t="shared" si="68"/>
        <v>2127</v>
      </c>
      <c r="O359" s="50"/>
      <c r="P359" s="50">
        <f t="shared" si="69"/>
        <v>1773</v>
      </c>
      <c r="Q359" s="50">
        <f t="shared" si="70"/>
        <v>1798</v>
      </c>
      <c r="R359" s="50">
        <f t="shared" si="71"/>
        <v>4587</v>
      </c>
      <c r="S359" s="50">
        <f t="shared" si="65"/>
        <v>28202</v>
      </c>
      <c r="T359" s="63" t="s">
        <v>41</v>
      </c>
    </row>
    <row r="360" spans="1:20" s="33" customFormat="1" x14ac:dyDescent="0.25">
      <c r="A360" s="76">
        <v>354</v>
      </c>
      <c r="B360" s="46" t="s">
        <v>902</v>
      </c>
      <c r="C360" s="46" t="s">
        <v>823</v>
      </c>
      <c r="D360" s="46" t="s">
        <v>343</v>
      </c>
      <c r="E360" s="46" t="s">
        <v>836</v>
      </c>
      <c r="F360" s="47" t="s">
        <v>827</v>
      </c>
      <c r="G360" s="48">
        <v>25000</v>
      </c>
      <c r="H360" s="49">
        <v>0</v>
      </c>
      <c r="I360" s="50">
        <v>25</v>
      </c>
      <c r="J360" s="83">
        <v>717.5</v>
      </c>
      <c r="K360" s="86">
        <f t="shared" si="66"/>
        <v>1774.9999999999998</v>
      </c>
      <c r="L360" s="62">
        <f t="shared" si="67"/>
        <v>275</v>
      </c>
      <c r="M360" s="118">
        <v>760</v>
      </c>
      <c r="N360" s="50">
        <f t="shared" si="68"/>
        <v>1772.5000000000002</v>
      </c>
      <c r="O360" s="50"/>
      <c r="P360" s="50">
        <f t="shared" si="69"/>
        <v>1477.5</v>
      </c>
      <c r="Q360" s="50">
        <f t="shared" si="70"/>
        <v>1502.5</v>
      </c>
      <c r="R360" s="50">
        <f t="shared" si="71"/>
        <v>3822.5</v>
      </c>
      <c r="S360" s="50">
        <f t="shared" si="65"/>
        <v>23497.5</v>
      </c>
      <c r="T360" s="63" t="s">
        <v>41</v>
      </c>
    </row>
    <row r="361" spans="1:20" s="33" customFormat="1" x14ac:dyDescent="0.25">
      <c r="A361" s="76">
        <v>355</v>
      </c>
      <c r="B361" s="46" t="s">
        <v>916</v>
      </c>
      <c r="C361" s="46" t="s">
        <v>823</v>
      </c>
      <c r="D361" s="46" t="s">
        <v>343</v>
      </c>
      <c r="E361" s="46" t="s">
        <v>836</v>
      </c>
      <c r="F361" s="47" t="s">
        <v>827</v>
      </c>
      <c r="G361" s="48">
        <v>25000</v>
      </c>
      <c r="H361" s="49">
        <v>0</v>
      </c>
      <c r="I361" s="50">
        <v>25</v>
      </c>
      <c r="J361" s="83">
        <v>717.5</v>
      </c>
      <c r="K361" s="86">
        <f t="shared" si="66"/>
        <v>1774.9999999999998</v>
      </c>
      <c r="L361" s="62">
        <f t="shared" si="67"/>
        <v>275</v>
      </c>
      <c r="M361" s="118">
        <v>760</v>
      </c>
      <c r="N361" s="50">
        <f t="shared" si="68"/>
        <v>1772.5000000000002</v>
      </c>
      <c r="O361" s="50"/>
      <c r="P361" s="50">
        <f t="shared" si="69"/>
        <v>1477.5</v>
      </c>
      <c r="Q361" s="50">
        <f t="shared" si="70"/>
        <v>1502.5</v>
      </c>
      <c r="R361" s="50">
        <f t="shared" si="71"/>
        <v>3822.5</v>
      </c>
      <c r="S361" s="50">
        <f t="shared" si="65"/>
        <v>23497.5</v>
      </c>
      <c r="T361" s="63" t="s">
        <v>41</v>
      </c>
    </row>
    <row r="362" spans="1:20" s="33" customFormat="1" x14ac:dyDescent="0.25">
      <c r="A362" s="76">
        <v>356</v>
      </c>
      <c r="B362" s="46" t="s">
        <v>349</v>
      </c>
      <c r="C362" s="46" t="s">
        <v>824</v>
      </c>
      <c r="D362" s="46" t="s">
        <v>343</v>
      </c>
      <c r="E362" s="46" t="s">
        <v>64</v>
      </c>
      <c r="F362" s="47" t="s">
        <v>827</v>
      </c>
      <c r="G362" s="48">
        <v>25000</v>
      </c>
      <c r="H362" s="49">
        <v>0</v>
      </c>
      <c r="I362" s="50">
        <v>25</v>
      </c>
      <c r="J362" s="83">
        <v>717.5</v>
      </c>
      <c r="K362" s="86">
        <f t="shared" si="66"/>
        <v>1774.9999999999998</v>
      </c>
      <c r="L362" s="62">
        <f t="shared" si="67"/>
        <v>275</v>
      </c>
      <c r="M362" s="118">
        <v>760</v>
      </c>
      <c r="N362" s="50">
        <f t="shared" si="68"/>
        <v>1772.5000000000002</v>
      </c>
      <c r="O362" s="50"/>
      <c r="P362" s="50">
        <f t="shared" si="69"/>
        <v>1477.5</v>
      </c>
      <c r="Q362" s="50">
        <f t="shared" si="70"/>
        <v>1502.5</v>
      </c>
      <c r="R362" s="50">
        <f t="shared" si="71"/>
        <v>3822.5</v>
      </c>
      <c r="S362" s="50">
        <f t="shared" si="65"/>
        <v>23497.5</v>
      </c>
      <c r="T362" s="63" t="s">
        <v>41</v>
      </c>
    </row>
    <row r="363" spans="1:20" s="33" customFormat="1" x14ac:dyDescent="0.25">
      <c r="A363" s="76">
        <v>357</v>
      </c>
      <c r="B363" s="46" t="s">
        <v>834</v>
      </c>
      <c r="C363" s="46" t="s">
        <v>823</v>
      </c>
      <c r="D363" s="46" t="s">
        <v>343</v>
      </c>
      <c r="E363" s="46" t="s">
        <v>64</v>
      </c>
      <c r="F363" s="47" t="s">
        <v>827</v>
      </c>
      <c r="G363" s="48">
        <v>41000</v>
      </c>
      <c r="H363" s="49">
        <v>326.47000000000003</v>
      </c>
      <c r="I363" s="50">
        <v>25</v>
      </c>
      <c r="J363" s="83">
        <v>1176.7</v>
      </c>
      <c r="K363" s="86">
        <f t="shared" si="66"/>
        <v>2910.9999999999995</v>
      </c>
      <c r="L363" s="62">
        <f t="shared" si="67"/>
        <v>451.00000000000006</v>
      </c>
      <c r="M363" s="118">
        <v>1246.4000000000001</v>
      </c>
      <c r="N363" s="50">
        <f t="shared" si="68"/>
        <v>2906.9</v>
      </c>
      <c r="O363" s="50"/>
      <c r="P363" s="50">
        <f t="shared" si="69"/>
        <v>2423.1000000000004</v>
      </c>
      <c r="Q363" s="50">
        <f t="shared" si="70"/>
        <v>2774.57</v>
      </c>
      <c r="R363" s="50">
        <f t="shared" si="71"/>
        <v>6268.9</v>
      </c>
      <c r="S363" s="50">
        <f t="shared" si="65"/>
        <v>38225.43</v>
      </c>
      <c r="T363" s="63" t="s">
        <v>41</v>
      </c>
    </row>
    <row r="364" spans="1:20" s="33" customFormat="1" x14ac:dyDescent="0.25">
      <c r="A364" s="76">
        <v>358</v>
      </c>
      <c r="B364" s="46" t="s">
        <v>1060</v>
      </c>
      <c r="C364" s="46" t="s">
        <v>824</v>
      </c>
      <c r="D364" s="46" t="s">
        <v>343</v>
      </c>
      <c r="E364" s="46" t="s">
        <v>38</v>
      </c>
      <c r="F364" s="47" t="s">
        <v>827</v>
      </c>
      <c r="G364" s="48">
        <v>25000</v>
      </c>
      <c r="H364" s="49">
        <v>0</v>
      </c>
      <c r="I364" s="50">
        <v>25</v>
      </c>
      <c r="J364" s="83">
        <v>717.5</v>
      </c>
      <c r="K364" s="86">
        <f t="shared" si="66"/>
        <v>1774.9999999999998</v>
      </c>
      <c r="L364" s="62">
        <f t="shared" si="67"/>
        <v>275</v>
      </c>
      <c r="M364" s="118">
        <v>760</v>
      </c>
      <c r="N364" s="50">
        <f t="shared" si="68"/>
        <v>1772.5000000000002</v>
      </c>
      <c r="O364" s="50"/>
      <c r="P364" s="50">
        <f t="shared" si="69"/>
        <v>1477.5</v>
      </c>
      <c r="Q364" s="50">
        <f t="shared" si="70"/>
        <v>1502.5</v>
      </c>
      <c r="R364" s="50">
        <f t="shared" si="71"/>
        <v>3822.5</v>
      </c>
      <c r="S364" s="50">
        <f t="shared" si="65"/>
        <v>23497.5</v>
      </c>
      <c r="T364" s="63" t="s">
        <v>41</v>
      </c>
    </row>
    <row r="365" spans="1:20" s="38" customFormat="1" x14ac:dyDescent="0.25">
      <c r="A365" s="76">
        <v>359</v>
      </c>
      <c r="B365" s="46" t="s">
        <v>116</v>
      </c>
      <c r="C365" s="46" t="s">
        <v>823</v>
      </c>
      <c r="D365" s="46" t="s">
        <v>343</v>
      </c>
      <c r="E365" s="46" t="s">
        <v>1108</v>
      </c>
      <c r="F365" s="47" t="s">
        <v>830</v>
      </c>
      <c r="G365" s="48">
        <v>25000</v>
      </c>
      <c r="H365" s="49">
        <v>0</v>
      </c>
      <c r="I365" s="50">
        <v>25</v>
      </c>
      <c r="J365" s="83">
        <v>717.5</v>
      </c>
      <c r="K365" s="86">
        <f>+G365*7.1%</f>
        <v>1774.9999999999998</v>
      </c>
      <c r="L365" s="62">
        <f>+G365*1.1%</f>
        <v>275</v>
      </c>
      <c r="M365" s="118">
        <v>760</v>
      </c>
      <c r="N365" s="50">
        <f>+G365*7.09%</f>
        <v>1772.5000000000002</v>
      </c>
      <c r="O365" s="50"/>
      <c r="P365" s="50">
        <f>+J365+M365</f>
        <v>1477.5</v>
      </c>
      <c r="Q365" s="50">
        <f>+H365+I365+J365+M365+O365</f>
        <v>1502.5</v>
      </c>
      <c r="R365" s="50">
        <f>+K365+L365+N365</f>
        <v>3822.5</v>
      </c>
      <c r="S365" s="50">
        <f>+G365-Q365</f>
        <v>23497.5</v>
      </c>
      <c r="T365" s="63" t="s">
        <v>41</v>
      </c>
    </row>
    <row r="366" spans="1:20" s="33" customFormat="1" x14ac:dyDescent="0.25">
      <c r="A366" s="76">
        <v>360</v>
      </c>
      <c r="B366" s="46" t="s">
        <v>955</v>
      </c>
      <c r="C366" s="46" t="s">
        <v>823</v>
      </c>
      <c r="D366" s="46" t="s">
        <v>343</v>
      </c>
      <c r="E366" s="46" t="s">
        <v>158</v>
      </c>
      <c r="F366" s="47" t="s">
        <v>827</v>
      </c>
      <c r="G366" s="48">
        <v>16000</v>
      </c>
      <c r="H366" s="49">
        <v>0</v>
      </c>
      <c r="I366" s="50">
        <v>25</v>
      </c>
      <c r="J366" s="83">
        <v>459.2</v>
      </c>
      <c r="K366" s="86">
        <f t="shared" si="66"/>
        <v>1136</v>
      </c>
      <c r="L366" s="62">
        <f t="shared" si="67"/>
        <v>176.00000000000003</v>
      </c>
      <c r="M366" s="118">
        <v>486.4</v>
      </c>
      <c r="N366" s="50">
        <f t="shared" si="68"/>
        <v>1134.4000000000001</v>
      </c>
      <c r="O366" s="50"/>
      <c r="P366" s="50">
        <f t="shared" si="69"/>
        <v>945.59999999999991</v>
      </c>
      <c r="Q366" s="50">
        <f t="shared" si="70"/>
        <v>970.59999999999991</v>
      </c>
      <c r="R366" s="50">
        <f t="shared" si="71"/>
        <v>2446.4</v>
      </c>
      <c r="S366" s="50">
        <f t="shared" si="65"/>
        <v>15029.4</v>
      </c>
      <c r="T366" s="63" t="s">
        <v>41</v>
      </c>
    </row>
    <row r="367" spans="1:20" s="33" customFormat="1" x14ac:dyDescent="0.25">
      <c r="A367" s="76">
        <v>361</v>
      </c>
      <c r="B367" s="46" t="s">
        <v>853</v>
      </c>
      <c r="C367" s="46" t="s">
        <v>823</v>
      </c>
      <c r="D367" s="46" t="s">
        <v>714</v>
      </c>
      <c r="E367" s="46" t="s">
        <v>104</v>
      </c>
      <c r="F367" s="47" t="s">
        <v>831</v>
      </c>
      <c r="G367" s="48">
        <v>26250</v>
      </c>
      <c r="H367" s="49">
        <v>0</v>
      </c>
      <c r="I367" s="50">
        <v>25</v>
      </c>
      <c r="J367" s="83">
        <v>753.38</v>
      </c>
      <c r="K367" s="86">
        <f t="shared" si="66"/>
        <v>1863.7499999999998</v>
      </c>
      <c r="L367" s="62">
        <f t="shared" si="67"/>
        <v>288.75000000000006</v>
      </c>
      <c r="M367" s="118">
        <v>798</v>
      </c>
      <c r="N367" s="50">
        <f t="shared" si="68"/>
        <v>1861.1250000000002</v>
      </c>
      <c r="O367" s="50"/>
      <c r="P367" s="50">
        <f t="shared" si="69"/>
        <v>1551.38</v>
      </c>
      <c r="Q367" s="50">
        <f t="shared" si="70"/>
        <v>1576.38</v>
      </c>
      <c r="R367" s="50">
        <f t="shared" si="71"/>
        <v>4013.625</v>
      </c>
      <c r="S367" s="50">
        <f t="shared" si="65"/>
        <v>24673.62</v>
      </c>
      <c r="T367" s="63" t="s">
        <v>41</v>
      </c>
    </row>
    <row r="368" spans="1:20" s="33" customFormat="1" x14ac:dyDescent="0.25">
      <c r="A368" s="76">
        <v>362</v>
      </c>
      <c r="B368" s="46" t="s">
        <v>719</v>
      </c>
      <c r="C368" s="46" t="s">
        <v>824</v>
      </c>
      <c r="D368" s="46" t="s">
        <v>714</v>
      </c>
      <c r="E368" s="46" t="s">
        <v>118</v>
      </c>
      <c r="F368" s="47" t="s">
        <v>831</v>
      </c>
      <c r="G368" s="48">
        <v>155000</v>
      </c>
      <c r="H368" s="48">
        <v>24613.88</v>
      </c>
      <c r="I368" s="50">
        <v>25</v>
      </c>
      <c r="J368" s="83">
        <v>4448.5</v>
      </c>
      <c r="K368" s="86">
        <f t="shared" si="66"/>
        <v>11004.999999999998</v>
      </c>
      <c r="L368" s="62">
        <v>953.69</v>
      </c>
      <c r="M368" s="118">
        <v>4712</v>
      </c>
      <c r="N368" s="50">
        <f t="shared" si="68"/>
        <v>10989.5</v>
      </c>
      <c r="O368" s="50"/>
      <c r="P368" s="50">
        <f t="shared" si="69"/>
        <v>9160.5</v>
      </c>
      <c r="Q368" s="50">
        <f t="shared" si="70"/>
        <v>33799.380000000005</v>
      </c>
      <c r="R368" s="50">
        <f t="shared" si="71"/>
        <v>22948.19</v>
      </c>
      <c r="S368" s="50">
        <f t="shared" si="65"/>
        <v>121200.62</v>
      </c>
      <c r="T368" s="63" t="s">
        <v>41</v>
      </c>
    </row>
    <row r="369" spans="1:20" s="33" customFormat="1" x14ac:dyDescent="0.25">
      <c r="A369" s="76">
        <v>363</v>
      </c>
      <c r="B369" s="46" t="s">
        <v>715</v>
      </c>
      <c r="C369" s="46" t="s">
        <v>823</v>
      </c>
      <c r="D369" s="46" t="s">
        <v>714</v>
      </c>
      <c r="E369" s="46" t="s">
        <v>85</v>
      </c>
      <c r="F369" s="47" t="s">
        <v>831</v>
      </c>
      <c r="G369" s="48">
        <v>55000</v>
      </c>
      <c r="H369" s="48">
        <v>2559.6799999999998</v>
      </c>
      <c r="I369" s="50">
        <v>25</v>
      </c>
      <c r="J369" s="83">
        <v>1578.5</v>
      </c>
      <c r="K369" s="86">
        <f t="shared" si="66"/>
        <v>3904.9999999999995</v>
      </c>
      <c r="L369" s="62">
        <f t="shared" si="67"/>
        <v>605.00000000000011</v>
      </c>
      <c r="M369" s="118">
        <v>1672</v>
      </c>
      <c r="N369" s="50">
        <f t="shared" si="68"/>
        <v>3899.5000000000005</v>
      </c>
      <c r="O369" s="50"/>
      <c r="P369" s="50">
        <f t="shared" si="69"/>
        <v>3250.5</v>
      </c>
      <c r="Q369" s="50">
        <f t="shared" si="70"/>
        <v>5835.18</v>
      </c>
      <c r="R369" s="50">
        <f t="shared" si="71"/>
        <v>8409.5</v>
      </c>
      <c r="S369" s="50">
        <f t="shared" si="65"/>
        <v>49164.82</v>
      </c>
      <c r="T369" s="63" t="s">
        <v>41</v>
      </c>
    </row>
    <row r="370" spans="1:20" s="33" customFormat="1" x14ac:dyDescent="0.25">
      <c r="A370" s="76">
        <v>364</v>
      </c>
      <c r="B370" s="46" t="s">
        <v>868</v>
      </c>
      <c r="C370" s="46" t="s">
        <v>823</v>
      </c>
      <c r="D370" s="46" t="s">
        <v>714</v>
      </c>
      <c r="E370" s="46" t="s">
        <v>869</v>
      </c>
      <c r="F370" s="47" t="s">
        <v>830</v>
      </c>
      <c r="G370" s="48">
        <v>25000</v>
      </c>
      <c r="H370" s="49">
        <v>0</v>
      </c>
      <c r="I370" s="50">
        <v>25</v>
      </c>
      <c r="J370" s="83">
        <v>717.5</v>
      </c>
      <c r="K370" s="86">
        <f t="shared" si="66"/>
        <v>1774.9999999999998</v>
      </c>
      <c r="L370" s="62">
        <f t="shared" si="67"/>
        <v>275</v>
      </c>
      <c r="M370" s="118">
        <v>760</v>
      </c>
      <c r="N370" s="50">
        <f t="shared" si="68"/>
        <v>1772.5000000000002</v>
      </c>
      <c r="O370" s="50"/>
      <c r="P370" s="50">
        <f t="shared" si="69"/>
        <v>1477.5</v>
      </c>
      <c r="Q370" s="50">
        <f t="shared" si="70"/>
        <v>1502.5</v>
      </c>
      <c r="R370" s="50">
        <f t="shared" si="71"/>
        <v>3822.5</v>
      </c>
      <c r="S370" s="50">
        <f t="shared" si="65"/>
        <v>23497.5</v>
      </c>
      <c r="T370" s="63" t="s">
        <v>41</v>
      </c>
    </row>
    <row r="371" spans="1:20" s="33" customFormat="1" x14ac:dyDescent="0.25">
      <c r="A371" s="76">
        <v>365</v>
      </c>
      <c r="B371" s="46" t="s">
        <v>218</v>
      </c>
      <c r="C371" s="46" t="s">
        <v>823</v>
      </c>
      <c r="D371" s="46" t="s">
        <v>714</v>
      </c>
      <c r="E371" s="46" t="s">
        <v>93</v>
      </c>
      <c r="F371" s="47" t="s">
        <v>831</v>
      </c>
      <c r="G371" s="48">
        <v>25000</v>
      </c>
      <c r="H371" s="49">
        <v>0</v>
      </c>
      <c r="I371" s="50">
        <v>25</v>
      </c>
      <c r="J371" s="83">
        <v>717.5</v>
      </c>
      <c r="K371" s="86">
        <f t="shared" si="66"/>
        <v>1774.9999999999998</v>
      </c>
      <c r="L371" s="62">
        <f t="shared" si="67"/>
        <v>275</v>
      </c>
      <c r="M371" s="118">
        <v>760</v>
      </c>
      <c r="N371" s="50">
        <f t="shared" si="68"/>
        <v>1772.5000000000002</v>
      </c>
      <c r="O371" s="50"/>
      <c r="P371" s="50">
        <f t="shared" si="69"/>
        <v>1477.5</v>
      </c>
      <c r="Q371" s="50">
        <f t="shared" si="70"/>
        <v>1502.5</v>
      </c>
      <c r="R371" s="50">
        <f t="shared" si="71"/>
        <v>3822.5</v>
      </c>
      <c r="S371" s="50">
        <f t="shared" si="65"/>
        <v>23497.5</v>
      </c>
      <c r="T371" s="63" t="s">
        <v>41</v>
      </c>
    </row>
    <row r="372" spans="1:20" s="33" customFormat="1" x14ac:dyDescent="0.25">
      <c r="A372" s="76">
        <v>366</v>
      </c>
      <c r="B372" s="46" t="s">
        <v>717</v>
      </c>
      <c r="C372" s="46" t="s">
        <v>824</v>
      </c>
      <c r="D372" s="46" t="s">
        <v>714</v>
      </c>
      <c r="E372" s="46" t="s">
        <v>758</v>
      </c>
      <c r="F372" s="47" t="s">
        <v>831</v>
      </c>
      <c r="G372" s="48">
        <v>85000</v>
      </c>
      <c r="H372" s="48">
        <v>8576.99</v>
      </c>
      <c r="I372" s="50">
        <v>25</v>
      </c>
      <c r="J372" s="83">
        <v>2439.5</v>
      </c>
      <c r="K372" s="86">
        <f t="shared" si="66"/>
        <v>6034.9999999999991</v>
      </c>
      <c r="L372" s="62">
        <v>953.69</v>
      </c>
      <c r="M372" s="118">
        <v>2584</v>
      </c>
      <c r="N372" s="50">
        <f t="shared" si="68"/>
        <v>6026.5</v>
      </c>
      <c r="O372" s="50"/>
      <c r="P372" s="50">
        <f t="shared" si="69"/>
        <v>5023.5</v>
      </c>
      <c r="Q372" s="50">
        <f t="shared" si="70"/>
        <v>13625.49</v>
      </c>
      <c r="R372" s="50">
        <f t="shared" si="71"/>
        <v>13015.189999999999</v>
      </c>
      <c r="S372" s="50">
        <f t="shared" si="65"/>
        <v>71374.509999999995</v>
      </c>
      <c r="T372" s="63" t="s">
        <v>41</v>
      </c>
    </row>
    <row r="373" spans="1:20" s="33" customFormat="1" x14ac:dyDescent="0.25">
      <c r="A373" s="76">
        <v>367</v>
      </c>
      <c r="B373" s="46" t="s">
        <v>718</v>
      </c>
      <c r="C373" s="46" t="s">
        <v>823</v>
      </c>
      <c r="D373" s="46" t="s">
        <v>714</v>
      </c>
      <c r="E373" s="46" t="s">
        <v>758</v>
      </c>
      <c r="F373" s="47" t="s">
        <v>831</v>
      </c>
      <c r="G373" s="48">
        <v>85000</v>
      </c>
      <c r="H373" s="48">
        <v>8576.99</v>
      </c>
      <c r="I373" s="50">
        <v>25</v>
      </c>
      <c r="J373" s="83">
        <v>2439.5</v>
      </c>
      <c r="K373" s="86">
        <f t="shared" si="66"/>
        <v>6034.9999999999991</v>
      </c>
      <c r="L373" s="62">
        <v>953.69</v>
      </c>
      <c r="M373" s="118">
        <v>2584</v>
      </c>
      <c r="N373" s="50">
        <f t="shared" si="68"/>
        <v>6026.5</v>
      </c>
      <c r="O373" s="50"/>
      <c r="P373" s="50">
        <f t="shared" si="69"/>
        <v>5023.5</v>
      </c>
      <c r="Q373" s="50">
        <f t="shared" si="70"/>
        <v>13625.49</v>
      </c>
      <c r="R373" s="50">
        <f t="shared" si="71"/>
        <v>13015.189999999999</v>
      </c>
      <c r="S373" s="50">
        <f t="shared" si="65"/>
        <v>71374.509999999995</v>
      </c>
      <c r="T373" s="63" t="s">
        <v>41</v>
      </c>
    </row>
    <row r="374" spans="1:20" s="33" customFormat="1" x14ac:dyDescent="0.25">
      <c r="A374" s="76">
        <v>368</v>
      </c>
      <c r="B374" s="46" t="s">
        <v>716</v>
      </c>
      <c r="C374" s="46" t="s">
        <v>823</v>
      </c>
      <c r="D374" s="46" t="s">
        <v>714</v>
      </c>
      <c r="E374" s="46" t="s">
        <v>104</v>
      </c>
      <c r="F374" s="47" t="s">
        <v>831</v>
      </c>
      <c r="G374" s="48">
        <v>30450</v>
      </c>
      <c r="H374" s="49">
        <v>0</v>
      </c>
      <c r="I374" s="50">
        <v>25</v>
      </c>
      <c r="J374" s="83">
        <v>873.92</v>
      </c>
      <c r="K374" s="86">
        <f t="shared" si="66"/>
        <v>2161.9499999999998</v>
      </c>
      <c r="L374" s="62">
        <f t="shared" si="67"/>
        <v>334.95000000000005</v>
      </c>
      <c r="M374" s="118">
        <v>925.68</v>
      </c>
      <c r="N374" s="50">
        <f t="shared" si="68"/>
        <v>2158.9050000000002</v>
      </c>
      <c r="O374" s="50"/>
      <c r="P374" s="50">
        <f t="shared" si="69"/>
        <v>1799.6</v>
      </c>
      <c r="Q374" s="50">
        <f t="shared" si="70"/>
        <v>1824.6</v>
      </c>
      <c r="R374" s="50">
        <f t="shared" si="71"/>
        <v>4655.8050000000003</v>
      </c>
      <c r="S374" s="50">
        <f t="shared" ref="S374:S445" si="72">+G374-Q374</f>
        <v>28625.4</v>
      </c>
      <c r="T374" s="63" t="s">
        <v>41</v>
      </c>
    </row>
    <row r="375" spans="1:20" s="33" customFormat="1" x14ac:dyDescent="0.25">
      <c r="A375" s="76">
        <v>369</v>
      </c>
      <c r="B375" s="46" t="s">
        <v>351</v>
      </c>
      <c r="C375" s="46" t="s">
        <v>824</v>
      </c>
      <c r="D375" s="46" t="s">
        <v>350</v>
      </c>
      <c r="E375" s="46" t="s">
        <v>138</v>
      </c>
      <c r="F375" s="47" t="s">
        <v>830</v>
      </c>
      <c r="G375" s="48">
        <v>41000</v>
      </c>
      <c r="H375" s="49">
        <v>583.79</v>
      </c>
      <c r="I375" s="50">
        <v>25</v>
      </c>
      <c r="J375" s="83">
        <v>1176.7</v>
      </c>
      <c r="K375" s="86">
        <f t="shared" si="66"/>
        <v>2910.9999999999995</v>
      </c>
      <c r="L375" s="62">
        <f t="shared" si="67"/>
        <v>451.00000000000006</v>
      </c>
      <c r="M375" s="118">
        <v>1246.4000000000001</v>
      </c>
      <c r="N375" s="50">
        <f t="shared" si="68"/>
        <v>2906.9</v>
      </c>
      <c r="O375" s="50"/>
      <c r="P375" s="50">
        <f t="shared" si="69"/>
        <v>2423.1000000000004</v>
      </c>
      <c r="Q375" s="50">
        <f t="shared" si="70"/>
        <v>3031.8900000000003</v>
      </c>
      <c r="R375" s="50">
        <f t="shared" si="71"/>
        <v>6268.9</v>
      </c>
      <c r="S375" s="50">
        <f t="shared" si="72"/>
        <v>37968.11</v>
      </c>
      <c r="T375" s="63" t="s">
        <v>41</v>
      </c>
    </row>
    <row r="376" spans="1:20" s="33" customFormat="1" x14ac:dyDescent="0.25">
      <c r="A376" s="76">
        <v>370</v>
      </c>
      <c r="B376" s="46" t="s">
        <v>352</v>
      </c>
      <c r="C376" s="46" t="s">
        <v>824</v>
      </c>
      <c r="D376" s="46" t="s">
        <v>350</v>
      </c>
      <c r="E376" s="46" t="s">
        <v>103</v>
      </c>
      <c r="F376" s="47" t="s">
        <v>831</v>
      </c>
      <c r="G376" s="48">
        <v>42000</v>
      </c>
      <c r="H376" s="49">
        <v>724.92</v>
      </c>
      <c r="I376" s="50">
        <v>25</v>
      </c>
      <c r="J376" s="83">
        <v>1205.4000000000001</v>
      </c>
      <c r="K376" s="86">
        <f t="shared" si="66"/>
        <v>2981.9999999999995</v>
      </c>
      <c r="L376" s="62">
        <f t="shared" si="67"/>
        <v>462.00000000000006</v>
      </c>
      <c r="M376" s="118">
        <v>1276.8</v>
      </c>
      <c r="N376" s="50">
        <f t="shared" si="68"/>
        <v>2977.8</v>
      </c>
      <c r="O376" s="50"/>
      <c r="P376" s="50">
        <f t="shared" si="69"/>
        <v>2482.1999999999998</v>
      </c>
      <c r="Q376" s="50">
        <f t="shared" si="70"/>
        <v>3232.12</v>
      </c>
      <c r="R376" s="50">
        <f t="shared" si="71"/>
        <v>6421.7999999999993</v>
      </c>
      <c r="S376" s="50">
        <f t="shared" si="72"/>
        <v>38767.879999999997</v>
      </c>
      <c r="T376" s="63" t="s">
        <v>41</v>
      </c>
    </row>
    <row r="377" spans="1:20" s="33" customFormat="1" x14ac:dyDescent="0.25">
      <c r="A377" s="76">
        <v>371</v>
      </c>
      <c r="B377" s="46" t="s">
        <v>361</v>
      </c>
      <c r="C377" s="46" t="s">
        <v>824</v>
      </c>
      <c r="D377" s="46" t="s">
        <v>353</v>
      </c>
      <c r="E377" s="46" t="s">
        <v>85</v>
      </c>
      <c r="F377" s="47" t="s">
        <v>831</v>
      </c>
      <c r="G377" s="48">
        <v>50000</v>
      </c>
      <c r="H377" s="83">
        <v>1854</v>
      </c>
      <c r="I377" s="50">
        <v>25</v>
      </c>
      <c r="J377" s="83">
        <v>1435</v>
      </c>
      <c r="K377" s="86">
        <f t="shared" ref="K377:K445" si="73">+G377*7.1%</f>
        <v>3549.9999999999995</v>
      </c>
      <c r="L377" s="62">
        <f t="shared" ref="L377:L445" si="74">+G377*1.1%</f>
        <v>550</v>
      </c>
      <c r="M377" s="118">
        <v>1520</v>
      </c>
      <c r="N377" s="50">
        <f t="shared" ref="N377:N445" si="75">+G377*7.09%</f>
        <v>3545.0000000000005</v>
      </c>
      <c r="O377" s="50"/>
      <c r="P377" s="50">
        <f t="shared" si="69"/>
        <v>2955</v>
      </c>
      <c r="Q377" s="50">
        <f t="shared" si="70"/>
        <v>4834</v>
      </c>
      <c r="R377" s="50">
        <f t="shared" si="71"/>
        <v>7645</v>
      </c>
      <c r="S377" s="50">
        <f t="shared" si="72"/>
        <v>45166</v>
      </c>
      <c r="T377" s="63" t="s">
        <v>41</v>
      </c>
    </row>
    <row r="378" spans="1:20" s="33" customFormat="1" x14ac:dyDescent="0.25">
      <c r="A378" s="76">
        <v>372</v>
      </c>
      <c r="B378" s="46" t="s">
        <v>358</v>
      </c>
      <c r="C378" s="46" t="s">
        <v>824</v>
      </c>
      <c r="D378" s="46" t="s">
        <v>353</v>
      </c>
      <c r="E378" s="46" t="s">
        <v>144</v>
      </c>
      <c r="F378" s="47" t="s">
        <v>831</v>
      </c>
      <c r="G378" s="48">
        <v>45000</v>
      </c>
      <c r="H378" s="83">
        <v>1148.33</v>
      </c>
      <c r="I378" s="50">
        <v>25</v>
      </c>
      <c r="J378" s="83">
        <v>1291.5</v>
      </c>
      <c r="K378" s="86">
        <f t="shared" si="73"/>
        <v>3194.9999999999995</v>
      </c>
      <c r="L378" s="62">
        <f t="shared" si="74"/>
        <v>495.00000000000006</v>
      </c>
      <c r="M378" s="118">
        <v>1368</v>
      </c>
      <c r="N378" s="50">
        <f t="shared" si="75"/>
        <v>3190.5</v>
      </c>
      <c r="O378" s="50"/>
      <c r="P378" s="50">
        <f t="shared" si="69"/>
        <v>2659.5</v>
      </c>
      <c r="Q378" s="50">
        <f t="shared" si="70"/>
        <v>3832.83</v>
      </c>
      <c r="R378" s="50">
        <f t="shared" si="71"/>
        <v>6880.5</v>
      </c>
      <c r="S378" s="50">
        <f t="shared" si="72"/>
        <v>41167.17</v>
      </c>
      <c r="T378" s="63" t="s">
        <v>41</v>
      </c>
    </row>
    <row r="379" spans="1:20" s="33" customFormat="1" x14ac:dyDescent="0.25">
      <c r="A379" s="76">
        <v>373</v>
      </c>
      <c r="B379" s="46" t="s">
        <v>360</v>
      </c>
      <c r="C379" s="46" t="s">
        <v>823</v>
      </c>
      <c r="D379" s="46" t="s">
        <v>353</v>
      </c>
      <c r="E379" s="46" t="s">
        <v>144</v>
      </c>
      <c r="F379" s="47" t="s">
        <v>831</v>
      </c>
      <c r="G379" s="48">
        <v>45000</v>
      </c>
      <c r="H379" s="49">
        <v>891.01</v>
      </c>
      <c r="I379" s="50">
        <v>25</v>
      </c>
      <c r="J379" s="83">
        <v>1291.5</v>
      </c>
      <c r="K379" s="86">
        <f t="shared" si="73"/>
        <v>3194.9999999999995</v>
      </c>
      <c r="L379" s="62">
        <f t="shared" si="74"/>
        <v>495.00000000000006</v>
      </c>
      <c r="M379" s="118">
        <v>1368</v>
      </c>
      <c r="N379" s="50">
        <f t="shared" si="75"/>
        <v>3190.5</v>
      </c>
      <c r="O379" s="50"/>
      <c r="P379" s="50">
        <f t="shared" si="69"/>
        <v>2659.5</v>
      </c>
      <c r="Q379" s="50">
        <f t="shared" si="70"/>
        <v>3575.51</v>
      </c>
      <c r="R379" s="50">
        <f t="shared" si="71"/>
        <v>6880.5</v>
      </c>
      <c r="S379" s="50">
        <f t="shared" si="72"/>
        <v>41424.49</v>
      </c>
      <c r="T379" s="63" t="s">
        <v>41</v>
      </c>
    </row>
    <row r="380" spans="1:20" s="33" customFormat="1" x14ac:dyDescent="0.25">
      <c r="A380" s="76">
        <v>374</v>
      </c>
      <c r="B380" s="46" t="s">
        <v>362</v>
      </c>
      <c r="C380" s="46" t="s">
        <v>823</v>
      </c>
      <c r="D380" s="46" t="s">
        <v>353</v>
      </c>
      <c r="E380" s="46" t="s">
        <v>144</v>
      </c>
      <c r="F380" s="47" t="s">
        <v>831</v>
      </c>
      <c r="G380" s="48">
        <v>45000</v>
      </c>
      <c r="H380" s="83">
        <v>1148.33</v>
      </c>
      <c r="I380" s="50">
        <v>25</v>
      </c>
      <c r="J380" s="83">
        <v>1291.5</v>
      </c>
      <c r="K380" s="86">
        <f t="shared" si="73"/>
        <v>3194.9999999999995</v>
      </c>
      <c r="L380" s="62">
        <f t="shared" si="74"/>
        <v>495.00000000000006</v>
      </c>
      <c r="M380" s="118">
        <v>1368</v>
      </c>
      <c r="N380" s="50">
        <f t="shared" si="75"/>
        <v>3190.5</v>
      </c>
      <c r="O380" s="50"/>
      <c r="P380" s="50">
        <f t="shared" si="69"/>
        <v>2659.5</v>
      </c>
      <c r="Q380" s="50">
        <f t="shared" si="70"/>
        <v>3832.83</v>
      </c>
      <c r="R380" s="50">
        <f t="shared" si="71"/>
        <v>6880.5</v>
      </c>
      <c r="S380" s="50">
        <f t="shared" si="72"/>
        <v>41167.17</v>
      </c>
      <c r="T380" s="63" t="s">
        <v>41</v>
      </c>
    </row>
    <row r="381" spans="1:20" s="33" customFormat="1" x14ac:dyDescent="0.25">
      <c r="A381" s="76">
        <v>375</v>
      </c>
      <c r="B381" s="46" t="s">
        <v>363</v>
      </c>
      <c r="C381" s="46" t="s">
        <v>824</v>
      </c>
      <c r="D381" s="46" t="s">
        <v>353</v>
      </c>
      <c r="E381" s="46" t="s">
        <v>144</v>
      </c>
      <c r="F381" s="47" t="s">
        <v>831</v>
      </c>
      <c r="G381" s="48">
        <v>45000</v>
      </c>
      <c r="H381" s="49">
        <v>891.01</v>
      </c>
      <c r="I381" s="50">
        <v>25</v>
      </c>
      <c r="J381" s="83">
        <v>1291.5</v>
      </c>
      <c r="K381" s="86">
        <f t="shared" si="73"/>
        <v>3194.9999999999995</v>
      </c>
      <c r="L381" s="62">
        <f t="shared" si="74"/>
        <v>495.00000000000006</v>
      </c>
      <c r="M381" s="118">
        <v>1368</v>
      </c>
      <c r="N381" s="50">
        <f t="shared" si="75"/>
        <v>3190.5</v>
      </c>
      <c r="O381" s="50"/>
      <c r="P381" s="50">
        <f t="shared" ref="P381:P445" si="76">+J381+M381</f>
        <v>2659.5</v>
      </c>
      <c r="Q381" s="50">
        <f t="shared" si="70"/>
        <v>3575.51</v>
      </c>
      <c r="R381" s="50">
        <f t="shared" si="71"/>
        <v>6880.5</v>
      </c>
      <c r="S381" s="50">
        <f t="shared" si="72"/>
        <v>41424.49</v>
      </c>
      <c r="T381" s="63" t="s">
        <v>41</v>
      </c>
    </row>
    <row r="382" spans="1:20" s="33" customFormat="1" x14ac:dyDescent="0.25">
      <c r="A382" s="76">
        <v>376</v>
      </c>
      <c r="B382" s="46" t="s">
        <v>364</v>
      </c>
      <c r="C382" s="46" t="s">
        <v>823</v>
      </c>
      <c r="D382" s="46" t="s">
        <v>353</v>
      </c>
      <c r="E382" s="46" t="s">
        <v>144</v>
      </c>
      <c r="F382" s="47" t="s">
        <v>831</v>
      </c>
      <c r="G382" s="48">
        <v>45000</v>
      </c>
      <c r="H382" s="83">
        <v>1148.33</v>
      </c>
      <c r="I382" s="50">
        <v>25</v>
      </c>
      <c r="J382" s="83">
        <v>1291.5</v>
      </c>
      <c r="K382" s="86">
        <f t="shared" si="73"/>
        <v>3194.9999999999995</v>
      </c>
      <c r="L382" s="62">
        <f t="shared" si="74"/>
        <v>495.00000000000006</v>
      </c>
      <c r="M382" s="118">
        <v>1368</v>
      </c>
      <c r="N382" s="50">
        <f t="shared" si="75"/>
        <v>3190.5</v>
      </c>
      <c r="O382" s="50"/>
      <c r="P382" s="50">
        <f t="shared" si="76"/>
        <v>2659.5</v>
      </c>
      <c r="Q382" s="50">
        <f t="shared" si="70"/>
        <v>3832.83</v>
      </c>
      <c r="R382" s="50">
        <f t="shared" si="71"/>
        <v>6880.5</v>
      </c>
      <c r="S382" s="50">
        <f t="shared" si="72"/>
        <v>41167.17</v>
      </c>
      <c r="T382" s="63" t="s">
        <v>41</v>
      </c>
    </row>
    <row r="383" spans="1:20" s="33" customFormat="1" x14ac:dyDescent="0.25">
      <c r="A383" s="76">
        <v>377</v>
      </c>
      <c r="B383" s="46" t="s">
        <v>365</v>
      </c>
      <c r="C383" s="46" t="s">
        <v>824</v>
      </c>
      <c r="D383" s="46" t="s">
        <v>353</v>
      </c>
      <c r="E383" s="46" t="s">
        <v>144</v>
      </c>
      <c r="F383" s="47" t="s">
        <v>831</v>
      </c>
      <c r="G383" s="48">
        <v>45000</v>
      </c>
      <c r="H383" s="49">
        <v>891.01</v>
      </c>
      <c r="I383" s="50">
        <v>25</v>
      </c>
      <c r="J383" s="83">
        <v>1291.5</v>
      </c>
      <c r="K383" s="86">
        <f t="shared" si="73"/>
        <v>3194.9999999999995</v>
      </c>
      <c r="L383" s="62">
        <f t="shared" si="74"/>
        <v>495.00000000000006</v>
      </c>
      <c r="M383" s="118">
        <v>1368</v>
      </c>
      <c r="N383" s="50">
        <f t="shared" si="75"/>
        <v>3190.5</v>
      </c>
      <c r="O383" s="50"/>
      <c r="P383" s="50">
        <f t="shared" si="76"/>
        <v>2659.5</v>
      </c>
      <c r="Q383" s="50">
        <f t="shared" si="70"/>
        <v>3575.51</v>
      </c>
      <c r="R383" s="50">
        <f t="shared" si="71"/>
        <v>6880.5</v>
      </c>
      <c r="S383" s="50">
        <f t="shared" si="72"/>
        <v>41424.49</v>
      </c>
      <c r="T383" s="63" t="s">
        <v>41</v>
      </c>
    </row>
    <row r="384" spans="1:20" s="33" customFormat="1" x14ac:dyDescent="0.25">
      <c r="A384" s="76">
        <v>378</v>
      </c>
      <c r="B384" s="46" t="s">
        <v>369</v>
      </c>
      <c r="C384" s="46" t="s">
        <v>824</v>
      </c>
      <c r="D384" s="46" t="s">
        <v>353</v>
      </c>
      <c r="E384" s="46" t="s">
        <v>103</v>
      </c>
      <c r="F384" s="47" t="s">
        <v>830</v>
      </c>
      <c r="G384" s="48">
        <v>42000</v>
      </c>
      <c r="H384" s="49">
        <v>724.92</v>
      </c>
      <c r="I384" s="50">
        <v>25</v>
      </c>
      <c r="J384" s="83">
        <v>1205.4000000000001</v>
      </c>
      <c r="K384" s="86">
        <f t="shared" si="73"/>
        <v>2981.9999999999995</v>
      </c>
      <c r="L384" s="62">
        <f t="shared" si="74"/>
        <v>462.00000000000006</v>
      </c>
      <c r="M384" s="118">
        <v>1276.8</v>
      </c>
      <c r="N384" s="50">
        <f t="shared" si="75"/>
        <v>2977.8</v>
      </c>
      <c r="O384" s="50"/>
      <c r="P384" s="50">
        <f t="shared" si="76"/>
        <v>2482.1999999999998</v>
      </c>
      <c r="Q384" s="50">
        <f t="shared" si="70"/>
        <v>3232.12</v>
      </c>
      <c r="R384" s="50">
        <f t="shared" si="71"/>
        <v>6421.7999999999993</v>
      </c>
      <c r="S384" s="50">
        <f t="shared" si="72"/>
        <v>38767.879999999997</v>
      </c>
      <c r="T384" s="63" t="s">
        <v>41</v>
      </c>
    </row>
    <row r="385" spans="1:20" s="33" customFormat="1" x14ac:dyDescent="0.25">
      <c r="A385" s="76">
        <v>379</v>
      </c>
      <c r="B385" s="46" t="s">
        <v>354</v>
      </c>
      <c r="C385" s="46" t="s">
        <v>823</v>
      </c>
      <c r="D385" s="46" t="s">
        <v>353</v>
      </c>
      <c r="E385" s="46" t="s">
        <v>86</v>
      </c>
      <c r="F385" s="47" t="s">
        <v>831</v>
      </c>
      <c r="G385" s="48">
        <v>35000</v>
      </c>
      <c r="H385" s="49">
        <v>0</v>
      </c>
      <c r="I385" s="50">
        <v>25</v>
      </c>
      <c r="J385" s="83">
        <v>1004.5</v>
      </c>
      <c r="K385" s="86">
        <f t="shared" si="73"/>
        <v>2485</v>
      </c>
      <c r="L385" s="62">
        <f t="shared" si="74"/>
        <v>385.00000000000006</v>
      </c>
      <c r="M385" s="118">
        <v>1064</v>
      </c>
      <c r="N385" s="50">
        <f t="shared" si="75"/>
        <v>2481.5</v>
      </c>
      <c r="O385" s="50"/>
      <c r="P385" s="50">
        <f t="shared" si="76"/>
        <v>2068.5</v>
      </c>
      <c r="Q385" s="50">
        <f t="shared" si="70"/>
        <v>2093.5</v>
      </c>
      <c r="R385" s="50">
        <f t="shared" si="71"/>
        <v>5351.5</v>
      </c>
      <c r="S385" s="50">
        <f t="shared" si="72"/>
        <v>32906.5</v>
      </c>
      <c r="T385" s="63" t="s">
        <v>41</v>
      </c>
    </row>
    <row r="386" spans="1:20" s="33" customFormat="1" x14ac:dyDescent="0.25">
      <c r="A386" s="76">
        <v>380</v>
      </c>
      <c r="B386" s="46" t="s">
        <v>355</v>
      </c>
      <c r="C386" s="46" t="s">
        <v>823</v>
      </c>
      <c r="D386" s="46" t="s">
        <v>353</v>
      </c>
      <c r="E386" s="46" t="s">
        <v>86</v>
      </c>
      <c r="F386" s="47" t="s">
        <v>831</v>
      </c>
      <c r="G386" s="48">
        <v>25000</v>
      </c>
      <c r="H386" s="49">
        <v>0</v>
      </c>
      <c r="I386" s="50">
        <v>25</v>
      </c>
      <c r="J386" s="83">
        <v>717.5</v>
      </c>
      <c r="K386" s="86">
        <f t="shared" si="73"/>
        <v>1774.9999999999998</v>
      </c>
      <c r="L386" s="62">
        <f t="shared" si="74"/>
        <v>275</v>
      </c>
      <c r="M386" s="118">
        <v>760</v>
      </c>
      <c r="N386" s="50">
        <f t="shared" si="75"/>
        <v>1772.5000000000002</v>
      </c>
      <c r="O386" s="50"/>
      <c r="P386" s="50">
        <f t="shared" si="76"/>
        <v>1477.5</v>
      </c>
      <c r="Q386" s="50">
        <f t="shared" si="70"/>
        <v>1502.5</v>
      </c>
      <c r="R386" s="50">
        <f t="shared" si="71"/>
        <v>3822.5</v>
      </c>
      <c r="S386" s="50">
        <f t="shared" si="72"/>
        <v>23497.5</v>
      </c>
      <c r="T386" s="63" t="s">
        <v>41</v>
      </c>
    </row>
    <row r="387" spans="1:20" s="33" customFormat="1" x14ac:dyDescent="0.25">
      <c r="A387" s="76">
        <v>381</v>
      </c>
      <c r="B387" s="46" t="s">
        <v>367</v>
      </c>
      <c r="C387" s="46" t="s">
        <v>824</v>
      </c>
      <c r="D387" s="46" t="s">
        <v>353</v>
      </c>
      <c r="E387" s="46" t="s">
        <v>35</v>
      </c>
      <c r="F387" s="47" t="s">
        <v>830</v>
      </c>
      <c r="G387" s="48">
        <v>25000</v>
      </c>
      <c r="H387" s="49">
        <v>0</v>
      </c>
      <c r="I387" s="50">
        <v>25</v>
      </c>
      <c r="J387" s="83">
        <v>717.5</v>
      </c>
      <c r="K387" s="86">
        <f t="shared" si="73"/>
        <v>1774.9999999999998</v>
      </c>
      <c r="L387" s="62">
        <f t="shared" si="74"/>
        <v>275</v>
      </c>
      <c r="M387" s="118">
        <v>760</v>
      </c>
      <c r="N387" s="50">
        <f t="shared" si="75"/>
        <v>1772.5000000000002</v>
      </c>
      <c r="O387" s="50"/>
      <c r="P387" s="50">
        <f t="shared" si="76"/>
        <v>1477.5</v>
      </c>
      <c r="Q387" s="50">
        <f t="shared" si="70"/>
        <v>1502.5</v>
      </c>
      <c r="R387" s="50">
        <f t="shared" si="71"/>
        <v>3822.5</v>
      </c>
      <c r="S387" s="50">
        <f t="shared" si="72"/>
        <v>23497.5</v>
      </c>
      <c r="T387" s="63" t="s">
        <v>41</v>
      </c>
    </row>
    <row r="388" spans="1:20" s="33" customFormat="1" x14ac:dyDescent="0.25">
      <c r="A388" s="76">
        <v>382</v>
      </c>
      <c r="B388" s="46" t="s">
        <v>356</v>
      </c>
      <c r="C388" s="46" t="s">
        <v>824</v>
      </c>
      <c r="D388" s="46" t="s">
        <v>353</v>
      </c>
      <c r="E388" s="46" t="s">
        <v>60</v>
      </c>
      <c r="F388" s="47" t="s">
        <v>831</v>
      </c>
      <c r="G388" s="48">
        <v>18000</v>
      </c>
      <c r="H388" s="49">
        <v>0</v>
      </c>
      <c r="I388" s="50">
        <v>25</v>
      </c>
      <c r="J388" s="83">
        <v>516.6</v>
      </c>
      <c r="K388" s="86">
        <f t="shared" si="73"/>
        <v>1277.9999999999998</v>
      </c>
      <c r="L388" s="62">
        <f t="shared" si="74"/>
        <v>198.00000000000003</v>
      </c>
      <c r="M388" s="118">
        <v>547.20000000000005</v>
      </c>
      <c r="N388" s="50">
        <f t="shared" si="75"/>
        <v>1276.2</v>
      </c>
      <c r="O388" s="50"/>
      <c r="P388" s="50">
        <f t="shared" si="76"/>
        <v>1063.8000000000002</v>
      </c>
      <c r="Q388" s="50">
        <f t="shared" si="70"/>
        <v>1088.8000000000002</v>
      </c>
      <c r="R388" s="50">
        <f t="shared" si="71"/>
        <v>2752.2</v>
      </c>
      <c r="S388" s="50">
        <f t="shared" si="72"/>
        <v>16911.2</v>
      </c>
      <c r="T388" s="63" t="s">
        <v>41</v>
      </c>
    </row>
    <row r="389" spans="1:20" s="33" customFormat="1" x14ac:dyDescent="0.25">
      <c r="A389" s="76">
        <v>383</v>
      </c>
      <c r="B389" s="46" t="s">
        <v>721</v>
      </c>
      <c r="C389" s="46" t="s">
        <v>823</v>
      </c>
      <c r="D389" s="46" t="s">
        <v>720</v>
      </c>
      <c r="E389" s="46" t="s">
        <v>35</v>
      </c>
      <c r="F389" s="47" t="s">
        <v>830</v>
      </c>
      <c r="G389" s="48">
        <v>37000</v>
      </c>
      <c r="H389" s="49">
        <v>19.25</v>
      </c>
      <c r="I389" s="50">
        <v>25</v>
      </c>
      <c r="J389" s="83">
        <v>1061.9000000000001</v>
      </c>
      <c r="K389" s="86">
        <f t="shared" si="73"/>
        <v>2626.9999999999995</v>
      </c>
      <c r="L389" s="62">
        <f t="shared" si="74"/>
        <v>407.00000000000006</v>
      </c>
      <c r="M389" s="118">
        <v>1124.8</v>
      </c>
      <c r="N389" s="50">
        <f t="shared" si="75"/>
        <v>2623.3</v>
      </c>
      <c r="O389" s="50"/>
      <c r="P389" s="50">
        <f t="shared" si="76"/>
        <v>2186.6999999999998</v>
      </c>
      <c r="Q389" s="50">
        <f t="shared" si="70"/>
        <v>2230.9499999999998</v>
      </c>
      <c r="R389" s="50">
        <f t="shared" si="71"/>
        <v>5657.2999999999993</v>
      </c>
      <c r="S389" s="50">
        <f t="shared" si="72"/>
        <v>34769.050000000003</v>
      </c>
      <c r="T389" s="63" t="s">
        <v>41</v>
      </c>
    </row>
    <row r="390" spans="1:20" s="33" customFormat="1" x14ac:dyDescent="0.25">
      <c r="A390" s="76">
        <v>384</v>
      </c>
      <c r="B390" s="46" t="s">
        <v>722</v>
      </c>
      <c r="C390" s="46" t="s">
        <v>824</v>
      </c>
      <c r="D390" s="46" t="s">
        <v>720</v>
      </c>
      <c r="E390" s="46" t="s">
        <v>118</v>
      </c>
      <c r="F390" s="47" t="s">
        <v>831</v>
      </c>
      <c r="G390" s="48">
        <v>155000</v>
      </c>
      <c r="H390" s="48">
        <v>23756.15</v>
      </c>
      <c r="I390" s="50">
        <v>25</v>
      </c>
      <c r="J390" s="83">
        <v>4448.5</v>
      </c>
      <c r="K390" s="86">
        <f t="shared" si="73"/>
        <v>11004.999999999998</v>
      </c>
      <c r="L390" s="62">
        <v>953.69</v>
      </c>
      <c r="M390" s="118">
        <v>4712</v>
      </c>
      <c r="N390" s="50">
        <f t="shared" si="75"/>
        <v>10989.5</v>
      </c>
      <c r="O390" s="50"/>
      <c r="P390" s="50">
        <f t="shared" si="76"/>
        <v>9160.5</v>
      </c>
      <c r="Q390" s="50">
        <f t="shared" si="70"/>
        <v>32941.65</v>
      </c>
      <c r="R390" s="50">
        <f t="shared" si="71"/>
        <v>22948.19</v>
      </c>
      <c r="S390" s="50">
        <f t="shared" si="72"/>
        <v>122058.35</v>
      </c>
      <c r="T390" s="63" t="s">
        <v>41</v>
      </c>
    </row>
    <row r="391" spans="1:20" s="33" customFormat="1" x14ac:dyDescent="0.25">
      <c r="A391" s="76">
        <v>385</v>
      </c>
      <c r="B391" s="46" t="s">
        <v>357</v>
      </c>
      <c r="C391" s="46" t="s">
        <v>824</v>
      </c>
      <c r="D391" s="46" t="s">
        <v>720</v>
      </c>
      <c r="E391" s="46" t="s">
        <v>794</v>
      </c>
      <c r="F391" s="47" t="s">
        <v>831</v>
      </c>
      <c r="G391" s="48">
        <v>41000</v>
      </c>
      <c r="H391" s="49">
        <v>326.47000000000003</v>
      </c>
      <c r="I391" s="50">
        <v>25</v>
      </c>
      <c r="J391" s="83">
        <v>1176.7</v>
      </c>
      <c r="K391" s="86">
        <f t="shared" si="73"/>
        <v>2910.9999999999995</v>
      </c>
      <c r="L391" s="62">
        <f t="shared" si="74"/>
        <v>451.00000000000006</v>
      </c>
      <c r="M391" s="118">
        <v>1246.4000000000001</v>
      </c>
      <c r="N391" s="50">
        <f t="shared" si="75"/>
        <v>2906.9</v>
      </c>
      <c r="O391" s="50"/>
      <c r="P391" s="50">
        <f t="shared" si="76"/>
        <v>2423.1000000000004</v>
      </c>
      <c r="Q391" s="50">
        <f t="shared" ref="Q391:Q451" si="77">+H391+I391+J391+M391+O391</f>
        <v>2774.57</v>
      </c>
      <c r="R391" s="50">
        <f t="shared" ref="R391:R451" si="78">+K391+L391+N391</f>
        <v>6268.9</v>
      </c>
      <c r="S391" s="50">
        <f t="shared" si="72"/>
        <v>38225.43</v>
      </c>
      <c r="T391" s="63" t="s">
        <v>41</v>
      </c>
    </row>
    <row r="392" spans="1:20" s="33" customFormat="1" x14ac:dyDescent="0.25">
      <c r="A392" s="76">
        <v>386</v>
      </c>
      <c r="B392" s="46" t="s">
        <v>359</v>
      </c>
      <c r="C392" s="46" t="s">
        <v>824</v>
      </c>
      <c r="D392" s="46" t="s">
        <v>720</v>
      </c>
      <c r="E392" s="46" t="s">
        <v>794</v>
      </c>
      <c r="F392" s="47" t="s">
        <v>831</v>
      </c>
      <c r="G392" s="48">
        <v>41000</v>
      </c>
      <c r="H392" s="49">
        <v>583.79</v>
      </c>
      <c r="I392" s="50">
        <v>25</v>
      </c>
      <c r="J392" s="83">
        <v>1176.7</v>
      </c>
      <c r="K392" s="86">
        <f t="shared" si="73"/>
        <v>2910.9999999999995</v>
      </c>
      <c r="L392" s="62">
        <f t="shared" si="74"/>
        <v>451.00000000000006</v>
      </c>
      <c r="M392" s="118">
        <v>1246.4000000000001</v>
      </c>
      <c r="N392" s="50">
        <f t="shared" si="75"/>
        <v>2906.9</v>
      </c>
      <c r="O392" s="50"/>
      <c r="P392" s="50">
        <f t="shared" si="76"/>
        <v>2423.1000000000004</v>
      </c>
      <c r="Q392" s="50">
        <f t="shared" si="77"/>
        <v>3031.8900000000003</v>
      </c>
      <c r="R392" s="50">
        <f t="shared" si="78"/>
        <v>6268.9</v>
      </c>
      <c r="S392" s="50">
        <f t="shared" si="72"/>
        <v>37968.11</v>
      </c>
      <c r="T392" s="63" t="s">
        <v>41</v>
      </c>
    </row>
    <row r="393" spans="1:20" s="33" customFormat="1" x14ac:dyDescent="0.25">
      <c r="A393" s="76">
        <v>387</v>
      </c>
      <c r="B393" s="46" t="s">
        <v>366</v>
      </c>
      <c r="C393" s="46" t="s">
        <v>823</v>
      </c>
      <c r="D393" s="46" t="s">
        <v>720</v>
      </c>
      <c r="E393" s="46" t="s">
        <v>794</v>
      </c>
      <c r="F393" s="47" t="s">
        <v>831</v>
      </c>
      <c r="G393" s="48">
        <v>41000</v>
      </c>
      <c r="H393" s="49">
        <v>583.79</v>
      </c>
      <c r="I393" s="50">
        <v>25</v>
      </c>
      <c r="J393" s="83">
        <v>1176.7</v>
      </c>
      <c r="K393" s="86">
        <f t="shared" si="73"/>
        <v>2910.9999999999995</v>
      </c>
      <c r="L393" s="62">
        <f t="shared" si="74"/>
        <v>451.00000000000006</v>
      </c>
      <c r="M393" s="118">
        <v>1246.4000000000001</v>
      </c>
      <c r="N393" s="50">
        <f t="shared" si="75"/>
        <v>2906.9</v>
      </c>
      <c r="O393" s="50"/>
      <c r="P393" s="50">
        <f t="shared" si="76"/>
        <v>2423.1000000000004</v>
      </c>
      <c r="Q393" s="50">
        <f t="shared" si="77"/>
        <v>3031.8900000000003</v>
      </c>
      <c r="R393" s="50">
        <f t="shared" si="78"/>
        <v>6268.9</v>
      </c>
      <c r="S393" s="50">
        <f t="shared" si="72"/>
        <v>37968.11</v>
      </c>
      <c r="T393" s="63" t="s">
        <v>41</v>
      </c>
    </row>
    <row r="394" spans="1:20" s="33" customFormat="1" x14ac:dyDescent="0.25">
      <c r="A394" s="76">
        <v>388</v>
      </c>
      <c r="B394" s="46" t="s">
        <v>368</v>
      </c>
      <c r="C394" s="46" t="s">
        <v>823</v>
      </c>
      <c r="D394" s="46" t="s">
        <v>720</v>
      </c>
      <c r="E394" s="46" t="s">
        <v>794</v>
      </c>
      <c r="F394" s="47" t="s">
        <v>831</v>
      </c>
      <c r="G394" s="48">
        <v>41000</v>
      </c>
      <c r="H394" s="49">
        <v>583.79</v>
      </c>
      <c r="I394" s="50">
        <v>25</v>
      </c>
      <c r="J394" s="83">
        <v>1176.7</v>
      </c>
      <c r="K394" s="86">
        <f t="shared" si="73"/>
        <v>2910.9999999999995</v>
      </c>
      <c r="L394" s="62">
        <f t="shared" si="74"/>
        <v>451.00000000000006</v>
      </c>
      <c r="M394" s="118">
        <v>1246.4000000000001</v>
      </c>
      <c r="N394" s="50">
        <f t="shared" si="75"/>
        <v>2906.9</v>
      </c>
      <c r="O394" s="50"/>
      <c r="P394" s="50">
        <f t="shared" si="76"/>
        <v>2423.1000000000004</v>
      </c>
      <c r="Q394" s="50">
        <f t="shared" si="77"/>
        <v>3031.8900000000003</v>
      </c>
      <c r="R394" s="50">
        <f t="shared" si="78"/>
        <v>6268.9</v>
      </c>
      <c r="S394" s="50">
        <f t="shared" si="72"/>
        <v>37968.11</v>
      </c>
      <c r="T394" s="63" t="s">
        <v>41</v>
      </c>
    </row>
    <row r="395" spans="1:20" s="33" customFormat="1" x14ac:dyDescent="0.25">
      <c r="A395" s="76">
        <v>389</v>
      </c>
      <c r="B395" s="46" t="s">
        <v>818</v>
      </c>
      <c r="C395" s="46" t="s">
        <v>824</v>
      </c>
      <c r="D395" s="46" t="s">
        <v>720</v>
      </c>
      <c r="E395" s="46" t="s">
        <v>794</v>
      </c>
      <c r="F395" s="47" t="s">
        <v>831</v>
      </c>
      <c r="G395" s="48">
        <v>41000</v>
      </c>
      <c r="H395" s="49">
        <v>583.79</v>
      </c>
      <c r="I395" s="50">
        <v>25</v>
      </c>
      <c r="J395" s="83">
        <v>1176.7</v>
      </c>
      <c r="K395" s="86">
        <f t="shared" si="73"/>
        <v>2910.9999999999995</v>
      </c>
      <c r="L395" s="62">
        <f t="shared" si="74"/>
        <v>451.00000000000006</v>
      </c>
      <c r="M395" s="118">
        <v>1246.4000000000001</v>
      </c>
      <c r="N395" s="50">
        <f t="shared" si="75"/>
        <v>2906.9</v>
      </c>
      <c r="O395" s="50"/>
      <c r="P395" s="50">
        <f t="shared" si="76"/>
        <v>2423.1000000000004</v>
      </c>
      <c r="Q395" s="50">
        <f t="shared" si="77"/>
        <v>3031.8900000000003</v>
      </c>
      <c r="R395" s="50">
        <f t="shared" si="78"/>
        <v>6268.9</v>
      </c>
      <c r="S395" s="50">
        <f t="shared" si="72"/>
        <v>37968.11</v>
      </c>
      <c r="T395" s="63" t="s">
        <v>41</v>
      </c>
    </row>
    <row r="396" spans="1:20" s="33" customFormat="1" x14ac:dyDescent="0.25">
      <c r="A396" s="76">
        <v>390</v>
      </c>
      <c r="B396" s="46" t="s">
        <v>375</v>
      </c>
      <c r="C396" s="46" t="s">
        <v>823</v>
      </c>
      <c r="D396" s="46" t="s">
        <v>370</v>
      </c>
      <c r="E396" s="46" t="s">
        <v>102</v>
      </c>
      <c r="F396" s="47" t="s">
        <v>831</v>
      </c>
      <c r="G396" s="48">
        <v>110000</v>
      </c>
      <c r="H396" s="48">
        <v>14457.62</v>
      </c>
      <c r="I396" s="50">
        <v>25</v>
      </c>
      <c r="J396" s="83">
        <v>3157</v>
      </c>
      <c r="K396" s="86">
        <f t="shared" si="73"/>
        <v>7809.9999999999991</v>
      </c>
      <c r="L396" s="62">
        <v>953.69</v>
      </c>
      <c r="M396" s="118">
        <v>3344</v>
      </c>
      <c r="N396" s="50">
        <f t="shared" si="75"/>
        <v>7799.0000000000009</v>
      </c>
      <c r="O396" s="50"/>
      <c r="P396" s="50">
        <f t="shared" si="76"/>
        <v>6501</v>
      </c>
      <c r="Q396" s="50">
        <f t="shared" si="77"/>
        <v>20983.620000000003</v>
      </c>
      <c r="R396" s="50">
        <f t="shared" si="78"/>
        <v>16562.689999999999</v>
      </c>
      <c r="S396" s="50">
        <f t="shared" si="72"/>
        <v>89016.38</v>
      </c>
      <c r="T396" s="63" t="s">
        <v>41</v>
      </c>
    </row>
    <row r="397" spans="1:20" s="33" customFormat="1" x14ac:dyDescent="0.25">
      <c r="A397" s="76">
        <v>391</v>
      </c>
      <c r="B397" s="46" t="s">
        <v>374</v>
      </c>
      <c r="C397" s="46" t="s">
        <v>824</v>
      </c>
      <c r="D397" s="46" t="s">
        <v>370</v>
      </c>
      <c r="E397" s="46" t="s">
        <v>103</v>
      </c>
      <c r="F397" s="47" t="s">
        <v>830</v>
      </c>
      <c r="G397" s="48">
        <v>42000</v>
      </c>
      <c r="H397" s="49">
        <v>724.92</v>
      </c>
      <c r="I397" s="50">
        <v>25</v>
      </c>
      <c r="J397" s="83">
        <v>1205.4000000000001</v>
      </c>
      <c r="K397" s="86">
        <f t="shared" si="73"/>
        <v>2981.9999999999995</v>
      </c>
      <c r="L397" s="62">
        <f t="shared" si="74"/>
        <v>462.00000000000006</v>
      </c>
      <c r="M397" s="118">
        <v>1276.8</v>
      </c>
      <c r="N397" s="50">
        <f t="shared" si="75"/>
        <v>2977.8</v>
      </c>
      <c r="O397" s="50"/>
      <c r="P397" s="50">
        <f t="shared" si="76"/>
        <v>2482.1999999999998</v>
      </c>
      <c r="Q397" s="50">
        <f t="shared" si="77"/>
        <v>3232.12</v>
      </c>
      <c r="R397" s="50">
        <f t="shared" si="78"/>
        <v>6421.7999999999993</v>
      </c>
      <c r="S397" s="50">
        <f t="shared" si="72"/>
        <v>38767.879999999997</v>
      </c>
      <c r="T397" s="63" t="s">
        <v>41</v>
      </c>
    </row>
    <row r="398" spans="1:20" s="33" customFormat="1" x14ac:dyDescent="0.25">
      <c r="A398" s="76">
        <v>392</v>
      </c>
      <c r="B398" s="46" t="s">
        <v>371</v>
      </c>
      <c r="C398" s="46" t="s">
        <v>824</v>
      </c>
      <c r="D398" s="46" t="s">
        <v>370</v>
      </c>
      <c r="E398" s="46" t="s">
        <v>35</v>
      </c>
      <c r="F398" s="47" t="s">
        <v>831</v>
      </c>
      <c r="G398" s="48">
        <v>29400</v>
      </c>
      <c r="H398" s="49">
        <v>0</v>
      </c>
      <c r="I398" s="50">
        <v>25</v>
      </c>
      <c r="J398" s="83">
        <v>843.78</v>
      </c>
      <c r="K398" s="86">
        <f t="shared" si="73"/>
        <v>2087.3999999999996</v>
      </c>
      <c r="L398" s="62">
        <f t="shared" si="74"/>
        <v>323.40000000000003</v>
      </c>
      <c r="M398" s="118">
        <v>893.76</v>
      </c>
      <c r="N398" s="50">
        <f t="shared" si="75"/>
        <v>2084.46</v>
      </c>
      <c r="O398" s="50"/>
      <c r="P398" s="50">
        <f t="shared" si="76"/>
        <v>1737.54</v>
      </c>
      <c r="Q398" s="50">
        <f t="shared" si="77"/>
        <v>1762.54</v>
      </c>
      <c r="R398" s="50">
        <f t="shared" si="78"/>
        <v>4495.26</v>
      </c>
      <c r="S398" s="50">
        <f t="shared" si="72"/>
        <v>27637.46</v>
      </c>
      <c r="T398" s="63" t="s">
        <v>41</v>
      </c>
    </row>
    <row r="399" spans="1:20" s="33" customFormat="1" x14ac:dyDescent="0.25">
      <c r="A399" s="76">
        <v>393</v>
      </c>
      <c r="B399" s="46" t="s">
        <v>372</v>
      </c>
      <c r="C399" s="46" t="s">
        <v>824</v>
      </c>
      <c r="D399" s="46" t="s">
        <v>370</v>
      </c>
      <c r="E399" s="46" t="s">
        <v>35</v>
      </c>
      <c r="F399" s="47" t="s">
        <v>831</v>
      </c>
      <c r="G399" s="48">
        <v>25000</v>
      </c>
      <c r="H399" s="49">
        <v>0</v>
      </c>
      <c r="I399" s="50">
        <v>25</v>
      </c>
      <c r="J399" s="83">
        <v>717.5</v>
      </c>
      <c r="K399" s="86">
        <f t="shared" si="73"/>
        <v>1774.9999999999998</v>
      </c>
      <c r="L399" s="62">
        <f t="shared" si="74"/>
        <v>275</v>
      </c>
      <c r="M399" s="118">
        <v>760</v>
      </c>
      <c r="N399" s="50">
        <f t="shared" si="75"/>
        <v>1772.5000000000002</v>
      </c>
      <c r="O399" s="50"/>
      <c r="P399" s="50">
        <f t="shared" si="76"/>
        <v>1477.5</v>
      </c>
      <c r="Q399" s="50">
        <f t="shared" si="77"/>
        <v>1502.5</v>
      </c>
      <c r="R399" s="50">
        <f t="shared" si="78"/>
        <v>3822.5</v>
      </c>
      <c r="S399" s="50">
        <f t="shared" si="72"/>
        <v>23497.5</v>
      </c>
      <c r="T399" s="63" t="s">
        <v>41</v>
      </c>
    </row>
    <row r="400" spans="1:20" s="33" customFormat="1" x14ac:dyDescent="0.25">
      <c r="A400" s="76">
        <v>394</v>
      </c>
      <c r="B400" s="46" t="s">
        <v>373</v>
      </c>
      <c r="C400" s="46" t="s">
        <v>823</v>
      </c>
      <c r="D400" s="46" t="s">
        <v>370</v>
      </c>
      <c r="E400" s="46" t="s">
        <v>35</v>
      </c>
      <c r="F400" s="47" t="s">
        <v>831</v>
      </c>
      <c r="G400" s="48">
        <v>25000</v>
      </c>
      <c r="H400" s="49">
        <v>0</v>
      </c>
      <c r="I400" s="50">
        <v>25</v>
      </c>
      <c r="J400" s="83">
        <v>717.5</v>
      </c>
      <c r="K400" s="86">
        <f t="shared" si="73"/>
        <v>1774.9999999999998</v>
      </c>
      <c r="L400" s="62">
        <f t="shared" si="74"/>
        <v>275</v>
      </c>
      <c r="M400" s="118">
        <v>760</v>
      </c>
      <c r="N400" s="50">
        <f t="shared" si="75"/>
        <v>1772.5000000000002</v>
      </c>
      <c r="O400" s="50"/>
      <c r="P400" s="50">
        <f t="shared" si="76"/>
        <v>1477.5</v>
      </c>
      <c r="Q400" s="50">
        <f t="shared" si="77"/>
        <v>1502.5</v>
      </c>
      <c r="R400" s="50">
        <f t="shared" si="78"/>
        <v>3822.5</v>
      </c>
      <c r="S400" s="50">
        <f t="shared" si="72"/>
        <v>23497.5</v>
      </c>
      <c r="T400" s="63" t="s">
        <v>41</v>
      </c>
    </row>
    <row r="401" spans="1:20" s="33" customFormat="1" x14ac:dyDescent="0.25">
      <c r="A401" s="76">
        <v>395</v>
      </c>
      <c r="B401" s="46" t="s">
        <v>376</v>
      </c>
      <c r="C401" s="46" t="s">
        <v>823</v>
      </c>
      <c r="D401" s="46" t="s">
        <v>370</v>
      </c>
      <c r="E401" s="46" t="s">
        <v>64</v>
      </c>
      <c r="F401" s="47" t="s">
        <v>830</v>
      </c>
      <c r="G401" s="48">
        <v>25000</v>
      </c>
      <c r="H401" s="49">
        <v>0</v>
      </c>
      <c r="I401" s="50">
        <v>25</v>
      </c>
      <c r="J401" s="83">
        <v>717.5</v>
      </c>
      <c r="K401" s="86">
        <f t="shared" si="73"/>
        <v>1774.9999999999998</v>
      </c>
      <c r="L401" s="62">
        <f t="shared" si="74"/>
        <v>275</v>
      </c>
      <c r="M401" s="118">
        <v>760</v>
      </c>
      <c r="N401" s="50">
        <f t="shared" si="75"/>
        <v>1772.5000000000002</v>
      </c>
      <c r="O401" s="50"/>
      <c r="P401" s="50">
        <f t="shared" si="76"/>
        <v>1477.5</v>
      </c>
      <c r="Q401" s="50">
        <f t="shared" si="77"/>
        <v>1502.5</v>
      </c>
      <c r="R401" s="50">
        <f t="shared" si="78"/>
        <v>3822.5</v>
      </c>
      <c r="S401" s="50">
        <f t="shared" si="72"/>
        <v>23497.5</v>
      </c>
      <c r="T401" s="63" t="s">
        <v>41</v>
      </c>
    </row>
    <row r="402" spans="1:20" s="33" customFormat="1" x14ac:dyDescent="0.25">
      <c r="A402" s="76">
        <v>396</v>
      </c>
      <c r="B402" s="46" t="s">
        <v>115</v>
      </c>
      <c r="C402" s="46" t="s">
        <v>823</v>
      </c>
      <c r="D402" s="46" t="s">
        <v>370</v>
      </c>
      <c r="E402" s="46" t="s">
        <v>117</v>
      </c>
      <c r="F402" s="47" t="s">
        <v>830</v>
      </c>
      <c r="G402" s="48">
        <v>25000</v>
      </c>
      <c r="H402" s="49">
        <v>0</v>
      </c>
      <c r="I402" s="50">
        <v>25</v>
      </c>
      <c r="J402" s="83">
        <v>717.5</v>
      </c>
      <c r="K402" s="86">
        <f t="shared" si="73"/>
        <v>1774.9999999999998</v>
      </c>
      <c r="L402" s="62">
        <f t="shared" si="74"/>
        <v>275</v>
      </c>
      <c r="M402" s="118">
        <v>760</v>
      </c>
      <c r="N402" s="50">
        <f t="shared" si="75"/>
        <v>1772.5000000000002</v>
      </c>
      <c r="O402" s="50"/>
      <c r="P402" s="50">
        <f t="shared" si="76"/>
        <v>1477.5</v>
      </c>
      <c r="Q402" s="50">
        <f t="shared" si="77"/>
        <v>1502.5</v>
      </c>
      <c r="R402" s="50">
        <f t="shared" si="78"/>
        <v>3822.5</v>
      </c>
      <c r="S402" s="50">
        <f t="shared" si="72"/>
        <v>23497.5</v>
      </c>
      <c r="T402" s="63" t="s">
        <v>41</v>
      </c>
    </row>
    <row r="403" spans="1:20" s="33" customFormat="1" x14ac:dyDescent="0.25">
      <c r="A403" s="76">
        <v>397</v>
      </c>
      <c r="B403" s="46" t="s">
        <v>551</v>
      </c>
      <c r="C403" s="46" t="s">
        <v>824</v>
      </c>
      <c r="D403" s="46" t="s">
        <v>442</v>
      </c>
      <c r="E403" s="46" t="s">
        <v>758</v>
      </c>
      <c r="F403" s="47" t="s">
        <v>831</v>
      </c>
      <c r="G403" s="48">
        <v>85000</v>
      </c>
      <c r="H403" s="48">
        <v>8576.99</v>
      </c>
      <c r="I403" s="50">
        <v>25</v>
      </c>
      <c r="J403" s="83">
        <v>2439.5</v>
      </c>
      <c r="K403" s="86">
        <f t="shared" si="73"/>
        <v>6034.9999999999991</v>
      </c>
      <c r="L403" s="62">
        <v>953.69</v>
      </c>
      <c r="M403" s="118">
        <v>2584</v>
      </c>
      <c r="N403" s="50">
        <f t="shared" si="75"/>
        <v>6026.5</v>
      </c>
      <c r="O403" s="50"/>
      <c r="P403" s="50">
        <f t="shared" si="76"/>
        <v>5023.5</v>
      </c>
      <c r="Q403" s="50">
        <f t="shared" si="77"/>
        <v>13625.49</v>
      </c>
      <c r="R403" s="50">
        <f t="shared" si="78"/>
        <v>13015.189999999999</v>
      </c>
      <c r="S403" s="50">
        <f t="shared" si="72"/>
        <v>71374.509999999995</v>
      </c>
      <c r="T403" s="63" t="s">
        <v>41</v>
      </c>
    </row>
    <row r="404" spans="1:20" s="33" customFormat="1" x14ac:dyDescent="0.25">
      <c r="A404" s="76">
        <v>398</v>
      </c>
      <c r="B404" s="46" t="s">
        <v>448</v>
      </c>
      <c r="C404" s="46" t="s">
        <v>824</v>
      </c>
      <c r="D404" s="46" t="s">
        <v>442</v>
      </c>
      <c r="E404" s="46" t="s">
        <v>761</v>
      </c>
      <c r="F404" s="47" t="s">
        <v>831</v>
      </c>
      <c r="G404" s="48">
        <v>75000</v>
      </c>
      <c r="H404" s="48">
        <v>6309.38</v>
      </c>
      <c r="I404" s="50">
        <v>25</v>
      </c>
      <c r="J404" s="83">
        <v>2152.5</v>
      </c>
      <c r="K404" s="86">
        <f t="shared" si="73"/>
        <v>5324.9999999999991</v>
      </c>
      <c r="L404" s="62">
        <f t="shared" si="74"/>
        <v>825.00000000000011</v>
      </c>
      <c r="M404" s="118">
        <v>2280</v>
      </c>
      <c r="N404" s="50">
        <f t="shared" si="75"/>
        <v>5317.5</v>
      </c>
      <c r="O404" s="50"/>
      <c r="P404" s="50">
        <f t="shared" si="76"/>
        <v>4432.5</v>
      </c>
      <c r="Q404" s="50">
        <f t="shared" si="77"/>
        <v>10766.880000000001</v>
      </c>
      <c r="R404" s="50">
        <f t="shared" si="78"/>
        <v>11467.5</v>
      </c>
      <c r="S404" s="50">
        <f t="shared" si="72"/>
        <v>64233.119999999995</v>
      </c>
      <c r="T404" s="63" t="s">
        <v>41</v>
      </c>
    </row>
    <row r="405" spans="1:20" s="33" customFormat="1" x14ac:dyDescent="0.25">
      <c r="A405" s="76">
        <v>399</v>
      </c>
      <c r="B405" s="46" t="s">
        <v>451</v>
      </c>
      <c r="C405" s="46" t="s">
        <v>823</v>
      </c>
      <c r="D405" s="46" t="s">
        <v>442</v>
      </c>
      <c r="E405" s="46" t="s">
        <v>761</v>
      </c>
      <c r="F405" s="47" t="s">
        <v>831</v>
      </c>
      <c r="G405" s="48">
        <v>75000</v>
      </c>
      <c r="H405" s="48">
        <v>5623.19</v>
      </c>
      <c r="I405" s="50">
        <v>25</v>
      </c>
      <c r="J405" s="83">
        <v>2152.5</v>
      </c>
      <c r="K405" s="86">
        <f t="shared" si="73"/>
        <v>5324.9999999999991</v>
      </c>
      <c r="L405" s="62">
        <f t="shared" si="74"/>
        <v>825.00000000000011</v>
      </c>
      <c r="M405" s="118">
        <v>2280</v>
      </c>
      <c r="N405" s="50">
        <f t="shared" si="75"/>
        <v>5317.5</v>
      </c>
      <c r="O405" s="50"/>
      <c r="P405" s="50">
        <f t="shared" si="76"/>
        <v>4432.5</v>
      </c>
      <c r="Q405" s="50">
        <f t="shared" si="77"/>
        <v>10080.689999999999</v>
      </c>
      <c r="R405" s="50">
        <f t="shared" si="78"/>
        <v>11467.5</v>
      </c>
      <c r="S405" s="50">
        <f t="shared" si="72"/>
        <v>64919.31</v>
      </c>
      <c r="T405" s="63" t="s">
        <v>41</v>
      </c>
    </row>
    <row r="406" spans="1:20" s="33" customFormat="1" x14ac:dyDescent="0.25">
      <c r="A406" s="76">
        <v>400</v>
      </c>
      <c r="B406" s="46" t="s">
        <v>464</v>
      </c>
      <c r="C406" s="46" t="s">
        <v>823</v>
      </c>
      <c r="D406" s="46" t="s">
        <v>442</v>
      </c>
      <c r="E406" s="46" t="s">
        <v>761</v>
      </c>
      <c r="F406" s="47" t="s">
        <v>831</v>
      </c>
      <c r="G406" s="48">
        <v>75000</v>
      </c>
      <c r="H406" s="48">
        <v>6309.38</v>
      </c>
      <c r="I406" s="50">
        <v>25</v>
      </c>
      <c r="J406" s="83">
        <v>2152.5</v>
      </c>
      <c r="K406" s="86">
        <f>+G406*7.1%</f>
        <v>5324.9999999999991</v>
      </c>
      <c r="L406" s="62">
        <f>+G406*1.1%</f>
        <v>825.00000000000011</v>
      </c>
      <c r="M406" s="118">
        <v>2280</v>
      </c>
      <c r="N406" s="50">
        <f>+G406*7.09%</f>
        <v>5317.5</v>
      </c>
      <c r="O406" s="50"/>
      <c r="P406" s="50">
        <f>+J406+M406</f>
        <v>4432.5</v>
      </c>
      <c r="Q406" s="50">
        <f t="shared" si="77"/>
        <v>10766.880000000001</v>
      </c>
      <c r="R406" s="50">
        <f t="shared" si="78"/>
        <v>11467.5</v>
      </c>
      <c r="S406" s="50">
        <f>+G406-Q406</f>
        <v>64233.119999999995</v>
      </c>
      <c r="T406" s="63" t="s">
        <v>41</v>
      </c>
    </row>
    <row r="407" spans="1:20" s="33" customFormat="1" x14ac:dyDescent="0.25">
      <c r="A407" s="76">
        <v>401</v>
      </c>
      <c r="B407" s="46" t="s">
        <v>412</v>
      </c>
      <c r="C407" s="46" t="s">
        <v>823</v>
      </c>
      <c r="D407" s="46" t="s">
        <v>442</v>
      </c>
      <c r="E407" s="46" t="s">
        <v>126</v>
      </c>
      <c r="F407" s="47" t="s">
        <v>831</v>
      </c>
      <c r="G407" s="48">
        <v>70000</v>
      </c>
      <c r="H407" s="48">
        <v>4682.29</v>
      </c>
      <c r="I407" s="50">
        <v>25</v>
      </c>
      <c r="J407" s="83">
        <v>2009</v>
      </c>
      <c r="K407" s="86">
        <f t="shared" si="73"/>
        <v>4970</v>
      </c>
      <c r="L407" s="62">
        <f t="shared" si="74"/>
        <v>770.00000000000011</v>
      </c>
      <c r="M407" s="118">
        <v>2128</v>
      </c>
      <c r="N407" s="50">
        <f t="shared" si="75"/>
        <v>4963</v>
      </c>
      <c r="O407" s="50"/>
      <c r="P407" s="50">
        <f t="shared" si="76"/>
        <v>4137</v>
      </c>
      <c r="Q407" s="50">
        <f t="shared" si="77"/>
        <v>8844.2900000000009</v>
      </c>
      <c r="R407" s="50">
        <f t="shared" si="78"/>
        <v>10703</v>
      </c>
      <c r="S407" s="50">
        <f t="shared" si="72"/>
        <v>61155.71</v>
      </c>
      <c r="T407" s="63" t="s">
        <v>41</v>
      </c>
    </row>
    <row r="408" spans="1:20" s="33" customFormat="1" x14ac:dyDescent="0.25">
      <c r="A408" s="76">
        <v>402</v>
      </c>
      <c r="B408" s="46" t="s">
        <v>443</v>
      </c>
      <c r="C408" s="46" t="s">
        <v>823</v>
      </c>
      <c r="D408" s="46" t="s">
        <v>442</v>
      </c>
      <c r="E408" s="46" t="s">
        <v>126</v>
      </c>
      <c r="F408" s="47" t="s">
        <v>830</v>
      </c>
      <c r="G408" s="48">
        <v>85000</v>
      </c>
      <c r="H408" s="48">
        <v>8148.13</v>
      </c>
      <c r="I408" s="50">
        <v>25</v>
      </c>
      <c r="J408" s="83">
        <v>2439.5</v>
      </c>
      <c r="K408" s="86">
        <f t="shared" si="73"/>
        <v>6034.9999999999991</v>
      </c>
      <c r="L408" s="62">
        <v>953.69</v>
      </c>
      <c r="M408" s="118">
        <v>2584</v>
      </c>
      <c r="N408" s="50">
        <f t="shared" si="75"/>
        <v>6026.5</v>
      </c>
      <c r="O408" s="50"/>
      <c r="P408" s="50">
        <f t="shared" si="76"/>
        <v>5023.5</v>
      </c>
      <c r="Q408" s="50">
        <f t="shared" si="77"/>
        <v>13196.630000000001</v>
      </c>
      <c r="R408" s="50">
        <f t="shared" si="78"/>
        <v>13015.189999999999</v>
      </c>
      <c r="S408" s="50">
        <f t="shared" si="72"/>
        <v>71803.37</v>
      </c>
      <c r="T408" s="63" t="s">
        <v>41</v>
      </c>
    </row>
    <row r="409" spans="1:20" s="33" customFormat="1" x14ac:dyDescent="0.25">
      <c r="A409" s="76">
        <v>403</v>
      </c>
      <c r="B409" s="46" t="s">
        <v>444</v>
      </c>
      <c r="C409" s="46" t="s">
        <v>824</v>
      </c>
      <c r="D409" s="46" t="s">
        <v>442</v>
      </c>
      <c r="E409" s="46" t="s">
        <v>126</v>
      </c>
      <c r="F409" s="47" t="s">
        <v>831</v>
      </c>
      <c r="G409" s="48">
        <v>70000</v>
      </c>
      <c r="H409" s="48">
        <v>5368.48</v>
      </c>
      <c r="I409" s="50">
        <v>25</v>
      </c>
      <c r="J409" s="83">
        <v>2009</v>
      </c>
      <c r="K409" s="86">
        <f t="shared" si="73"/>
        <v>4970</v>
      </c>
      <c r="L409" s="62">
        <f t="shared" si="74"/>
        <v>770.00000000000011</v>
      </c>
      <c r="M409" s="118">
        <v>2128</v>
      </c>
      <c r="N409" s="50">
        <f t="shared" si="75"/>
        <v>4963</v>
      </c>
      <c r="O409" s="50"/>
      <c r="P409" s="50">
        <f t="shared" si="76"/>
        <v>4137</v>
      </c>
      <c r="Q409" s="50">
        <f t="shared" si="77"/>
        <v>9530.48</v>
      </c>
      <c r="R409" s="50">
        <f t="shared" si="78"/>
        <v>10703</v>
      </c>
      <c r="S409" s="50">
        <f t="shared" si="72"/>
        <v>60469.520000000004</v>
      </c>
      <c r="T409" s="63" t="s">
        <v>41</v>
      </c>
    </row>
    <row r="410" spans="1:20" s="33" customFormat="1" x14ac:dyDescent="0.25">
      <c r="A410" s="76">
        <v>404</v>
      </c>
      <c r="B410" s="46" t="s">
        <v>445</v>
      </c>
      <c r="C410" s="46" t="s">
        <v>823</v>
      </c>
      <c r="D410" s="46" t="s">
        <v>442</v>
      </c>
      <c r="E410" s="46" t="s">
        <v>126</v>
      </c>
      <c r="F410" s="47" t="s">
        <v>831</v>
      </c>
      <c r="G410" s="48">
        <v>70000</v>
      </c>
      <c r="H410" s="48">
        <v>5368.48</v>
      </c>
      <c r="I410" s="50">
        <v>25</v>
      </c>
      <c r="J410" s="83">
        <v>2009</v>
      </c>
      <c r="K410" s="86">
        <f t="shared" si="73"/>
        <v>4970</v>
      </c>
      <c r="L410" s="62">
        <f t="shared" si="74"/>
        <v>770.00000000000011</v>
      </c>
      <c r="M410" s="118">
        <v>2128</v>
      </c>
      <c r="N410" s="50">
        <f t="shared" si="75"/>
        <v>4963</v>
      </c>
      <c r="O410" s="50"/>
      <c r="P410" s="50">
        <f t="shared" si="76"/>
        <v>4137</v>
      </c>
      <c r="Q410" s="50">
        <f t="shared" si="77"/>
        <v>9530.48</v>
      </c>
      <c r="R410" s="50">
        <f t="shared" si="78"/>
        <v>10703</v>
      </c>
      <c r="S410" s="50">
        <f t="shared" si="72"/>
        <v>60469.520000000004</v>
      </c>
      <c r="T410" s="63" t="s">
        <v>41</v>
      </c>
    </row>
    <row r="411" spans="1:20" s="33" customFormat="1" x14ac:dyDescent="0.25">
      <c r="A411" s="76">
        <v>405</v>
      </c>
      <c r="B411" s="46" t="s">
        <v>477</v>
      </c>
      <c r="C411" s="46" t="s">
        <v>824</v>
      </c>
      <c r="D411" s="46" t="s">
        <v>442</v>
      </c>
      <c r="E411" s="46" t="s">
        <v>126</v>
      </c>
      <c r="F411" s="47" t="s">
        <v>831</v>
      </c>
      <c r="G411" s="58">
        <v>70000</v>
      </c>
      <c r="H411" s="58">
        <v>5025.38</v>
      </c>
      <c r="I411" s="50">
        <v>25</v>
      </c>
      <c r="J411" s="106">
        <v>2009</v>
      </c>
      <c r="K411" s="89">
        <f t="shared" si="73"/>
        <v>4970</v>
      </c>
      <c r="L411" s="62">
        <f t="shared" si="74"/>
        <v>770.00000000000011</v>
      </c>
      <c r="M411" s="120">
        <v>2128</v>
      </c>
      <c r="N411" s="60">
        <f t="shared" si="75"/>
        <v>4963</v>
      </c>
      <c r="O411" s="60"/>
      <c r="P411" s="60">
        <f t="shared" si="76"/>
        <v>4137</v>
      </c>
      <c r="Q411" s="50">
        <f t="shared" si="77"/>
        <v>9187.380000000001</v>
      </c>
      <c r="R411" s="50">
        <f t="shared" si="78"/>
        <v>10703</v>
      </c>
      <c r="S411" s="60">
        <f t="shared" si="72"/>
        <v>60812.619999999995</v>
      </c>
      <c r="T411" s="63" t="s">
        <v>41</v>
      </c>
    </row>
    <row r="412" spans="1:20" s="33" customFormat="1" x14ac:dyDescent="0.25">
      <c r="A412" s="76">
        <v>406</v>
      </c>
      <c r="B412" s="46" t="s">
        <v>700</v>
      </c>
      <c r="C412" s="46" t="s">
        <v>823</v>
      </c>
      <c r="D412" s="46" t="s">
        <v>442</v>
      </c>
      <c r="E412" s="46" t="s">
        <v>126</v>
      </c>
      <c r="F412" s="47" t="s">
        <v>831</v>
      </c>
      <c r="G412" s="58">
        <v>70000</v>
      </c>
      <c r="H412" s="58">
        <v>5025.38</v>
      </c>
      <c r="I412" s="50">
        <v>25</v>
      </c>
      <c r="J412" s="106">
        <v>2009</v>
      </c>
      <c r="K412" s="89">
        <f t="shared" si="73"/>
        <v>4970</v>
      </c>
      <c r="L412" s="62">
        <f t="shared" si="74"/>
        <v>770.00000000000011</v>
      </c>
      <c r="M412" s="120">
        <v>2128</v>
      </c>
      <c r="N412" s="60">
        <f t="shared" si="75"/>
        <v>4963</v>
      </c>
      <c r="O412" s="60"/>
      <c r="P412" s="60">
        <f t="shared" si="76"/>
        <v>4137</v>
      </c>
      <c r="Q412" s="50">
        <f t="shared" si="77"/>
        <v>9187.380000000001</v>
      </c>
      <c r="R412" s="50">
        <f t="shared" si="78"/>
        <v>10703</v>
      </c>
      <c r="S412" s="60">
        <f t="shared" si="72"/>
        <v>60812.619999999995</v>
      </c>
      <c r="T412" s="63" t="s">
        <v>41</v>
      </c>
    </row>
    <row r="413" spans="1:20" s="33" customFormat="1" x14ac:dyDescent="0.25">
      <c r="A413" s="76">
        <v>407</v>
      </c>
      <c r="B413" s="46" t="s">
        <v>446</v>
      </c>
      <c r="C413" s="46" t="s">
        <v>824</v>
      </c>
      <c r="D413" s="46" t="s">
        <v>442</v>
      </c>
      <c r="E413" s="46" t="s">
        <v>126</v>
      </c>
      <c r="F413" s="47" t="s">
        <v>831</v>
      </c>
      <c r="G413" s="48">
        <v>70000</v>
      </c>
      <c r="H413" s="48">
        <v>5368.48</v>
      </c>
      <c r="I413" s="50">
        <v>25</v>
      </c>
      <c r="J413" s="83">
        <v>2009</v>
      </c>
      <c r="K413" s="86">
        <f t="shared" si="73"/>
        <v>4970</v>
      </c>
      <c r="L413" s="62">
        <f t="shared" si="74"/>
        <v>770.00000000000011</v>
      </c>
      <c r="M413" s="118">
        <v>2128</v>
      </c>
      <c r="N413" s="50">
        <f t="shared" si="75"/>
        <v>4963</v>
      </c>
      <c r="O413" s="50"/>
      <c r="P413" s="50">
        <f t="shared" si="76"/>
        <v>4137</v>
      </c>
      <c r="Q413" s="50">
        <f t="shared" si="77"/>
        <v>9530.48</v>
      </c>
      <c r="R413" s="50">
        <f t="shared" si="78"/>
        <v>10703</v>
      </c>
      <c r="S413" s="50">
        <f t="shared" si="72"/>
        <v>60469.520000000004</v>
      </c>
      <c r="T413" s="63" t="s">
        <v>41</v>
      </c>
    </row>
    <row r="414" spans="1:20" s="33" customFormat="1" x14ac:dyDescent="0.25">
      <c r="A414" s="76">
        <v>408</v>
      </c>
      <c r="B414" s="46" t="s">
        <v>447</v>
      </c>
      <c r="C414" s="46" t="s">
        <v>823</v>
      </c>
      <c r="D414" s="46" t="s">
        <v>442</v>
      </c>
      <c r="E414" s="46" t="s">
        <v>126</v>
      </c>
      <c r="F414" s="47" t="s">
        <v>831</v>
      </c>
      <c r="G414" s="48">
        <v>70000</v>
      </c>
      <c r="H414" s="48">
        <v>5368.48</v>
      </c>
      <c r="I414" s="50">
        <v>25</v>
      </c>
      <c r="J414" s="83">
        <v>2009</v>
      </c>
      <c r="K414" s="86">
        <f t="shared" si="73"/>
        <v>4970</v>
      </c>
      <c r="L414" s="62">
        <f t="shared" si="74"/>
        <v>770.00000000000011</v>
      </c>
      <c r="M414" s="118">
        <v>2128</v>
      </c>
      <c r="N414" s="50">
        <f t="shared" si="75"/>
        <v>4963</v>
      </c>
      <c r="O414" s="50"/>
      <c r="P414" s="50">
        <f t="shared" si="76"/>
        <v>4137</v>
      </c>
      <c r="Q414" s="50">
        <f t="shared" si="77"/>
        <v>9530.48</v>
      </c>
      <c r="R414" s="50">
        <f t="shared" si="78"/>
        <v>10703</v>
      </c>
      <c r="S414" s="50">
        <f t="shared" si="72"/>
        <v>60469.520000000004</v>
      </c>
      <c r="T414" s="63" t="s">
        <v>41</v>
      </c>
    </row>
    <row r="415" spans="1:20" s="33" customFormat="1" x14ac:dyDescent="0.25">
      <c r="A415" s="76">
        <v>409</v>
      </c>
      <c r="B415" s="46" t="s">
        <v>449</v>
      </c>
      <c r="C415" s="46" t="s">
        <v>823</v>
      </c>
      <c r="D415" s="46" t="s">
        <v>442</v>
      </c>
      <c r="E415" s="46" t="s">
        <v>126</v>
      </c>
      <c r="F415" s="47" t="s">
        <v>831</v>
      </c>
      <c r="G415" s="48">
        <v>70000</v>
      </c>
      <c r="H415" s="48">
        <v>5368.48</v>
      </c>
      <c r="I415" s="50">
        <v>25</v>
      </c>
      <c r="J415" s="83">
        <v>2009</v>
      </c>
      <c r="K415" s="86">
        <f t="shared" si="73"/>
        <v>4970</v>
      </c>
      <c r="L415" s="62">
        <f t="shared" si="74"/>
        <v>770.00000000000011</v>
      </c>
      <c r="M415" s="118">
        <v>2128</v>
      </c>
      <c r="N415" s="50">
        <f t="shared" si="75"/>
        <v>4963</v>
      </c>
      <c r="O415" s="50"/>
      <c r="P415" s="50">
        <f t="shared" si="76"/>
        <v>4137</v>
      </c>
      <c r="Q415" s="50">
        <f t="shared" si="77"/>
        <v>9530.48</v>
      </c>
      <c r="R415" s="50">
        <f t="shared" si="78"/>
        <v>10703</v>
      </c>
      <c r="S415" s="50">
        <f t="shared" si="72"/>
        <v>60469.520000000004</v>
      </c>
      <c r="T415" s="63" t="s">
        <v>41</v>
      </c>
    </row>
    <row r="416" spans="1:20" s="33" customFormat="1" x14ac:dyDescent="0.25">
      <c r="A416" s="76">
        <v>410</v>
      </c>
      <c r="B416" s="46" t="s">
        <v>450</v>
      </c>
      <c r="C416" s="46" t="s">
        <v>824</v>
      </c>
      <c r="D416" s="46" t="s">
        <v>442</v>
      </c>
      <c r="E416" s="46" t="s">
        <v>126</v>
      </c>
      <c r="F416" s="47" t="s">
        <v>831</v>
      </c>
      <c r="G416" s="48">
        <v>70000</v>
      </c>
      <c r="H416" s="48">
        <v>5368.48</v>
      </c>
      <c r="I416" s="50">
        <v>25</v>
      </c>
      <c r="J416" s="83">
        <v>2009</v>
      </c>
      <c r="K416" s="86">
        <f t="shared" si="73"/>
        <v>4970</v>
      </c>
      <c r="L416" s="62">
        <f t="shared" si="74"/>
        <v>770.00000000000011</v>
      </c>
      <c r="M416" s="118">
        <v>2128</v>
      </c>
      <c r="N416" s="50">
        <f t="shared" si="75"/>
        <v>4963</v>
      </c>
      <c r="O416" s="50"/>
      <c r="P416" s="50">
        <f t="shared" si="76"/>
        <v>4137</v>
      </c>
      <c r="Q416" s="50">
        <f t="shared" si="77"/>
        <v>9530.48</v>
      </c>
      <c r="R416" s="50">
        <f t="shared" si="78"/>
        <v>10703</v>
      </c>
      <c r="S416" s="50">
        <f t="shared" si="72"/>
        <v>60469.520000000004</v>
      </c>
      <c r="T416" s="63" t="s">
        <v>41</v>
      </c>
    </row>
    <row r="417" spans="1:20" s="33" customFormat="1" x14ac:dyDescent="0.25">
      <c r="A417" s="76">
        <v>411</v>
      </c>
      <c r="B417" s="46" t="s">
        <v>452</v>
      </c>
      <c r="C417" s="46" t="s">
        <v>823</v>
      </c>
      <c r="D417" s="46" t="s">
        <v>442</v>
      </c>
      <c r="E417" s="46" t="s">
        <v>126</v>
      </c>
      <c r="F417" s="47" t="s">
        <v>831</v>
      </c>
      <c r="G417" s="48">
        <v>70000</v>
      </c>
      <c r="H417" s="48">
        <v>4682.29</v>
      </c>
      <c r="I417" s="50">
        <v>25</v>
      </c>
      <c r="J417" s="83">
        <v>2009</v>
      </c>
      <c r="K417" s="86">
        <f t="shared" si="73"/>
        <v>4970</v>
      </c>
      <c r="L417" s="62">
        <f t="shared" si="74"/>
        <v>770.00000000000011</v>
      </c>
      <c r="M417" s="118">
        <v>2128</v>
      </c>
      <c r="N417" s="50">
        <f t="shared" si="75"/>
        <v>4963</v>
      </c>
      <c r="O417" s="50"/>
      <c r="P417" s="50">
        <f t="shared" si="76"/>
        <v>4137</v>
      </c>
      <c r="Q417" s="50">
        <f t="shared" si="77"/>
        <v>8844.2900000000009</v>
      </c>
      <c r="R417" s="50">
        <f t="shared" si="78"/>
        <v>10703</v>
      </c>
      <c r="S417" s="50">
        <f t="shared" si="72"/>
        <v>61155.71</v>
      </c>
      <c r="T417" s="63" t="s">
        <v>41</v>
      </c>
    </row>
    <row r="418" spans="1:20" s="33" customFormat="1" x14ac:dyDescent="0.25">
      <c r="A418" s="76">
        <v>412</v>
      </c>
      <c r="B418" s="46" t="s">
        <v>453</v>
      </c>
      <c r="C418" s="46" t="s">
        <v>823</v>
      </c>
      <c r="D418" s="46" t="s">
        <v>442</v>
      </c>
      <c r="E418" s="46" t="s">
        <v>126</v>
      </c>
      <c r="F418" s="47" t="s">
        <v>831</v>
      </c>
      <c r="G418" s="48">
        <v>70000</v>
      </c>
      <c r="H418" s="48">
        <v>5025.38</v>
      </c>
      <c r="I418" s="50">
        <v>25</v>
      </c>
      <c r="J418" s="83">
        <v>2009</v>
      </c>
      <c r="K418" s="86">
        <f t="shared" si="73"/>
        <v>4970</v>
      </c>
      <c r="L418" s="62">
        <f t="shared" si="74"/>
        <v>770.00000000000011</v>
      </c>
      <c r="M418" s="118">
        <v>2128</v>
      </c>
      <c r="N418" s="50">
        <f t="shared" si="75"/>
        <v>4963</v>
      </c>
      <c r="O418" s="50"/>
      <c r="P418" s="50">
        <f t="shared" si="76"/>
        <v>4137</v>
      </c>
      <c r="Q418" s="50">
        <f t="shared" si="77"/>
        <v>9187.380000000001</v>
      </c>
      <c r="R418" s="50">
        <f t="shared" si="78"/>
        <v>10703</v>
      </c>
      <c r="S418" s="50">
        <f t="shared" si="72"/>
        <v>60812.619999999995</v>
      </c>
      <c r="T418" s="63" t="s">
        <v>41</v>
      </c>
    </row>
    <row r="419" spans="1:20" s="33" customFormat="1" x14ac:dyDescent="0.25">
      <c r="A419" s="76">
        <v>413</v>
      </c>
      <c r="B419" s="46" t="s">
        <v>454</v>
      </c>
      <c r="C419" s="46" t="s">
        <v>823</v>
      </c>
      <c r="D419" s="46" t="s">
        <v>442</v>
      </c>
      <c r="E419" s="46" t="s">
        <v>126</v>
      </c>
      <c r="F419" s="47" t="s">
        <v>831</v>
      </c>
      <c r="G419" s="48">
        <v>70000</v>
      </c>
      <c r="H419" s="48">
        <v>5368.48</v>
      </c>
      <c r="I419" s="50">
        <v>25</v>
      </c>
      <c r="J419" s="83">
        <v>2009</v>
      </c>
      <c r="K419" s="86">
        <f t="shared" si="73"/>
        <v>4970</v>
      </c>
      <c r="L419" s="62">
        <f t="shared" si="74"/>
        <v>770.00000000000011</v>
      </c>
      <c r="M419" s="118">
        <v>2128</v>
      </c>
      <c r="N419" s="50">
        <f t="shared" si="75"/>
        <v>4963</v>
      </c>
      <c r="O419" s="50"/>
      <c r="P419" s="50">
        <f t="shared" si="76"/>
        <v>4137</v>
      </c>
      <c r="Q419" s="50">
        <f t="shared" si="77"/>
        <v>9530.48</v>
      </c>
      <c r="R419" s="50">
        <f t="shared" si="78"/>
        <v>10703</v>
      </c>
      <c r="S419" s="50">
        <f t="shared" si="72"/>
        <v>60469.520000000004</v>
      </c>
      <c r="T419" s="63" t="s">
        <v>41</v>
      </c>
    </row>
    <row r="420" spans="1:20" s="33" customFormat="1" x14ac:dyDescent="0.25">
      <c r="A420" s="76">
        <v>414</v>
      </c>
      <c r="B420" s="46" t="s">
        <v>455</v>
      </c>
      <c r="C420" s="46" t="s">
        <v>824</v>
      </c>
      <c r="D420" s="46" t="s">
        <v>442</v>
      </c>
      <c r="E420" s="46" t="s">
        <v>126</v>
      </c>
      <c r="F420" s="47" t="s">
        <v>831</v>
      </c>
      <c r="G420" s="48">
        <v>70000</v>
      </c>
      <c r="H420" s="48">
        <v>5368.48</v>
      </c>
      <c r="I420" s="50">
        <v>25</v>
      </c>
      <c r="J420" s="83">
        <v>2009</v>
      </c>
      <c r="K420" s="86">
        <f t="shared" si="73"/>
        <v>4970</v>
      </c>
      <c r="L420" s="62">
        <f t="shared" si="74"/>
        <v>770.00000000000011</v>
      </c>
      <c r="M420" s="118">
        <v>2128</v>
      </c>
      <c r="N420" s="50">
        <f t="shared" si="75"/>
        <v>4963</v>
      </c>
      <c r="O420" s="50"/>
      <c r="P420" s="50">
        <f t="shared" si="76"/>
        <v>4137</v>
      </c>
      <c r="Q420" s="50">
        <f t="shared" si="77"/>
        <v>9530.48</v>
      </c>
      <c r="R420" s="50">
        <f t="shared" si="78"/>
        <v>10703</v>
      </c>
      <c r="S420" s="50">
        <f t="shared" si="72"/>
        <v>60469.520000000004</v>
      </c>
      <c r="T420" s="63" t="s">
        <v>41</v>
      </c>
    </row>
    <row r="421" spans="1:20" s="33" customFormat="1" x14ac:dyDescent="0.25">
      <c r="A421" s="76">
        <v>415</v>
      </c>
      <c r="B421" s="46" t="s">
        <v>400</v>
      </c>
      <c r="C421" s="46" t="s">
        <v>823</v>
      </c>
      <c r="D421" s="46" t="s">
        <v>442</v>
      </c>
      <c r="E421" s="46" t="s">
        <v>126</v>
      </c>
      <c r="F421" s="47" t="s">
        <v>831</v>
      </c>
      <c r="G421" s="48">
        <v>70000</v>
      </c>
      <c r="H421" s="48">
        <v>5025.38</v>
      </c>
      <c r="I421" s="50">
        <v>25</v>
      </c>
      <c r="J421" s="83">
        <v>2009</v>
      </c>
      <c r="K421" s="86">
        <f t="shared" si="73"/>
        <v>4970</v>
      </c>
      <c r="L421" s="62">
        <f t="shared" si="74"/>
        <v>770.00000000000011</v>
      </c>
      <c r="M421" s="118">
        <v>2128</v>
      </c>
      <c r="N421" s="50">
        <f t="shared" si="75"/>
        <v>4963</v>
      </c>
      <c r="O421" s="50"/>
      <c r="P421" s="50">
        <f t="shared" si="76"/>
        <v>4137</v>
      </c>
      <c r="Q421" s="50">
        <f t="shared" si="77"/>
        <v>9187.380000000001</v>
      </c>
      <c r="R421" s="50">
        <f t="shared" si="78"/>
        <v>10703</v>
      </c>
      <c r="S421" s="50">
        <f t="shared" si="72"/>
        <v>60812.619999999995</v>
      </c>
      <c r="T421" s="63" t="s">
        <v>41</v>
      </c>
    </row>
    <row r="422" spans="1:20" s="33" customFormat="1" x14ac:dyDescent="0.25">
      <c r="A422" s="76">
        <v>416</v>
      </c>
      <c r="B422" s="46" t="s">
        <v>457</v>
      </c>
      <c r="C422" s="46" t="s">
        <v>823</v>
      </c>
      <c r="D422" s="46" t="s">
        <v>442</v>
      </c>
      <c r="E422" s="46" t="s">
        <v>126</v>
      </c>
      <c r="F422" s="47" t="s">
        <v>831</v>
      </c>
      <c r="G422" s="48">
        <v>70000</v>
      </c>
      <c r="H422" s="48">
        <v>5368.48</v>
      </c>
      <c r="I422" s="50">
        <v>25</v>
      </c>
      <c r="J422" s="83">
        <v>2009</v>
      </c>
      <c r="K422" s="86">
        <f t="shared" si="73"/>
        <v>4970</v>
      </c>
      <c r="L422" s="62">
        <f t="shared" si="74"/>
        <v>770.00000000000011</v>
      </c>
      <c r="M422" s="118">
        <v>2128</v>
      </c>
      <c r="N422" s="50">
        <f t="shared" si="75"/>
        <v>4963</v>
      </c>
      <c r="O422" s="50"/>
      <c r="P422" s="50">
        <f t="shared" si="76"/>
        <v>4137</v>
      </c>
      <c r="Q422" s="50">
        <f t="shared" si="77"/>
        <v>9530.48</v>
      </c>
      <c r="R422" s="50">
        <f t="shared" si="78"/>
        <v>10703</v>
      </c>
      <c r="S422" s="50">
        <f t="shared" si="72"/>
        <v>60469.520000000004</v>
      </c>
      <c r="T422" s="63" t="s">
        <v>41</v>
      </c>
    </row>
    <row r="423" spans="1:20" s="33" customFormat="1" x14ac:dyDescent="0.25">
      <c r="A423" s="76">
        <v>417</v>
      </c>
      <c r="B423" s="46" t="s">
        <v>458</v>
      </c>
      <c r="C423" s="46" t="s">
        <v>823</v>
      </c>
      <c r="D423" s="46" t="s">
        <v>442</v>
      </c>
      <c r="E423" s="46" t="s">
        <v>126</v>
      </c>
      <c r="F423" s="47" t="s">
        <v>831</v>
      </c>
      <c r="G423" s="48">
        <v>70000</v>
      </c>
      <c r="H423" s="48">
        <v>5368.48</v>
      </c>
      <c r="I423" s="50">
        <v>25</v>
      </c>
      <c r="J423" s="83">
        <v>2009</v>
      </c>
      <c r="K423" s="86">
        <f t="shared" si="73"/>
        <v>4970</v>
      </c>
      <c r="L423" s="62">
        <f t="shared" si="74"/>
        <v>770.00000000000011</v>
      </c>
      <c r="M423" s="118">
        <v>2128</v>
      </c>
      <c r="N423" s="50">
        <f t="shared" si="75"/>
        <v>4963</v>
      </c>
      <c r="O423" s="50"/>
      <c r="P423" s="50">
        <f t="shared" si="76"/>
        <v>4137</v>
      </c>
      <c r="Q423" s="50">
        <f t="shared" si="77"/>
        <v>9530.48</v>
      </c>
      <c r="R423" s="50">
        <f t="shared" si="78"/>
        <v>10703</v>
      </c>
      <c r="S423" s="50">
        <f t="shared" si="72"/>
        <v>60469.520000000004</v>
      </c>
      <c r="T423" s="63" t="s">
        <v>41</v>
      </c>
    </row>
    <row r="424" spans="1:20" s="33" customFormat="1" x14ac:dyDescent="0.25">
      <c r="A424" s="76">
        <v>418</v>
      </c>
      <c r="B424" s="46" t="s">
        <v>460</v>
      </c>
      <c r="C424" s="46" t="s">
        <v>823</v>
      </c>
      <c r="D424" s="46" t="s">
        <v>442</v>
      </c>
      <c r="E424" s="46" t="s">
        <v>126</v>
      </c>
      <c r="F424" s="47" t="s">
        <v>831</v>
      </c>
      <c r="G424" s="48">
        <v>70000</v>
      </c>
      <c r="H424" s="48">
        <v>5368.48</v>
      </c>
      <c r="I424" s="50">
        <v>25</v>
      </c>
      <c r="J424" s="83">
        <v>2009</v>
      </c>
      <c r="K424" s="86">
        <f t="shared" si="73"/>
        <v>4970</v>
      </c>
      <c r="L424" s="62">
        <f t="shared" si="74"/>
        <v>770.00000000000011</v>
      </c>
      <c r="M424" s="118">
        <v>2128</v>
      </c>
      <c r="N424" s="50">
        <f t="shared" si="75"/>
        <v>4963</v>
      </c>
      <c r="O424" s="50"/>
      <c r="P424" s="50">
        <f t="shared" si="76"/>
        <v>4137</v>
      </c>
      <c r="Q424" s="50">
        <f t="shared" si="77"/>
        <v>9530.48</v>
      </c>
      <c r="R424" s="50">
        <f t="shared" si="78"/>
        <v>10703</v>
      </c>
      <c r="S424" s="50">
        <f t="shared" si="72"/>
        <v>60469.520000000004</v>
      </c>
      <c r="T424" s="63" t="s">
        <v>41</v>
      </c>
    </row>
    <row r="425" spans="1:20" s="33" customFormat="1" x14ac:dyDescent="0.25">
      <c r="A425" s="76">
        <v>419</v>
      </c>
      <c r="B425" s="46" t="s">
        <v>466</v>
      </c>
      <c r="C425" s="46" t="s">
        <v>823</v>
      </c>
      <c r="D425" s="46" t="s">
        <v>442</v>
      </c>
      <c r="E425" s="46" t="s">
        <v>126</v>
      </c>
      <c r="F425" s="47" t="s">
        <v>831</v>
      </c>
      <c r="G425" s="48">
        <v>70000</v>
      </c>
      <c r="H425" s="48">
        <v>5368.48</v>
      </c>
      <c r="I425" s="50">
        <v>25</v>
      </c>
      <c r="J425" s="83">
        <v>2009</v>
      </c>
      <c r="K425" s="86">
        <f t="shared" ref="K425:K437" si="79">+G425*7.1%</f>
        <v>4970</v>
      </c>
      <c r="L425" s="62">
        <f t="shared" ref="L425:L437" si="80">+G425*1.1%</f>
        <v>770.00000000000011</v>
      </c>
      <c r="M425" s="118">
        <v>2128</v>
      </c>
      <c r="N425" s="50">
        <f t="shared" ref="N425:N437" si="81">+G425*7.09%</f>
        <v>4963</v>
      </c>
      <c r="O425" s="50"/>
      <c r="P425" s="50">
        <f t="shared" ref="P425:P437" si="82">+J425+M425</f>
        <v>4137</v>
      </c>
      <c r="Q425" s="50">
        <f t="shared" si="77"/>
        <v>9530.48</v>
      </c>
      <c r="R425" s="50">
        <f t="shared" si="78"/>
        <v>10703</v>
      </c>
      <c r="S425" s="50">
        <f t="shared" ref="S425:S437" si="83">+G425-Q425</f>
        <v>60469.520000000004</v>
      </c>
      <c r="T425" s="63" t="s">
        <v>41</v>
      </c>
    </row>
    <row r="426" spans="1:20" s="33" customFormat="1" x14ac:dyDescent="0.25">
      <c r="A426" s="76">
        <v>420</v>
      </c>
      <c r="B426" s="46" t="s">
        <v>468</v>
      </c>
      <c r="C426" s="46" t="s">
        <v>823</v>
      </c>
      <c r="D426" s="46" t="s">
        <v>442</v>
      </c>
      <c r="E426" s="46" t="s">
        <v>126</v>
      </c>
      <c r="F426" s="47" t="s">
        <v>831</v>
      </c>
      <c r="G426" s="48">
        <v>70000</v>
      </c>
      <c r="H426" s="48">
        <v>5368.48</v>
      </c>
      <c r="I426" s="50">
        <v>25</v>
      </c>
      <c r="J426" s="83">
        <v>2009</v>
      </c>
      <c r="K426" s="86">
        <f t="shared" si="79"/>
        <v>4970</v>
      </c>
      <c r="L426" s="62">
        <f t="shared" si="80"/>
        <v>770.00000000000011</v>
      </c>
      <c r="M426" s="118">
        <v>2128</v>
      </c>
      <c r="N426" s="50">
        <f t="shared" si="81"/>
        <v>4963</v>
      </c>
      <c r="O426" s="50"/>
      <c r="P426" s="50">
        <f t="shared" si="82"/>
        <v>4137</v>
      </c>
      <c r="Q426" s="50">
        <f t="shared" si="77"/>
        <v>9530.48</v>
      </c>
      <c r="R426" s="50">
        <f t="shared" si="78"/>
        <v>10703</v>
      </c>
      <c r="S426" s="50">
        <f t="shared" si="83"/>
        <v>60469.520000000004</v>
      </c>
      <c r="T426" s="63" t="s">
        <v>41</v>
      </c>
    </row>
    <row r="427" spans="1:20" s="33" customFormat="1" x14ac:dyDescent="0.25">
      <c r="A427" s="76">
        <v>421</v>
      </c>
      <c r="B427" s="46" t="s">
        <v>469</v>
      </c>
      <c r="C427" s="46" t="s">
        <v>823</v>
      </c>
      <c r="D427" s="46" t="s">
        <v>442</v>
      </c>
      <c r="E427" s="46" t="s">
        <v>126</v>
      </c>
      <c r="F427" s="47" t="s">
        <v>831</v>
      </c>
      <c r="G427" s="48">
        <v>70000</v>
      </c>
      <c r="H427" s="48">
        <v>5368.48</v>
      </c>
      <c r="I427" s="50">
        <v>25</v>
      </c>
      <c r="J427" s="83">
        <v>2009</v>
      </c>
      <c r="K427" s="86">
        <f t="shared" si="79"/>
        <v>4970</v>
      </c>
      <c r="L427" s="62">
        <f t="shared" si="80"/>
        <v>770.00000000000011</v>
      </c>
      <c r="M427" s="118">
        <v>2128</v>
      </c>
      <c r="N427" s="50">
        <f t="shared" si="81"/>
        <v>4963</v>
      </c>
      <c r="O427" s="50"/>
      <c r="P427" s="50">
        <f t="shared" si="82"/>
        <v>4137</v>
      </c>
      <c r="Q427" s="50">
        <f t="shared" si="77"/>
        <v>9530.48</v>
      </c>
      <c r="R427" s="50">
        <f t="shared" si="78"/>
        <v>10703</v>
      </c>
      <c r="S427" s="50">
        <f t="shared" si="83"/>
        <v>60469.520000000004</v>
      </c>
      <c r="T427" s="63" t="s">
        <v>41</v>
      </c>
    </row>
    <row r="428" spans="1:20" s="33" customFormat="1" x14ac:dyDescent="0.25">
      <c r="A428" s="76">
        <v>422</v>
      </c>
      <c r="B428" s="46" t="s">
        <v>470</v>
      </c>
      <c r="C428" s="46" t="s">
        <v>824</v>
      </c>
      <c r="D428" s="46" t="s">
        <v>442</v>
      </c>
      <c r="E428" s="46" t="s">
        <v>126</v>
      </c>
      <c r="F428" s="47" t="s">
        <v>830</v>
      </c>
      <c r="G428" s="48">
        <v>70000</v>
      </c>
      <c r="H428" s="48">
        <v>5368.48</v>
      </c>
      <c r="I428" s="50">
        <v>25</v>
      </c>
      <c r="J428" s="83">
        <v>2009</v>
      </c>
      <c r="K428" s="86">
        <f t="shared" si="79"/>
        <v>4970</v>
      </c>
      <c r="L428" s="62">
        <f t="shared" si="80"/>
        <v>770.00000000000011</v>
      </c>
      <c r="M428" s="118">
        <v>2128</v>
      </c>
      <c r="N428" s="50">
        <f t="shared" si="81"/>
        <v>4963</v>
      </c>
      <c r="O428" s="50"/>
      <c r="P428" s="50">
        <f t="shared" si="82"/>
        <v>4137</v>
      </c>
      <c r="Q428" s="50">
        <f t="shared" si="77"/>
        <v>9530.48</v>
      </c>
      <c r="R428" s="50">
        <f t="shared" si="78"/>
        <v>10703</v>
      </c>
      <c r="S428" s="50">
        <f t="shared" si="83"/>
        <v>60469.520000000004</v>
      </c>
      <c r="T428" s="63" t="s">
        <v>41</v>
      </c>
    </row>
    <row r="429" spans="1:20" s="33" customFormat="1" x14ac:dyDescent="0.25">
      <c r="A429" s="76">
        <v>423</v>
      </c>
      <c r="B429" s="46" t="s">
        <v>472</v>
      </c>
      <c r="C429" s="46" t="s">
        <v>823</v>
      </c>
      <c r="D429" s="46" t="s">
        <v>442</v>
      </c>
      <c r="E429" s="46" t="s">
        <v>126</v>
      </c>
      <c r="F429" s="47" t="s">
        <v>831</v>
      </c>
      <c r="G429" s="48">
        <v>70000</v>
      </c>
      <c r="H429" s="48">
        <v>4339.2</v>
      </c>
      <c r="I429" s="50">
        <v>25</v>
      </c>
      <c r="J429" s="83">
        <v>2009</v>
      </c>
      <c r="K429" s="86">
        <f t="shared" si="79"/>
        <v>4970</v>
      </c>
      <c r="L429" s="62">
        <f t="shared" si="80"/>
        <v>770.00000000000011</v>
      </c>
      <c r="M429" s="118">
        <v>2128</v>
      </c>
      <c r="N429" s="50">
        <f t="shared" si="81"/>
        <v>4963</v>
      </c>
      <c r="O429" s="50"/>
      <c r="P429" s="50">
        <f t="shared" si="82"/>
        <v>4137</v>
      </c>
      <c r="Q429" s="50">
        <f t="shared" si="77"/>
        <v>8501.2000000000007</v>
      </c>
      <c r="R429" s="50">
        <f t="shared" si="78"/>
        <v>10703</v>
      </c>
      <c r="S429" s="50">
        <f t="shared" si="83"/>
        <v>61498.8</v>
      </c>
      <c r="T429" s="63" t="s">
        <v>41</v>
      </c>
    </row>
    <row r="430" spans="1:20" s="33" customFormat="1" x14ac:dyDescent="0.25">
      <c r="A430" s="76">
        <v>424</v>
      </c>
      <c r="B430" s="46" t="s">
        <v>473</v>
      </c>
      <c r="C430" s="46" t="s">
        <v>823</v>
      </c>
      <c r="D430" s="46" t="s">
        <v>442</v>
      </c>
      <c r="E430" s="46" t="s">
        <v>126</v>
      </c>
      <c r="F430" s="47" t="s">
        <v>831</v>
      </c>
      <c r="G430" s="48">
        <v>70000</v>
      </c>
      <c r="H430" s="48">
        <v>5368.48</v>
      </c>
      <c r="I430" s="50">
        <v>25</v>
      </c>
      <c r="J430" s="83">
        <v>2009</v>
      </c>
      <c r="K430" s="86">
        <f t="shared" si="79"/>
        <v>4970</v>
      </c>
      <c r="L430" s="62">
        <f t="shared" si="80"/>
        <v>770.00000000000011</v>
      </c>
      <c r="M430" s="118">
        <v>2128</v>
      </c>
      <c r="N430" s="50">
        <f t="shared" si="81"/>
        <v>4963</v>
      </c>
      <c r="O430" s="50"/>
      <c r="P430" s="50">
        <f t="shared" si="82"/>
        <v>4137</v>
      </c>
      <c r="Q430" s="50">
        <f t="shared" si="77"/>
        <v>9530.48</v>
      </c>
      <c r="R430" s="50">
        <f t="shared" si="78"/>
        <v>10703</v>
      </c>
      <c r="S430" s="50">
        <f t="shared" si="83"/>
        <v>60469.520000000004</v>
      </c>
      <c r="T430" s="63" t="s">
        <v>41</v>
      </c>
    </row>
    <row r="431" spans="1:20" s="33" customFormat="1" x14ac:dyDescent="0.25">
      <c r="A431" s="76">
        <v>425</v>
      </c>
      <c r="B431" s="46" t="s">
        <v>474</v>
      </c>
      <c r="C431" s="46" t="s">
        <v>823</v>
      </c>
      <c r="D431" s="46" t="s">
        <v>442</v>
      </c>
      <c r="E431" s="46" t="s">
        <v>126</v>
      </c>
      <c r="F431" s="47" t="s">
        <v>831</v>
      </c>
      <c r="G431" s="48">
        <v>70000</v>
      </c>
      <c r="H431" s="48">
        <v>5025.38</v>
      </c>
      <c r="I431" s="50">
        <v>25</v>
      </c>
      <c r="J431" s="83">
        <v>2009</v>
      </c>
      <c r="K431" s="86">
        <f t="shared" si="79"/>
        <v>4970</v>
      </c>
      <c r="L431" s="62">
        <f t="shared" si="80"/>
        <v>770.00000000000011</v>
      </c>
      <c r="M431" s="118">
        <v>2128</v>
      </c>
      <c r="N431" s="50">
        <f t="shared" si="81"/>
        <v>4963</v>
      </c>
      <c r="O431" s="50"/>
      <c r="P431" s="50">
        <f t="shared" si="82"/>
        <v>4137</v>
      </c>
      <c r="Q431" s="50">
        <f t="shared" si="77"/>
        <v>9187.380000000001</v>
      </c>
      <c r="R431" s="50">
        <f t="shared" si="78"/>
        <v>10703</v>
      </c>
      <c r="S431" s="50">
        <f t="shared" si="83"/>
        <v>60812.619999999995</v>
      </c>
      <c r="T431" s="63" t="s">
        <v>41</v>
      </c>
    </row>
    <row r="432" spans="1:20" s="33" customFormat="1" x14ac:dyDescent="0.25">
      <c r="A432" s="76">
        <v>426</v>
      </c>
      <c r="B432" s="46" t="s">
        <v>475</v>
      </c>
      <c r="C432" s="46" t="s">
        <v>823</v>
      </c>
      <c r="D432" s="46" t="s">
        <v>442</v>
      </c>
      <c r="E432" s="46" t="s">
        <v>126</v>
      </c>
      <c r="F432" s="47" t="s">
        <v>831</v>
      </c>
      <c r="G432" s="48">
        <v>70000</v>
      </c>
      <c r="H432" s="48">
        <v>5368.48</v>
      </c>
      <c r="I432" s="50">
        <v>25</v>
      </c>
      <c r="J432" s="83">
        <v>2009</v>
      </c>
      <c r="K432" s="86">
        <f t="shared" si="79"/>
        <v>4970</v>
      </c>
      <c r="L432" s="62">
        <f t="shared" si="80"/>
        <v>770.00000000000011</v>
      </c>
      <c r="M432" s="118">
        <v>2128</v>
      </c>
      <c r="N432" s="50">
        <f t="shared" si="81"/>
        <v>4963</v>
      </c>
      <c r="O432" s="50"/>
      <c r="P432" s="50">
        <f t="shared" si="82"/>
        <v>4137</v>
      </c>
      <c r="Q432" s="50">
        <f t="shared" si="77"/>
        <v>9530.48</v>
      </c>
      <c r="R432" s="50">
        <f t="shared" si="78"/>
        <v>10703</v>
      </c>
      <c r="S432" s="50">
        <f t="shared" si="83"/>
        <v>60469.520000000004</v>
      </c>
      <c r="T432" s="63" t="s">
        <v>41</v>
      </c>
    </row>
    <row r="433" spans="1:20" s="33" customFormat="1" x14ac:dyDescent="0.25">
      <c r="A433" s="76">
        <v>427</v>
      </c>
      <c r="B433" s="46" t="s">
        <v>598</v>
      </c>
      <c r="C433" s="46" t="s">
        <v>824</v>
      </c>
      <c r="D433" s="46" t="s">
        <v>442</v>
      </c>
      <c r="E433" s="46" t="s">
        <v>126</v>
      </c>
      <c r="F433" s="47" t="s">
        <v>831</v>
      </c>
      <c r="G433" s="58">
        <v>70000</v>
      </c>
      <c r="H433" s="58">
        <v>5025.38</v>
      </c>
      <c r="I433" s="50">
        <v>25</v>
      </c>
      <c r="J433" s="106">
        <v>2009</v>
      </c>
      <c r="K433" s="89">
        <f t="shared" si="79"/>
        <v>4970</v>
      </c>
      <c r="L433" s="62">
        <f t="shared" si="80"/>
        <v>770.00000000000011</v>
      </c>
      <c r="M433" s="120">
        <v>2128</v>
      </c>
      <c r="N433" s="60">
        <f t="shared" si="81"/>
        <v>4963</v>
      </c>
      <c r="O433" s="60"/>
      <c r="P433" s="60">
        <f t="shared" si="82"/>
        <v>4137</v>
      </c>
      <c r="Q433" s="50">
        <f t="shared" si="77"/>
        <v>9187.380000000001</v>
      </c>
      <c r="R433" s="50">
        <f t="shared" si="78"/>
        <v>10703</v>
      </c>
      <c r="S433" s="60">
        <f t="shared" si="83"/>
        <v>60812.619999999995</v>
      </c>
      <c r="T433" s="63" t="s">
        <v>41</v>
      </c>
    </row>
    <row r="434" spans="1:20" s="33" customFormat="1" x14ac:dyDescent="0.25">
      <c r="A434" s="76">
        <v>428</v>
      </c>
      <c r="B434" s="46" t="s">
        <v>476</v>
      </c>
      <c r="C434" s="46" t="s">
        <v>823</v>
      </c>
      <c r="D434" s="46" t="s">
        <v>442</v>
      </c>
      <c r="E434" s="46" t="s">
        <v>126</v>
      </c>
      <c r="F434" s="47" t="s">
        <v>831</v>
      </c>
      <c r="G434" s="48">
        <v>70000</v>
      </c>
      <c r="H434" s="48">
        <v>5368.48</v>
      </c>
      <c r="I434" s="50">
        <v>25</v>
      </c>
      <c r="J434" s="83">
        <v>2009</v>
      </c>
      <c r="K434" s="86">
        <f t="shared" si="79"/>
        <v>4970</v>
      </c>
      <c r="L434" s="62">
        <f t="shared" si="80"/>
        <v>770.00000000000011</v>
      </c>
      <c r="M434" s="118">
        <v>2128</v>
      </c>
      <c r="N434" s="50">
        <f t="shared" si="81"/>
        <v>4963</v>
      </c>
      <c r="O434" s="50"/>
      <c r="P434" s="50">
        <f t="shared" si="82"/>
        <v>4137</v>
      </c>
      <c r="Q434" s="50">
        <f t="shared" si="77"/>
        <v>9530.48</v>
      </c>
      <c r="R434" s="50">
        <f t="shared" si="78"/>
        <v>10703</v>
      </c>
      <c r="S434" s="50">
        <f t="shared" si="83"/>
        <v>60469.520000000004</v>
      </c>
      <c r="T434" s="63" t="s">
        <v>41</v>
      </c>
    </row>
    <row r="435" spans="1:20" s="33" customFormat="1" x14ac:dyDescent="0.25">
      <c r="A435" s="76">
        <v>429</v>
      </c>
      <c r="B435" s="46" t="s">
        <v>908</v>
      </c>
      <c r="C435" s="46" t="s">
        <v>823</v>
      </c>
      <c r="D435" s="46" t="s">
        <v>442</v>
      </c>
      <c r="E435" s="46" t="s">
        <v>126</v>
      </c>
      <c r="F435" s="47" t="s">
        <v>831</v>
      </c>
      <c r="G435" s="48">
        <v>70000</v>
      </c>
      <c r="H435" s="48">
        <v>5368.48</v>
      </c>
      <c r="I435" s="50">
        <v>25</v>
      </c>
      <c r="J435" s="83">
        <v>2009</v>
      </c>
      <c r="K435" s="86">
        <f t="shared" si="79"/>
        <v>4970</v>
      </c>
      <c r="L435" s="62">
        <f t="shared" si="80"/>
        <v>770.00000000000011</v>
      </c>
      <c r="M435" s="118">
        <v>2128</v>
      </c>
      <c r="N435" s="50">
        <f t="shared" si="81"/>
        <v>4963</v>
      </c>
      <c r="O435" s="50"/>
      <c r="P435" s="50">
        <f t="shared" si="82"/>
        <v>4137</v>
      </c>
      <c r="Q435" s="50">
        <f t="shared" si="77"/>
        <v>9530.48</v>
      </c>
      <c r="R435" s="50">
        <f t="shared" si="78"/>
        <v>10703</v>
      </c>
      <c r="S435" s="50">
        <f t="shared" si="83"/>
        <v>60469.520000000004</v>
      </c>
      <c r="T435" s="63" t="s">
        <v>41</v>
      </c>
    </row>
    <row r="436" spans="1:20" s="33" customFormat="1" x14ac:dyDescent="0.25">
      <c r="A436" s="76">
        <v>430</v>
      </c>
      <c r="B436" s="46" t="s">
        <v>459</v>
      </c>
      <c r="C436" s="46" t="s">
        <v>824</v>
      </c>
      <c r="D436" s="46" t="s">
        <v>442</v>
      </c>
      <c r="E436" s="46" t="s">
        <v>126</v>
      </c>
      <c r="F436" s="47" t="s">
        <v>831</v>
      </c>
      <c r="G436" s="48">
        <v>70000</v>
      </c>
      <c r="H436" s="48">
        <v>5368.48</v>
      </c>
      <c r="I436" s="50">
        <v>25</v>
      </c>
      <c r="J436" s="83">
        <v>2009</v>
      </c>
      <c r="K436" s="86">
        <f t="shared" si="79"/>
        <v>4970</v>
      </c>
      <c r="L436" s="62">
        <f t="shared" si="80"/>
        <v>770.00000000000011</v>
      </c>
      <c r="M436" s="118">
        <v>2128</v>
      </c>
      <c r="N436" s="50">
        <f t="shared" si="81"/>
        <v>4963</v>
      </c>
      <c r="O436" s="50"/>
      <c r="P436" s="50">
        <f t="shared" si="82"/>
        <v>4137</v>
      </c>
      <c r="Q436" s="50">
        <f t="shared" si="77"/>
        <v>9530.48</v>
      </c>
      <c r="R436" s="50">
        <f t="shared" si="78"/>
        <v>10703</v>
      </c>
      <c r="S436" s="50">
        <f t="shared" si="83"/>
        <v>60469.520000000004</v>
      </c>
      <c r="T436" s="63" t="s">
        <v>41</v>
      </c>
    </row>
    <row r="437" spans="1:20" s="33" customFormat="1" x14ac:dyDescent="0.25">
      <c r="A437" s="76">
        <v>431</v>
      </c>
      <c r="B437" s="46" t="s">
        <v>467</v>
      </c>
      <c r="C437" s="46" t="s">
        <v>823</v>
      </c>
      <c r="D437" s="46" t="s">
        <v>442</v>
      </c>
      <c r="E437" s="46" t="s">
        <v>93</v>
      </c>
      <c r="F437" s="47" t="s">
        <v>831</v>
      </c>
      <c r="G437" s="48">
        <v>25000</v>
      </c>
      <c r="H437" s="49">
        <v>0</v>
      </c>
      <c r="I437" s="50">
        <v>25</v>
      </c>
      <c r="J437" s="83">
        <v>717.5</v>
      </c>
      <c r="K437" s="86">
        <f t="shared" si="79"/>
        <v>1774.9999999999998</v>
      </c>
      <c r="L437" s="62">
        <f t="shared" si="80"/>
        <v>275</v>
      </c>
      <c r="M437" s="118">
        <v>760</v>
      </c>
      <c r="N437" s="50">
        <f t="shared" si="81"/>
        <v>1772.5000000000002</v>
      </c>
      <c r="O437" s="50"/>
      <c r="P437" s="50">
        <f t="shared" si="82"/>
        <v>1477.5</v>
      </c>
      <c r="Q437" s="50">
        <f t="shared" si="77"/>
        <v>1502.5</v>
      </c>
      <c r="R437" s="50">
        <f t="shared" si="78"/>
        <v>3822.5</v>
      </c>
      <c r="S437" s="50">
        <f t="shared" si="83"/>
        <v>23497.5</v>
      </c>
      <c r="T437" s="63" t="s">
        <v>41</v>
      </c>
    </row>
    <row r="438" spans="1:20" s="33" customFormat="1" x14ac:dyDescent="0.25">
      <c r="A438" s="76">
        <v>432</v>
      </c>
      <c r="B438" s="46" t="s">
        <v>461</v>
      </c>
      <c r="C438" s="46" t="s">
        <v>823</v>
      </c>
      <c r="D438" s="46" t="s">
        <v>442</v>
      </c>
      <c r="E438" s="46" t="s">
        <v>35</v>
      </c>
      <c r="F438" s="47" t="s">
        <v>831</v>
      </c>
      <c r="G438" s="48">
        <v>25000</v>
      </c>
      <c r="H438" s="49">
        <v>0</v>
      </c>
      <c r="I438" s="50">
        <v>25</v>
      </c>
      <c r="J438" s="83">
        <v>717.5</v>
      </c>
      <c r="K438" s="86">
        <f t="shared" si="73"/>
        <v>1774.9999999999998</v>
      </c>
      <c r="L438" s="62">
        <f t="shared" si="74"/>
        <v>275</v>
      </c>
      <c r="M438" s="118">
        <v>760</v>
      </c>
      <c r="N438" s="50">
        <f t="shared" si="75"/>
        <v>1772.5000000000002</v>
      </c>
      <c r="O438" s="50"/>
      <c r="P438" s="50">
        <f t="shared" si="76"/>
        <v>1477.5</v>
      </c>
      <c r="Q438" s="50">
        <f t="shared" si="77"/>
        <v>1502.5</v>
      </c>
      <c r="R438" s="50">
        <f t="shared" si="78"/>
        <v>3822.5</v>
      </c>
      <c r="S438" s="50">
        <f t="shared" si="72"/>
        <v>23497.5</v>
      </c>
      <c r="T438" s="63" t="s">
        <v>41</v>
      </c>
    </row>
    <row r="439" spans="1:20" s="33" customFormat="1" x14ac:dyDescent="0.25">
      <c r="A439" s="76">
        <v>433</v>
      </c>
      <c r="B439" s="46" t="s">
        <v>465</v>
      </c>
      <c r="C439" s="46" t="s">
        <v>824</v>
      </c>
      <c r="D439" s="46" t="s">
        <v>442</v>
      </c>
      <c r="E439" s="46" t="s">
        <v>35</v>
      </c>
      <c r="F439" s="47" t="s">
        <v>830</v>
      </c>
      <c r="G439" s="48">
        <v>25000</v>
      </c>
      <c r="H439" s="49">
        <v>0</v>
      </c>
      <c r="I439" s="50">
        <v>25</v>
      </c>
      <c r="J439" s="83">
        <v>717.5</v>
      </c>
      <c r="K439" s="86">
        <f>+G439*7.1%</f>
        <v>1774.9999999999998</v>
      </c>
      <c r="L439" s="62">
        <f>+G439*1.1%</f>
        <v>275</v>
      </c>
      <c r="M439" s="118">
        <v>760</v>
      </c>
      <c r="N439" s="50">
        <f>+G439*7.09%</f>
        <v>1772.5000000000002</v>
      </c>
      <c r="O439" s="50"/>
      <c r="P439" s="50">
        <f>+J439+M439</f>
        <v>1477.5</v>
      </c>
      <c r="Q439" s="50">
        <f t="shared" si="77"/>
        <v>1502.5</v>
      </c>
      <c r="R439" s="50">
        <f t="shared" si="78"/>
        <v>3822.5</v>
      </c>
      <c r="S439" s="50">
        <f>+G439-Q439</f>
        <v>23497.5</v>
      </c>
      <c r="T439" s="63" t="s">
        <v>41</v>
      </c>
    </row>
    <row r="440" spans="1:20" s="33" customFormat="1" x14ac:dyDescent="0.25">
      <c r="A440" s="76">
        <v>434</v>
      </c>
      <c r="B440" s="46" t="s">
        <v>1065</v>
      </c>
      <c r="C440" s="46" t="s">
        <v>823</v>
      </c>
      <c r="D440" s="46" t="s">
        <v>442</v>
      </c>
      <c r="E440" s="46" t="s">
        <v>35</v>
      </c>
      <c r="F440" s="47" t="s">
        <v>830</v>
      </c>
      <c r="G440" s="48">
        <v>25000</v>
      </c>
      <c r="H440" s="49">
        <v>0</v>
      </c>
      <c r="I440" s="50">
        <v>25</v>
      </c>
      <c r="J440" s="83">
        <v>717.5</v>
      </c>
      <c r="K440" s="86">
        <f>+G440*7.1%</f>
        <v>1774.9999999999998</v>
      </c>
      <c r="L440" s="62">
        <f>+G440*1.1%</f>
        <v>275</v>
      </c>
      <c r="M440" s="118">
        <v>760</v>
      </c>
      <c r="N440" s="50">
        <f>+G440*7.09%</f>
        <v>1772.5000000000002</v>
      </c>
      <c r="O440" s="50"/>
      <c r="P440" s="50">
        <f>+J440+M440</f>
        <v>1477.5</v>
      </c>
      <c r="Q440" s="50">
        <f t="shared" si="77"/>
        <v>1502.5</v>
      </c>
      <c r="R440" s="50">
        <f t="shared" si="78"/>
        <v>3822.5</v>
      </c>
      <c r="S440" s="50">
        <f>+G440-Q440</f>
        <v>23497.5</v>
      </c>
      <c r="T440" s="63" t="s">
        <v>41</v>
      </c>
    </row>
    <row r="441" spans="1:20" s="33" customFormat="1" x14ac:dyDescent="0.25">
      <c r="A441" s="76">
        <v>435</v>
      </c>
      <c r="B441" s="46" t="s">
        <v>1066</v>
      </c>
      <c r="C441" s="46" t="s">
        <v>823</v>
      </c>
      <c r="D441" s="46" t="s">
        <v>442</v>
      </c>
      <c r="E441" s="46" t="s">
        <v>64</v>
      </c>
      <c r="F441" s="47" t="s">
        <v>830</v>
      </c>
      <c r="G441" s="48">
        <v>35000</v>
      </c>
      <c r="H441" s="49">
        <v>0</v>
      </c>
      <c r="I441" s="50">
        <v>25</v>
      </c>
      <c r="J441" s="83">
        <v>1004.5</v>
      </c>
      <c r="K441" s="86">
        <f>+G441*7.1%</f>
        <v>2485</v>
      </c>
      <c r="L441" s="62">
        <f>+G441*1.1%</f>
        <v>385.00000000000006</v>
      </c>
      <c r="M441" s="118">
        <v>1064</v>
      </c>
      <c r="N441" s="50">
        <f>+G441*7.09%</f>
        <v>2481.5</v>
      </c>
      <c r="O441" s="50"/>
      <c r="P441" s="50">
        <f>+J441+M441</f>
        <v>2068.5</v>
      </c>
      <c r="Q441" s="50">
        <f t="shared" si="77"/>
        <v>2093.5</v>
      </c>
      <c r="R441" s="50">
        <f t="shared" si="78"/>
        <v>5351.5</v>
      </c>
      <c r="S441" s="50">
        <f>+G441-Q441</f>
        <v>32906.5</v>
      </c>
      <c r="T441" s="63" t="s">
        <v>41</v>
      </c>
    </row>
    <row r="442" spans="1:20" s="33" customFormat="1" x14ac:dyDescent="0.25">
      <c r="A442" s="76">
        <v>436</v>
      </c>
      <c r="B442" s="46" t="s">
        <v>1067</v>
      </c>
      <c r="C442" s="46" t="s">
        <v>823</v>
      </c>
      <c r="D442" s="46" t="s">
        <v>442</v>
      </c>
      <c r="E442" s="46" t="s">
        <v>64</v>
      </c>
      <c r="F442" s="47" t="s">
        <v>830</v>
      </c>
      <c r="G442" s="48">
        <v>3500</v>
      </c>
      <c r="H442" s="49">
        <v>0</v>
      </c>
      <c r="I442" s="50">
        <v>25</v>
      </c>
      <c r="J442" s="83">
        <v>100.45</v>
      </c>
      <c r="K442" s="86">
        <f>+G442*7.1%</f>
        <v>248.49999999999997</v>
      </c>
      <c r="L442" s="62">
        <f>+G442*1.1%</f>
        <v>38.500000000000007</v>
      </c>
      <c r="M442" s="118">
        <v>106.4</v>
      </c>
      <c r="N442" s="50">
        <f>+G442*7.09%</f>
        <v>248.15</v>
      </c>
      <c r="O442" s="50"/>
      <c r="P442" s="50">
        <f>+J442+M442</f>
        <v>206.85000000000002</v>
      </c>
      <c r="Q442" s="50">
        <f t="shared" si="77"/>
        <v>231.85000000000002</v>
      </c>
      <c r="R442" s="50">
        <f t="shared" si="78"/>
        <v>535.15</v>
      </c>
      <c r="S442" s="50">
        <f>+G442-Q442</f>
        <v>3268.15</v>
      </c>
      <c r="T442" s="63" t="s">
        <v>41</v>
      </c>
    </row>
    <row r="443" spans="1:20" s="33" customFormat="1" x14ac:dyDescent="0.25">
      <c r="A443" s="76">
        <v>437</v>
      </c>
      <c r="B443" s="46" t="s">
        <v>462</v>
      </c>
      <c r="C443" s="46" t="s">
        <v>823</v>
      </c>
      <c r="D443" s="46" t="s">
        <v>442</v>
      </c>
      <c r="E443" s="46" t="s">
        <v>58</v>
      </c>
      <c r="F443" s="47" t="s">
        <v>831</v>
      </c>
      <c r="G443" s="48">
        <v>25000</v>
      </c>
      <c r="H443" s="49">
        <v>0</v>
      </c>
      <c r="I443" s="50">
        <v>25</v>
      </c>
      <c r="J443" s="83">
        <v>717.5</v>
      </c>
      <c r="K443" s="86">
        <f t="shared" si="73"/>
        <v>1774.9999999999998</v>
      </c>
      <c r="L443" s="62">
        <f t="shared" si="74"/>
        <v>275</v>
      </c>
      <c r="M443" s="118">
        <v>760</v>
      </c>
      <c r="N443" s="50">
        <f t="shared" si="75"/>
        <v>1772.5000000000002</v>
      </c>
      <c r="O443" s="50"/>
      <c r="P443" s="50">
        <f t="shared" si="76"/>
        <v>1477.5</v>
      </c>
      <c r="Q443" s="50">
        <f t="shared" si="77"/>
        <v>1502.5</v>
      </c>
      <c r="R443" s="50">
        <f t="shared" si="78"/>
        <v>3822.5</v>
      </c>
      <c r="S443" s="50">
        <f t="shared" si="72"/>
        <v>23497.5</v>
      </c>
      <c r="T443" s="63" t="s">
        <v>41</v>
      </c>
    </row>
    <row r="444" spans="1:20" s="33" customFormat="1" x14ac:dyDescent="0.25">
      <c r="A444" s="76">
        <v>438</v>
      </c>
      <c r="B444" s="46" t="s">
        <v>463</v>
      </c>
      <c r="C444" s="46" t="s">
        <v>823</v>
      </c>
      <c r="D444" s="46" t="s">
        <v>442</v>
      </c>
      <c r="E444" s="46" t="s">
        <v>58</v>
      </c>
      <c r="F444" s="47" t="s">
        <v>831</v>
      </c>
      <c r="G444" s="48">
        <v>25000</v>
      </c>
      <c r="H444" s="49">
        <v>0</v>
      </c>
      <c r="I444" s="50">
        <v>25</v>
      </c>
      <c r="J444" s="83">
        <v>717.5</v>
      </c>
      <c r="K444" s="86">
        <f t="shared" si="73"/>
        <v>1774.9999999999998</v>
      </c>
      <c r="L444" s="62">
        <f t="shared" si="74"/>
        <v>275</v>
      </c>
      <c r="M444" s="118">
        <v>760</v>
      </c>
      <c r="N444" s="50">
        <f t="shared" si="75"/>
        <v>1772.5000000000002</v>
      </c>
      <c r="O444" s="50"/>
      <c r="P444" s="50">
        <f t="shared" si="76"/>
        <v>1477.5</v>
      </c>
      <c r="Q444" s="50">
        <f t="shared" si="77"/>
        <v>1502.5</v>
      </c>
      <c r="R444" s="50">
        <f t="shared" si="78"/>
        <v>3822.5</v>
      </c>
      <c r="S444" s="50">
        <f t="shared" si="72"/>
        <v>23497.5</v>
      </c>
      <c r="T444" s="63" t="s">
        <v>41</v>
      </c>
    </row>
    <row r="445" spans="1:20" s="33" customFormat="1" x14ac:dyDescent="0.25">
      <c r="A445" s="76">
        <v>439</v>
      </c>
      <c r="B445" s="46" t="s">
        <v>887</v>
      </c>
      <c r="C445" s="46" t="s">
        <v>823</v>
      </c>
      <c r="D445" s="46" t="s">
        <v>442</v>
      </c>
      <c r="E445" s="46" t="s">
        <v>888</v>
      </c>
      <c r="F445" s="47" t="s">
        <v>831</v>
      </c>
      <c r="G445" s="48">
        <v>25000</v>
      </c>
      <c r="H445" s="49">
        <v>0</v>
      </c>
      <c r="I445" s="50">
        <v>25</v>
      </c>
      <c r="J445" s="83">
        <v>717.5</v>
      </c>
      <c r="K445" s="86">
        <f t="shared" si="73"/>
        <v>1774.9999999999998</v>
      </c>
      <c r="L445" s="62">
        <f t="shared" si="74"/>
        <v>275</v>
      </c>
      <c r="M445" s="118">
        <v>760</v>
      </c>
      <c r="N445" s="50">
        <f t="shared" si="75"/>
        <v>1772.5000000000002</v>
      </c>
      <c r="O445" s="50"/>
      <c r="P445" s="50">
        <f t="shared" si="76"/>
        <v>1477.5</v>
      </c>
      <c r="Q445" s="50">
        <f t="shared" si="77"/>
        <v>1502.5</v>
      </c>
      <c r="R445" s="50">
        <f t="shared" si="78"/>
        <v>3822.5</v>
      </c>
      <c r="S445" s="50">
        <f t="shared" si="72"/>
        <v>23497.5</v>
      </c>
      <c r="T445" s="63" t="s">
        <v>41</v>
      </c>
    </row>
    <row r="446" spans="1:20" s="33" customFormat="1" x14ac:dyDescent="0.25">
      <c r="A446" s="76">
        <v>440</v>
      </c>
      <c r="B446" s="46" t="s">
        <v>471</v>
      </c>
      <c r="C446" s="46" t="s">
        <v>823</v>
      </c>
      <c r="D446" s="46" t="s">
        <v>216</v>
      </c>
      <c r="E446" s="46" t="s">
        <v>758</v>
      </c>
      <c r="F446" s="47" t="s">
        <v>831</v>
      </c>
      <c r="G446" s="48">
        <v>85000</v>
      </c>
      <c r="H446" s="48">
        <v>6861.53</v>
      </c>
      <c r="I446" s="50">
        <v>25</v>
      </c>
      <c r="J446" s="83">
        <v>2439.5</v>
      </c>
      <c r="K446" s="86">
        <f t="shared" ref="K446:K497" si="84">+G446*7.1%</f>
        <v>6034.9999999999991</v>
      </c>
      <c r="L446" s="62">
        <v>953.69</v>
      </c>
      <c r="M446" s="118">
        <v>2584</v>
      </c>
      <c r="N446" s="50">
        <f t="shared" ref="N446:N497" si="85">+G446*7.09%</f>
        <v>6026.5</v>
      </c>
      <c r="O446" s="50"/>
      <c r="P446" s="50">
        <f t="shared" ref="P446:P501" si="86">+J446+M446</f>
        <v>5023.5</v>
      </c>
      <c r="Q446" s="50">
        <f t="shared" si="77"/>
        <v>11910.029999999999</v>
      </c>
      <c r="R446" s="50">
        <f t="shared" si="78"/>
        <v>13015.189999999999</v>
      </c>
      <c r="S446" s="50">
        <f t="shared" ref="S446:S495" si="87">+G446-Q446</f>
        <v>73089.97</v>
      </c>
      <c r="T446" s="63" t="s">
        <v>41</v>
      </c>
    </row>
    <row r="447" spans="1:20" s="33" customFormat="1" x14ac:dyDescent="0.25">
      <c r="A447" s="76">
        <v>441</v>
      </c>
      <c r="B447" s="46" t="s">
        <v>646</v>
      </c>
      <c r="C447" s="46" t="s">
        <v>823</v>
      </c>
      <c r="D447" s="46" t="s">
        <v>216</v>
      </c>
      <c r="E447" s="46" t="s">
        <v>761</v>
      </c>
      <c r="F447" s="47" t="s">
        <v>831</v>
      </c>
      <c r="G447" s="48">
        <v>75000</v>
      </c>
      <c r="H447" s="48">
        <v>5623.19</v>
      </c>
      <c r="I447" s="50">
        <v>25</v>
      </c>
      <c r="J447" s="83">
        <v>2152.5</v>
      </c>
      <c r="K447" s="86">
        <f t="shared" si="84"/>
        <v>5324.9999999999991</v>
      </c>
      <c r="L447" s="62">
        <f t="shared" ref="L447:L497" si="88">+G447*1.1%</f>
        <v>825.00000000000011</v>
      </c>
      <c r="M447" s="118">
        <v>2280</v>
      </c>
      <c r="N447" s="50">
        <f t="shared" si="85"/>
        <v>5317.5</v>
      </c>
      <c r="O447" s="50"/>
      <c r="P447" s="50">
        <f t="shared" si="86"/>
        <v>4432.5</v>
      </c>
      <c r="Q447" s="50">
        <f t="shared" si="77"/>
        <v>10080.689999999999</v>
      </c>
      <c r="R447" s="50">
        <f t="shared" si="78"/>
        <v>11467.5</v>
      </c>
      <c r="S447" s="50">
        <f t="shared" si="87"/>
        <v>64919.31</v>
      </c>
      <c r="T447" s="63" t="s">
        <v>41</v>
      </c>
    </row>
    <row r="448" spans="1:20" s="33" customFormat="1" x14ac:dyDescent="0.25">
      <c r="A448" s="76">
        <v>442</v>
      </c>
      <c r="B448" s="46" t="s">
        <v>644</v>
      </c>
      <c r="C448" s="46" t="s">
        <v>823</v>
      </c>
      <c r="D448" s="46" t="s">
        <v>216</v>
      </c>
      <c r="E448" s="46" t="s">
        <v>126</v>
      </c>
      <c r="F448" s="47" t="s">
        <v>831</v>
      </c>
      <c r="G448" s="48">
        <v>70000</v>
      </c>
      <c r="H448" s="48">
        <v>5368.48</v>
      </c>
      <c r="I448" s="50">
        <v>25</v>
      </c>
      <c r="J448" s="83">
        <v>2009</v>
      </c>
      <c r="K448" s="86">
        <f t="shared" si="84"/>
        <v>4970</v>
      </c>
      <c r="L448" s="62">
        <f t="shared" si="88"/>
        <v>770.00000000000011</v>
      </c>
      <c r="M448" s="118">
        <v>2128</v>
      </c>
      <c r="N448" s="50">
        <f t="shared" si="85"/>
        <v>4963</v>
      </c>
      <c r="O448" s="50"/>
      <c r="P448" s="50">
        <f t="shared" si="86"/>
        <v>4137</v>
      </c>
      <c r="Q448" s="50">
        <f t="shared" si="77"/>
        <v>9530.48</v>
      </c>
      <c r="R448" s="50">
        <f t="shared" si="78"/>
        <v>10703</v>
      </c>
      <c r="S448" s="50">
        <f t="shared" si="87"/>
        <v>60469.520000000004</v>
      </c>
      <c r="T448" s="63" t="s">
        <v>41</v>
      </c>
    </row>
    <row r="449" spans="1:20" s="33" customFormat="1" x14ac:dyDescent="0.25">
      <c r="A449" s="76">
        <v>443</v>
      </c>
      <c r="B449" s="46" t="s">
        <v>645</v>
      </c>
      <c r="C449" s="46" t="s">
        <v>823</v>
      </c>
      <c r="D449" s="46" t="s">
        <v>216</v>
      </c>
      <c r="E449" s="46" t="s">
        <v>126</v>
      </c>
      <c r="F449" s="47" t="s">
        <v>831</v>
      </c>
      <c r="G449" s="48">
        <v>70000</v>
      </c>
      <c r="H449" s="48">
        <v>5368.48</v>
      </c>
      <c r="I449" s="50">
        <v>25</v>
      </c>
      <c r="J449" s="83">
        <v>2009</v>
      </c>
      <c r="K449" s="86">
        <f t="shared" si="84"/>
        <v>4970</v>
      </c>
      <c r="L449" s="62">
        <f t="shared" si="88"/>
        <v>770.00000000000011</v>
      </c>
      <c r="M449" s="118">
        <v>2128</v>
      </c>
      <c r="N449" s="50">
        <f t="shared" si="85"/>
        <v>4963</v>
      </c>
      <c r="O449" s="50"/>
      <c r="P449" s="50">
        <f t="shared" si="86"/>
        <v>4137</v>
      </c>
      <c r="Q449" s="50">
        <f t="shared" si="77"/>
        <v>9530.48</v>
      </c>
      <c r="R449" s="50">
        <f t="shared" si="78"/>
        <v>10703</v>
      </c>
      <c r="S449" s="50">
        <f t="shared" si="87"/>
        <v>60469.520000000004</v>
      </c>
      <c r="T449" s="63" t="s">
        <v>41</v>
      </c>
    </row>
    <row r="450" spans="1:20" s="33" customFormat="1" x14ac:dyDescent="0.25">
      <c r="A450" s="76">
        <v>444</v>
      </c>
      <c r="B450" s="46" t="s">
        <v>647</v>
      </c>
      <c r="C450" s="46" t="s">
        <v>824</v>
      </c>
      <c r="D450" s="46" t="s">
        <v>216</v>
      </c>
      <c r="E450" s="46" t="s">
        <v>126</v>
      </c>
      <c r="F450" s="47" t="s">
        <v>831</v>
      </c>
      <c r="G450" s="48">
        <v>70000</v>
      </c>
      <c r="H450" s="48">
        <v>5368.48</v>
      </c>
      <c r="I450" s="50">
        <v>25</v>
      </c>
      <c r="J450" s="83">
        <v>2009</v>
      </c>
      <c r="K450" s="86">
        <f t="shared" si="84"/>
        <v>4970</v>
      </c>
      <c r="L450" s="62">
        <f t="shared" si="88"/>
        <v>770.00000000000011</v>
      </c>
      <c r="M450" s="118">
        <v>2128</v>
      </c>
      <c r="N450" s="50">
        <f t="shared" si="85"/>
        <v>4963</v>
      </c>
      <c r="O450" s="50"/>
      <c r="P450" s="50">
        <f t="shared" si="86"/>
        <v>4137</v>
      </c>
      <c r="Q450" s="50">
        <f t="shared" si="77"/>
        <v>9530.48</v>
      </c>
      <c r="R450" s="50">
        <f t="shared" si="78"/>
        <v>10703</v>
      </c>
      <c r="S450" s="50">
        <f t="shared" si="87"/>
        <v>60469.520000000004</v>
      </c>
      <c r="T450" s="63" t="s">
        <v>41</v>
      </c>
    </row>
    <row r="451" spans="1:20" s="33" customFormat="1" x14ac:dyDescent="0.25">
      <c r="A451" s="76">
        <v>445</v>
      </c>
      <c r="B451" s="46" t="s">
        <v>649</v>
      </c>
      <c r="C451" s="46" t="s">
        <v>823</v>
      </c>
      <c r="D451" s="46" t="s">
        <v>216</v>
      </c>
      <c r="E451" s="46" t="s">
        <v>126</v>
      </c>
      <c r="F451" s="47" t="s">
        <v>831</v>
      </c>
      <c r="G451" s="48">
        <v>70000</v>
      </c>
      <c r="H451" s="48">
        <v>5368.48</v>
      </c>
      <c r="I451" s="50">
        <v>25</v>
      </c>
      <c r="J451" s="83">
        <v>2009</v>
      </c>
      <c r="K451" s="86">
        <f t="shared" si="84"/>
        <v>4970</v>
      </c>
      <c r="L451" s="62">
        <f t="shared" si="88"/>
        <v>770.00000000000011</v>
      </c>
      <c r="M451" s="118">
        <v>2128</v>
      </c>
      <c r="N451" s="50">
        <f t="shared" si="85"/>
        <v>4963</v>
      </c>
      <c r="O451" s="50"/>
      <c r="P451" s="50">
        <f t="shared" si="86"/>
        <v>4137</v>
      </c>
      <c r="Q451" s="50">
        <f t="shared" si="77"/>
        <v>9530.48</v>
      </c>
      <c r="R451" s="50">
        <f t="shared" si="78"/>
        <v>10703</v>
      </c>
      <c r="S451" s="50">
        <f t="shared" si="87"/>
        <v>60469.520000000004</v>
      </c>
      <c r="T451" s="63" t="s">
        <v>41</v>
      </c>
    </row>
    <row r="452" spans="1:20" s="33" customFormat="1" x14ac:dyDescent="0.25">
      <c r="A452" s="76">
        <v>446</v>
      </c>
      <c r="B452" s="46" t="s">
        <v>650</v>
      </c>
      <c r="C452" s="46" t="s">
        <v>823</v>
      </c>
      <c r="D452" s="46" t="s">
        <v>216</v>
      </c>
      <c r="E452" s="46" t="s">
        <v>126</v>
      </c>
      <c r="F452" s="47" t="s">
        <v>831</v>
      </c>
      <c r="G452" s="48">
        <v>70000</v>
      </c>
      <c r="H452" s="48">
        <v>5368.48</v>
      </c>
      <c r="I452" s="50">
        <v>25</v>
      </c>
      <c r="J452" s="83">
        <v>2009</v>
      </c>
      <c r="K452" s="86">
        <f t="shared" si="84"/>
        <v>4970</v>
      </c>
      <c r="L452" s="62">
        <f t="shared" si="88"/>
        <v>770.00000000000011</v>
      </c>
      <c r="M452" s="118">
        <v>2128</v>
      </c>
      <c r="N452" s="50">
        <f t="shared" si="85"/>
        <v>4963</v>
      </c>
      <c r="O452" s="50"/>
      <c r="P452" s="50">
        <f t="shared" si="86"/>
        <v>4137</v>
      </c>
      <c r="Q452" s="50">
        <f t="shared" ref="Q452:Q515" si="89">+H452+I452+J452+M452+O452</f>
        <v>9530.48</v>
      </c>
      <c r="R452" s="50">
        <f t="shared" ref="R452:R515" si="90">+K452+L452+N452</f>
        <v>10703</v>
      </c>
      <c r="S452" s="50">
        <f t="shared" si="87"/>
        <v>60469.520000000004</v>
      </c>
      <c r="T452" s="63" t="s">
        <v>41</v>
      </c>
    </row>
    <row r="453" spans="1:20" s="33" customFormat="1" x14ac:dyDescent="0.25">
      <c r="A453" s="76">
        <v>447</v>
      </c>
      <c r="B453" s="46" t="s">
        <v>651</v>
      </c>
      <c r="C453" s="46" t="s">
        <v>823</v>
      </c>
      <c r="D453" s="46" t="s">
        <v>216</v>
      </c>
      <c r="E453" s="46" t="s">
        <v>126</v>
      </c>
      <c r="F453" s="47" t="s">
        <v>831</v>
      </c>
      <c r="G453" s="48">
        <v>70000</v>
      </c>
      <c r="H453" s="48">
        <v>5368.48</v>
      </c>
      <c r="I453" s="50">
        <v>25</v>
      </c>
      <c r="J453" s="83">
        <v>2009</v>
      </c>
      <c r="K453" s="86">
        <f t="shared" si="84"/>
        <v>4970</v>
      </c>
      <c r="L453" s="62">
        <f t="shared" si="88"/>
        <v>770.00000000000011</v>
      </c>
      <c r="M453" s="118">
        <v>2128</v>
      </c>
      <c r="N453" s="50">
        <f t="shared" si="85"/>
        <v>4963</v>
      </c>
      <c r="O453" s="50"/>
      <c r="P453" s="50">
        <f t="shared" si="86"/>
        <v>4137</v>
      </c>
      <c r="Q453" s="50">
        <f t="shared" si="89"/>
        <v>9530.48</v>
      </c>
      <c r="R453" s="50">
        <f t="shared" si="90"/>
        <v>10703</v>
      </c>
      <c r="S453" s="50">
        <f t="shared" si="87"/>
        <v>60469.520000000004</v>
      </c>
      <c r="T453" s="63" t="s">
        <v>41</v>
      </c>
    </row>
    <row r="454" spans="1:20" s="33" customFormat="1" x14ac:dyDescent="0.25">
      <c r="A454" s="76">
        <v>448</v>
      </c>
      <c r="B454" s="46" t="s">
        <v>652</v>
      </c>
      <c r="C454" s="46" t="s">
        <v>824</v>
      </c>
      <c r="D454" s="46" t="s">
        <v>216</v>
      </c>
      <c r="E454" s="46" t="s">
        <v>126</v>
      </c>
      <c r="F454" s="47" t="s">
        <v>831</v>
      </c>
      <c r="G454" s="48">
        <v>70000</v>
      </c>
      <c r="H454" s="48">
        <v>5368.48</v>
      </c>
      <c r="I454" s="50">
        <v>25</v>
      </c>
      <c r="J454" s="83">
        <v>2009</v>
      </c>
      <c r="K454" s="86">
        <f t="shared" si="84"/>
        <v>4970</v>
      </c>
      <c r="L454" s="62">
        <f t="shared" si="88"/>
        <v>770.00000000000011</v>
      </c>
      <c r="M454" s="118">
        <v>2128</v>
      </c>
      <c r="N454" s="50">
        <f t="shared" si="85"/>
        <v>4963</v>
      </c>
      <c r="O454" s="50"/>
      <c r="P454" s="50">
        <f t="shared" si="86"/>
        <v>4137</v>
      </c>
      <c r="Q454" s="50">
        <f t="shared" si="89"/>
        <v>9530.48</v>
      </c>
      <c r="R454" s="50">
        <f t="shared" si="90"/>
        <v>10703</v>
      </c>
      <c r="S454" s="50">
        <f t="shared" si="87"/>
        <v>60469.520000000004</v>
      </c>
      <c r="T454" s="63" t="s">
        <v>41</v>
      </c>
    </row>
    <row r="455" spans="1:20" s="33" customFormat="1" x14ac:dyDescent="0.25">
      <c r="A455" s="76">
        <v>449</v>
      </c>
      <c r="B455" s="46" t="s">
        <v>636</v>
      </c>
      <c r="C455" s="46" t="s">
        <v>824</v>
      </c>
      <c r="D455" s="46" t="s">
        <v>216</v>
      </c>
      <c r="E455" s="46" t="s">
        <v>126</v>
      </c>
      <c r="F455" s="47" t="s">
        <v>831</v>
      </c>
      <c r="G455" s="58">
        <v>70000</v>
      </c>
      <c r="H455" s="58">
        <v>5368.48</v>
      </c>
      <c r="I455" s="50">
        <v>25</v>
      </c>
      <c r="J455" s="106">
        <v>2009</v>
      </c>
      <c r="K455" s="89">
        <f t="shared" si="84"/>
        <v>4970</v>
      </c>
      <c r="L455" s="62">
        <f t="shared" si="88"/>
        <v>770.00000000000011</v>
      </c>
      <c r="M455" s="120">
        <v>2128</v>
      </c>
      <c r="N455" s="50">
        <f t="shared" si="85"/>
        <v>4963</v>
      </c>
      <c r="O455" s="50"/>
      <c r="P455" s="50">
        <f t="shared" si="86"/>
        <v>4137</v>
      </c>
      <c r="Q455" s="50">
        <f t="shared" si="89"/>
        <v>9530.48</v>
      </c>
      <c r="R455" s="50">
        <f t="shared" si="90"/>
        <v>10703</v>
      </c>
      <c r="S455" s="50">
        <f t="shared" si="87"/>
        <v>60469.520000000004</v>
      </c>
      <c r="T455" s="63" t="s">
        <v>41</v>
      </c>
    </row>
    <row r="456" spans="1:20" s="33" customFormat="1" x14ac:dyDescent="0.25">
      <c r="A456" s="76">
        <v>450</v>
      </c>
      <c r="B456" s="46" t="s">
        <v>672</v>
      </c>
      <c r="C456" s="46" t="s">
        <v>824</v>
      </c>
      <c r="D456" s="46" t="s">
        <v>216</v>
      </c>
      <c r="E456" s="46" t="s">
        <v>761</v>
      </c>
      <c r="F456" s="47" t="s">
        <v>831</v>
      </c>
      <c r="G456" s="48">
        <v>75000</v>
      </c>
      <c r="H456" s="48">
        <v>5966.28</v>
      </c>
      <c r="I456" s="50">
        <v>25</v>
      </c>
      <c r="J456" s="83">
        <v>2152.5</v>
      </c>
      <c r="K456" s="86">
        <f t="shared" si="84"/>
        <v>5324.9999999999991</v>
      </c>
      <c r="L456" s="62">
        <f t="shared" si="88"/>
        <v>825.00000000000011</v>
      </c>
      <c r="M456" s="118">
        <v>2280</v>
      </c>
      <c r="N456" s="50">
        <f t="shared" si="85"/>
        <v>5317.5</v>
      </c>
      <c r="O456" s="50"/>
      <c r="P456" s="50">
        <f t="shared" si="86"/>
        <v>4432.5</v>
      </c>
      <c r="Q456" s="50">
        <f t="shared" si="89"/>
        <v>10423.779999999999</v>
      </c>
      <c r="R456" s="50">
        <f t="shared" si="90"/>
        <v>11467.5</v>
      </c>
      <c r="S456" s="50">
        <f t="shared" si="87"/>
        <v>64576.22</v>
      </c>
      <c r="T456" s="63" t="s">
        <v>41</v>
      </c>
    </row>
    <row r="457" spans="1:20" s="33" customFormat="1" x14ac:dyDescent="0.25">
      <c r="A457" s="76">
        <v>451</v>
      </c>
      <c r="B457" s="46" t="s">
        <v>654</v>
      </c>
      <c r="C457" s="46" t="s">
        <v>823</v>
      </c>
      <c r="D457" s="46" t="s">
        <v>216</v>
      </c>
      <c r="E457" s="46" t="s">
        <v>126</v>
      </c>
      <c r="F457" s="47" t="s">
        <v>831</v>
      </c>
      <c r="G457" s="48">
        <v>70000</v>
      </c>
      <c r="H457" s="48">
        <v>5368.48</v>
      </c>
      <c r="I457" s="50">
        <v>25</v>
      </c>
      <c r="J457" s="83">
        <v>2009</v>
      </c>
      <c r="K457" s="86">
        <f t="shared" si="84"/>
        <v>4970</v>
      </c>
      <c r="L457" s="62">
        <f t="shared" si="88"/>
        <v>770.00000000000011</v>
      </c>
      <c r="M457" s="118">
        <v>2128</v>
      </c>
      <c r="N457" s="50">
        <f t="shared" si="85"/>
        <v>4963</v>
      </c>
      <c r="O457" s="50"/>
      <c r="P457" s="50">
        <f t="shared" si="86"/>
        <v>4137</v>
      </c>
      <c r="Q457" s="50">
        <f t="shared" si="89"/>
        <v>9530.48</v>
      </c>
      <c r="R457" s="50">
        <f t="shared" si="90"/>
        <v>10703</v>
      </c>
      <c r="S457" s="50">
        <f t="shared" si="87"/>
        <v>60469.520000000004</v>
      </c>
      <c r="T457" s="63" t="s">
        <v>41</v>
      </c>
    </row>
    <row r="458" spans="1:20" s="33" customFormat="1" x14ac:dyDescent="0.25">
      <c r="A458" s="76">
        <v>452</v>
      </c>
      <c r="B458" s="46" t="s">
        <v>655</v>
      </c>
      <c r="C458" s="46" t="s">
        <v>824</v>
      </c>
      <c r="D458" s="46" t="s">
        <v>216</v>
      </c>
      <c r="E458" s="46" t="s">
        <v>126</v>
      </c>
      <c r="F458" s="47" t="s">
        <v>831</v>
      </c>
      <c r="G458" s="48">
        <v>70000</v>
      </c>
      <c r="H458" s="48">
        <v>5368.48</v>
      </c>
      <c r="I458" s="50">
        <v>25</v>
      </c>
      <c r="J458" s="83">
        <v>2009</v>
      </c>
      <c r="K458" s="86">
        <f t="shared" si="84"/>
        <v>4970</v>
      </c>
      <c r="L458" s="62">
        <f t="shared" si="88"/>
        <v>770.00000000000011</v>
      </c>
      <c r="M458" s="118">
        <v>2128</v>
      </c>
      <c r="N458" s="50">
        <f t="shared" si="85"/>
        <v>4963</v>
      </c>
      <c r="O458" s="50"/>
      <c r="P458" s="50">
        <f t="shared" si="86"/>
        <v>4137</v>
      </c>
      <c r="Q458" s="50">
        <f t="shared" si="89"/>
        <v>9530.48</v>
      </c>
      <c r="R458" s="50">
        <f t="shared" si="90"/>
        <v>10703</v>
      </c>
      <c r="S458" s="50">
        <f t="shared" si="87"/>
        <v>60469.520000000004</v>
      </c>
      <c r="T458" s="63" t="s">
        <v>41</v>
      </c>
    </row>
    <row r="459" spans="1:20" s="33" customFormat="1" x14ac:dyDescent="0.25">
      <c r="A459" s="76">
        <v>453</v>
      </c>
      <c r="B459" s="46" t="s">
        <v>663</v>
      </c>
      <c r="C459" s="46" t="s">
        <v>823</v>
      </c>
      <c r="D459" s="46" t="s">
        <v>216</v>
      </c>
      <c r="E459" s="46" t="s">
        <v>126</v>
      </c>
      <c r="F459" s="47" t="s">
        <v>831</v>
      </c>
      <c r="G459" s="48">
        <v>70000</v>
      </c>
      <c r="H459" s="48">
        <v>5368.48</v>
      </c>
      <c r="I459" s="50">
        <v>25</v>
      </c>
      <c r="J459" s="83">
        <v>2009</v>
      </c>
      <c r="K459" s="86">
        <f t="shared" si="84"/>
        <v>4970</v>
      </c>
      <c r="L459" s="62">
        <f t="shared" si="88"/>
        <v>770.00000000000011</v>
      </c>
      <c r="M459" s="118">
        <v>2128</v>
      </c>
      <c r="N459" s="50">
        <f t="shared" si="85"/>
        <v>4963</v>
      </c>
      <c r="O459" s="50"/>
      <c r="P459" s="50">
        <f t="shared" si="86"/>
        <v>4137</v>
      </c>
      <c r="Q459" s="50">
        <f t="shared" si="89"/>
        <v>9530.48</v>
      </c>
      <c r="R459" s="50">
        <f t="shared" si="90"/>
        <v>10703</v>
      </c>
      <c r="S459" s="50">
        <f t="shared" si="87"/>
        <v>60469.520000000004</v>
      </c>
      <c r="T459" s="63" t="s">
        <v>41</v>
      </c>
    </row>
    <row r="460" spans="1:20" s="33" customFormat="1" x14ac:dyDescent="0.25">
      <c r="A460" s="76">
        <v>454</v>
      </c>
      <c r="B460" s="46" t="s">
        <v>673</v>
      </c>
      <c r="C460" s="46" t="s">
        <v>824</v>
      </c>
      <c r="D460" s="46" t="s">
        <v>216</v>
      </c>
      <c r="E460" s="46" t="s">
        <v>126</v>
      </c>
      <c r="F460" s="47" t="s">
        <v>831</v>
      </c>
      <c r="G460" s="48">
        <v>70000</v>
      </c>
      <c r="H460" s="48">
        <v>5368.48</v>
      </c>
      <c r="I460" s="50">
        <v>25</v>
      </c>
      <c r="J460" s="83">
        <v>2009</v>
      </c>
      <c r="K460" s="86">
        <f t="shared" si="84"/>
        <v>4970</v>
      </c>
      <c r="L460" s="62">
        <f t="shared" si="88"/>
        <v>770.00000000000011</v>
      </c>
      <c r="M460" s="118">
        <v>2128</v>
      </c>
      <c r="N460" s="50">
        <f t="shared" si="85"/>
        <v>4963</v>
      </c>
      <c r="O460" s="50"/>
      <c r="P460" s="50">
        <f t="shared" si="86"/>
        <v>4137</v>
      </c>
      <c r="Q460" s="50">
        <f t="shared" si="89"/>
        <v>9530.48</v>
      </c>
      <c r="R460" s="50">
        <f t="shared" si="90"/>
        <v>10703</v>
      </c>
      <c r="S460" s="50">
        <f t="shared" si="87"/>
        <v>60469.520000000004</v>
      </c>
      <c r="T460" s="63" t="s">
        <v>41</v>
      </c>
    </row>
    <row r="461" spans="1:20" s="33" customFormat="1" x14ac:dyDescent="0.25">
      <c r="A461" s="76">
        <v>455</v>
      </c>
      <c r="B461" s="46" t="s">
        <v>667</v>
      </c>
      <c r="C461" s="46" t="s">
        <v>823</v>
      </c>
      <c r="D461" s="46" t="s">
        <v>216</v>
      </c>
      <c r="E461" s="46" t="s">
        <v>85</v>
      </c>
      <c r="F461" s="47" t="s">
        <v>831</v>
      </c>
      <c r="G461" s="48">
        <v>50000</v>
      </c>
      <c r="H461" s="83">
        <v>1854</v>
      </c>
      <c r="I461" s="50">
        <v>25</v>
      </c>
      <c r="J461" s="83">
        <v>1435</v>
      </c>
      <c r="K461" s="86">
        <f t="shared" si="84"/>
        <v>3549.9999999999995</v>
      </c>
      <c r="L461" s="62">
        <f t="shared" si="88"/>
        <v>550</v>
      </c>
      <c r="M461" s="118">
        <v>1520</v>
      </c>
      <c r="N461" s="50">
        <f t="shared" si="85"/>
        <v>3545.0000000000005</v>
      </c>
      <c r="O461" s="50"/>
      <c r="P461" s="50">
        <f t="shared" si="86"/>
        <v>2955</v>
      </c>
      <c r="Q461" s="50">
        <f t="shared" si="89"/>
        <v>4834</v>
      </c>
      <c r="R461" s="50">
        <f t="shared" si="90"/>
        <v>7645</v>
      </c>
      <c r="S461" s="50">
        <f t="shared" si="87"/>
        <v>45166</v>
      </c>
      <c r="T461" s="63" t="s">
        <v>41</v>
      </c>
    </row>
    <row r="462" spans="1:20" s="33" customFormat="1" x14ac:dyDescent="0.25">
      <c r="A462" s="76">
        <v>456</v>
      </c>
      <c r="B462" s="46" t="s">
        <v>666</v>
      </c>
      <c r="C462" s="46" t="s">
        <v>823</v>
      </c>
      <c r="D462" s="46" t="s">
        <v>216</v>
      </c>
      <c r="E462" s="46" t="s">
        <v>144</v>
      </c>
      <c r="F462" s="47" t="s">
        <v>831</v>
      </c>
      <c r="G462" s="48">
        <v>45000</v>
      </c>
      <c r="H462" s="83">
        <v>1148.33</v>
      </c>
      <c r="I462" s="50">
        <v>25</v>
      </c>
      <c r="J462" s="83">
        <v>1291.5</v>
      </c>
      <c r="K462" s="86">
        <f t="shared" si="84"/>
        <v>3194.9999999999995</v>
      </c>
      <c r="L462" s="62">
        <f t="shared" si="88"/>
        <v>495.00000000000006</v>
      </c>
      <c r="M462" s="118">
        <v>1368</v>
      </c>
      <c r="N462" s="50">
        <f t="shared" si="85"/>
        <v>3190.5</v>
      </c>
      <c r="O462" s="50"/>
      <c r="P462" s="50">
        <f t="shared" si="86"/>
        <v>2659.5</v>
      </c>
      <c r="Q462" s="50">
        <f t="shared" si="89"/>
        <v>3832.83</v>
      </c>
      <c r="R462" s="50">
        <f t="shared" si="90"/>
        <v>6880.5</v>
      </c>
      <c r="S462" s="50">
        <f t="shared" si="87"/>
        <v>41167.17</v>
      </c>
      <c r="T462" s="63" t="s">
        <v>41</v>
      </c>
    </row>
    <row r="463" spans="1:20" s="33" customFormat="1" x14ac:dyDescent="0.25">
      <c r="A463" s="76">
        <v>457</v>
      </c>
      <c r="B463" s="46" t="s">
        <v>668</v>
      </c>
      <c r="C463" s="46" t="s">
        <v>824</v>
      </c>
      <c r="D463" s="46" t="s">
        <v>216</v>
      </c>
      <c r="E463" s="46" t="s">
        <v>144</v>
      </c>
      <c r="F463" s="47" t="s">
        <v>831</v>
      </c>
      <c r="G463" s="48">
        <v>45000</v>
      </c>
      <c r="H463" s="83">
        <v>1148.33</v>
      </c>
      <c r="I463" s="50">
        <v>25</v>
      </c>
      <c r="J463" s="83">
        <v>1291.5</v>
      </c>
      <c r="K463" s="86">
        <f t="shared" si="84"/>
        <v>3194.9999999999995</v>
      </c>
      <c r="L463" s="62">
        <f t="shared" si="88"/>
        <v>495.00000000000006</v>
      </c>
      <c r="M463" s="118">
        <v>1368</v>
      </c>
      <c r="N463" s="50">
        <f t="shared" si="85"/>
        <v>3190.5</v>
      </c>
      <c r="O463" s="50"/>
      <c r="P463" s="50">
        <f t="shared" si="86"/>
        <v>2659.5</v>
      </c>
      <c r="Q463" s="50">
        <f t="shared" si="89"/>
        <v>3832.83</v>
      </c>
      <c r="R463" s="50">
        <f t="shared" si="90"/>
        <v>6880.5</v>
      </c>
      <c r="S463" s="50">
        <f t="shared" si="87"/>
        <v>41167.17</v>
      </c>
      <c r="T463" s="63" t="s">
        <v>41</v>
      </c>
    </row>
    <row r="464" spans="1:20" s="33" customFormat="1" x14ac:dyDescent="0.25">
      <c r="A464" s="76">
        <v>458</v>
      </c>
      <c r="B464" s="46" t="s">
        <v>669</v>
      </c>
      <c r="C464" s="46" t="s">
        <v>823</v>
      </c>
      <c r="D464" s="46" t="s">
        <v>216</v>
      </c>
      <c r="E464" s="46" t="s">
        <v>144</v>
      </c>
      <c r="F464" s="47" t="s">
        <v>831</v>
      </c>
      <c r="G464" s="48">
        <v>45000</v>
      </c>
      <c r="H464" s="83">
        <v>1148.33</v>
      </c>
      <c r="I464" s="50">
        <v>25</v>
      </c>
      <c r="J464" s="83">
        <v>1291.5</v>
      </c>
      <c r="K464" s="86">
        <f t="shared" si="84"/>
        <v>3194.9999999999995</v>
      </c>
      <c r="L464" s="62">
        <f t="shared" si="88"/>
        <v>495.00000000000006</v>
      </c>
      <c r="M464" s="118">
        <v>1368</v>
      </c>
      <c r="N464" s="50">
        <f t="shared" si="85"/>
        <v>3190.5</v>
      </c>
      <c r="O464" s="50"/>
      <c r="P464" s="50">
        <f t="shared" si="86"/>
        <v>2659.5</v>
      </c>
      <c r="Q464" s="50">
        <f t="shared" si="89"/>
        <v>3832.83</v>
      </c>
      <c r="R464" s="50">
        <f t="shared" si="90"/>
        <v>6880.5</v>
      </c>
      <c r="S464" s="50">
        <f t="shared" si="87"/>
        <v>41167.17</v>
      </c>
      <c r="T464" s="63" t="s">
        <v>41</v>
      </c>
    </row>
    <row r="465" spans="1:20" s="33" customFormat="1" x14ac:dyDescent="0.25">
      <c r="A465" s="76">
        <v>459</v>
      </c>
      <c r="B465" s="46" t="s">
        <v>670</v>
      </c>
      <c r="C465" s="46" t="s">
        <v>823</v>
      </c>
      <c r="D465" s="46" t="s">
        <v>216</v>
      </c>
      <c r="E465" s="46" t="s">
        <v>144</v>
      </c>
      <c r="F465" s="47" t="s">
        <v>831</v>
      </c>
      <c r="G465" s="48">
        <v>45000</v>
      </c>
      <c r="H465" s="83">
        <v>1148.33</v>
      </c>
      <c r="I465" s="50">
        <v>25</v>
      </c>
      <c r="J465" s="83">
        <v>1291.5</v>
      </c>
      <c r="K465" s="86">
        <f t="shared" si="84"/>
        <v>3194.9999999999995</v>
      </c>
      <c r="L465" s="62">
        <f t="shared" si="88"/>
        <v>495.00000000000006</v>
      </c>
      <c r="M465" s="118">
        <v>1368</v>
      </c>
      <c r="N465" s="50">
        <f t="shared" si="85"/>
        <v>3190.5</v>
      </c>
      <c r="O465" s="50"/>
      <c r="P465" s="50">
        <f t="shared" si="86"/>
        <v>2659.5</v>
      </c>
      <c r="Q465" s="50">
        <f t="shared" si="89"/>
        <v>3832.83</v>
      </c>
      <c r="R465" s="50">
        <f t="shared" si="90"/>
        <v>6880.5</v>
      </c>
      <c r="S465" s="50">
        <f t="shared" si="87"/>
        <v>41167.17</v>
      </c>
      <c r="T465" s="63" t="s">
        <v>41</v>
      </c>
    </row>
    <row r="466" spans="1:20" s="33" customFormat="1" x14ac:dyDescent="0.25">
      <c r="A466" s="76">
        <v>460</v>
      </c>
      <c r="B466" s="46" t="s">
        <v>724</v>
      </c>
      <c r="C466" s="46" t="s">
        <v>823</v>
      </c>
      <c r="D466" s="46" t="s">
        <v>216</v>
      </c>
      <c r="E466" s="46" t="s">
        <v>762</v>
      </c>
      <c r="F466" s="47" t="s">
        <v>831</v>
      </c>
      <c r="G466" s="48">
        <v>42000</v>
      </c>
      <c r="H466" s="49">
        <v>724.92</v>
      </c>
      <c r="I466" s="50">
        <v>25</v>
      </c>
      <c r="J466" s="83">
        <v>1205.4000000000001</v>
      </c>
      <c r="K466" s="86">
        <f t="shared" si="84"/>
        <v>2981.9999999999995</v>
      </c>
      <c r="L466" s="62">
        <f t="shared" si="88"/>
        <v>462.00000000000006</v>
      </c>
      <c r="M466" s="118">
        <v>1276.8</v>
      </c>
      <c r="N466" s="50">
        <f t="shared" si="85"/>
        <v>2977.8</v>
      </c>
      <c r="O466" s="50"/>
      <c r="P466" s="50">
        <f t="shared" si="86"/>
        <v>2482.1999999999998</v>
      </c>
      <c r="Q466" s="50">
        <f t="shared" si="89"/>
        <v>3232.12</v>
      </c>
      <c r="R466" s="50">
        <f t="shared" si="90"/>
        <v>6421.7999999999993</v>
      </c>
      <c r="S466" s="50">
        <f t="shared" si="87"/>
        <v>38767.879999999997</v>
      </c>
      <c r="T466" s="63" t="s">
        <v>41</v>
      </c>
    </row>
    <row r="467" spans="1:20" s="33" customFormat="1" x14ac:dyDescent="0.25">
      <c r="A467" s="76">
        <v>461</v>
      </c>
      <c r="B467" s="46" t="s">
        <v>662</v>
      </c>
      <c r="C467" s="46" t="s">
        <v>823</v>
      </c>
      <c r="D467" s="46" t="s">
        <v>216</v>
      </c>
      <c r="E467" s="46" t="s">
        <v>103</v>
      </c>
      <c r="F467" s="47" t="s">
        <v>831</v>
      </c>
      <c r="G467" s="48">
        <v>46000</v>
      </c>
      <c r="H467" s="83">
        <v>1289.46</v>
      </c>
      <c r="I467" s="50">
        <v>25</v>
      </c>
      <c r="J467" s="83">
        <v>1320.2</v>
      </c>
      <c r="K467" s="86">
        <f>+G467*7.1%</f>
        <v>3265.9999999999995</v>
      </c>
      <c r="L467" s="62">
        <f>+G467*1.1%</f>
        <v>506.00000000000006</v>
      </c>
      <c r="M467" s="118">
        <v>1398.4</v>
      </c>
      <c r="N467" s="50">
        <f>+G467*7.09%</f>
        <v>3261.4</v>
      </c>
      <c r="O467" s="50"/>
      <c r="P467" s="50">
        <f>+J467+M467</f>
        <v>2718.6000000000004</v>
      </c>
      <c r="Q467" s="50">
        <f>+H467+I467+J467+M467+O467</f>
        <v>4033.06</v>
      </c>
      <c r="R467" s="50">
        <f>+K467+L467+N467</f>
        <v>7033.4</v>
      </c>
      <c r="S467" s="50">
        <f>+G467-Q467</f>
        <v>41966.94</v>
      </c>
      <c r="T467" s="63" t="s">
        <v>41</v>
      </c>
    </row>
    <row r="468" spans="1:20" s="33" customFormat="1" x14ac:dyDescent="0.25">
      <c r="A468" s="76">
        <v>462</v>
      </c>
      <c r="B468" s="46" t="s">
        <v>657</v>
      </c>
      <c r="C468" s="46" t="s">
        <v>823</v>
      </c>
      <c r="D468" s="46" t="s">
        <v>216</v>
      </c>
      <c r="E468" s="46" t="s">
        <v>93</v>
      </c>
      <c r="F468" s="47" t="s">
        <v>831</v>
      </c>
      <c r="G468" s="48">
        <v>25000</v>
      </c>
      <c r="H468" s="49">
        <v>0</v>
      </c>
      <c r="I468" s="50">
        <v>25</v>
      </c>
      <c r="J468" s="83">
        <v>717.5</v>
      </c>
      <c r="K468" s="86">
        <f t="shared" si="84"/>
        <v>1774.9999999999998</v>
      </c>
      <c r="L468" s="62">
        <f t="shared" si="88"/>
        <v>275</v>
      </c>
      <c r="M468" s="118">
        <v>760</v>
      </c>
      <c r="N468" s="50">
        <f t="shared" si="85"/>
        <v>1772.5000000000002</v>
      </c>
      <c r="O468" s="50"/>
      <c r="P468" s="50">
        <f t="shared" si="86"/>
        <v>1477.5</v>
      </c>
      <c r="Q468" s="50">
        <f t="shared" si="89"/>
        <v>1502.5</v>
      </c>
      <c r="R468" s="50">
        <f t="shared" si="90"/>
        <v>3822.5</v>
      </c>
      <c r="S468" s="50">
        <f t="shared" si="87"/>
        <v>23497.5</v>
      </c>
      <c r="T468" s="63" t="s">
        <v>41</v>
      </c>
    </row>
    <row r="469" spans="1:20" s="33" customFormat="1" x14ac:dyDescent="0.25">
      <c r="A469" s="76">
        <v>463</v>
      </c>
      <c r="B469" s="46" t="s">
        <v>660</v>
      </c>
      <c r="C469" s="46" t="s">
        <v>823</v>
      </c>
      <c r="D469" s="46" t="s">
        <v>216</v>
      </c>
      <c r="E469" s="46" t="s">
        <v>93</v>
      </c>
      <c r="F469" s="47" t="s">
        <v>831</v>
      </c>
      <c r="G469" s="48">
        <v>30975</v>
      </c>
      <c r="H469" s="49">
        <v>0</v>
      </c>
      <c r="I469" s="50">
        <v>25</v>
      </c>
      <c r="J469" s="83">
        <v>888.98</v>
      </c>
      <c r="K469" s="86">
        <f t="shared" si="84"/>
        <v>2199.2249999999999</v>
      </c>
      <c r="L469" s="62">
        <f t="shared" si="88"/>
        <v>340.72500000000002</v>
      </c>
      <c r="M469" s="118">
        <v>941.64</v>
      </c>
      <c r="N469" s="50">
        <f t="shared" si="85"/>
        <v>2196.1275000000001</v>
      </c>
      <c r="O469" s="50"/>
      <c r="P469" s="50">
        <f t="shared" si="86"/>
        <v>1830.62</v>
      </c>
      <c r="Q469" s="50">
        <f t="shared" si="89"/>
        <v>1855.62</v>
      </c>
      <c r="R469" s="50">
        <f t="shared" si="90"/>
        <v>4736.0774999999994</v>
      </c>
      <c r="S469" s="50">
        <f t="shared" si="87"/>
        <v>29119.38</v>
      </c>
      <c r="T469" s="63" t="s">
        <v>41</v>
      </c>
    </row>
    <row r="470" spans="1:20" s="33" customFormat="1" x14ac:dyDescent="0.25">
      <c r="A470" s="76">
        <v>464</v>
      </c>
      <c r="B470" s="46" t="s">
        <v>656</v>
      </c>
      <c r="C470" s="46" t="s">
        <v>823</v>
      </c>
      <c r="D470" s="46" t="s">
        <v>216</v>
      </c>
      <c r="E470" s="46" t="s">
        <v>760</v>
      </c>
      <c r="F470" s="47" t="s">
        <v>831</v>
      </c>
      <c r="G470" s="48">
        <v>25000</v>
      </c>
      <c r="H470" s="49">
        <v>0</v>
      </c>
      <c r="I470" s="50">
        <v>25</v>
      </c>
      <c r="J470" s="83">
        <v>717.5</v>
      </c>
      <c r="K470" s="86">
        <f t="shared" si="84"/>
        <v>1774.9999999999998</v>
      </c>
      <c r="L470" s="62">
        <f t="shared" si="88"/>
        <v>275</v>
      </c>
      <c r="M470" s="118">
        <v>760</v>
      </c>
      <c r="N470" s="50">
        <f t="shared" si="85"/>
        <v>1772.5000000000002</v>
      </c>
      <c r="O470" s="50"/>
      <c r="P470" s="50">
        <f t="shared" si="86"/>
        <v>1477.5</v>
      </c>
      <c r="Q470" s="50">
        <f t="shared" si="89"/>
        <v>1502.5</v>
      </c>
      <c r="R470" s="50">
        <f t="shared" si="90"/>
        <v>3822.5</v>
      </c>
      <c r="S470" s="50">
        <f t="shared" si="87"/>
        <v>23497.5</v>
      </c>
      <c r="T470" s="63" t="s">
        <v>41</v>
      </c>
    </row>
    <row r="471" spans="1:20" s="33" customFormat="1" x14ac:dyDescent="0.25">
      <c r="A471" s="76">
        <v>465</v>
      </c>
      <c r="B471" s="46" t="s">
        <v>658</v>
      </c>
      <c r="C471" s="46" t="s">
        <v>823</v>
      </c>
      <c r="D471" s="46" t="s">
        <v>216</v>
      </c>
      <c r="E471" s="46" t="s">
        <v>35</v>
      </c>
      <c r="F471" s="47" t="s">
        <v>831</v>
      </c>
      <c r="G471" s="48">
        <v>25200</v>
      </c>
      <c r="H471" s="49">
        <v>0</v>
      </c>
      <c r="I471" s="50">
        <v>25</v>
      </c>
      <c r="J471" s="83">
        <v>723.24</v>
      </c>
      <c r="K471" s="86">
        <f t="shared" si="84"/>
        <v>1789.1999999999998</v>
      </c>
      <c r="L471" s="62">
        <f t="shared" si="88"/>
        <v>277.20000000000005</v>
      </c>
      <c r="M471" s="118">
        <v>766.08</v>
      </c>
      <c r="N471" s="50">
        <f t="shared" si="85"/>
        <v>1786.68</v>
      </c>
      <c r="O471" s="50"/>
      <c r="P471" s="50">
        <f t="shared" si="86"/>
        <v>1489.3200000000002</v>
      </c>
      <c r="Q471" s="50">
        <f t="shared" si="89"/>
        <v>1514.3200000000002</v>
      </c>
      <c r="R471" s="50">
        <f t="shared" si="90"/>
        <v>3853.08</v>
      </c>
      <c r="S471" s="50">
        <f t="shared" si="87"/>
        <v>23685.68</v>
      </c>
      <c r="T471" s="63" t="s">
        <v>41</v>
      </c>
    </row>
    <row r="472" spans="1:20" s="33" customFormat="1" x14ac:dyDescent="0.25">
      <c r="A472" s="76">
        <v>466</v>
      </c>
      <c r="B472" s="46" t="s">
        <v>659</v>
      </c>
      <c r="C472" s="46" t="s">
        <v>823</v>
      </c>
      <c r="D472" s="46" t="s">
        <v>216</v>
      </c>
      <c r="E472" s="46" t="s">
        <v>35</v>
      </c>
      <c r="F472" s="47" t="s">
        <v>831</v>
      </c>
      <c r="G472" s="48">
        <v>25000</v>
      </c>
      <c r="H472" s="49">
        <v>0</v>
      </c>
      <c r="I472" s="50">
        <v>25</v>
      </c>
      <c r="J472" s="83">
        <v>717.5</v>
      </c>
      <c r="K472" s="86">
        <f t="shared" si="84"/>
        <v>1774.9999999999998</v>
      </c>
      <c r="L472" s="62">
        <f t="shared" si="88"/>
        <v>275</v>
      </c>
      <c r="M472" s="118">
        <v>760</v>
      </c>
      <c r="N472" s="50">
        <f t="shared" si="85"/>
        <v>1772.5000000000002</v>
      </c>
      <c r="O472" s="50"/>
      <c r="P472" s="50">
        <f t="shared" si="86"/>
        <v>1477.5</v>
      </c>
      <c r="Q472" s="50">
        <f t="shared" si="89"/>
        <v>1502.5</v>
      </c>
      <c r="R472" s="50">
        <f t="shared" si="90"/>
        <v>3822.5</v>
      </c>
      <c r="S472" s="50">
        <f t="shared" si="87"/>
        <v>23497.5</v>
      </c>
      <c r="T472" s="63" t="s">
        <v>41</v>
      </c>
    </row>
    <row r="473" spans="1:20" s="33" customFormat="1" x14ac:dyDescent="0.25">
      <c r="A473" s="76">
        <v>467</v>
      </c>
      <c r="B473" s="46" t="s">
        <v>661</v>
      </c>
      <c r="C473" s="46" t="s">
        <v>823</v>
      </c>
      <c r="D473" s="46" t="s">
        <v>216</v>
      </c>
      <c r="E473" s="46" t="s">
        <v>35</v>
      </c>
      <c r="F473" s="47" t="s">
        <v>831</v>
      </c>
      <c r="G473" s="48">
        <v>25000</v>
      </c>
      <c r="H473" s="49">
        <v>0</v>
      </c>
      <c r="I473" s="50">
        <v>25</v>
      </c>
      <c r="J473" s="83">
        <v>717.5</v>
      </c>
      <c r="K473" s="86">
        <f t="shared" si="84"/>
        <v>1774.9999999999998</v>
      </c>
      <c r="L473" s="62">
        <f t="shared" si="88"/>
        <v>275</v>
      </c>
      <c r="M473" s="118">
        <v>760</v>
      </c>
      <c r="N473" s="50">
        <f t="shared" si="85"/>
        <v>1772.5000000000002</v>
      </c>
      <c r="O473" s="50"/>
      <c r="P473" s="50">
        <f t="shared" si="86"/>
        <v>1477.5</v>
      </c>
      <c r="Q473" s="50">
        <f t="shared" si="89"/>
        <v>1502.5</v>
      </c>
      <c r="R473" s="50">
        <f t="shared" si="90"/>
        <v>3822.5</v>
      </c>
      <c r="S473" s="50">
        <f t="shared" si="87"/>
        <v>23497.5</v>
      </c>
      <c r="T473" s="63" t="s">
        <v>41</v>
      </c>
    </row>
    <row r="474" spans="1:20" s="33" customFormat="1" x14ac:dyDescent="0.25">
      <c r="A474" s="76">
        <v>468</v>
      </c>
      <c r="B474" s="46" t="s">
        <v>664</v>
      </c>
      <c r="C474" s="46" t="s">
        <v>824</v>
      </c>
      <c r="D474" s="46" t="s">
        <v>216</v>
      </c>
      <c r="E474" s="46" t="s">
        <v>35</v>
      </c>
      <c r="F474" s="47" t="s">
        <v>831</v>
      </c>
      <c r="G474" s="48">
        <v>25000</v>
      </c>
      <c r="H474" s="49">
        <v>0</v>
      </c>
      <c r="I474" s="50">
        <v>25</v>
      </c>
      <c r="J474" s="83">
        <v>717.5</v>
      </c>
      <c r="K474" s="86">
        <f t="shared" si="84"/>
        <v>1774.9999999999998</v>
      </c>
      <c r="L474" s="62">
        <f t="shared" si="88"/>
        <v>275</v>
      </c>
      <c r="M474" s="118">
        <v>760</v>
      </c>
      <c r="N474" s="50">
        <f t="shared" si="85"/>
        <v>1772.5000000000002</v>
      </c>
      <c r="O474" s="50"/>
      <c r="P474" s="50">
        <f t="shared" si="86"/>
        <v>1477.5</v>
      </c>
      <c r="Q474" s="50">
        <f t="shared" si="89"/>
        <v>1502.5</v>
      </c>
      <c r="R474" s="50">
        <f t="shared" si="90"/>
        <v>3822.5</v>
      </c>
      <c r="S474" s="50">
        <f t="shared" si="87"/>
        <v>23497.5</v>
      </c>
      <c r="T474" s="63" t="s">
        <v>41</v>
      </c>
    </row>
    <row r="475" spans="1:20" s="33" customFormat="1" x14ac:dyDescent="0.25">
      <c r="A475" s="76">
        <v>469</v>
      </c>
      <c r="B475" s="46" t="s">
        <v>671</v>
      </c>
      <c r="C475" s="46" t="s">
        <v>823</v>
      </c>
      <c r="D475" s="46" t="s">
        <v>216</v>
      </c>
      <c r="E475" s="46" t="s">
        <v>35</v>
      </c>
      <c r="F475" s="47" t="s">
        <v>831</v>
      </c>
      <c r="G475" s="48">
        <v>45000</v>
      </c>
      <c r="H475" s="83">
        <v>1148.33</v>
      </c>
      <c r="I475" s="50">
        <v>25</v>
      </c>
      <c r="J475" s="83">
        <v>1291.5</v>
      </c>
      <c r="K475" s="86">
        <f t="shared" si="84"/>
        <v>3194.9999999999995</v>
      </c>
      <c r="L475" s="62">
        <f t="shared" si="88"/>
        <v>495.00000000000006</v>
      </c>
      <c r="M475" s="118">
        <v>1368</v>
      </c>
      <c r="N475" s="50">
        <f t="shared" si="85"/>
        <v>3190.5</v>
      </c>
      <c r="O475" s="50"/>
      <c r="P475" s="50">
        <f t="shared" si="86"/>
        <v>2659.5</v>
      </c>
      <c r="Q475" s="50">
        <f t="shared" si="89"/>
        <v>3832.83</v>
      </c>
      <c r="R475" s="50">
        <f t="shared" si="90"/>
        <v>6880.5</v>
      </c>
      <c r="S475" s="50">
        <f t="shared" si="87"/>
        <v>41167.17</v>
      </c>
      <c r="T475" s="63" t="s">
        <v>41</v>
      </c>
    </row>
    <row r="476" spans="1:20" s="33" customFormat="1" x14ac:dyDescent="0.25">
      <c r="A476" s="76">
        <v>470</v>
      </c>
      <c r="B476" s="46" t="s">
        <v>675</v>
      </c>
      <c r="C476" s="46" t="s">
        <v>823</v>
      </c>
      <c r="D476" s="46" t="s">
        <v>216</v>
      </c>
      <c r="E476" s="46" t="s">
        <v>64</v>
      </c>
      <c r="F476" s="47" t="s">
        <v>830</v>
      </c>
      <c r="G476" s="48">
        <v>25000</v>
      </c>
      <c r="H476" s="49">
        <v>0</v>
      </c>
      <c r="I476" s="50">
        <v>25</v>
      </c>
      <c r="J476" s="83">
        <v>717.5</v>
      </c>
      <c r="K476" s="86">
        <f t="shared" si="84"/>
        <v>1774.9999999999998</v>
      </c>
      <c r="L476" s="62">
        <f t="shared" si="88"/>
        <v>275</v>
      </c>
      <c r="M476" s="118">
        <v>760</v>
      </c>
      <c r="N476" s="50">
        <f t="shared" si="85"/>
        <v>1772.5000000000002</v>
      </c>
      <c r="O476" s="50"/>
      <c r="P476" s="50">
        <f t="shared" si="86"/>
        <v>1477.5</v>
      </c>
      <c r="Q476" s="50">
        <f t="shared" si="89"/>
        <v>1502.5</v>
      </c>
      <c r="R476" s="50">
        <f t="shared" si="90"/>
        <v>3822.5</v>
      </c>
      <c r="S476" s="50">
        <f t="shared" si="87"/>
        <v>23497.5</v>
      </c>
      <c r="T476" s="63" t="s">
        <v>41</v>
      </c>
    </row>
    <row r="477" spans="1:20" s="33" customFormat="1" x14ac:dyDescent="0.25">
      <c r="A477" s="76">
        <v>471</v>
      </c>
      <c r="B477" s="46" t="s">
        <v>676</v>
      </c>
      <c r="C477" s="46" t="s">
        <v>823</v>
      </c>
      <c r="D477" s="46" t="s">
        <v>216</v>
      </c>
      <c r="E477" s="46" t="s">
        <v>64</v>
      </c>
      <c r="F477" s="47" t="s">
        <v>830</v>
      </c>
      <c r="G477" s="48">
        <v>25000</v>
      </c>
      <c r="H477" s="49">
        <v>0</v>
      </c>
      <c r="I477" s="50">
        <v>25</v>
      </c>
      <c r="J477" s="83">
        <v>717.5</v>
      </c>
      <c r="K477" s="86">
        <f t="shared" si="84"/>
        <v>1774.9999999999998</v>
      </c>
      <c r="L477" s="62">
        <f t="shared" si="88"/>
        <v>275</v>
      </c>
      <c r="M477" s="118">
        <v>760</v>
      </c>
      <c r="N477" s="50">
        <f t="shared" si="85"/>
        <v>1772.5000000000002</v>
      </c>
      <c r="O477" s="50"/>
      <c r="P477" s="50">
        <f t="shared" si="86"/>
        <v>1477.5</v>
      </c>
      <c r="Q477" s="50">
        <f t="shared" si="89"/>
        <v>1502.5</v>
      </c>
      <c r="R477" s="50">
        <f t="shared" si="90"/>
        <v>3822.5</v>
      </c>
      <c r="S477" s="50">
        <f t="shared" si="87"/>
        <v>23497.5</v>
      </c>
      <c r="T477" s="63" t="s">
        <v>41</v>
      </c>
    </row>
    <row r="478" spans="1:20" s="33" customFormat="1" x14ac:dyDescent="0.25">
      <c r="A478" s="76">
        <v>472</v>
      </c>
      <c r="B478" s="46" t="s">
        <v>784</v>
      </c>
      <c r="C478" s="46" t="s">
        <v>823</v>
      </c>
      <c r="D478" s="46" t="s">
        <v>216</v>
      </c>
      <c r="E478" s="46" t="s">
        <v>64</v>
      </c>
      <c r="F478" s="47" t="s">
        <v>830</v>
      </c>
      <c r="G478" s="48">
        <v>25000</v>
      </c>
      <c r="H478" s="49">
        <v>0</v>
      </c>
      <c r="I478" s="50">
        <v>25</v>
      </c>
      <c r="J478" s="83">
        <v>717.5</v>
      </c>
      <c r="K478" s="86">
        <f t="shared" si="84"/>
        <v>1774.9999999999998</v>
      </c>
      <c r="L478" s="62">
        <f t="shared" si="88"/>
        <v>275</v>
      </c>
      <c r="M478" s="118">
        <v>760</v>
      </c>
      <c r="N478" s="50">
        <f t="shared" si="85"/>
        <v>1772.5000000000002</v>
      </c>
      <c r="O478" s="50"/>
      <c r="P478" s="50">
        <f t="shared" si="86"/>
        <v>1477.5</v>
      </c>
      <c r="Q478" s="50">
        <f t="shared" si="89"/>
        <v>1502.5</v>
      </c>
      <c r="R478" s="50">
        <f t="shared" si="90"/>
        <v>3822.5</v>
      </c>
      <c r="S478" s="50">
        <f t="shared" si="87"/>
        <v>23497.5</v>
      </c>
      <c r="T478" s="63" t="s">
        <v>41</v>
      </c>
    </row>
    <row r="479" spans="1:20" s="33" customFormat="1" x14ac:dyDescent="0.25">
      <c r="A479" s="76">
        <v>473</v>
      </c>
      <c r="B479" s="46" t="s">
        <v>665</v>
      </c>
      <c r="C479" s="46" t="s">
        <v>823</v>
      </c>
      <c r="D479" s="46" t="s">
        <v>216</v>
      </c>
      <c r="E479" s="46" t="s">
        <v>59</v>
      </c>
      <c r="F479" s="47" t="s">
        <v>830</v>
      </c>
      <c r="G479" s="48">
        <v>25000</v>
      </c>
      <c r="H479" s="49">
        <v>0</v>
      </c>
      <c r="I479" s="50">
        <v>25</v>
      </c>
      <c r="J479" s="83">
        <v>717.5</v>
      </c>
      <c r="K479" s="86">
        <f t="shared" si="84"/>
        <v>1774.9999999999998</v>
      </c>
      <c r="L479" s="62">
        <f t="shared" si="88"/>
        <v>275</v>
      </c>
      <c r="M479" s="118">
        <v>760</v>
      </c>
      <c r="N479" s="50">
        <f t="shared" si="85"/>
        <v>1772.5000000000002</v>
      </c>
      <c r="O479" s="50"/>
      <c r="P479" s="50">
        <f t="shared" si="86"/>
        <v>1477.5</v>
      </c>
      <c r="Q479" s="50">
        <f t="shared" si="89"/>
        <v>1502.5</v>
      </c>
      <c r="R479" s="50">
        <f t="shared" si="90"/>
        <v>3822.5</v>
      </c>
      <c r="S479" s="50">
        <f t="shared" si="87"/>
        <v>23497.5</v>
      </c>
      <c r="T479" s="63" t="s">
        <v>41</v>
      </c>
    </row>
    <row r="480" spans="1:20" s="33" customFormat="1" x14ac:dyDescent="0.25">
      <c r="A480" s="76">
        <v>474</v>
      </c>
      <c r="B480" s="46" t="s">
        <v>674</v>
      </c>
      <c r="C480" s="46" t="s">
        <v>824</v>
      </c>
      <c r="D480" s="46" t="s">
        <v>216</v>
      </c>
      <c r="E480" s="46" t="s">
        <v>39</v>
      </c>
      <c r="F480" s="47" t="s">
        <v>831</v>
      </c>
      <c r="G480" s="48">
        <v>24000</v>
      </c>
      <c r="H480" s="49">
        <v>0</v>
      </c>
      <c r="I480" s="50">
        <v>25</v>
      </c>
      <c r="J480" s="83">
        <v>688.8</v>
      </c>
      <c r="K480" s="86">
        <f t="shared" si="84"/>
        <v>1703.9999999999998</v>
      </c>
      <c r="L480" s="62">
        <f t="shared" si="88"/>
        <v>264</v>
      </c>
      <c r="M480" s="118">
        <v>729.6</v>
      </c>
      <c r="N480" s="50">
        <f t="shared" si="85"/>
        <v>1701.6000000000001</v>
      </c>
      <c r="O480" s="50"/>
      <c r="P480" s="50">
        <f t="shared" si="86"/>
        <v>1418.4</v>
      </c>
      <c r="Q480" s="50">
        <f t="shared" si="89"/>
        <v>1443.4</v>
      </c>
      <c r="R480" s="50">
        <f t="shared" si="90"/>
        <v>3669.6</v>
      </c>
      <c r="S480" s="50">
        <f t="shared" si="87"/>
        <v>22556.6</v>
      </c>
      <c r="T480" s="63" t="s">
        <v>41</v>
      </c>
    </row>
    <row r="481" spans="1:20" s="33" customFormat="1" x14ac:dyDescent="0.25">
      <c r="A481" s="76">
        <v>475</v>
      </c>
      <c r="B481" s="46" t="s">
        <v>787</v>
      </c>
      <c r="C481" s="46" t="s">
        <v>823</v>
      </c>
      <c r="D481" s="46" t="s">
        <v>216</v>
      </c>
      <c r="E481" s="46" t="s">
        <v>65</v>
      </c>
      <c r="F481" s="47" t="s">
        <v>827</v>
      </c>
      <c r="G481" s="48">
        <v>18000</v>
      </c>
      <c r="H481" s="49">
        <v>0</v>
      </c>
      <c r="I481" s="50">
        <v>25</v>
      </c>
      <c r="J481" s="83">
        <v>516.6</v>
      </c>
      <c r="K481" s="86">
        <f t="shared" si="84"/>
        <v>1277.9999999999998</v>
      </c>
      <c r="L481" s="62">
        <f t="shared" si="88"/>
        <v>198.00000000000003</v>
      </c>
      <c r="M481" s="118">
        <v>547.20000000000005</v>
      </c>
      <c r="N481" s="50">
        <f t="shared" si="85"/>
        <v>1276.2</v>
      </c>
      <c r="O481" s="50"/>
      <c r="P481" s="50">
        <f t="shared" si="86"/>
        <v>1063.8000000000002</v>
      </c>
      <c r="Q481" s="50">
        <f t="shared" si="89"/>
        <v>1088.8000000000002</v>
      </c>
      <c r="R481" s="50">
        <f t="shared" si="90"/>
        <v>2752.2</v>
      </c>
      <c r="S481" s="50">
        <f t="shared" si="87"/>
        <v>16911.2</v>
      </c>
      <c r="T481" s="63" t="s">
        <v>41</v>
      </c>
    </row>
    <row r="482" spans="1:20" s="33" customFormat="1" x14ac:dyDescent="0.25">
      <c r="A482" s="76">
        <v>476</v>
      </c>
      <c r="B482" s="46" t="s">
        <v>789</v>
      </c>
      <c r="C482" s="46" t="s">
        <v>823</v>
      </c>
      <c r="D482" s="46" t="s">
        <v>216</v>
      </c>
      <c r="E482" s="46" t="s">
        <v>158</v>
      </c>
      <c r="F482" s="47" t="s">
        <v>827</v>
      </c>
      <c r="G482" s="48">
        <v>16000</v>
      </c>
      <c r="H482" s="49">
        <v>0</v>
      </c>
      <c r="I482" s="50">
        <v>25</v>
      </c>
      <c r="J482" s="83">
        <v>459.2</v>
      </c>
      <c r="K482" s="86">
        <f t="shared" si="84"/>
        <v>1136</v>
      </c>
      <c r="L482" s="62">
        <f t="shared" si="88"/>
        <v>176.00000000000003</v>
      </c>
      <c r="M482" s="118">
        <v>486.4</v>
      </c>
      <c r="N482" s="50">
        <f t="shared" si="85"/>
        <v>1134.4000000000001</v>
      </c>
      <c r="O482" s="50"/>
      <c r="P482" s="50">
        <f t="shared" si="86"/>
        <v>945.59999999999991</v>
      </c>
      <c r="Q482" s="50">
        <f t="shared" si="89"/>
        <v>970.59999999999991</v>
      </c>
      <c r="R482" s="50">
        <f t="shared" si="90"/>
        <v>2446.4</v>
      </c>
      <c r="S482" s="50">
        <f t="shared" si="87"/>
        <v>15029.4</v>
      </c>
      <c r="T482" s="63" t="s">
        <v>41</v>
      </c>
    </row>
    <row r="483" spans="1:20" s="33" customFormat="1" x14ac:dyDescent="0.25">
      <c r="A483" s="76">
        <v>477</v>
      </c>
      <c r="B483" s="46" t="s">
        <v>865</v>
      </c>
      <c r="C483" s="46" t="s">
        <v>824</v>
      </c>
      <c r="D483" s="46" t="s">
        <v>216</v>
      </c>
      <c r="E483" s="46" t="s">
        <v>64</v>
      </c>
      <c r="F483" s="47" t="s">
        <v>827</v>
      </c>
      <c r="G483" s="48">
        <v>25000</v>
      </c>
      <c r="H483" s="49">
        <v>0</v>
      </c>
      <c r="I483" s="50">
        <v>25</v>
      </c>
      <c r="J483" s="83">
        <v>717.5</v>
      </c>
      <c r="K483" s="86">
        <f t="shared" si="84"/>
        <v>1774.9999999999998</v>
      </c>
      <c r="L483" s="62">
        <f t="shared" si="88"/>
        <v>275</v>
      </c>
      <c r="M483" s="118">
        <v>760</v>
      </c>
      <c r="N483" s="50">
        <f t="shared" si="85"/>
        <v>1772.5000000000002</v>
      </c>
      <c r="O483" s="50"/>
      <c r="P483" s="50">
        <f t="shared" si="86"/>
        <v>1477.5</v>
      </c>
      <c r="Q483" s="50">
        <f t="shared" si="89"/>
        <v>1502.5</v>
      </c>
      <c r="R483" s="50">
        <f t="shared" si="90"/>
        <v>3822.5</v>
      </c>
      <c r="S483" s="50">
        <f t="shared" si="87"/>
        <v>23497.5</v>
      </c>
      <c r="T483" s="63" t="s">
        <v>41</v>
      </c>
    </row>
    <row r="484" spans="1:20" s="33" customFormat="1" x14ac:dyDescent="0.25">
      <c r="A484" s="76">
        <v>478</v>
      </c>
      <c r="B484" s="46" t="s">
        <v>866</v>
      </c>
      <c r="C484" s="46" t="s">
        <v>823</v>
      </c>
      <c r="D484" s="46" t="s">
        <v>216</v>
      </c>
      <c r="E484" s="46" t="s">
        <v>64</v>
      </c>
      <c r="F484" s="47" t="s">
        <v>827</v>
      </c>
      <c r="G484" s="48">
        <v>25000</v>
      </c>
      <c r="H484" s="49">
        <v>0</v>
      </c>
      <c r="I484" s="50">
        <v>25</v>
      </c>
      <c r="J484" s="83">
        <v>717.5</v>
      </c>
      <c r="K484" s="86">
        <f t="shared" si="84"/>
        <v>1774.9999999999998</v>
      </c>
      <c r="L484" s="62">
        <f t="shared" si="88"/>
        <v>275</v>
      </c>
      <c r="M484" s="118">
        <v>760</v>
      </c>
      <c r="N484" s="50">
        <f t="shared" si="85"/>
        <v>1772.5000000000002</v>
      </c>
      <c r="O484" s="50"/>
      <c r="P484" s="50">
        <f t="shared" si="86"/>
        <v>1477.5</v>
      </c>
      <c r="Q484" s="50">
        <f t="shared" si="89"/>
        <v>1502.5</v>
      </c>
      <c r="R484" s="50">
        <f t="shared" si="90"/>
        <v>3822.5</v>
      </c>
      <c r="S484" s="50">
        <f t="shared" si="87"/>
        <v>23497.5</v>
      </c>
      <c r="T484" s="63" t="s">
        <v>41</v>
      </c>
    </row>
    <row r="485" spans="1:20" s="33" customFormat="1" x14ac:dyDescent="0.25">
      <c r="A485" s="76">
        <v>479</v>
      </c>
      <c r="B485" s="46" t="s">
        <v>867</v>
      </c>
      <c r="C485" s="46" t="s">
        <v>823</v>
      </c>
      <c r="D485" s="46" t="s">
        <v>216</v>
      </c>
      <c r="E485" s="46" t="s">
        <v>158</v>
      </c>
      <c r="F485" s="47" t="s">
        <v>827</v>
      </c>
      <c r="G485" s="48">
        <v>16000</v>
      </c>
      <c r="H485" s="49">
        <v>0</v>
      </c>
      <c r="I485" s="50">
        <v>25</v>
      </c>
      <c r="J485" s="83">
        <v>459.2</v>
      </c>
      <c r="K485" s="86">
        <f t="shared" si="84"/>
        <v>1136</v>
      </c>
      <c r="L485" s="62">
        <f t="shared" si="88"/>
        <v>176.00000000000003</v>
      </c>
      <c r="M485" s="118">
        <v>486.4</v>
      </c>
      <c r="N485" s="50">
        <f t="shared" si="85"/>
        <v>1134.4000000000001</v>
      </c>
      <c r="O485" s="50"/>
      <c r="P485" s="50">
        <f t="shared" si="86"/>
        <v>945.59999999999991</v>
      </c>
      <c r="Q485" s="50">
        <f t="shared" si="89"/>
        <v>970.59999999999991</v>
      </c>
      <c r="R485" s="50">
        <f t="shared" si="90"/>
        <v>2446.4</v>
      </c>
      <c r="S485" s="50">
        <f t="shared" si="87"/>
        <v>15029.4</v>
      </c>
      <c r="T485" s="63" t="s">
        <v>41</v>
      </c>
    </row>
    <row r="486" spans="1:20" s="33" customFormat="1" x14ac:dyDescent="0.25">
      <c r="A486" s="76">
        <v>480</v>
      </c>
      <c r="B486" s="46" t="s">
        <v>892</v>
      </c>
      <c r="C486" s="46" t="s">
        <v>823</v>
      </c>
      <c r="D486" s="46" t="s">
        <v>216</v>
      </c>
      <c r="E486" s="46" t="s">
        <v>64</v>
      </c>
      <c r="F486" s="47" t="s">
        <v>827</v>
      </c>
      <c r="G486" s="48">
        <v>25000</v>
      </c>
      <c r="H486" s="49">
        <v>0</v>
      </c>
      <c r="I486" s="50">
        <v>25</v>
      </c>
      <c r="J486" s="83">
        <v>717.5</v>
      </c>
      <c r="K486" s="86">
        <f t="shared" si="84"/>
        <v>1774.9999999999998</v>
      </c>
      <c r="L486" s="62">
        <f t="shared" si="88"/>
        <v>275</v>
      </c>
      <c r="M486" s="118">
        <v>760</v>
      </c>
      <c r="N486" s="50">
        <f t="shared" si="85"/>
        <v>1772.5000000000002</v>
      </c>
      <c r="O486" s="50"/>
      <c r="P486" s="50">
        <f t="shared" si="86"/>
        <v>1477.5</v>
      </c>
      <c r="Q486" s="50">
        <f t="shared" si="89"/>
        <v>1502.5</v>
      </c>
      <c r="R486" s="50">
        <f t="shared" si="90"/>
        <v>3822.5</v>
      </c>
      <c r="S486" s="50">
        <f t="shared" si="87"/>
        <v>23497.5</v>
      </c>
      <c r="T486" s="63" t="s">
        <v>41</v>
      </c>
    </row>
    <row r="487" spans="1:20" s="33" customFormat="1" x14ac:dyDescent="0.25">
      <c r="A487" s="76">
        <v>481</v>
      </c>
      <c r="B487" s="46" t="s">
        <v>920</v>
      </c>
      <c r="C487" s="46" t="s">
        <v>823</v>
      </c>
      <c r="D487" s="46" t="s">
        <v>216</v>
      </c>
      <c r="E487" s="46" t="s">
        <v>64</v>
      </c>
      <c r="F487" s="47" t="s">
        <v>827</v>
      </c>
      <c r="G487" s="48">
        <v>25000</v>
      </c>
      <c r="H487" s="49">
        <v>0</v>
      </c>
      <c r="I487" s="50">
        <v>25</v>
      </c>
      <c r="J487" s="83">
        <v>717.5</v>
      </c>
      <c r="K487" s="86">
        <f t="shared" si="84"/>
        <v>1774.9999999999998</v>
      </c>
      <c r="L487" s="62">
        <f t="shared" si="88"/>
        <v>275</v>
      </c>
      <c r="M487" s="118">
        <v>760</v>
      </c>
      <c r="N487" s="50">
        <f t="shared" si="85"/>
        <v>1772.5000000000002</v>
      </c>
      <c r="O487" s="50"/>
      <c r="P487" s="50">
        <f t="shared" si="86"/>
        <v>1477.5</v>
      </c>
      <c r="Q487" s="50">
        <f t="shared" si="89"/>
        <v>1502.5</v>
      </c>
      <c r="R487" s="50">
        <f t="shared" si="90"/>
        <v>3822.5</v>
      </c>
      <c r="S487" s="50">
        <f t="shared" si="87"/>
        <v>23497.5</v>
      </c>
      <c r="T487" s="63" t="s">
        <v>41</v>
      </c>
    </row>
    <row r="488" spans="1:20" s="33" customFormat="1" x14ac:dyDescent="0.25">
      <c r="A488" s="76">
        <v>482</v>
      </c>
      <c r="B488" s="46" t="s">
        <v>825</v>
      </c>
      <c r="C488" s="46" t="s">
        <v>823</v>
      </c>
      <c r="D488" s="46" t="s">
        <v>216</v>
      </c>
      <c r="E488" s="46" t="s">
        <v>158</v>
      </c>
      <c r="F488" s="47" t="s">
        <v>827</v>
      </c>
      <c r="G488" s="48">
        <v>16000</v>
      </c>
      <c r="H488" s="49">
        <v>0</v>
      </c>
      <c r="I488" s="50">
        <v>25</v>
      </c>
      <c r="J488" s="83">
        <v>459.2</v>
      </c>
      <c r="K488" s="86">
        <f t="shared" si="84"/>
        <v>1136</v>
      </c>
      <c r="L488" s="62">
        <f t="shared" si="88"/>
        <v>176.00000000000003</v>
      </c>
      <c r="M488" s="118">
        <v>486.4</v>
      </c>
      <c r="N488" s="50">
        <f t="shared" si="85"/>
        <v>1134.4000000000001</v>
      </c>
      <c r="O488" s="50"/>
      <c r="P488" s="50">
        <f t="shared" si="86"/>
        <v>945.59999999999991</v>
      </c>
      <c r="Q488" s="50">
        <f t="shared" si="89"/>
        <v>970.59999999999991</v>
      </c>
      <c r="R488" s="50">
        <f t="shared" si="90"/>
        <v>2446.4</v>
      </c>
      <c r="S488" s="50">
        <f t="shared" si="87"/>
        <v>15029.4</v>
      </c>
      <c r="T488" s="63" t="s">
        <v>41</v>
      </c>
    </row>
    <row r="489" spans="1:20" s="39" customFormat="1" x14ac:dyDescent="0.25">
      <c r="A489" s="76">
        <v>483</v>
      </c>
      <c r="B489" s="46" t="s">
        <v>691</v>
      </c>
      <c r="C489" s="46" t="s">
        <v>823</v>
      </c>
      <c r="D489" s="46" t="s">
        <v>677</v>
      </c>
      <c r="E489" s="46" t="s">
        <v>852</v>
      </c>
      <c r="F489" s="47" t="s">
        <v>831</v>
      </c>
      <c r="G489" s="58">
        <v>85000</v>
      </c>
      <c r="H489" s="58">
        <v>8148.13</v>
      </c>
      <c r="I489" s="50">
        <v>25</v>
      </c>
      <c r="J489" s="106">
        <v>2439.5</v>
      </c>
      <c r="K489" s="89">
        <f t="shared" si="84"/>
        <v>6034.9999999999991</v>
      </c>
      <c r="L489" s="62">
        <v>953.69</v>
      </c>
      <c r="M489" s="121">
        <v>2584</v>
      </c>
      <c r="N489" s="56">
        <f t="shared" si="85"/>
        <v>6026.5</v>
      </c>
      <c r="O489" s="56"/>
      <c r="P489" s="56">
        <f t="shared" si="86"/>
        <v>5023.5</v>
      </c>
      <c r="Q489" s="50">
        <f t="shared" si="89"/>
        <v>13196.630000000001</v>
      </c>
      <c r="R489" s="50">
        <f t="shared" si="90"/>
        <v>13015.189999999999</v>
      </c>
      <c r="S489" s="56">
        <f t="shared" si="87"/>
        <v>71803.37</v>
      </c>
      <c r="T489" s="63" t="s">
        <v>41</v>
      </c>
    </row>
    <row r="490" spans="1:20" s="33" customFormat="1" x14ac:dyDescent="0.25">
      <c r="A490" s="76">
        <v>484</v>
      </c>
      <c r="B490" s="46" t="s">
        <v>607</v>
      </c>
      <c r="C490" s="46" t="s">
        <v>823</v>
      </c>
      <c r="D490" s="46" t="s">
        <v>677</v>
      </c>
      <c r="E490" s="46" t="s">
        <v>758</v>
      </c>
      <c r="F490" s="47" t="s">
        <v>831</v>
      </c>
      <c r="G490" s="58">
        <v>85000</v>
      </c>
      <c r="H490" s="58">
        <v>8576.99</v>
      </c>
      <c r="I490" s="50">
        <v>25</v>
      </c>
      <c r="J490" s="106">
        <v>2439.5</v>
      </c>
      <c r="K490" s="89">
        <f t="shared" si="84"/>
        <v>6034.9999999999991</v>
      </c>
      <c r="L490" s="62">
        <v>953.69</v>
      </c>
      <c r="M490" s="120">
        <v>2584</v>
      </c>
      <c r="N490" s="60">
        <f t="shared" si="85"/>
        <v>6026.5</v>
      </c>
      <c r="O490" s="60"/>
      <c r="P490" s="60">
        <f t="shared" si="86"/>
        <v>5023.5</v>
      </c>
      <c r="Q490" s="50">
        <f t="shared" si="89"/>
        <v>13625.49</v>
      </c>
      <c r="R490" s="50">
        <f t="shared" si="90"/>
        <v>13015.189999999999</v>
      </c>
      <c r="S490" s="60">
        <f t="shared" si="87"/>
        <v>71374.509999999995</v>
      </c>
      <c r="T490" s="63" t="s">
        <v>41</v>
      </c>
    </row>
    <row r="491" spans="1:20" s="33" customFormat="1" x14ac:dyDescent="0.25">
      <c r="A491" s="76">
        <v>485</v>
      </c>
      <c r="B491" s="46" t="s">
        <v>1016</v>
      </c>
      <c r="C491" s="46" t="s">
        <v>824</v>
      </c>
      <c r="D491" s="46" t="s">
        <v>677</v>
      </c>
      <c r="E491" s="46" t="s">
        <v>761</v>
      </c>
      <c r="F491" s="47" t="s">
        <v>831</v>
      </c>
      <c r="G491" s="58">
        <v>75000</v>
      </c>
      <c r="H491" s="58">
        <v>6309.38</v>
      </c>
      <c r="I491" s="50">
        <v>25</v>
      </c>
      <c r="J491" s="106">
        <v>2152.5</v>
      </c>
      <c r="K491" s="89">
        <f t="shared" si="84"/>
        <v>5324.9999999999991</v>
      </c>
      <c r="L491" s="62">
        <f t="shared" si="88"/>
        <v>825.00000000000011</v>
      </c>
      <c r="M491" s="120">
        <v>2280</v>
      </c>
      <c r="N491" s="60">
        <f t="shared" si="85"/>
        <v>5317.5</v>
      </c>
      <c r="O491" s="60"/>
      <c r="P491" s="60">
        <f t="shared" si="86"/>
        <v>4432.5</v>
      </c>
      <c r="Q491" s="50">
        <f t="shared" si="89"/>
        <v>10766.880000000001</v>
      </c>
      <c r="R491" s="50">
        <f t="shared" si="90"/>
        <v>11467.5</v>
      </c>
      <c r="S491" s="60">
        <f t="shared" si="87"/>
        <v>64233.119999999995</v>
      </c>
      <c r="T491" s="63" t="s">
        <v>41</v>
      </c>
    </row>
    <row r="492" spans="1:20" s="33" customFormat="1" x14ac:dyDescent="0.25">
      <c r="A492" s="76">
        <v>486</v>
      </c>
      <c r="B492" s="46" t="s">
        <v>685</v>
      </c>
      <c r="C492" s="46" t="s">
        <v>823</v>
      </c>
      <c r="D492" s="46" t="s">
        <v>677</v>
      </c>
      <c r="E492" s="46" t="s">
        <v>761</v>
      </c>
      <c r="F492" s="47" t="s">
        <v>831</v>
      </c>
      <c r="G492" s="58">
        <v>75000</v>
      </c>
      <c r="H492" s="58">
        <v>6309.38</v>
      </c>
      <c r="I492" s="50">
        <v>25</v>
      </c>
      <c r="J492" s="106">
        <v>2152.5</v>
      </c>
      <c r="K492" s="89">
        <f t="shared" si="84"/>
        <v>5324.9999999999991</v>
      </c>
      <c r="L492" s="62">
        <f t="shared" si="88"/>
        <v>825.00000000000011</v>
      </c>
      <c r="M492" s="120">
        <v>2280</v>
      </c>
      <c r="N492" s="60">
        <f t="shared" si="85"/>
        <v>5317.5</v>
      </c>
      <c r="O492" s="60"/>
      <c r="P492" s="60">
        <f t="shared" si="86"/>
        <v>4432.5</v>
      </c>
      <c r="Q492" s="50">
        <f t="shared" si="89"/>
        <v>10766.880000000001</v>
      </c>
      <c r="R492" s="50">
        <f t="shared" si="90"/>
        <v>11467.5</v>
      </c>
      <c r="S492" s="60">
        <f t="shared" si="87"/>
        <v>64233.119999999995</v>
      </c>
      <c r="T492" s="63" t="s">
        <v>41</v>
      </c>
    </row>
    <row r="493" spans="1:20" s="33" customFormat="1" x14ac:dyDescent="0.25">
      <c r="A493" s="76">
        <v>487</v>
      </c>
      <c r="B493" s="46" t="s">
        <v>704</v>
      </c>
      <c r="C493" s="46" t="s">
        <v>823</v>
      </c>
      <c r="D493" s="46" t="s">
        <v>677</v>
      </c>
      <c r="E493" s="46" t="s">
        <v>761</v>
      </c>
      <c r="F493" s="47" t="s">
        <v>831</v>
      </c>
      <c r="G493" s="58">
        <v>75000</v>
      </c>
      <c r="H493" s="58">
        <v>5966.28</v>
      </c>
      <c r="I493" s="50">
        <v>25</v>
      </c>
      <c r="J493" s="106">
        <v>2152.5</v>
      </c>
      <c r="K493" s="89">
        <f t="shared" si="84"/>
        <v>5324.9999999999991</v>
      </c>
      <c r="L493" s="62">
        <f t="shared" si="88"/>
        <v>825.00000000000011</v>
      </c>
      <c r="M493" s="120">
        <v>2280</v>
      </c>
      <c r="N493" s="60">
        <f t="shared" si="85"/>
        <v>5317.5</v>
      </c>
      <c r="O493" s="60"/>
      <c r="P493" s="60">
        <f t="shared" si="86"/>
        <v>4432.5</v>
      </c>
      <c r="Q493" s="50">
        <f t="shared" si="89"/>
        <v>10423.779999999999</v>
      </c>
      <c r="R493" s="50">
        <f t="shared" si="90"/>
        <v>11467.5</v>
      </c>
      <c r="S493" s="60">
        <f t="shared" si="87"/>
        <v>64576.22</v>
      </c>
      <c r="T493" s="63" t="s">
        <v>41</v>
      </c>
    </row>
    <row r="494" spans="1:20" s="33" customFormat="1" x14ac:dyDescent="0.25">
      <c r="A494" s="76">
        <v>488</v>
      </c>
      <c r="B494" s="46" t="s">
        <v>648</v>
      </c>
      <c r="C494" s="46" t="s">
        <v>823</v>
      </c>
      <c r="D494" s="46" t="s">
        <v>677</v>
      </c>
      <c r="E494" s="46" t="s">
        <v>126</v>
      </c>
      <c r="F494" s="47" t="s">
        <v>831</v>
      </c>
      <c r="G494" s="48">
        <v>70000</v>
      </c>
      <c r="H494" s="48">
        <v>5368.48</v>
      </c>
      <c r="I494" s="50">
        <v>25</v>
      </c>
      <c r="J494" s="83">
        <v>2009</v>
      </c>
      <c r="K494" s="86">
        <f>+G494*7.1%</f>
        <v>4970</v>
      </c>
      <c r="L494" s="62">
        <f>+G494*1.1%</f>
        <v>770.00000000000011</v>
      </c>
      <c r="M494" s="118">
        <v>2128</v>
      </c>
      <c r="N494" s="50">
        <f>+G494*7.09%</f>
        <v>4963</v>
      </c>
      <c r="O494" s="50"/>
      <c r="P494" s="50">
        <f>+J494+M494</f>
        <v>4137</v>
      </c>
      <c r="Q494" s="50">
        <f t="shared" si="89"/>
        <v>9530.48</v>
      </c>
      <c r="R494" s="50">
        <f t="shared" si="90"/>
        <v>10703</v>
      </c>
      <c r="S494" s="50">
        <f>+G494-Q494</f>
        <v>60469.520000000004</v>
      </c>
      <c r="T494" s="63" t="s">
        <v>41</v>
      </c>
    </row>
    <row r="495" spans="1:20" s="33" customFormat="1" x14ac:dyDescent="0.25">
      <c r="A495" s="76">
        <v>489</v>
      </c>
      <c r="B495" s="46" t="s">
        <v>684</v>
      </c>
      <c r="C495" s="46" t="s">
        <v>823</v>
      </c>
      <c r="D495" s="46" t="s">
        <v>677</v>
      </c>
      <c r="E495" s="46" t="s">
        <v>126</v>
      </c>
      <c r="F495" s="47" t="s">
        <v>831</v>
      </c>
      <c r="G495" s="58">
        <v>70000</v>
      </c>
      <c r="H495" s="58">
        <v>5368.48</v>
      </c>
      <c r="I495" s="50">
        <v>25</v>
      </c>
      <c r="J495" s="106">
        <v>2009</v>
      </c>
      <c r="K495" s="89">
        <f t="shared" si="84"/>
        <v>4970</v>
      </c>
      <c r="L495" s="62">
        <f t="shared" si="88"/>
        <v>770.00000000000011</v>
      </c>
      <c r="M495" s="120">
        <v>2128</v>
      </c>
      <c r="N495" s="60">
        <f t="shared" si="85"/>
        <v>4963</v>
      </c>
      <c r="O495" s="60"/>
      <c r="P495" s="60">
        <f t="shared" si="86"/>
        <v>4137</v>
      </c>
      <c r="Q495" s="50">
        <f t="shared" si="89"/>
        <v>9530.48</v>
      </c>
      <c r="R495" s="50">
        <f t="shared" si="90"/>
        <v>10703</v>
      </c>
      <c r="S495" s="60">
        <f t="shared" si="87"/>
        <v>60469.520000000004</v>
      </c>
      <c r="T495" s="63" t="s">
        <v>41</v>
      </c>
    </row>
    <row r="496" spans="1:20" s="33" customFormat="1" x14ac:dyDescent="0.25">
      <c r="A496" s="76">
        <v>490</v>
      </c>
      <c r="B496" s="46" t="s">
        <v>703</v>
      </c>
      <c r="C496" s="46" t="s">
        <v>824</v>
      </c>
      <c r="D496" s="46" t="s">
        <v>677</v>
      </c>
      <c r="E496" s="46" t="s">
        <v>126</v>
      </c>
      <c r="F496" s="47" t="s">
        <v>831</v>
      </c>
      <c r="G496" s="58">
        <v>70000</v>
      </c>
      <c r="H496" s="58">
        <v>5025.38</v>
      </c>
      <c r="I496" s="50">
        <v>25</v>
      </c>
      <c r="J496" s="106">
        <v>2009</v>
      </c>
      <c r="K496" s="89">
        <f t="shared" si="84"/>
        <v>4970</v>
      </c>
      <c r="L496" s="62">
        <f t="shared" si="88"/>
        <v>770.00000000000011</v>
      </c>
      <c r="M496" s="120">
        <v>2128</v>
      </c>
      <c r="N496" s="60">
        <f t="shared" si="85"/>
        <v>4963</v>
      </c>
      <c r="O496" s="60"/>
      <c r="P496" s="60">
        <f t="shared" si="86"/>
        <v>4137</v>
      </c>
      <c r="Q496" s="50">
        <f t="shared" si="89"/>
        <v>9187.380000000001</v>
      </c>
      <c r="R496" s="50">
        <f t="shared" si="90"/>
        <v>10703</v>
      </c>
      <c r="S496" s="60">
        <f t="shared" ref="S496:S554" si="91">+G496-Q496</f>
        <v>60812.619999999995</v>
      </c>
      <c r="T496" s="63" t="s">
        <v>41</v>
      </c>
    </row>
    <row r="497" spans="1:20" s="33" customFormat="1" x14ac:dyDescent="0.25">
      <c r="A497" s="76">
        <v>491</v>
      </c>
      <c r="B497" s="46" t="s">
        <v>705</v>
      </c>
      <c r="C497" s="46" t="s">
        <v>823</v>
      </c>
      <c r="D497" s="46" t="s">
        <v>677</v>
      </c>
      <c r="E497" s="46" t="s">
        <v>126</v>
      </c>
      <c r="F497" s="47" t="s">
        <v>831</v>
      </c>
      <c r="G497" s="58">
        <v>70000</v>
      </c>
      <c r="H497" s="58">
        <v>5025.38</v>
      </c>
      <c r="I497" s="50">
        <v>25</v>
      </c>
      <c r="J497" s="106">
        <v>2009</v>
      </c>
      <c r="K497" s="89">
        <f t="shared" si="84"/>
        <v>4970</v>
      </c>
      <c r="L497" s="62">
        <f t="shared" si="88"/>
        <v>770.00000000000011</v>
      </c>
      <c r="M497" s="120">
        <v>2128</v>
      </c>
      <c r="N497" s="60">
        <f t="shared" si="85"/>
        <v>4963</v>
      </c>
      <c r="O497" s="60"/>
      <c r="P497" s="60">
        <f t="shared" si="86"/>
        <v>4137</v>
      </c>
      <c r="Q497" s="50">
        <f t="shared" si="89"/>
        <v>9187.380000000001</v>
      </c>
      <c r="R497" s="50">
        <f t="shared" si="90"/>
        <v>10703</v>
      </c>
      <c r="S497" s="60">
        <f t="shared" si="91"/>
        <v>60812.619999999995</v>
      </c>
      <c r="T497" s="63" t="s">
        <v>41</v>
      </c>
    </row>
    <row r="498" spans="1:20" s="33" customFormat="1" x14ac:dyDescent="0.25">
      <c r="A498" s="76">
        <v>492</v>
      </c>
      <c r="B498" s="46" t="s">
        <v>692</v>
      </c>
      <c r="C498" s="46" t="s">
        <v>823</v>
      </c>
      <c r="D498" s="46" t="s">
        <v>677</v>
      </c>
      <c r="E498" s="46" t="s">
        <v>126</v>
      </c>
      <c r="F498" s="47" t="s">
        <v>831</v>
      </c>
      <c r="G498" s="58">
        <v>70000</v>
      </c>
      <c r="H498" s="58">
        <v>5368.48</v>
      </c>
      <c r="I498" s="50">
        <v>25</v>
      </c>
      <c r="J498" s="106">
        <v>2009</v>
      </c>
      <c r="K498" s="89">
        <f t="shared" ref="K498:K557" si="92">+G498*7.1%</f>
        <v>4970</v>
      </c>
      <c r="L498" s="62">
        <f t="shared" ref="L498:L557" si="93">+G498*1.1%</f>
        <v>770.00000000000011</v>
      </c>
      <c r="M498" s="120">
        <v>2128</v>
      </c>
      <c r="N498" s="60">
        <f t="shared" ref="N498:N557" si="94">+G498*7.09%</f>
        <v>4963</v>
      </c>
      <c r="O498" s="60"/>
      <c r="P498" s="60">
        <f t="shared" si="86"/>
        <v>4137</v>
      </c>
      <c r="Q498" s="50">
        <f t="shared" si="89"/>
        <v>9530.48</v>
      </c>
      <c r="R498" s="50">
        <f t="shared" si="90"/>
        <v>10703</v>
      </c>
      <c r="S498" s="60">
        <f t="shared" si="91"/>
        <v>60469.520000000004</v>
      </c>
      <c r="T498" s="63" t="s">
        <v>41</v>
      </c>
    </row>
    <row r="499" spans="1:20" s="33" customFormat="1" x14ac:dyDescent="0.25">
      <c r="A499" s="76">
        <v>493</v>
      </c>
      <c r="B499" s="46" t="s">
        <v>696</v>
      </c>
      <c r="C499" s="46" t="s">
        <v>824</v>
      </c>
      <c r="D499" s="46" t="s">
        <v>677</v>
      </c>
      <c r="E499" s="46" t="s">
        <v>126</v>
      </c>
      <c r="F499" s="47" t="s">
        <v>831</v>
      </c>
      <c r="G499" s="58">
        <v>70000</v>
      </c>
      <c r="H499" s="58">
        <v>5368.48</v>
      </c>
      <c r="I499" s="50">
        <v>25</v>
      </c>
      <c r="J499" s="106">
        <v>2009</v>
      </c>
      <c r="K499" s="89">
        <f t="shared" si="92"/>
        <v>4970</v>
      </c>
      <c r="L499" s="62">
        <f t="shared" si="93"/>
        <v>770.00000000000011</v>
      </c>
      <c r="M499" s="120">
        <v>2128</v>
      </c>
      <c r="N499" s="60">
        <f t="shared" si="94"/>
        <v>4963</v>
      </c>
      <c r="O499" s="60"/>
      <c r="P499" s="60">
        <f t="shared" si="86"/>
        <v>4137</v>
      </c>
      <c r="Q499" s="50">
        <f t="shared" si="89"/>
        <v>9530.48</v>
      </c>
      <c r="R499" s="50">
        <f t="shared" si="90"/>
        <v>10703</v>
      </c>
      <c r="S499" s="60">
        <f t="shared" si="91"/>
        <v>60469.520000000004</v>
      </c>
      <c r="T499" s="63" t="s">
        <v>41</v>
      </c>
    </row>
    <row r="500" spans="1:20" s="33" customFormat="1" x14ac:dyDescent="0.25">
      <c r="A500" s="76">
        <v>494</v>
      </c>
      <c r="B500" s="46" t="s">
        <v>698</v>
      </c>
      <c r="C500" s="46" t="s">
        <v>824</v>
      </c>
      <c r="D500" s="46" t="s">
        <v>677</v>
      </c>
      <c r="E500" s="46" t="s">
        <v>126</v>
      </c>
      <c r="F500" s="47" t="s">
        <v>831</v>
      </c>
      <c r="G500" s="58">
        <v>70000</v>
      </c>
      <c r="H500" s="58">
        <v>5368.48</v>
      </c>
      <c r="I500" s="50">
        <v>25</v>
      </c>
      <c r="J500" s="106">
        <v>2009</v>
      </c>
      <c r="K500" s="89">
        <f t="shared" si="92"/>
        <v>4970</v>
      </c>
      <c r="L500" s="62">
        <f t="shared" si="93"/>
        <v>770.00000000000011</v>
      </c>
      <c r="M500" s="120">
        <v>2128</v>
      </c>
      <c r="N500" s="60">
        <f t="shared" si="94"/>
        <v>4963</v>
      </c>
      <c r="O500" s="60"/>
      <c r="P500" s="60">
        <f t="shared" si="86"/>
        <v>4137</v>
      </c>
      <c r="Q500" s="50">
        <f t="shared" si="89"/>
        <v>9530.48</v>
      </c>
      <c r="R500" s="50">
        <f t="shared" si="90"/>
        <v>10703</v>
      </c>
      <c r="S500" s="60">
        <f t="shared" si="91"/>
        <v>60469.520000000004</v>
      </c>
      <c r="T500" s="63" t="s">
        <v>41</v>
      </c>
    </row>
    <row r="501" spans="1:20" s="33" customFormat="1" x14ac:dyDescent="0.25">
      <c r="A501" s="76">
        <v>495</v>
      </c>
      <c r="B501" s="46" t="s">
        <v>612</v>
      </c>
      <c r="C501" s="46" t="s">
        <v>823</v>
      </c>
      <c r="D501" s="46" t="s">
        <v>677</v>
      </c>
      <c r="E501" s="46" t="s">
        <v>126</v>
      </c>
      <c r="F501" s="47" t="s">
        <v>831</v>
      </c>
      <c r="G501" s="58">
        <v>70000</v>
      </c>
      <c r="H501" s="58">
        <v>5368.48</v>
      </c>
      <c r="I501" s="50">
        <v>25</v>
      </c>
      <c r="J501" s="106">
        <v>2009</v>
      </c>
      <c r="K501" s="89">
        <f t="shared" si="92"/>
        <v>4970</v>
      </c>
      <c r="L501" s="62">
        <f t="shared" si="93"/>
        <v>770.00000000000011</v>
      </c>
      <c r="M501" s="120">
        <v>2128</v>
      </c>
      <c r="N501" s="60">
        <f t="shared" si="94"/>
        <v>4963</v>
      </c>
      <c r="O501" s="60"/>
      <c r="P501" s="60">
        <f t="shared" si="86"/>
        <v>4137</v>
      </c>
      <c r="Q501" s="50">
        <f t="shared" si="89"/>
        <v>9530.48</v>
      </c>
      <c r="R501" s="50">
        <f t="shared" si="90"/>
        <v>10703</v>
      </c>
      <c r="S501" s="60">
        <f t="shared" si="91"/>
        <v>60469.520000000004</v>
      </c>
      <c r="T501" s="63" t="s">
        <v>41</v>
      </c>
    </row>
    <row r="502" spans="1:20" s="33" customFormat="1" x14ac:dyDescent="0.25">
      <c r="A502" s="76">
        <v>496</v>
      </c>
      <c r="B502" s="46" t="s">
        <v>699</v>
      </c>
      <c r="C502" s="46" t="s">
        <v>823</v>
      </c>
      <c r="D502" s="46" t="s">
        <v>677</v>
      </c>
      <c r="E502" s="46" t="s">
        <v>126</v>
      </c>
      <c r="F502" s="47" t="s">
        <v>831</v>
      </c>
      <c r="G502" s="58">
        <v>70000</v>
      </c>
      <c r="H502" s="58">
        <v>5025.38</v>
      </c>
      <c r="I502" s="50">
        <v>25</v>
      </c>
      <c r="J502" s="106">
        <v>2009</v>
      </c>
      <c r="K502" s="89">
        <f t="shared" si="92"/>
        <v>4970</v>
      </c>
      <c r="L502" s="62">
        <f t="shared" si="93"/>
        <v>770.00000000000011</v>
      </c>
      <c r="M502" s="120">
        <v>2128</v>
      </c>
      <c r="N502" s="60">
        <f t="shared" si="94"/>
        <v>4963</v>
      </c>
      <c r="O502" s="60"/>
      <c r="P502" s="60">
        <f t="shared" ref="P502:P560" si="95">+J502+M502</f>
        <v>4137</v>
      </c>
      <c r="Q502" s="50">
        <f t="shared" si="89"/>
        <v>9187.380000000001</v>
      </c>
      <c r="R502" s="50">
        <f t="shared" si="90"/>
        <v>10703</v>
      </c>
      <c r="S502" s="60">
        <f t="shared" si="91"/>
        <v>60812.619999999995</v>
      </c>
      <c r="T502" s="63" t="s">
        <v>41</v>
      </c>
    </row>
    <row r="503" spans="1:20" s="33" customFormat="1" x14ac:dyDescent="0.25">
      <c r="A503" s="76">
        <v>497</v>
      </c>
      <c r="B503" s="46" t="s">
        <v>701</v>
      </c>
      <c r="C503" s="46" t="s">
        <v>823</v>
      </c>
      <c r="D503" s="46" t="s">
        <v>677</v>
      </c>
      <c r="E503" s="46" t="s">
        <v>126</v>
      </c>
      <c r="F503" s="47" t="s">
        <v>831</v>
      </c>
      <c r="G503" s="58">
        <v>70000</v>
      </c>
      <c r="H503" s="58">
        <v>5025.38</v>
      </c>
      <c r="I503" s="50">
        <v>25</v>
      </c>
      <c r="J503" s="106">
        <v>2009</v>
      </c>
      <c r="K503" s="89">
        <f t="shared" si="92"/>
        <v>4970</v>
      </c>
      <c r="L503" s="62">
        <f t="shared" si="93"/>
        <v>770.00000000000011</v>
      </c>
      <c r="M503" s="120">
        <v>2128</v>
      </c>
      <c r="N503" s="60">
        <f t="shared" si="94"/>
        <v>4963</v>
      </c>
      <c r="O503" s="60"/>
      <c r="P503" s="60">
        <f t="shared" si="95"/>
        <v>4137</v>
      </c>
      <c r="Q503" s="50">
        <f t="shared" si="89"/>
        <v>9187.380000000001</v>
      </c>
      <c r="R503" s="50">
        <f t="shared" si="90"/>
        <v>10703</v>
      </c>
      <c r="S503" s="60">
        <f t="shared" si="91"/>
        <v>60812.619999999995</v>
      </c>
      <c r="T503" s="63" t="s">
        <v>41</v>
      </c>
    </row>
    <row r="504" spans="1:20" s="33" customFormat="1" x14ac:dyDescent="0.25">
      <c r="A504" s="76">
        <v>498</v>
      </c>
      <c r="B504" s="46" t="s">
        <v>383</v>
      </c>
      <c r="C504" s="46" t="s">
        <v>824</v>
      </c>
      <c r="D504" s="46" t="s">
        <v>677</v>
      </c>
      <c r="E504" s="46" t="s">
        <v>126</v>
      </c>
      <c r="F504" s="47" t="s">
        <v>831</v>
      </c>
      <c r="G504" s="48">
        <v>70000</v>
      </c>
      <c r="H504" s="48">
        <v>5368.48</v>
      </c>
      <c r="I504" s="50">
        <v>25</v>
      </c>
      <c r="J504" s="83">
        <v>2009</v>
      </c>
      <c r="K504" s="86">
        <f t="shared" si="92"/>
        <v>4970</v>
      </c>
      <c r="L504" s="62">
        <f t="shared" si="93"/>
        <v>770.00000000000011</v>
      </c>
      <c r="M504" s="118">
        <v>2128</v>
      </c>
      <c r="N504" s="50">
        <f t="shared" si="94"/>
        <v>4963</v>
      </c>
      <c r="O504" s="50"/>
      <c r="P504" s="50">
        <f t="shared" si="95"/>
        <v>4137</v>
      </c>
      <c r="Q504" s="50">
        <f t="shared" si="89"/>
        <v>9530.48</v>
      </c>
      <c r="R504" s="50">
        <f t="shared" si="90"/>
        <v>10703</v>
      </c>
      <c r="S504" s="50">
        <f t="shared" si="91"/>
        <v>60469.520000000004</v>
      </c>
      <c r="T504" s="63" t="s">
        <v>41</v>
      </c>
    </row>
    <row r="505" spans="1:20" s="33" customFormat="1" x14ac:dyDescent="0.25">
      <c r="A505" s="76">
        <v>499</v>
      </c>
      <c r="B505" s="46" t="s">
        <v>687</v>
      </c>
      <c r="C505" s="46" t="s">
        <v>824</v>
      </c>
      <c r="D505" s="46" t="s">
        <v>677</v>
      </c>
      <c r="E505" s="46" t="s">
        <v>144</v>
      </c>
      <c r="F505" s="47" t="s">
        <v>831</v>
      </c>
      <c r="G505" s="58">
        <v>45000</v>
      </c>
      <c r="H505" s="106">
        <v>1148.33</v>
      </c>
      <c r="I505" s="50">
        <v>25</v>
      </c>
      <c r="J505" s="106">
        <v>1291.5</v>
      </c>
      <c r="K505" s="89">
        <f t="shared" si="92"/>
        <v>3194.9999999999995</v>
      </c>
      <c r="L505" s="62">
        <f t="shared" si="93"/>
        <v>495.00000000000006</v>
      </c>
      <c r="M505" s="120">
        <v>1368</v>
      </c>
      <c r="N505" s="60">
        <f t="shared" si="94"/>
        <v>3190.5</v>
      </c>
      <c r="O505" s="60"/>
      <c r="P505" s="60">
        <f t="shared" si="95"/>
        <v>2659.5</v>
      </c>
      <c r="Q505" s="50">
        <f t="shared" si="89"/>
        <v>3832.83</v>
      </c>
      <c r="R505" s="50">
        <f t="shared" si="90"/>
        <v>6880.5</v>
      </c>
      <c r="S505" s="60">
        <f t="shared" si="91"/>
        <v>41167.17</v>
      </c>
      <c r="T505" s="63" t="s">
        <v>41</v>
      </c>
    </row>
    <row r="506" spans="1:20" s="33" customFormat="1" x14ac:dyDescent="0.25">
      <c r="A506" s="76">
        <v>500</v>
      </c>
      <c r="B506" s="46" t="s">
        <v>702</v>
      </c>
      <c r="C506" s="46" t="s">
        <v>824</v>
      </c>
      <c r="D506" s="46" t="s">
        <v>677</v>
      </c>
      <c r="E506" s="46" t="s">
        <v>144</v>
      </c>
      <c r="F506" s="47" t="s">
        <v>831</v>
      </c>
      <c r="G506" s="58">
        <v>45000</v>
      </c>
      <c r="H506" s="106">
        <v>1148.33</v>
      </c>
      <c r="I506" s="50">
        <v>25</v>
      </c>
      <c r="J506" s="106">
        <v>1291.5</v>
      </c>
      <c r="K506" s="89">
        <f t="shared" si="92"/>
        <v>3194.9999999999995</v>
      </c>
      <c r="L506" s="62">
        <f t="shared" si="93"/>
        <v>495.00000000000006</v>
      </c>
      <c r="M506" s="120">
        <v>1368</v>
      </c>
      <c r="N506" s="60">
        <f t="shared" si="94"/>
        <v>3190.5</v>
      </c>
      <c r="O506" s="60"/>
      <c r="P506" s="60">
        <f t="shared" si="95"/>
        <v>2659.5</v>
      </c>
      <c r="Q506" s="50">
        <f t="shared" si="89"/>
        <v>3832.83</v>
      </c>
      <c r="R506" s="50">
        <f t="shared" si="90"/>
        <v>6880.5</v>
      </c>
      <c r="S506" s="60">
        <f t="shared" si="91"/>
        <v>41167.17</v>
      </c>
      <c r="T506" s="63" t="s">
        <v>41</v>
      </c>
    </row>
    <row r="507" spans="1:20" s="33" customFormat="1" x14ac:dyDescent="0.25">
      <c r="A507" s="76">
        <v>501</v>
      </c>
      <c r="B507" s="46" t="s">
        <v>679</v>
      </c>
      <c r="C507" s="46" t="s">
        <v>824</v>
      </c>
      <c r="D507" s="46" t="s">
        <v>677</v>
      </c>
      <c r="E507" s="46" t="s">
        <v>794</v>
      </c>
      <c r="F507" s="47" t="s">
        <v>831</v>
      </c>
      <c r="G507" s="58">
        <v>41000</v>
      </c>
      <c r="H507" s="59">
        <v>583.79</v>
      </c>
      <c r="I507" s="50">
        <v>25</v>
      </c>
      <c r="J507" s="106">
        <v>1176.7</v>
      </c>
      <c r="K507" s="89">
        <f t="shared" si="92"/>
        <v>2910.9999999999995</v>
      </c>
      <c r="L507" s="62">
        <f t="shared" si="93"/>
        <v>451.00000000000006</v>
      </c>
      <c r="M507" s="120">
        <v>1246.4000000000001</v>
      </c>
      <c r="N507" s="60">
        <f t="shared" si="94"/>
        <v>2906.9</v>
      </c>
      <c r="O507" s="60"/>
      <c r="P507" s="60">
        <f t="shared" si="95"/>
        <v>2423.1000000000004</v>
      </c>
      <c r="Q507" s="50">
        <f t="shared" si="89"/>
        <v>3031.8900000000003</v>
      </c>
      <c r="R507" s="50">
        <f t="shared" si="90"/>
        <v>6268.9</v>
      </c>
      <c r="S507" s="60">
        <f t="shared" si="91"/>
        <v>37968.11</v>
      </c>
      <c r="T507" s="63" t="s">
        <v>41</v>
      </c>
    </row>
    <row r="508" spans="1:20" s="33" customFormat="1" x14ac:dyDescent="0.25">
      <c r="A508" s="76">
        <v>502</v>
      </c>
      <c r="B508" s="46" t="s">
        <v>689</v>
      </c>
      <c r="C508" s="46" t="s">
        <v>824</v>
      </c>
      <c r="D508" s="46" t="s">
        <v>677</v>
      </c>
      <c r="E508" s="46" t="s">
        <v>103</v>
      </c>
      <c r="F508" s="47" t="s">
        <v>830</v>
      </c>
      <c r="G508" s="58">
        <v>42000</v>
      </c>
      <c r="H508" s="58">
        <v>467.6</v>
      </c>
      <c r="I508" s="50">
        <v>25</v>
      </c>
      <c r="J508" s="106">
        <v>1205.4000000000001</v>
      </c>
      <c r="K508" s="89">
        <f t="shared" si="92"/>
        <v>2981.9999999999995</v>
      </c>
      <c r="L508" s="62">
        <f t="shared" si="93"/>
        <v>462.00000000000006</v>
      </c>
      <c r="M508" s="120">
        <v>1276.8</v>
      </c>
      <c r="N508" s="60">
        <f t="shared" si="94"/>
        <v>2977.8</v>
      </c>
      <c r="O508" s="60"/>
      <c r="P508" s="60">
        <f t="shared" si="95"/>
        <v>2482.1999999999998</v>
      </c>
      <c r="Q508" s="50">
        <f t="shared" si="89"/>
        <v>2974.8</v>
      </c>
      <c r="R508" s="50">
        <f t="shared" si="90"/>
        <v>6421.7999999999993</v>
      </c>
      <c r="S508" s="60">
        <f t="shared" si="91"/>
        <v>39025.199999999997</v>
      </c>
      <c r="T508" s="63" t="s">
        <v>41</v>
      </c>
    </row>
    <row r="509" spans="1:20" s="33" customFormat="1" x14ac:dyDescent="0.25">
      <c r="A509" s="76">
        <v>503</v>
      </c>
      <c r="B509" s="46" t="s">
        <v>678</v>
      </c>
      <c r="C509" s="46" t="s">
        <v>823</v>
      </c>
      <c r="D509" s="46" t="s">
        <v>677</v>
      </c>
      <c r="E509" s="46" t="s">
        <v>93</v>
      </c>
      <c r="F509" s="47" t="s">
        <v>831</v>
      </c>
      <c r="G509" s="58">
        <v>25000</v>
      </c>
      <c r="H509" s="59">
        <v>0</v>
      </c>
      <c r="I509" s="50">
        <v>25</v>
      </c>
      <c r="J509" s="106">
        <v>717.5</v>
      </c>
      <c r="K509" s="89">
        <f t="shared" si="92"/>
        <v>1774.9999999999998</v>
      </c>
      <c r="L509" s="62">
        <f t="shared" si="93"/>
        <v>275</v>
      </c>
      <c r="M509" s="120">
        <v>760</v>
      </c>
      <c r="N509" s="60">
        <f t="shared" si="94"/>
        <v>1772.5000000000002</v>
      </c>
      <c r="O509" s="60"/>
      <c r="P509" s="60">
        <f t="shared" si="95"/>
        <v>1477.5</v>
      </c>
      <c r="Q509" s="50">
        <f t="shared" si="89"/>
        <v>1502.5</v>
      </c>
      <c r="R509" s="50">
        <f t="shared" si="90"/>
        <v>3822.5</v>
      </c>
      <c r="S509" s="60">
        <f t="shared" si="91"/>
        <v>23497.5</v>
      </c>
      <c r="T509" s="63" t="s">
        <v>41</v>
      </c>
    </row>
    <row r="510" spans="1:20" s="33" customFormat="1" x14ac:dyDescent="0.25">
      <c r="A510" s="76">
        <v>504</v>
      </c>
      <c r="B510" s="46" t="s">
        <v>683</v>
      </c>
      <c r="C510" s="46" t="s">
        <v>823</v>
      </c>
      <c r="D510" s="46" t="s">
        <v>677</v>
      </c>
      <c r="E510" s="46" t="s">
        <v>104</v>
      </c>
      <c r="F510" s="47" t="s">
        <v>831</v>
      </c>
      <c r="G510" s="58">
        <v>25000</v>
      </c>
      <c r="H510" s="59">
        <v>0</v>
      </c>
      <c r="I510" s="50">
        <v>25</v>
      </c>
      <c r="J510" s="106">
        <v>717.5</v>
      </c>
      <c r="K510" s="89">
        <f t="shared" si="92"/>
        <v>1774.9999999999998</v>
      </c>
      <c r="L510" s="62">
        <f t="shared" si="93"/>
        <v>275</v>
      </c>
      <c r="M510" s="120">
        <v>760</v>
      </c>
      <c r="N510" s="60">
        <f t="shared" si="94"/>
        <v>1772.5000000000002</v>
      </c>
      <c r="O510" s="60"/>
      <c r="P510" s="60">
        <f t="shared" si="95"/>
        <v>1477.5</v>
      </c>
      <c r="Q510" s="50">
        <f t="shared" si="89"/>
        <v>1502.5</v>
      </c>
      <c r="R510" s="50">
        <f t="shared" si="90"/>
        <v>3822.5</v>
      </c>
      <c r="S510" s="60">
        <f t="shared" si="91"/>
        <v>23497.5</v>
      </c>
      <c r="T510" s="63" t="s">
        <v>41</v>
      </c>
    </row>
    <row r="511" spans="1:20" s="33" customFormat="1" x14ac:dyDescent="0.25">
      <c r="A511" s="76">
        <v>505</v>
      </c>
      <c r="B511" s="46" t="s">
        <v>680</v>
      </c>
      <c r="C511" s="46" t="s">
        <v>823</v>
      </c>
      <c r="D511" s="46" t="s">
        <v>677</v>
      </c>
      <c r="E511" s="46" t="s">
        <v>35</v>
      </c>
      <c r="F511" s="47" t="s">
        <v>831</v>
      </c>
      <c r="G511" s="58">
        <v>25000</v>
      </c>
      <c r="H511" s="59">
        <v>0</v>
      </c>
      <c r="I511" s="50">
        <v>25</v>
      </c>
      <c r="J511" s="106">
        <v>717.5</v>
      </c>
      <c r="K511" s="89">
        <f t="shared" si="92"/>
        <v>1774.9999999999998</v>
      </c>
      <c r="L511" s="62">
        <f t="shared" si="93"/>
        <v>275</v>
      </c>
      <c r="M511" s="120">
        <v>760</v>
      </c>
      <c r="N511" s="60">
        <f t="shared" si="94"/>
        <v>1772.5000000000002</v>
      </c>
      <c r="O511" s="60"/>
      <c r="P511" s="60">
        <f t="shared" si="95"/>
        <v>1477.5</v>
      </c>
      <c r="Q511" s="50">
        <f t="shared" si="89"/>
        <v>1502.5</v>
      </c>
      <c r="R511" s="50">
        <f t="shared" si="90"/>
        <v>3822.5</v>
      </c>
      <c r="S511" s="60">
        <f t="shared" si="91"/>
        <v>23497.5</v>
      </c>
      <c r="T511" s="63" t="s">
        <v>41</v>
      </c>
    </row>
    <row r="512" spans="1:20" s="33" customFormat="1" x14ac:dyDescent="0.25">
      <c r="A512" s="76">
        <v>506</v>
      </c>
      <c r="B512" s="46" t="s">
        <v>682</v>
      </c>
      <c r="C512" s="46" t="s">
        <v>823</v>
      </c>
      <c r="D512" s="46" t="s">
        <v>677</v>
      </c>
      <c r="E512" s="46" t="s">
        <v>35</v>
      </c>
      <c r="F512" s="47" t="s">
        <v>831</v>
      </c>
      <c r="G512" s="58">
        <v>25000</v>
      </c>
      <c r="H512" s="59">
        <v>0</v>
      </c>
      <c r="I512" s="50">
        <v>25</v>
      </c>
      <c r="J512" s="106">
        <v>717.5</v>
      </c>
      <c r="K512" s="89">
        <f t="shared" si="92"/>
        <v>1774.9999999999998</v>
      </c>
      <c r="L512" s="62">
        <f t="shared" si="93"/>
        <v>275</v>
      </c>
      <c r="M512" s="120">
        <v>760</v>
      </c>
      <c r="N512" s="60">
        <f t="shared" si="94"/>
        <v>1772.5000000000002</v>
      </c>
      <c r="O512" s="60"/>
      <c r="P512" s="60">
        <f t="shared" si="95"/>
        <v>1477.5</v>
      </c>
      <c r="Q512" s="50">
        <f t="shared" si="89"/>
        <v>1502.5</v>
      </c>
      <c r="R512" s="50">
        <f t="shared" si="90"/>
        <v>3822.5</v>
      </c>
      <c r="S512" s="60">
        <f t="shared" si="91"/>
        <v>23497.5</v>
      </c>
      <c r="T512" s="63" t="s">
        <v>41</v>
      </c>
    </row>
    <row r="513" spans="1:20" s="33" customFormat="1" x14ac:dyDescent="0.25">
      <c r="A513" s="76">
        <v>507</v>
      </c>
      <c r="B513" s="46" t="s">
        <v>688</v>
      </c>
      <c r="C513" s="46" t="s">
        <v>824</v>
      </c>
      <c r="D513" s="46" t="s">
        <v>677</v>
      </c>
      <c r="E513" s="46" t="s">
        <v>35</v>
      </c>
      <c r="F513" s="47" t="s">
        <v>831</v>
      </c>
      <c r="G513" s="58">
        <v>25000</v>
      </c>
      <c r="H513" s="59">
        <v>0</v>
      </c>
      <c r="I513" s="50">
        <v>25</v>
      </c>
      <c r="J513" s="106">
        <v>717.5</v>
      </c>
      <c r="K513" s="89">
        <f t="shared" si="92"/>
        <v>1774.9999999999998</v>
      </c>
      <c r="L513" s="62">
        <f t="shared" si="93"/>
        <v>275</v>
      </c>
      <c r="M513" s="120">
        <v>760</v>
      </c>
      <c r="N513" s="60">
        <f t="shared" si="94"/>
        <v>1772.5000000000002</v>
      </c>
      <c r="O513" s="60"/>
      <c r="P513" s="60">
        <f t="shared" si="95"/>
        <v>1477.5</v>
      </c>
      <c r="Q513" s="50">
        <f t="shared" si="89"/>
        <v>1502.5</v>
      </c>
      <c r="R513" s="50">
        <f t="shared" si="90"/>
        <v>3822.5</v>
      </c>
      <c r="S513" s="60">
        <f t="shared" si="91"/>
        <v>23497.5</v>
      </c>
      <c r="T513" s="63" t="s">
        <v>41</v>
      </c>
    </row>
    <row r="514" spans="1:20" s="33" customFormat="1" x14ac:dyDescent="0.25">
      <c r="A514" s="76">
        <v>508</v>
      </c>
      <c r="B514" s="46" t="s">
        <v>694</v>
      </c>
      <c r="C514" s="46" t="s">
        <v>823</v>
      </c>
      <c r="D514" s="46" t="s">
        <v>677</v>
      </c>
      <c r="E514" s="46" t="s">
        <v>64</v>
      </c>
      <c r="F514" s="47" t="s">
        <v>830</v>
      </c>
      <c r="G514" s="58">
        <v>25000</v>
      </c>
      <c r="H514" s="59">
        <v>0</v>
      </c>
      <c r="I514" s="50">
        <v>25</v>
      </c>
      <c r="J514" s="106">
        <v>717.5</v>
      </c>
      <c r="K514" s="89">
        <f t="shared" si="92"/>
        <v>1774.9999999999998</v>
      </c>
      <c r="L514" s="62">
        <f t="shared" si="93"/>
        <v>275</v>
      </c>
      <c r="M514" s="120">
        <v>760</v>
      </c>
      <c r="N514" s="60">
        <f t="shared" si="94"/>
        <v>1772.5000000000002</v>
      </c>
      <c r="O514" s="60"/>
      <c r="P514" s="60">
        <f t="shared" si="95"/>
        <v>1477.5</v>
      </c>
      <c r="Q514" s="50">
        <f t="shared" si="89"/>
        <v>1502.5</v>
      </c>
      <c r="R514" s="50">
        <f t="shared" si="90"/>
        <v>3822.5</v>
      </c>
      <c r="S514" s="60">
        <f t="shared" si="91"/>
        <v>23497.5</v>
      </c>
      <c r="T514" s="63" t="s">
        <v>41</v>
      </c>
    </row>
    <row r="515" spans="1:20" s="33" customFormat="1" x14ac:dyDescent="0.25">
      <c r="A515" s="76">
        <v>509</v>
      </c>
      <c r="B515" s="46" t="s">
        <v>947</v>
      </c>
      <c r="C515" s="46" t="s">
        <v>823</v>
      </c>
      <c r="D515" s="46" t="s">
        <v>677</v>
      </c>
      <c r="E515" s="46" t="s">
        <v>35</v>
      </c>
      <c r="F515" s="47" t="s">
        <v>830</v>
      </c>
      <c r="G515" s="58">
        <v>25000</v>
      </c>
      <c r="H515" s="49">
        <v>0</v>
      </c>
      <c r="I515" s="50">
        <v>25</v>
      </c>
      <c r="J515" s="106">
        <v>717.5</v>
      </c>
      <c r="K515" s="89">
        <f t="shared" si="92"/>
        <v>1774.9999999999998</v>
      </c>
      <c r="L515" s="62">
        <f t="shared" si="93"/>
        <v>275</v>
      </c>
      <c r="M515" s="120">
        <v>760</v>
      </c>
      <c r="N515" s="60">
        <f t="shared" si="94"/>
        <v>1772.5000000000002</v>
      </c>
      <c r="O515" s="60"/>
      <c r="P515" s="60">
        <f t="shared" si="95"/>
        <v>1477.5</v>
      </c>
      <c r="Q515" s="50">
        <f t="shared" si="89"/>
        <v>1502.5</v>
      </c>
      <c r="R515" s="50">
        <f t="shared" si="90"/>
        <v>3822.5</v>
      </c>
      <c r="S515" s="60">
        <f t="shared" si="91"/>
        <v>23497.5</v>
      </c>
      <c r="T515" s="63" t="s">
        <v>41</v>
      </c>
    </row>
    <row r="516" spans="1:20" s="33" customFormat="1" x14ac:dyDescent="0.25">
      <c r="A516" s="76">
        <v>510</v>
      </c>
      <c r="B516" s="46" t="s">
        <v>681</v>
      </c>
      <c r="C516" s="46" t="s">
        <v>823</v>
      </c>
      <c r="D516" s="46" t="s">
        <v>677</v>
      </c>
      <c r="E516" s="46" t="s">
        <v>61</v>
      </c>
      <c r="F516" s="47" t="s">
        <v>831</v>
      </c>
      <c r="G516" s="58">
        <v>25000</v>
      </c>
      <c r="H516" s="59">
        <v>0</v>
      </c>
      <c r="I516" s="50">
        <v>25</v>
      </c>
      <c r="J516" s="106">
        <v>717.5</v>
      </c>
      <c r="K516" s="89">
        <f t="shared" si="92"/>
        <v>1774.9999999999998</v>
      </c>
      <c r="L516" s="62">
        <f t="shared" si="93"/>
        <v>275</v>
      </c>
      <c r="M516" s="120">
        <v>760</v>
      </c>
      <c r="N516" s="60">
        <f t="shared" si="94"/>
        <v>1772.5000000000002</v>
      </c>
      <c r="O516" s="60"/>
      <c r="P516" s="60">
        <f t="shared" si="95"/>
        <v>1477.5</v>
      </c>
      <c r="Q516" s="50">
        <f t="shared" ref="Q516:Q576" si="96">+H516+I516+J516+M516+O516</f>
        <v>1502.5</v>
      </c>
      <c r="R516" s="50">
        <f t="shared" ref="R516:R576" si="97">+K516+L516+N516</f>
        <v>3822.5</v>
      </c>
      <c r="S516" s="60">
        <f t="shared" si="91"/>
        <v>23497.5</v>
      </c>
      <c r="T516" s="63" t="s">
        <v>41</v>
      </c>
    </row>
    <row r="517" spans="1:20" s="33" customFormat="1" x14ac:dyDescent="0.25">
      <c r="A517" s="76">
        <v>511</v>
      </c>
      <c r="B517" s="46" t="s">
        <v>690</v>
      </c>
      <c r="C517" s="46" t="s">
        <v>823</v>
      </c>
      <c r="D517" s="46" t="s">
        <v>677</v>
      </c>
      <c r="E517" s="46" t="s">
        <v>58</v>
      </c>
      <c r="F517" s="47" t="s">
        <v>831</v>
      </c>
      <c r="G517" s="58">
        <v>25000</v>
      </c>
      <c r="H517" s="59">
        <v>0</v>
      </c>
      <c r="I517" s="50">
        <v>25</v>
      </c>
      <c r="J517" s="106">
        <v>717.5</v>
      </c>
      <c r="K517" s="89">
        <f t="shared" si="92"/>
        <v>1774.9999999999998</v>
      </c>
      <c r="L517" s="62">
        <f t="shared" si="93"/>
        <v>275</v>
      </c>
      <c r="M517" s="120">
        <v>760</v>
      </c>
      <c r="N517" s="60">
        <f t="shared" si="94"/>
        <v>1772.5000000000002</v>
      </c>
      <c r="O517" s="60"/>
      <c r="P517" s="60">
        <f t="shared" si="95"/>
        <v>1477.5</v>
      </c>
      <c r="Q517" s="50">
        <f t="shared" si="96"/>
        <v>1502.5</v>
      </c>
      <c r="R517" s="50">
        <f t="shared" si="97"/>
        <v>3822.5</v>
      </c>
      <c r="S517" s="60">
        <f t="shared" si="91"/>
        <v>23497.5</v>
      </c>
      <c r="T517" s="63" t="s">
        <v>41</v>
      </c>
    </row>
    <row r="518" spans="1:20" s="33" customFormat="1" x14ac:dyDescent="0.25">
      <c r="A518" s="76">
        <v>512</v>
      </c>
      <c r="B518" s="46" t="s">
        <v>686</v>
      </c>
      <c r="C518" s="46" t="s">
        <v>823</v>
      </c>
      <c r="D518" s="46" t="s">
        <v>677</v>
      </c>
      <c r="E518" s="46" t="s">
        <v>119</v>
      </c>
      <c r="F518" s="47" t="s">
        <v>831</v>
      </c>
      <c r="G518" s="58">
        <v>25000</v>
      </c>
      <c r="H518" s="59">
        <v>0</v>
      </c>
      <c r="I518" s="50">
        <v>25</v>
      </c>
      <c r="J518" s="106">
        <v>717.5</v>
      </c>
      <c r="K518" s="89">
        <f t="shared" si="92"/>
        <v>1774.9999999999998</v>
      </c>
      <c r="L518" s="62">
        <f t="shared" si="93"/>
        <v>275</v>
      </c>
      <c r="M518" s="120">
        <v>760</v>
      </c>
      <c r="N518" s="60">
        <f t="shared" si="94"/>
        <v>1772.5000000000002</v>
      </c>
      <c r="O518" s="60"/>
      <c r="P518" s="60">
        <f t="shared" si="95"/>
        <v>1477.5</v>
      </c>
      <c r="Q518" s="50">
        <f t="shared" si="96"/>
        <v>1502.5</v>
      </c>
      <c r="R518" s="50">
        <f t="shared" si="97"/>
        <v>3822.5</v>
      </c>
      <c r="S518" s="60">
        <f t="shared" si="91"/>
        <v>23497.5</v>
      </c>
      <c r="T518" s="63" t="s">
        <v>41</v>
      </c>
    </row>
    <row r="519" spans="1:20" s="33" customFormat="1" x14ac:dyDescent="0.25">
      <c r="A519" s="76">
        <v>513</v>
      </c>
      <c r="B519" s="46" t="s">
        <v>911</v>
      </c>
      <c r="C519" s="46" t="s">
        <v>824</v>
      </c>
      <c r="D519" s="46" t="s">
        <v>677</v>
      </c>
      <c r="E519" s="46" t="s">
        <v>126</v>
      </c>
      <c r="F519" s="47" t="s">
        <v>831</v>
      </c>
      <c r="G519" s="58">
        <v>50500</v>
      </c>
      <c r="H519" s="106">
        <v>1924.57</v>
      </c>
      <c r="I519" s="50">
        <v>25</v>
      </c>
      <c r="J519" s="106">
        <v>1449.35</v>
      </c>
      <c r="K519" s="89">
        <f t="shared" si="92"/>
        <v>3585.4999999999995</v>
      </c>
      <c r="L519" s="62">
        <f t="shared" si="93"/>
        <v>555.5</v>
      </c>
      <c r="M519" s="120">
        <v>1535.2</v>
      </c>
      <c r="N519" s="60">
        <f t="shared" si="94"/>
        <v>3580.4500000000003</v>
      </c>
      <c r="O519" s="60"/>
      <c r="P519" s="60">
        <f t="shared" si="95"/>
        <v>2984.55</v>
      </c>
      <c r="Q519" s="50">
        <f t="shared" si="96"/>
        <v>4934.12</v>
      </c>
      <c r="R519" s="50">
        <f t="shared" si="97"/>
        <v>7721.4500000000007</v>
      </c>
      <c r="S519" s="60">
        <f t="shared" si="91"/>
        <v>45565.88</v>
      </c>
      <c r="T519" s="63" t="s">
        <v>41</v>
      </c>
    </row>
    <row r="520" spans="1:20" s="33" customFormat="1" x14ac:dyDescent="0.25">
      <c r="A520" s="76">
        <v>514</v>
      </c>
      <c r="B520" s="46" t="s">
        <v>693</v>
      </c>
      <c r="C520" s="46" t="s">
        <v>823</v>
      </c>
      <c r="D520" s="46" t="s">
        <v>677</v>
      </c>
      <c r="E520" s="46" t="s">
        <v>158</v>
      </c>
      <c r="F520" s="47" t="s">
        <v>827</v>
      </c>
      <c r="G520" s="58">
        <v>16000</v>
      </c>
      <c r="H520" s="59">
        <v>0</v>
      </c>
      <c r="I520" s="50">
        <v>25</v>
      </c>
      <c r="J520" s="106">
        <v>459.2</v>
      </c>
      <c r="K520" s="89">
        <f t="shared" si="92"/>
        <v>1136</v>
      </c>
      <c r="L520" s="62">
        <f t="shared" si="93"/>
        <v>176.00000000000003</v>
      </c>
      <c r="M520" s="120">
        <v>486.4</v>
      </c>
      <c r="N520" s="60">
        <f t="shared" si="94"/>
        <v>1134.4000000000001</v>
      </c>
      <c r="O520" s="60"/>
      <c r="P520" s="60">
        <f t="shared" si="95"/>
        <v>945.59999999999991</v>
      </c>
      <c r="Q520" s="50">
        <f t="shared" si="96"/>
        <v>970.59999999999991</v>
      </c>
      <c r="R520" s="50">
        <f t="shared" si="97"/>
        <v>2446.4</v>
      </c>
      <c r="S520" s="60">
        <f t="shared" si="91"/>
        <v>15029.4</v>
      </c>
      <c r="T520" s="63" t="s">
        <v>41</v>
      </c>
    </row>
    <row r="521" spans="1:20" s="40" customFormat="1" x14ac:dyDescent="0.25">
      <c r="A521" s="76">
        <v>515</v>
      </c>
      <c r="B521" s="46" t="s">
        <v>527</v>
      </c>
      <c r="C521" s="46" t="s">
        <v>823</v>
      </c>
      <c r="D521" s="46" t="s">
        <v>215</v>
      </c>
      <c r="E521" s="46" t="s">
        <v>758</v>
      </c>
      <c r="F521" s="47" t="s">
        <v>831</v>
      </c>
      <c r="G521" s="48">
        <v>85000</v>
      </c>
      <c r="H521" s="48">
        <v>8148.13</v>
      </c>
      <c r="I521" s="50">
        <v>25</v>
      </c>
      <c r="J521" s="83">
        <v>2439.5</v>
      </c>
      <c r="K521" s="86">
        <f t="shared" si="92"/>
        <v>6034.9999999999991</v>
      </c>
      <c r="L521" s="62">
        <v>953.69</v>
      </c>
      <c r="M521" s="118">
        <v>2584</v>
      </c>
      <c r="N521" s="50">
        <f t="shared" si="94"/>
        <v>6026.5</v>
      </c>
      <c r="O521" s="50"/>
      <c r="P521" s="50">
        <f t="shared" si="95"/>
        <v>5023.5</v>
      </c>
      <c r="Q521" s="50">
        <f t="shared" si="96"/>
        <v>13196.630000000001</v>
      </c>
      <c r="R521" s="50">
        <f t="shared" si="97"/>
        <v>13015.189999999999</v>
      </c>
      <c r="S521" s="50">
        <f t="shared" si="91"/>
        <v>71803.37</v>
      </c>
      <c r="T521" s="63" t="s">
        <v>41</v>
      </c>
    </row>
    <row r="522" spans="1:20" s="33" customFormat="1" x14ac:dyDescent="0.25">
      <c r="A522" s="76">
        <v>516</v>
      </c>
      <c r="B522" s="46" t="s">
        <v>641</v>
      </c>
      <c r="C522" s="46" t="s">
        <v>823</v>
      </c>
      <c r="D522" s="46" t="s">
        <v>215</v>
      </c>
      <c r="E522" s="46" t="s">
        <v>761</v>
      </c>
      <c r="F522" s="47" t="s">
        <v>831</v>
      </c>
      <c r="G522" s="48">
        <v>75000</v>
      </c>
      <c r="H522" s="48">
        <v>5623.19</v>
      </c>
      <c r="I522" s="50">
        <v>25</v>
      </c>
      <c r="J522" s="83">
        <v>2152.5</v>
      </c>
      <c r="K522" s="86">
        <f t="shared" si="92"/>
        <v>5324.9999999999991</v>
      </c>
      <c r="L522" s="62">
        <f t="shared" si="93"/>
        <v>825.00000000000011</v>
      </c>
      <c r="M522" s="118">
        <v>2280</v>
      </c>
      <c r="N522" s="50">
        <f t="shared" si="94"/>
        <v>5317.5</v>
      </c>
      <c r="O522" s="50"/>
      <c r="P522" s="50">
        <f t="shared" si="95"/>
        <v>4432.5</v>
      </c>
      <c r="Q522" s="50">
        <f t="shared" si="96"/>
        <v>10080.689999999999</v>
      </c>
      <c r="R522" s="50">
        <f t="shared" si="97"/>
        <v>11467.5</v>
      </c>
      <c r="S522" s="50">
        <f t="shared" si="91"/>
        <v>64919.31</v>
      </c>
      <c r="T522" s="63" t="s">
        <v>41</v>
      </c>
    </row>
    <row r="523" spans="1:20" s="33" customFormat="1" x14ac:dyDescent="0.25">
      <c r="A523" s="76">
        <v>517</v>
      </c>
      <c r="B523" s="46" t="s">
        <v>618</v>
      </c>
      <c r="C523" s="46" t="s">
        <v>824</v>
      </c>
      <c r="D523" s="46" t="s">
        <v>215</v>
      </c>
      <c r="E523" s="46" t="s">
        <v>126</v>
      </c>
      <c r="F523" s="47" t="s">
        <v>831</v>
      </c>
      <c r="G523" s="48">
        <v>70000</v>
      </c>
      <c r="H523" s="48">
        <v>5025.38</v>
      </c>
      <c r="I523" s="50">
        <v>25</v>
      </c>
      <c r="J523" s="83">
        <v>2009</v>
      </c>
      <c r="K523" s="86">
        <f t="shared" si="92"/>
        <v>4970</v>
      </c>
      <c r="L523" s="62">
        <f t="shared" si="93"/>
        <v>770.00000000000011</v>
      </c>
      <c r="M523" s="118">
        <v>2128</v>
      </c>
      <c r="N523" s="50">
        <f t="shared" si="94"/>
        <v>4963</v>
      </c>
      <c r="O523" s="50"/>
      <c r="P523" s="50">
        <f t="shared" si="95"/>
        <v>4137</v>
      </c>
      <c r="Q523" s="50">
        <f t="shared" si="96"/>
        <v>9187.380000000001</v>
      </c>
      <c r="R523" s="50">
        <f t="shared" si="97"/>
        <v>10703</v>
      </c>
      <c r="S523" s="50">
        <f t="shared" si="91"/>
        <v>60812.619999999995</v>
      </c>
      <c r="T523" s="63" t="s">
        <v>41</v>
      </c>
    </row>
    <row r="524" spans="1:20" s="33" customFormat="1" x14ac:dyDescent="0.25">
      <c r="A524" s="76">
        <v>518</v>
      </c>
      <c r="B524" s="46" t="s">
        <v>633</v>
      </c>
      <c r="C524" s="46" t="s">
        <v>823</v>
      </c>
      <c r="D524" s="46" t="s">
        <v>215</v>
      </c>
      <c r="E524" s="46" t="s">
        <v>126</v>
      </c>
      <c r="F524" s="47" t="s">
        <v>831</v>
      </c>
      <c r="G524" s="48">
        <v>70000</v>
      </c>
      <c r="H524" s="48">
        <v>5368.48</v>
      </c>
      <c r="I524" s="50">
        <v>25</v>
      </c>
      <c r="J524" s="83">
        <v>2009</v>
      </c>
      <c r="K524" s="86">
        <f t="shared" si="92"/>
        <v>4970</v>
      </c>
      <c r="L524" s="62">
        <f t="shared" si="93"/>
        <v>770.00000000000011</v>
      </c>
      <c r="M524" s="118">
        <v>2128</v>
      </c>
      <c r="N524" s="50">
        <f t="shared" si="94"/>
        <v>4963</v>
      </c>
      <c r="O524" s="50"/>
      <c r="P524" s="50">
        <f t="shared" si="95"/>
        <v>4137</v>
      </c>
      <c r="Q524" s="50">
        <f t="shared" si="96"/>
        <v>9530.48</v>
      </c>
      <c r="R524" s="50">
        <f t="shared" si="97"/>
        <v>10703</v>
      </c>
      <c r="S524" s="50">
        <f t="shared" si="91"/>
        <v>60469.520000000004</v>
      </c>
      <c r="T524" s="63" t="s">
        <v>41</v>
      </c>
    </row>
    <row r="525" spans="1:20" s="33" customFormat="1" x14ac:dyDescent="0.25">
      <c r="A525" s="76">
        <v>519</v>
      </c>
      <c r="B525" s="46" t="s">
        <v>635</v>
      </c>
      <c r="C525" s="46" t="s">
        <v>823</v>
      </c>
      <c r="D525" s="46" t="s">
        <v>215</v>
      </c>
      <c r="E525" s="46" t="s">
        <v>126</v>
      </c>
      <c r="F525" s="47" t="s">
        <v>831</v>
      </c>
      <c r="G525" s="48">
        <v>70000</v>
      </c>
      <c r="H525" s="48">
        <v>5368.48</v>
      </c>
      <c r="I525" s="50">
        <v>25</v>
      </c>
      <c r="J525" s="83">
        <v>2009</v>
      </c>
      <c r="K525" s="86">
        <f t="shared" si="92"/>
        <v>4970</v>
      </c>
      <c r="L525" s="62">
        <f t="shared" si="93"/>
        <v>770.00000000000011</v>
      </c>
      <c r="M525" s="118">
        <v>2128</v>
      </c>
      <c r="N525" s="50">
        <f t="shared" si="94"/>
        <v>4963</v>
      </c>
      <c r="O525" s="50"/>
      <c r="P525" s="50">
        <f t="shared" si="95"/>
        <v>4137</v>
      </c>
      <c r="Q525" s="50">
        <f t="shared" si="96"/>
        <v>9530.48</v>
      </c>
      <c r="R525" s="50">
        <f t="shared" si="97"/>
        <v>10703</v>
      </c>
      <c r="S525" s="50">
        <f t="shared" si="91"/>
        <v>60469.520000000004</v>
      </c>
      <c r="T525" s="63" t="s">
        <v>41</v>
      </c>
    </row>
    <row r="526" spans="1:20" s="33" customFormat="1" x14ac:dyDescent="0.25">
      <c r="A526" s="76">
        <v>520</v>
      </c>
      <c r="B526" s="46" t="s">
        <v>637</v>
      </c>
      <c r="C526" s="46" t="s">
        <v>824</v>
      </c>
      <c r="D526" s="46" t="s">
        <v>215</v>
      </c>
      <c r="E526" s="46" t="s">
        <v>126</v>
      </c>
      <c r="F526" s="47" t="s">
        <v>831</v>
      </c>
      <c r="G526" s="48">
        <v>70000</v>
      </c>
      <c r="H526" s="48">
        <v>5368.48</v>
      </c>
      <c r="I526" s="50">
        <v>25</v>
      </c>
      <c r="J526" s="83">
        <v>2009</v>
      </c>
      <c r="K526" s="86">
        <f t="shared" si="92"/>
        <v>4970</v>
      </c>
      <c r="L526" s="62">
        <f t="shared" si="93"/>
        <v>770.00000000000011</v>
      </c>
      <c r="M526" s="118">
        <v>2128</v>
      </c>
      <c r="N526" s="50">
        <f t="shared" si="94"/>
        <v>4963</v>
      </c>
      <c r="O526" s="50"/>
      <c r="P526" s="50">
        <f t="shared" si="95"/>
        <v>4137</v>
      </c>
      <c r="Q526" s="50">
        <f t="shared" si="96"/>
        <v>9530.48</v>
      </c>
      <c r="R526" s="50">
        <f t="shared" si="97"/>
        <v>10703</v>
      </c>
      <c r="S526" s="50">
        <f t="shared" si="91"/>
        <v>60469.520000000004</v>
      </c>
      <c r="T526" s="63" t="s">
        <v>41</v>
      </c>
    </row>
    <row r="527" spans="1:20" s="33" customFormat="1" x14ac:dyDescent="0.25">
      <c r="A527" s="76">
        <v>521</v>
      </c>
      <c r="B527" s="46" t="s">
        <v>640</v>
      </c>
      <c r="C527" s="46" t="s">
        <v>823</v>
      </c>
      <c r="D527" s="46" t="s">
        <v>215</v>
      </c>
      <c r="E527" s="46" t="s">
        <v>126</v>
      </c>
      <c r="F527" s="47" t="s">
        <v>831</v>
      </c>
      <c r="G527" s="48">
        <v>70000</v>
      </c>
      <c r="H527" s="48">
        <v>5368.48</v>
      </c>
      <c r="I527" s="50">
        <v>25</v>
      </c>
      <c r="J527" s="83">
        <v>2009</v>
      </c>
      <c r="K527" s="86">
        <f t="shared" si="92"/>
        <v>4970</v>
      </c>
      <c r="L527" s="62">
        <f t="shared" si="93"/>
        <v>770.00000000000011</v>
      </c>
      <c r="M527" s="118">
        <v>2128</v>
      </c>
      <c r="N527" s="50">
        <f t="shared" si="94"/>
        <v>4963</v>
      </c>
      <c r="O527" s="50"/>
      <c r="P527" s="50">
        <f t="shared" si="95"/>
        <v>4137</v>
      </c>
      <c r="Q527" s="50">
        <f t="shared" si="96"/>
        <v>9530.48</v>
      </c>
      <c r="R527" s="50">
        <f t="shared" si="97"/>
        <v>10703</v>
      </c>
      <c r="S527" s="50">
        <f t="shared" si="91"/>
        <v>60469.520000000004</v>
      </c>
      <c r="T527" s="63" t="s">
        <v>41</v>
      </c>
    </row>
    <row r="528" spans="1:20" s="33" customFormat="1" x14ac:dyDescent="0.25">
      <c r="A528" s="76">
        <v>522</v>
      </c>
      <c r="B528" s="46" t="s">
        <v>642</v>
      </c>
      <c r="C528" s="46" t="s">
        <v>823</v>
      </c>
      <c r="D528" s="46" t="s">
        <v>215</v>
      </c>
      <c r="E528" s="46" t="s">
        <v>126</v>
      </c>
      <c r="F528" s="47" t="s">
        <v>831</v>
      </c>
      <c r="G528" s="48">
        <v>70000</v>
      </c>
      <c r="H528" s="48">
        <v>5025.38</v>
      </c>
      <c r="I528" s="50">
        <v>25</v>
      </c>
      <c r="J528" s="83">
        <v>2009</v>
      </c>
      <c r="K528" s="86">
        <f t="shared" si="92"/>
        <v>4970</v>
      </c>
      <c r="L528" s="62">
        <f t="shared" si="93"/>
        <v>770.00000000000011</v>
      </c>
      <c r="M528" s="118">
        <v>2128</v>
      </c>
      <c r="N528" s="50">
        <f t="shared" si="94"/>
        <v>4963</v>
      </c>
      <c r="O528" s="50"/>
      <c r="P528" s="50">
        <f t="shared" si="95"/>
        <v>4137</v>
      </c>
      <c r="Q528" s="50">
        <f t="shared" si="96"/>
        <v>9187.380000000001</v>
      </c>
      <c r="R528" s="50">
        <f t="shared" si="97"/>
        <v>10703</v>
      </c>
      <c r="S528" s="50">
        <f t="shared" si="91"/>
        <v>60812.619999999995</v>
      </c>
      <c r="T528" s="63" t="s">
        <v>41</v>
      </c>
    </row>
    <row r="529" spans="1:20" s="40" customFormat="1" x14ac:dyDescent="0.25">
      <c r="A529" s="76">
        <v>523</v>
      </c>
      <c r="B529" s="46" t="s">
        <v>571</v>
      </c>
      <c r="C529" s="46" t="s">
        <v>823</v>
      </c>
      <c r="D529" s="46" t="s">
        <v>215</v>
      </c>
      <c r="E529" s="46" t="s">
        <v>126</v>
      </c>
      <c r="F529" s="47" t="s">
        <v>831</v>
      </c>
      <c r="G529" s="58">
        <v>70000</v>
      </c>
      <c r="H529" s="58">
        <v>5025.38</v>
      </c>
      <c r="I529" s="50">
        <v>25</v>
      </c>
      <c r="J529" s="106">
        <v>2009</v>
      </c>
      <c r="K529" s="89">
        <f t="shared" si="92"/>
        <v>4970</v>
      </c>
      <c r="L529" s="62">
        <f t="shared" si="93"/>
        <v>770.00000000000011</v>
      </c>
      <c r="M529" s="120">
        <v>2128</v>
      </c>
      <c r="N529" s="60">
        <f t="shared" si="94"/>
        <v>4963</v>
      </c>
      <c r="O529" s="60"/>
      <c r="P529" s="60">
        <f t="shared" si="95"/>
        <v>4137</v>
      </c>
      <c r="Q529" s="50">
        <f t="shared" si="96"/>
        <v>9187.380000000001</v>
      </c>
      <c r="R529" s="50">
        <f t="shared" si="97"/>
        <v>10703</v>
      </c>
      <c r="S529" s="60">
        <f t="shared" si="91"/>
        <v>60812.619999999995</v>
      </c>
      <c r="T529" s="63" t="s">
        <v>41</v>
      </c>
    </row>
    <row r="530" spans="1:20" s="40" customFormat="1" x14ac:dyDescent="0.25">
      <c r="A530" s="76">
        <v>524</v>
      </c>
      <c r="B530" s="46" t="s">
        <v>732</v>
      </c>
      <c r="C530" s="46" t="s">
        <v>824</v>
      </c>
      <c r="D530" s="46" t="s">
        <v>215</v>
      </c>
      <c r="E530" s="46" t="s">
        <v>85</v>
      </c>
      <c r="F530" s="47" t="s">
        <v>830</v>
      </c>
      <c r="G530" s="48">
        <v>50000</v>
      </c>
      <c r="H530" s="48">
        <v>1854</v>
      </c>
      <c r="I530" s="50">
        <v>25</v>
      </c>
      <c r="J530" s="83">
        <v>1435</v>
      </c>
      <c r="K530" s="86">
        <f t="shared" si="92"/>
        <v>3549.9999999999995</v>
      </c>
      <c r="L530" s="62">
        <f t="shared" si="93"/>
        <v>550</v>
      </c>
      <c r="M530" s="118">
        <v>1520</v>
      </c>
      <c r="N530" s="50">
        <f t="shared" si="94"/>
        <v>3545.0000000000005</v>
      </c>
      <c r="O530" s="50"/>
      <c r="P530" s="50">
        <f t="shared" si="95"/>
        <v>2955</v>
      </c>
      <c r="Q530" s="50">
        <f t="shared" si="96"/>
        <v>4834</v>
      </c>
      <c r="R530" s="50">
        <f t="shared" si="97"/>
        <v>7645</v>
      </c>
      <c r="S530" s="50">
        <f t="shared" si="91"/>
        <v>45166</v>
      </c>
      <c r="T530" s="63" t="s">
        <v>41</v>
      </c>
    </row>
    <row r="531" spans="1:20" s="33" customFormat="1" x14ac:dyDescent="0.25">
      <c r="A531" s="76">
        <v>525</v>
      </c>
      <c r="B531" s="46" t="s">
        <v>625</v>
      </c>
      <c r="C531" s="46" t="s">
        <v>824</v>
      </c>
      <c r="D531" s="46" t="s">
        <v>215</v>
      </c>
      <c r="E531" s="46" t="s">
        <v>144</v>
      </c>
      <c r="F531" s="47" t="s">
        <v>831</v>
      </c>
      <c r="G531" s="48">
        <v>45000</v>
      </c>
      <c r="H531" s="49">
        <v>891.01</v>
      </c>
      <c r="I531" s="50">
        <v>25</v>
      </c>
      <c r="J531" s="83">
        <v>1291.5</v>
      </c>
      <c r="K531" s="86">
        <f t="shared" si="92"/>
        <v>3194.9999999999995</v>
      </c>
      <c r="L531" s="62">
        <f t="shared" si="93"/>
        <v>495.00000000000006</v>
      </c>
      <c r="M531" s="118">
        <v>1368</v>
      </c>
      <c r="N531" s="50">
        <f t="shared" si="94"/>
        <v>3190.5</v>
      </c>
      <c r="O531" s="50"/>
      <c r="P531" s="50">
        <f t="shared" si="95"/>
        <v>2659.5</v>
      </c>
      <c r="Q531" s="50">
        <f t="shared" si="96"/>
        <v>3575.51</v>
      </c>
      <c r="R531" s="50">
        <f t="shared" si="97"/>
        <v>6880.5</v>
      </c>
      <c r="S531" s="50">
        <f t="shared" si="91"/>
        <v>41424.49</v>
      </c>
      <c r="T531" s="63" t="s">
        <v>41</v>
      </c>
    </row>
    <row r="532" spans="1:20" s="33" customFormat="1" x14ac:dyDescent="0.25">
      <c r="A532" s="76">
        <v>526</v>
      </c>
      <c r="B532" s="46" t="s">
        <v>626</v>
      </c>
      <c r="C532" s="46" t="s">
        <v>824</v>
      </c>
      <c r="D532" s="46" t="s">
        <v>215</v>
      </c>
      <c r="E532" s="46" t="s">
        <v>144</v>
      </c>
      <c r="F532" s="47" t="s">
        <v>831</v>
      </c>
      <c r="G532" s="48">
        <v>45000</v>
      </c>
      <c r="H532" s="83">
        <v>1148.33</v>
      </c>
      <c r="I532" s="50">
        <v>25</v>
      </c>
      <c r="J532" s="83">
        <v>1291.5</v>
      </c>
      <c r="K532" s="86">
        <f t="shared" si="92"/>
        <v>3194.9999999999995</v>
      </c>
      <c r="L532" s="62">
        <f t="shared" si="93"/>
        <v>495.00000000000006</v>
      </c>
      <c r="M532" s="118">
        <v>1368</v>
      </c>
      <c r="N532" s="50">
        <f t="shared" si="94"/>
        <v>3190.5</v>
      </c>
      <c r="O532" s="50"/>
      <c r="P532" s="50">
        <f t="shared" si="95"/>
        <v>2659.5</v>
      </c>
      <c r="Q532" s="50">
        <f t="shared" si="96"/>
        <v>3832.83</v>
      </c>
      <c r="R532" s="50">
        <f t="shared" si="97"/>
        <v>6880.5</v>
      </c>
      <c r="S532" s="50">
        <f t="shared" si="91"/>
        <v>41167.17</v>
      </c>
      <c r="T532" s="63" t="s">
        <v>41</v>
      </c>
    </row>
    <row r="533" spans="1:20" s="33" customFormat="1" x14ac:dyDescent="0.25">
      <c r="A533" s="76">
        <v>527</v>
      </c>
      <c r="B533" s="46" t="s">
        <v>627</v>
      </c>
      <c r="C533" s="46" t="s">
        <v>824</v>
      </c>
      <c r="D533" s="46" t="s">
        <v>215</v>
      </c>
      <c r="E533" s="46" t="s">
        <v>144</v>
      </c>
      <c r="F533" s="47" t="s">
        <v>831</v>
      </c>
      <c r="G533" s="48">
        <v>45000</v>
      </c>
      <c r="H533" s="83">
        <v>1148.33</v>
      </c>
      <c r="I533" s="50">
        <v>25</v>
      </c>
      <c r="J533" s="83">
        <v>1291.5</v>
      </c>
      <c r="K533" s="86">
        <f t="shared" si="92"/>
        <v>3194.9999999999995</v>
      </c>
      <c r="L533" s="62">
        <f t="shared" si="93"/>
        <v>495.00000000000006</v>
      </c>
      <c r="M533" s="118">
        <v>1368</v>
      </c>
      <c r="N533" s="50">
        <f t="shared" si="94"/>
        <v>3190.5</v>
      </c>
      <c r="O533" s="50"/>
      <c r="P533" s="50">
        <f t="shared" si="95"/>
        <v>2659.5</v>
      </c>
      <c r="Q533" s="50">
        <f t="shared" si="96"/>
        <v>3832.83</v>
      </c>
      <c r="R533" s="50">
        <f t="shared" si="97"/>
        <v>6880.5</v>
      </c>
      <c r="S533" s="50">
        <f t="shared" si="91"/>
        <v>41167.17</v>
      </c>
      <c r="T533" s="63" t="s">
        <v>41</v>
      </c>
    </row>
    <row r="534" spans="1:20" s="33" customFormat="1" x14ac:dyDescent="0.25">
      <c r="A534" s="76">
        <v>528</v>
      </c>
      <c r="B534" s="46" t="s">
        <v>977</v>
      </c>
      <c r="C534" s="46" t="s">
        <v>823</v>
      </c>
      <c r="D534" s="46" t="s">
        <v>215</v>
      </c>
      <c r="E534" s="46" t="s">
        <v>144</v>
      </c>
      <c r="F534" s="47" t="s">
        <v>831</v>
      </c>
      <c r="G534" s="48">
        <v>45000</v>
      </c>
      <c r="H534" s="83">
        <v>1148.33</v>
      </c>
      <c r="I534" s="50">
        <v>25</v>
      </c>
      <c r="J534" s="83">
        <v>1291.5</v>
      </c>
      <c r="K534" s="86">
        <f t="shared" si="92"/>
        <v>3194.9999999999995</v>
      </c>
      <c r="L534" s="62">
        <f t="shared" si="93"/>
        <v>495.00000000000006</v>
      </c>
      <c r="M534" s="118">
        <v>1368</v>
      </c>
      <c r="N534" s="50">
        <f t="shared" si="94"/>
        <v>3190.5</v>
      </c>
      <c r="O534" s="50"/>
      <c r="P534" s="50">
        <f t="shared" si="95"/>
        <v>2659.5</v>
      </c>
      <c r="Q534" s="50">
        <f t="shared" si="96"/>
        <v>3832.83</v>
      </c>
      <c r="R534" s="50">
        <f t="shared" si="97"/>
        <v>6880.5</v>
      </c>
      <c r="S534" s="50">
        <f t="shared" si="91"/>
        <v>41167.17</v>
      </c>
      <c r="T534" s="63" t="s">
        <v>41</v>
      </c>
    </row>
    <row r="535" spans="1:20" s="33" customFormat="1" x14ac:dyDescent="0.25">
      <c r="A535" s="76">
        <v>529</v>
      </c>
      <c r="B535" s="46" t="s">
        <v>629</v>
      </c>
      <c r="C535" s="46" t="s">
        <v>823</v>
      </c>
      <c r="D535" s="46" t="s">
        <v>215</v>
      </c>
      <c r="E535" s="46" t="s">
        <v>144</v>
      </c>
      <c r="F535" s="47" t="s">
        <v>831</v>
      </c>
      <c r="G535" s="48">
        <v>45000</v>
      </c>
      <c r="H535" s="83">
        <v>1148.33</v>
      </c>
      <c r="I535" s="50">
        <v>25</v>
      </c>
      <c r="J535" s="83">
        <v>1291.5</v>
      </c>
      <c r="K535" s="86">
        <f t="shared" si="92"/>
        <v>3194.9999999999995</v>
      </c>
      <c r="L535" s="62">
        <f t="shared" si="93"/>
        <v>495.00000000000006</v>
      </c>
      <c r="M535" s="118">
        <v>1368</v>
      </c>
      <c r="N535" s="50">
        <f t="shared" si="94"/>
        <v>3190.5</v>
      </c>
      <c r="O535" s="50"/>
      <c r="P535" s="50">
        <f t="shared" si="95"/>
        <v>2659.5</v>
      </c>
      <c r="Q535" s="50">
        <f t="shared" si="96"/>
        <v>3832.83</v>
      </c>
      <c r="R535" s="50">
        <f t="shared" si="97"/>
        <v>6880.5</v>
      </c>
      <c r="S535" s="50">
        <f t="shared" si="91"/>
        <v>41167.17</v>
      </c>
      <c r="T535" s="63" t="s">
        <v>41</v>
      </c>
    </row>
    <row r="536" spans="1:20" s="33" customFormat="1" x14ac:dyDescent="0.25">
      <c r="A536" s="76">
        <v>530</v>
      </c>
      <c r="B536" s="46" t="s">
        <v>526</v>
      </c>
      <c r="C536" s="46" t="s">
        <v>823</v>
      </c>
      <c r="D536" s="46" t="s">
        <v>215</v>
      </c>
      <c r="E536" s="46" t="s">
        <v>126</v>
      </c>
      <c r="F536" s="47" t="s">
        <v>831</v>
      </c>
      <c r="G536" s="48">
        <v>70000</v>
      </c>
      <c r="H536" s="48">
        <v>5025.38</v>
      </c>
      <c r="I536" s="50">
        <v>25</v>
      </c>
      <c r="J536" s="83">
        <v>2009</v>
      </c>
      <c r="K536" s="86">
        <f t="shared" si="92"/>
        <v>4970</v>
      </c>
      <c r="L536" s="62">
        <f t="shared" si="93"/>
        <v>770.00000000000011</v>
      </c>
      <c r="M536" s="118">
        <v>2128</v>
      </c>
      <c r="N536" s="50">
        <f t="shared" si="94"/>
        <v>4963</v>
      </c>
      <c r="O536" s="50"/>
      <c r="P536" s="50">
        <f t="shared" si="95"/>
        <v>4137</v>
      </c>
      <c r="Q536" s="50">
        <f t="shared" si="96"/>
        <v>9187.380000000001</v>
      </c>
      <c r="R536" s="50">
        <f t="shared" si="97"/>
        <v>10703</v>
      </c>
      <c r="S536" s="50">
        <f t="shared" si="91"/>
        <v>60812.619999999995</v>
      </c>
      <c r="T536" s="63" t="s">
        <v>41</v>
      </c>
    </row>
    <row r="537" spans="1:20" s="33" customFormat="1" x14ac:dyDescent="0.25">
      <c r="A537" s="76">
        <v>531</v>
      </c>
      <c r="B537" s="46" t="s">
        <v>628</v>
      </c>
      <c r="C537" s="46" t="s">
        <v>823</v>
      </c>
      <c r="D537" s="46" t="s">
        <v>215</v>
      </c>
      <c r="E537" s="46" t="s">
        <v>794</v>
      </c>
      <c r="F537" s="47" t="s">
        <v>831</v>
      </c>
      <c r="G537" s="48">
        <v>41000</v>
      </c>
      <c r="H537" s="49">
        <v>583.79</v>
      </c>
      <c r="I537" s="50">
        <v>25</v>
      </c>
      <c r="J537" s="83">
        <v>1176.7</v>
      </c>
      <c r="K537" s="86">
        <f t="shared" si="92"/>
        <v>2910.9999999999995</v>
      </c>
      <c r="L537" s="62">
        <f t="shared" si="93"/>
        <v>451.00000000000006</v>
      </c>
      <c r="M537" s="118">
        <v>1246.4000000000001</v>
      </c>
      <c r="N537" s="50">
        <f t="shared" si="94"/>
        <v>2906.9</v>
      </c>
      <c r="O537" s="50"/>
      <c r="P537" s="50">
        <f t="shared" si="95"/>
        <v>2423.1000000000004</v>
      </c>
      <c r="Q537" s="50">
        <f t="shared" si="96"/>
        <v>3031.8900000000003</v>
      </c>
      <c r="R537" s="50">
        <f t="shared" si="97"/>
        <v>6268.9</v>
      </c>
      <c r="S537" s="50">
        <f t="shared" si="91"/>
        <v>37968.11</v>
      </c>
      <c r="T537" s="63" t="s">
        <v>41</v>
      </c>
    </row>
    <row r="538" spans="1:20" s="33" customFormat="1" x14ac:dyDescent="0.25">
      <c r="A538" s="76">
        <v>532</v>
      </c>
      <c r="B538" s="46" t="s">
        <v>630</v>
      </c>
      <c r="C538" s="46" t="s">
        <v>823</v>
      </c>
      <c r="D538" s="46" t="s">
        <v>215</v>
      </c>
      <c r="E538" s="46" t="s">
        <v>794</v>
      </c>
      <c r="F538" s="47" t="s">
        <v>831</v>
      </c>
      <c r="G538" s="48">
        <v>41000</v>
      </c>
      <c r="H538" s="49">
        <v>326.47000000000003</v>
      </c>
      <c r="I538" s="50">
        <v>25</v>
      </c>
      <c r="J538" s="83">
        <v>1176.7</v>
      </c>
      <c r="K538" s="86">
        <f t="shared" si="92"/>
        <v>2910.9999999999995</v>
      </c>
      <c r="L538" s="62">
        <f t="shared" si="93"/>
        <v>451.00000000000006</v>
      </c>
      <c r="M538" s="118">
        <v>1246.4000000000001</v>
      </c>
      <c r="N538" s="50">
        <f t="shared" si="94"/>
        <v>2906.9</v>
      </c>
      <c r="O538" s="50"/>
      <c r="P538" s="50">
        <f t="shared" si="95"/>
        <v>2423.1000000000004</v>
      </c>
      <c r="Q538" s="50">
        <f t="shared" si="96"/>
        <v>2774.57</v>
      </c>
      <c r="R538" s="50">
        <f t="shared" si="97"/>
        <v>6268.9</v>
      </c>
      <c r="S538" s="50">
        <f t="shared" si="91"/>
        <v>38225.43</v>
      </c>
      <c r="T538" s="63" t="s">
        <v>41</v>
      </c>
    </row>
    <row r="539" spans="1:20" s="33" customFormat="1" x14ac:dyDescent="0.25">
      <c r="A539" s="76">
        <v>533</v>
      </c>
      <c r="B539" s="46" t="s">
        <v>631</v>
      </c>
      <c r="C539" s="46" t="s">
        <v>824</v>
      </c>
      <c r="D539" s="46" t="s">
        <v>215</v>
      </c>
      <c r="E539" s="46" t="s">
        <v>794</v>
      </c>
      <c r="F539" s="47" t="s">
        <v>831</v>
      </c>
      <c r="G539" s="48">
        <v>41000</v>
      </c>
      <c r="H539" s="49">
        <v>583.79</v>
      </c>
      <c r="I539" s="50">
        <v>25</v>
      </c>
      <c r="J539" s="83">
        <v>1176.7</v>
      </c>
      <c r="K539" s="86">
        <f t="shared" si="92"/>
        <v>2910.9999999999995</v>
      </c>
      <c r="L539" s="62">
        <f t="shared" si="93"/>
        <v>451.00000000000006</v>
      </c>
      <c r="M539" s="118">
        <v>1246.4000000000001</v>
      </c>
      <c r="N539" s="50">
        <f t="shared" si="94"/>
        <v>2906.9</v>
      </c>
      <c r="O539" s="50"/>
      <c r="P539" s="50">
        <f t="shared" si="95"/>
        <v>2423.1000000000004</v>
      </c>
      <c r="Q539" s="50">
        <f t="shared" si="96"/>
        <v>3031.8900000000003</v>
      </c>
      <c r="R539" s="50">
        <f t="shared" si="97"/>
        <v>6268.9</v>
      </c>
      <c r="S539" s="50">
        <f t="shared" si="91"/>
        <v>37968.11</v>
      </c>
      <c r="T539" s="63" t="s">
        <v>41</v>
      </c>
    </row>
    <row r="540" spans="1:20" s="40" customFormat="1" x14ac:dyDescent="0.25">
      <c r="A540" s="76">
        <v>534</v>
      </c>
      <c r="B540" s="46" t="s">
        <v>731</v>
      </c>
      <c r="C540" s="46" t="s">
        <v>824</v>
      </c>
      <c r="D540" s="46" t="s">
        <v>215</v>
      </c>
      <c r="E540" s="46" t="s">
        <v>138</v>
      </c>
      <c r="F540" s="47" t="s">
        <v>830</v>
      </c>
      <c r="G540" s="48">
        <v>41000</v>
      </c>
      <c r="H540" s="49">
        <v>583.79</v>
      </c>
      <c r="I540" s="50">
        <v>25</v>
      </c>
      <c r="J540" s="83">
        <v>1176.7</v>
      </c>
      <c r="K540" s="86">
        <f t="shared" si="92"/>
        <v>2910.9999999999995</v>
      </c>
      <c r="L540" s="62">
        <f t="shared" si="93"/>
        <v>451.00000000000006</v>
      </c>
      <c r="M540" s="118">
        <v>1246.4000000000001</v>
      </c>
      <c r="N540" s="50">
        <f t="shared" si="94"/>
        <v>2906.9</v>
      </c>
      <c r="O540" s="50"/>
      <c r="P540" s="50">
        <f t="shared" si="95"/>
        <v>2423.1000000000004</v>
      </c>
      <c r="Q540" s="50">
        <f t="shared" si="96"/>
        <v>3031.8900000000003</v>
      </c>
      <c r="R540" s="50">
        <f t="shared" si="97"/>
        <v>6268.9</v>
      </c>
      <c r="S540" s="50">
        <f t="shared" si="91"/>
        <v>37968.11</v>
      </c>
      <c r="T540" s="63" t="s">
        <v>41</v>
      </c>
    </row>
    <row r="541" spans="1:20" s="33" customFormat="1" x14ac:dyDescent="0.25">
      <c r="A541" s="76">
        <v>535</v>
      </c>
      <c r="B541" s="46" t="s">
        <v>755</v>
      </c>
      <c r="C541" s="46" t="s">
        <v>824</v>
      </c>
      <c r="D541" s="46" t="s">
        <v>215</v>
      </c>
      <c r="E541" s="46" t="s">
        <v>765</v>
      </c>
      <c r="F541" s="47" t="s">
        <v>831</v>
      </c>
      <c r="G541" s="48">
        <v>50000</v>
      </c>
      <c r="H541" s="83">
        <v>1854</v>
      </c>
      <c r="I541" s="50">
        <v>25</v>
      </c>
      <c r="J541" s="83">
        <v>1435</v>
      </c>
      <c r="K541" s="86">
        <f t="shared" si="92"/>
        <v>3549.9999999999995</v>
      </c>
      <c r="L541" s="62">
        <f t="shared" si="93"/>
        <v>550</v>
      </c>
      <c r="M541" s="118">
        <v>1520</v>
      </c>
      <c r="N541" s="50">
        <f t="shared" si="94"/>
        <v>3545.0000000000005</v>
      </c>
      <c r="O541" s="50"/>
      <c r="P541" s="50">
        <f t="shared" si="95"/>
        <v>2955</v>
      </c>
      <c r="Q541" s="50">
        <f t="shared" si="96"/>
        <v>4834</v>
      </c>
      <c r="R541" s="50">
        <f t="shared" si="97"/>
        <v>7645</v>
      </c>
      <c r="S541" s="50">
        <f t="shared" si="91"/>
        <v>45166</v>
      </c>
      <c r="T541" s="63" t="s">
        <v>41</v>
      </c>
    </row>
    <row r="542" spans="1:20" s="33" customFormat="1" x14ac:dyDescent="0.25">
      <c r="A542" s="76">
        <v>536</v>
      </c>
      <c r="B542" s="46" t="s">
        <v>723</v>
      </c>
      <c r="C542" s="46" t="s">
        <v>823</v>
      </c>
      <c r="D542" s="46" t="s">
        <v>215</v>
      </c>
      <c r="E542" s="46" t="s">
        <v>762</v>
      </c>
      <c r="F542" s="47" t="s">
        <v>831</v>
      </c>
      <c r="G542" s="48">
        <v>42000</v>
      </c>
      <c r="H542" s="49">
        <v>724.92</v>
      </c>
      <c r="I542" s="50">
        <v>25</v>
      </c>
      <c r="J542" s="83">
        <v>1205.4000000000001</v>
      </c>
      <c r="K542" s="86">
        <f t="shared" si="92"/>
        <v>2981.9999999999995</v>
      </c>
      <c r="L542" s="62">
        <f t="shared" si="93"/>
        <v>462.00000000000006</v>
      </c>
      <c r="M542" s="118">
        <v>1276.8</v>
      </c>
      <c r="N542" s="50">
        <f t="shared" si="94"/>
        <v>2977.8</v>
      </c>
      <c r="O542" s="50"/>
      <c r="P542" s="50">
        <f t="shared" si="95"/>
        <v>2482.1999999999998</v>
      </c>
      <c r="Q542" s="50">
        <f t="shared" si="96"/>
        <v>3232.12</v>
      </c>
      <c r="R542" s="50">
        <f t="shared" si="97"/>
        <v>6421.7999999999993</v>
      </c>
      <c r="S542" s="50">
        <f t="shared" si="91"/>
        <v>38767.879999999997</v>
      </c>
      <c r="T542" s="63" t="s">
        <v>41</v>
      </c>
    </row>
    <row r="543" spans="1:20" s="33" customFormat="1" x14ac:dyDescent="0.25">
      <c r="A543" s="76">
        <v>537</v>
      </c>
      <c r="B543" s="46" t="s">
        <v>632</v>
      </c>
      <c r="C543" s="46" t="s">
        <v>823</v>
      </c>
      <c r="D543" s="46" t="s">
        <v>215</v>
      </c>
      <c r="E543" s="46" t="s">
        <v>86</v>
      </c>
      <c r="F543" s="47" t="s">
        <v>831</v>
      </c>
      <c r="G543" s="48">
        <v>25000</v>
      </c>
      <c r="H543" s="49">
        <v>0</v>
      </c>
      <c r="I543" s="50">
        <v>25</v>
      </c>
      <c r="J543" s="83">
        <v>717.5</v>
      </c>
      <c r="K543" s="86">
        <f t="shared" si="92"/>
        <v>1774.9999999999998</v>
      </c>
      <c r="L543" s="62">
        <f t="shared" si="93"/>
        <v>275</v>
      </c>
      <c r="M543" s="118">
        <v>760</v>
      </c>
      <c r="N543" s="50">
        <f t="shared" si="94"/>
        <v>1772.5000000000002</v>
      </c>
      <c r="O543" s="50"/>
      <c r="P543" s="50">
        <f t="shared" si="95"/>
        <v>1477.5</v>
      </c>
      <c r="Q543" s="50">
        <f t="shared" si="96"/>
        <v>1502.5</v>
      </c>
      <c r="R543" s="50">
        <f t="shared" si="97"/>
        <v>3822.5</v>
      </c>
      <c r="S543" s="50">
        <f t="shared" si="91"/>
        <v>23497.5</v>
      </c>
      <c r="T543" s="63" t="s">
        <v>41</v>
      </c>
    </row>
    <row r="544" spans="1:20" s="33" customFormat="1" x14ac:dyDescent="0.25">
      <c r="A544" s="76">
        <v>538</v>
      </c>
      <c r="B544" s="46" t="s">
        <v>619</v>
      </c>
      <c r="C544" s="46" t="s">
        <v>823</v>
      </c>
      <c r="D544" s="46" t="s">
        <v>215</v>
      </c>
      <c r="E544" s="46" t="s">
        <v>93</v>
      </c>
      <c r="F544" s="47" t="s">
        <v>831</v>
      </c>
      <c r="G544" s="48">
        <v>25000</v>
      </c>
      <c r="H544" s="49">
        <v>0</v>
      </c>
      <c r="I544" s="50">
        <v>25</v>
      </c>
      <c r="J544" s="83">
        <v>717.5</v>
      </c>
      <c r="K544" s="86">
        <f t="shared" si="92"/>
        <v>1774.9999999999998</v>
      </c>
      <c r="L544" s="62">
        <f t="shared" si="93"/>
        <v>275</v>
      </c>
      <c r="M544" s="118">
        <v>760</v>
      </c>
      <c r="N544" s="50">
        <f t="shared" si="94"/>
        <v>1772.5000000000002</v>
      </c>
      <c r="O544" s="50"/>
      <c r="P544" s="50">
        <f t="shared" si="95"/>
        <v>1477.5</v>
      </c>
      <c r="Q544" s="50">
        <f t="shared" si="96"/>
        <v>1502.5</v>
      </c>
      <c r="R544" s="50">
        <f t="shared" si="97"/>
        <v>3822.5</v>
      </c>
      <c r="S544" s="50">
        <f t="shared" si="91"/>
        <v>23497.5</v>
      </c>
      <c r="T544" s="63" t="s">
        <v>41</v>
      </c>
    </row>
    <row r="545" spans="1:20" s="33" customFormat="1" x14ac:dyDescent="0.25">
      <c r="A545" s="76">
        <v>539</v>
      </c>
      <c r="B545" s="46" t="s">
        <v>620</v>
      </c>
      <c r="C545" s="46" t="s">
        <v>823</v>
      </c>
      <c r="D545" s="46" t="s">
        <v>215</v>
      </c>
      <c r="E545" s="46" t="s">
        <v>93</v>
      </c>
      <c r="F545" s="47" t="s">
        <v>831</v>
      </c>
      <c r="G545" s="48">
        <v>25000</v>
      </c>
      <c r="H545" s="49">
        <v>0</v>
      </c>
      <c r="I545" s="50">
        <v>25</v>
      </c>
      <c r="J545" s="83">
        <v>717.5</v>
      </c>
      <c r="K545" s="86">
        <f t="shared" si="92"/>
        <v>1774.9999999999998</v>
      </c>
      <c r="L545" s="62">
        <f t="shared" si="93"/>
        <v>275</v>
      </c>
      <c r="M545" s="118">
        <v>760</v>
      </c>
      <c r="N545" s="50">
        <f t="shared" si="94"/>
        <v>1772.5000000000002</v>
      </c>
      <c r="O545" s="50"/>
      <c r="P545" s="50">
        <f t="shared" si="95"/>
        <v>1477.5</v>
      </c>
      <c r="Q545" s="50">
        <f t="shared" si="96"/>
        <v>1502.5</v>
      </c>
      <c r="R545" s="50">
        <f t="shared" si="97"/>
        <v>3822.5</v>
      </c>
      <c r="S545" s="50">
        <f t="shared" si="91"/>
        <v>23497.5</v>
      </c>
      <c r="T545" s="63" t="s">
        <v>41</v>
      </c>
    </row>
    <row r="546" spans="1:20" s="33" customFormat="1" x14ac:dyDescent="0.25">
      <c r="A546" s="76">
        <v>540</v>
      </c>
      <c r="B546" s="46" t="s">
        <v>621</v>
      </c>
      <c r="C546" s="46" t="s">
        <v>823</v>
      </c>
      <c r="D546" s="46" t="s">
        <v>215</v>
      </c>
      <c r="E546" s="46" t="s">
        <v>93</v>
      </c>
      <c r="F546" s="47" t="s">
        <v>831</v>
      </c>
      <c r="G546" s="48">
        <v>25000</v>
      </c>
      <c r="H546" s="49">
        <v>0</v>
      </c>
      <c r="I546" s="50">
        <v>25</v>
      </c>
      <c r="J546" s="83">
        <v>717.5</v>
      </c>
      <c r="K546" s="86">
        <f t="shared" si="92"/>
        <v>1774.9999999999998</v>
      </c>
      <c r="L546" s="62">
        <f t="shared" si="93"/>
        <v>275</v>
      </c>
      <c r="M546" s="118">
        <v>760</v>
      </c>
      <c r="N546" s="50">
        <f t="shared" si="94"/>
        <v>1772.5000000000002</v>
      </c>
      <c r="O546" s="50"/>
      <c r="P546" s="50">
        <f t="shared" si="95"/>
        <v>1477.5</v>
      </c>
      <c r="Q546" s="50">
        <f t="shared" si="96"/>
        <v>1502.5</v>
      </c>
      <c r="R546" s="50">
        <f t="shared" si="97"/>
        <v>3822.5</v>
      </c>
      <c r="S546" s="50">
        <f t="shared" si="91"/>
        <v>23497.5</v>
      </c>
      <c r="T546" s="63" t="s">
        <v>41</v>
      </c>
    </row>
    <row r="547" spans="1:20" s="33" customFormat="1" x14ac:dyDescent="0.25">
      <c r="A547" s="76">
        <v>541</v>
      </c>
      <c r="B547" s="46" t="s">
        <v>622</v>
      </c>
      <c r="C547" s="46" t="s">
        <v>823</v>
      </c>
      <c r="D547" s="46" t="s">
        <v>215</v>
      </c>
      <c r="E547" s="46" t="s">
        <v>35</v>
      </c>
      <c r="F547" s="47" t="s">
        <v>831</v>
      </c>
      <c r="G547" s="48">
        <v>25000</v>
      </c>
      <c r="H547" s="49">
        <v>0</v>
      </c>
      <c r="I547" s="50">
        <v>25</v>
      </c>
      <c r="J547" s="83">
        <v>717.5</v>
      </c>
      <c r="K547" s="86">
        <f t="shared" si="92"/>
        <v>1774.9999999999998</v>
      </c>
      <c r="L547" s="62">
        <f t="shared" si="93"/>
        <v>275</v>
      </c>
      <c r="M547" s="118">
        <v>760</v>
      </c>
      <c r="N547" s="50">
        <f t="shared" si="94"/>
        <v>1772.5000000000002</v>
      </c>
      <c r="O547" s="50"/>
      <c r="P547" s="50">
        <f t="shared" si="95"/>
        <v>1477.5</v>
      </c>
      <c r="Q547" s="50">
        <f t="shared" si="96"/>
        <v>1502.5</v>
      </c>
      <c r="R547" s="50">
        <f t="shared" si="97"/>
        <v>3822.5</v>
      </c>
      <c r="S547" s="50">
        <f t="shared" si="91"/>
        <v>23497.5</v>
      </c>
      <c r="T547" s="63" t="s">
        <v>41</v>
      </c>
    </row>
    <row r="548" spans="1:20" s="33" customFormat="1" x14ac:dyDescent="0.25">
      <c r="A548" s="76">
        <v>542</v>
      </c>
      <c r="B548" s="46" t="s">
        <v>623</v>
      </c>
      <c r="C548" s="46" t="s">
        <v>823</v>
      </c>
      <c r="D548" s="46" t="s">
        <v>215</v>
      </c>
      <c r="E548" s="46" t="s">
        <v>35</v>
      </c>
      <c r="F548" s="47" t="s">
        <v>831</v>
      </c>
      <c r="G548" s="48">
        <v>25000</v>
      </c>
      <c r="H548" s="49">
        <v>0</v>
      </c>
      <c r="I548" s="50">
        <v>25</v>
      </c>
      <c r="J548" s="83">
        <v>717.5</v>
      </c>
      <c r="K548" s="86">
        <f t="shared" si="92"/>
        <v>1774.9999999999998</v>
      </c>
      <c r="L548" s="62">
        <f t="shared" si="93"/>
        <v>275</v>
      </c>
      <c r="M548" s="118">
        <v>760</v>
      </c>
      <c r="N548" s="50">
        <f t="shared" si="94"/>
        <v>1772.5000000000002</v>
      </c>
      <c r="O548" s="50"/>
      <c r="P548" s="50">
        <f t="shared" si="95"/>
        <v>1477.5</v>
      </c>
      <c r="Q548" s="50">
        <f t="shared" si="96"/>
        <v>1502.5</v>
      </c>
      <c r="R548" s="50">
        <f t="shared" si="97"/>
        <v>3822.5</v>
      </c>
      <c r="S548" s="50">
        <f t="shared" si="91"/>
        <v>23497.5</v>
      </c>
      <c r="T548" s="63" t="s">
        <v>41</v>
      </c>
    </row>
    <row r="549" spans="1:20" s="33" customFormat="1" x14ac:dyDescent="0.25">
      <c r="A549" s="76">
        <v>543</v>
      </c>
      <c r="B549" s="46" t="s">
        <v>624</v>
      </c>
      <c r="C549" s="46" t="s">
        <v>823</v>
      </c>
      <c r="D549" s="46" t="s">
        <v>215</v>
      </c>
      <c r="E549" s="46" t="s">
        <v>35</v>
      </c>
      <c r="F549" s="47" t="s">
        <v>830</v>
      </c>
      <c r="G549" s="48">
        <v>25000</v>
      </c>
      <c r="H549" s="49">
        <v>0</v>
      </c>
      <c r="I549" s="50">
        <v>25</v>
      </c>
      <c r="J549" s="83">
        <v>717.5</v>
      </c>
      <c r="K549" s="86">
        <f t="shared" si="92"/>
        <v>1774.9999999999998</v>
      </c>
      <c r="L549" s="62">
        <f t="shared" si="93"/>
        <v>275</v>
      </c>
      <c r="M549" s="118">
        <v>760</v>
      </c>
      <c r="N549" s="50">
        <f t="shared" si="94"/>
        <v>1772.5000000000002</v>
      </c>
      <c r="O549" s="50"/>
      <c r="P549" s="50">
        <f t="shared" si="95"/>
        <v>1477.5</v>
      </c>
      <c r="Q549" s="50">
        <f t="shared" si="96"/>
        <v>1502.5</v>
      </c>
      <c r="R549" s="50">
        <f t="shared" si="97"/>
        <v>3822.5</v>
      </c>
      <c r="S549" s="50">
        <f t="shared" si="91"/>
        <v>23497.5</v>
      </c>
      <c r="T549" s="63" t="s">
        <v>41</v>
      </c>
    </row>
    <row r="550" spans="1:20" s="33" customFormat="1" x14ac:dyDescent="0.25">
      <c r="A550" s="76">
        <v>544</v>
      </c>
      <c r="B550" s="46" t="s">
        <v>638</v>
      </c>
      <c r="C550" s="46" t="s">
        <v>824</v>
      </c>
      <c r="D550" s="46" t="s">
        <v>215</v>
      </c>
      <c r="E550" s="46" t="s">
        <v>35</v>
      </c>
      <c r="F550" s="47" t="s">
        <v>830</v>
      </c>
      <c r="G550" s="48">
        <v>25000</v>
      </c>
      <c r="H550" s="49">
        <v>0</v>
      </c>
      <c r="I550" s="50">
        <v>25</v>
      </c>
      <c r="J550" s="83">
        <v>717.5</v>
      </c>
      <c r="K550" s="86">
        <f t="shared" si="92"/>
        <v>1774.9999999999998</v>
      </c>
      <c r="L550" s="62">
        <f t="shared" si="93"/>
        <v>275</v>
      </c>
      <c r="M550" s="118">
        <v>760</v>
      </c>
      <c r="N550" s="50">
        <f t="shared" si="94"/>
        <v>1772.5000000000002</v>
      </c>
      <c r="O550" s="50"/>
      <c r="P550" s="50">
        <f t="shared" si="95"/>
        <v>1477.5</v>
      </c>
      <c r="Q550" s="50">
        <f t="shared" si="96"/>
        <v>1502.5</v>
      </c>
      <c r="R550" s="50">
        <f t="shared" si="97"/>
        <v>3822.5</v>
      </c>
      <c r="S550" s="50">
        <f t="shared" si="91"/>
        <v>23497.5</v>
      </c>
      <c r="T550" s="63" t="s">
        <v>41</v>
      </c>
    </row>
    <row r="551" spans="1:20" s="40" customFormat="1" x14ac:dyDescent="0.25">
      <c r="A551" s="76">
        <v>545</v>
      </c>
      <c r="B551" s="46" t="s">
        <v>733</v>
      </c>
      <c r="C551" s="46" t="s">
        <v>823</v>
      </c>
      <c r="D551" s="46" t="s">
        <v>215</v>
      </c>
      <c r="E551" s="46" t="s">
        <v>35</v>
      </c>
      <c r="F551" s="47" t="s">
        <v>830</v>
      </c>
      <c r="G551" s="48">
        <v>25000</v>
      </c>
      <c r="H551" s="49">
        <v>0</v>
      </c>
      <c r="I551" s="50">
        <v>25</v>
      </c>
      <c r="J551" s="83">
        <v>717.5</v>
      </c>
      <c r="K551" s="86">
        <f t="shared" si="92"/>
        <v>1774.9999999999998</v>
      </c>
      <c r="L551" s="62">
        <f t="shared" si="93"/>
        <v>275</v>
      </c>
      <c r="M551" s="118">
        <v>760</v>
      </c>
      <c r="N551" s="50">
        <f t="shared" si="94"/>
        <v>1772.5000000000002</v>
      </c>
      <c r="O551" s="50"/>
      <c r="P551" s="50">
        <f t="shared" si="95"/>
        <v>1477.5</v>
      </c>
      <c r="Q551" s="50">
        <f t="shared" si="96"/>
        <v>1502.5</v>
      </c>
      <c r="R551" s="50">
        <f t="shared" si="97"/>
        <v>3822.5</v>
      </c>
      <c r="S551" s="50">
        <f t="shared" si="91"/>
        <v>23497.5</v>
      </c>
      <c r="T551" s="63" t="s">
        <v>41</v>
      </c>
    </row>
    <row r="552" spans="1:20" s="33" customFormat="1" x14ac:dyDescent="0.25">
      <c r="A552" s="76">
        <v>546</v>
      </c>
      <c r="B552" s="46" t="s">
        <v>639</v>
      </c>
      <c r="C552" s="46" t="s">
        <v>823</v>
      </c>
      <c r="D552" s="46" t="s">
        <v>215</v>
      </c>
      <c r="E552" s="46" t="s">
        <v>64</v>
      </c>
      <c r="F552" s="47" t="s">
        <v>830</v>
      </c>
      <c r="G552" s="48">
        <v>25000</v>
      </c>
      <c r="H552" s="49">
        <v>0</v>
      </c>
      <c r="I552" s="50">
        <v>25</v>
      </c>
      <c r="J552" s="83">
        <v>717.5</v>
      </c>
      <c r="K552" s="86">
        <f t="shared" si="92"/>
        <v>1774.9999999999998</v>
      </c>
      <c r="L552" s="62">
        <f t="shared" si="93"/>
        <v>275</v>
      </c>
      <c r="M552" s="118">
        <v>760</v>
      </c>
      <c r="N552" s="50">
        <f t="shared" si="94"/>
        <v>1772.5000000000002</v>
      </c>
      <c r="O552" s="50"/>
      <c r="P552" s="50">
        <f t="shared" si="95"/>
        <v>1477.5</v>
      </c>
      <c r="Q552" s="50">
        <f t="shared" si="96"/>
        <v>1502.5</v>
      </c>
      <c r="R552" s="50">
        <f t="shared" si="97"/>
        <v>3822.5</v>
      </c>
      <c r="S552" s="50">
        <f t="shared" si="91"/>
        <v>23497.5</v>
      </c>
      <c r="T552" s="63" t="s">
        <v>41</v>
      </c>
    </row>
    <row r="553" spans="1:20" s="40" customFormat="1" x14ac:dyDescent="0.25">
      <c r="A553" s="76">
        <v>547</v>
      </c>
      <c r="B553" s="46" t="s">
        <v>788</v>
      </c>
      <c r="C553" s="46" t="s">
        <v>823</v>
      </c>
      <c r="D553" s="46" t="s">
        <v>215</v>
      </c>
      <c r="E553" s="46" t="s">
        <v>64</v>
      </c>
      <c r="F553" s="47" t="s">
        <v>830</v>
      </c>
      <c r="G553" s="48">
        <v>25000</v>
      </c>
      <c r="H553" s="49">
        <v>0</v>
      </c>
      <c r="I553" s="50">
        <v>25</v>
      </c>
      <c r="J553" s="83">
        <v>717.5</v>
      </c>
      <c r="K553" s="86">
        <f t="shared" si="92"/>
        <v>1774.9999999999998</v>
      </c>
      <c r="L553" s="62">
        <f t="shared" si="93"/>
        <v>275</v>
      </c>
      <c r="M553" s="118">
        <v>760</v>
      </c>
      <c r="N553" s="50">
        <f t="shared" si="94"/>
        <v>1772.5000000000002</v>
      </c>
      <c r="O553" s="50"/>
      <c r="P553" s="50">
        <f t="shared" si="95"/>
        <v>1477.5</v>
      </c>
      <c r="Q553" s="50">
        <f t="shared" si="96"/>
        <v>1502.5</v>
      </c>
      <c r="R553" s="50">
        <f t="shared" si="97"/>
        <v>3822.5</v>
      </c>
      <c r="S553" s="50">
        <f t="shared" si="91"/>
        <v>23497.5</v>
      </c>
      <c r="T553" s="63" t="s">
        <v>41</v>
      </c>
    </row>
    <row r="554" spans="1:20" s="40" customFormat="1" x14ac:dyDescent="0.25">
      <c r="A554" s="76">
        <v>548</v>
      </c>
      <c r="B554" s="46" t="s">
        <v>800</v>
      </c>
      <c r="C554" s="46" t="s">
        <v>824</v>
      </c>
      <c r="D554" s="46" t="s">
        <v>215</v>
      </c>
      <c r="E554" s="46" t="s">
        <v>39</v>
      </c>
      <c r="F554" s="47" t="s">
        <v>827</v>
      </c>
      <c r="G554" s="48">
        <v>24000</v>
      </c>
      <c r="H554" s="49">
        <v>0</v>
      </c>
      <c r="I554" s="50">
        <v>25</v>
      </c>
      <c r="J554" s="83">
        <v>688.8</v>
      </c>
      <c r="K554" s="86">
        <f t="shared" si="92"/>
        <v>1703.9999999999998</v>
      </c>
      <c r="L554" s="62">
        <f t="shared" si="93"/>
        <v>264</v>
      </c>
      <c r="M554" s="118">
        <v>729.6</v>
      </c>
      <c r="N554" s="50">
        <f t="shared" si="94"/>
        <v>1701.6000000000001</v>
      </c>
      <c r="O554" s="50"/>
      <c r="P554" s="50">
        <f t="shared" si="95"/>
        <v>1418.4</v>
      </c>
      <c r="Q554" s="50">
        <f t="shared" si="96"/>
        <v>1443.4</v>
      </c>
      <c r="R554" s="50">
        <f t="shared" si="97"/>
        <v>3669.6</v>
      </c>
      <c r="S554" s="50">
        <f t="shared" si="91"/>
        <v>22556.6</v>
      </c>
      <c r="T554" s="63" t="s">
        <v>41</v>
      </c>
    </row>
    <row r="555" spans="1:20" s="33" customFormat="1" x14ac:dyDescent="0.25">
      <c r="A555" s="76">
        <v>549</v>
      </c>
      <c r="B555" s="46" t="s">
        <v>567</v>
      </c>
      <c r="C555" s="46" t="s">
        <v>824</v>
      </c>
      <c r="D555" s="46" t="s">
        <v>588</v>
      </c>
      <c r="E555" s="46" t="s">
        <v>758</v>
      </c>
      <c r="F555" s="47" t="s">
        <v>831</v>
      </c>
      <c r="G555" s="58">
        <v>85000</v>
      </c>
      <c r="H555" s="58">
        <v>8576.99</v>
      </c>
      <c r="I555" s="50">
        <v>25</v>
      </c>
      <c r="J555" s="106">
        <v>2439.5</v>
      </c>
      <c r="K555" s="89">
        <f t="shared" si="92"/>
        <v>6034.9999999999991</v>
      </c>
      <c r="L555" s="62">
        <v>953.69</v>
      </c>
      <c r="M555" s="120">
        <v>2584</v>
      </c>
      <c r="N555" s="60">
        <f t="shared" si="94"/>
        <v>6026.5</v>
      </c>
      <c r="O555" s="60"/>
      <c r="P555" s="60">
        <f t="shared" si="95"/>
        <v>5023.5</v>
      </c>
      <c r="Q555" s="50">
        <f t="shared" si="96"/>
        <v>13625.49</v>
      </c>
      <c r="R555" s="50">
        <f t="shared" si="97"/>
        <v>13015.189999999999</v>
      </c>
      <c r="S555" s="60">
        <f t="shared" ref="S555:S612" si="98">+G555-Q555</f>
        <v>71374.509999999995</v>
      </c>
      <c r="T555" s="63" t="s">
        <v>41</v>
      </c>
    </row>
    <row r="556" spans="1:20" s="33" customFormat="1" x14ac:dyDescent="0.25">
      <c r="A556" s="76">
        <v>550</v>
      </c>
      <c r="B556" s="46" t="s">
        <v>589</v>
      </c>
      <c r="C556" s="46" t="s">
        <v>823</v>
      </c>
      <c r="D556" s="46" t="s">
        <v>588</v>
      </c>
      <c r="E556" s="46" t="s">
        <v>126</v>
      </c>
      <c r="F556" s="47" t="s">
        <v>831</v>
      </c>
      <c r="G556" s="58">
        <v>70000</v>
      </c>
      <c r="H556" s="58">
        <v>5025.38</v>
      </c>
      <c r="I556" s="50">
        <v>25</v>
      </c>
      <c r="J556" s="106">
        <v>2009</v>
      </c>
      <c r="K556" s="89">
        <f t="shared" si="92"/>
        <v>4970</v>
      </c>
      <c r="L556" s="62">
        <f t="shared" si="93"/>
        <v>770.00000000000011</v>
      </c>
      <c r="M556" s="120">
        <v>2128</v>
      </c>
      <c r="N556" s="60">
        <f t="shared" si="94"/>
        <v>4963</v>
      </c>
      <c r="O556" s="60"/>
      <c r="P556" s="60">
        <f t="shared" si="95"/>
        <v>4137</v>
      </c>
      <c r="Q556" s="50">
        <f t="shared" si="96"/>
        <v>9187.380000000001</v>
      </c>
      <c r="R556" s="50">
        <f t="shared" si="97"/>
        <v>10703</v>
      </c>
      <c r="S556" s="60">
        <f t="shared" si="98"/>
        <v>60812.619999999995</v>
      </c>
      <c r="T556" s="63" t="s">
        <v>41</v>
      </c>
    </row>
    <row r="557" spans="1:20" s="33" customFormat="1" x14ac:dyDescent="0.25">
      <c r="A557" s="76">
        <v>551</v>
      </c>
      <c r="B557" s="46" t="s">
        <v>590</v>
      </c>
      <c r="C557" s="46" t="s">
        <v>823</v>
      </c>
      <c r="D557" s="46" t="s">
        <v>588</v>
      </c>
      <c r="E557" s="46" t="s">
        <v>126</v>
      </c>
      <c r="F557" s="47" t="s">
        <v>831</v>
      </c>
      <c r="G557" s="58">
        <v>70000</v>
      </c>
      <c r="H557" s="58">
        <v>5368.48</v>
      </c>
      <c r="I557" s="50">
        <v>25</v>
      </c>
      <c r="J557" s="106">
        <v>2009</v>
      </c>
      <c r="K557" s="89">
        <f t="shared" si="92"/>
        <v>4970</v>
      </c>
      <c r="L557" s="62">
        <f t="shared" si="93"/>
        <v>770.00000000000011</v>
      </c>
      <c r="M557" s="120">
        <v>2128</v>
      </c>
      <c r="N557" s="60">
        <f t="shared" si="94"/>
        <v>4963</v>
      </c>
      <c r="O557" s="60"/>
      <c r="P557" s="60">
        <f t="shared" si="95"/>
        <v>4137</v>
      </c>
      <c r="Q557" s="50">
        <f t="shared" si="96"/>
        <v>9530.48</v>
      </c>
      <c r="R557" s="50">
        <f t="shared" si="97"/>
        <v>10703</v>
      </c>
      <c r="S557" s="60">
        <f t="shared" si="98"/>
        <v>60469.520000000004</v>
      </c>
      <c r="T557" s="63" t="s">
        <v>41</v>
      </c>
    </row>
    <row r="558" spans="1:20" s="33" customFormat="1" x14ac:dyDescent="0.25">
      <c r="A558" s="76">
        <v>552</v>
      </c>
      <c r="B558" s="46" t="s">
        <v>433</v>
      </c>
      <c r="C558" s="46" t="s">
        <v>823</v>
      </c>
      <c r="D558" s="46" t="s">
        <v>588</v>
      </c>
      <c r="E558" s="46" t="s">
        <v>126</v>
      </c>
      <c r="F558" s="47" t="s">
        <v>831</v>
      </c>
      <c r="G558" s="48">
        <v>70000</v>
      </c>
      <c r="H558" s="48">
        <v>5368.48</v>
      </c>
      <c r="I558" s="50">
        <v>25</v>
      </c>
      <c r="J558" s="83">
        <v>2009</v>
      </c>
      <c r="K558" s="86">
        <f t="shared" ref="K558:K615" si="99">+G558*7.1%</f>
        <v>4970</v>
      </c>
      <c r="L558" s="62">
        <f t="shared" ref="L558:L615" si="100">+G558*1.1%</f>
        <v>770.00000000000011</v>
      </c>
      <c r="M558" s="118">
        <v>2128</v>
      </c>
      <c r="N558" s="50">
        <f t="shared" ref="N558:N615" si="101">+G558*7.09%</f>
        <v>4963</v>
      </c>
      <c r="O558" s="50"/>
      <c r="P558" s="50">
        <f t="shared" si="95"/>
        <v>4137</v>
      </c>
      <c r="Q558" s="50">
        <f t="shared" si="96"/>
        <v>9530.48</v>
      </c>
      <c r="R558" s="50">
        <f t="shared" si="97"/>
        <v>10703</v>
      </c>
      <c r="S558" s="50">
        <f t="shared" si="98"/>
        <v>60469.520000000004</v>
      </c>
      <c r="T558" s="63" t="s">
        <v>41</v>
      </c>
    </row>
    <row r="559" spans="1:20" s="33" customFormat="1" x14ac:dyDescent="0.25">
      <c r="A559" s="76">
        <v>553</v>
      </c>
      <c r="B559" s="46" t="s">
        <v>593</v>
      </c>
      <c r="C559" s="46" t="s">
        <v>824</v>
      </c>
      <c r="D559" s="46" t="s">
        <v>588</v>
      </c>
      <c r="E559" s="46" t="s">
        <v>126</v>
      </c>
      <c r="F559" s="47" t="s">
        <v>831</v>
      </c>
      <c r="G559" s="58">
        <v>70000</v>
      </c>
      <c r="H559" s="58">
        <v>5368.48</v>
      </c>
      <c r="I559" s="50">
        <v>25</v>
      </c>
      <c r="J559" s="106">
        <v>2009</v>
      </c>
      <c r="K559" s="89">
        <f t="shared" si="99"/>
        <v>4970</v>
      </c>
      <c r="L559" s="62">
        <f t="shared" si="100"/>
        <v>770.00000000000011</v>
      </c>
      <c r="M559" s="120">
        <v>2128</v>
      </c>
      <c r="N559" s="60">
        <f t="shared" si="101"/>
        <v>4963</v>
      </c>
      <c r="O559" s="60"/>
      <c r="P559" s="60">
        <f t="shared" si="95"/>
        <v>4137</v>
      </c>
      <c r="Q559" s="50">
        <f t="shared" si="96"/>
        <v>9530.48</v>
      </c>
      <c r="R559" s="50">
        <f t="shared" si="97"/>
        <v>10703</v>
      </c>
      <c r="S559" s="60">
        <f t="shared" si="98"/>
        <v>60469.520000000004</v>
      </c>
      <c r="T559" s="63" t="s">
        <v>41</v>
      </c>
    </row>
    <row r="560" spans="1:20" s="33" customFormat="1" x14ac:dyDescent="0.25">
      <c r="A560" s="76">
        <v>554</v>
      </c>
      <c r="B560" s="46" t="s">
        <v>591</v>
      </c>
      <c r="C560" s="46" t="s">
        <v>823</v>
      </c>
      <c r="D560" s="46" t="s">
        <v>588</v>
      </c>
      <c r="E560" s="46" t="s">
        <v>93</v>
      </c>
      <c r="F560" s="47" t="s">
        <v>831</v>
      </c>
      <c r="G560" s="58">
        <v>25000</v>
      </c>
      <c r="H560" s="59">
        <v>0</v>
      </c>
      <c r="I560" s="50">
        <v>25</v>
      </c>
      <c r="J560" s="106">
        <v>717.5</v>
      </c>
      <c r="K560" s="89">
        <f t="shared" si="99"/>
        <v>1774.9999999999998</v>
      </c>
      <c r="L560" s="62">
        <f t="shared" si="100"/>
        <v>275</v>
      </c>
      <c r="M560" s="65">
        <v>760</v>
      </c>
      <c r="N560" s="60">
        <f t="shared" si="101"/>
        <v>1772.5000000000002</v>
      </c>
      <c r="O560" s="60"/>
      <c r="P560" s="60">
        <f t="shared" si="95"/>
        <v>1477.5</v>
      </c>
      <c r="Q560" s="50">
        <f t="shared" si="96"/>
        <v>1502.5</v>
      </c>
      <c r="R560" s="50">
        <f t="shared" si="97"/>
        <v>3822.5</v>
      </c>
      <c r="S560" s="60">
        <f t="shared" si="98"/>
        <v>23497.5</v>
      </c>
      <c r="T560" s="63" t="s">
        <v>41</v>
      </c>
    </row>
    <row r="561" spans="1:20" s="33" customFormat="1" x14ac:dyDescent="0.25">
      <c r="A561" s="76">
        <v>555</v>
      </c>
      <c r="B561" s="46" t="s">
        <v>592</v>
      </c>
      <c r="C561" s="46" t="s">
        <v>823</v>
      </c>
      <c r="D561" s="46" t="s">
        <v>588</v>
      </c>
      <c r="E561" s="46" t="s">
        <v>93</v>
      </c>
      <c r="F561" s="47" t="s">
        <v>831</v>
      </c>
      <c r="G561" s="58">
        <v>25000</v>
      </c>
      <c r="H561" s="59">
        <v>0</v>
      </c>
      <c r="I561" s="50">
        <v>25</v>
      </c>
      <c r="J561" s="106">
        <v>717.5</v>
      </c>
      <c r="K561" s="89">
        <f t="shared" si="99"/>
        <v>1774.9999999999998</v>
      </c>
      <c r="L561" s="62">
        <f t="shared" si="100"/>
        <v>275</v>
      </c>
      <c r="M561" s="65">
        <v>760</v>
      </c>
      <c r="N561" s="60">
        <f t="shared" si="101"/>
        <v>1772.5000000000002</v>
      </c>
      <c r="O561" s="60"/>
      <c r="P561" s="60">
        <f t="shared" ref="P561:P617" si="102">+J561+M561</f>
        <v>1477.5</v>
      </c>
      <c r="Q561" s="50">
        <f t="shared" si="96"/>
        <v>1502.5</v>
      </c>
      <c r="R561" s="50">
        <f t="shared" si="97"/>
        <v>3822.5</v>
      </c>
      <c r="S561" s="60">
        <f t="shared" si="98"/>
        <v>23497.5</v>
      </c>
      <c r="T561" s="63" t="s">
        <v>41</v>
      </c>
    </row>
    <row r="562" spans="1:20" s="33" customFormat="1" x14ac:dyDescent="0.25">
      <c r="A562" s="76">
        <v>556</v>
      </c>
      <c r="B562" s="46" t="s">
        <v>848</v>
      </c>
      <c r="C562" s="46" t="s">
        <v>823</v>
      </c>
      <c r="D562" s="46" t="s">
        <v>588</v>
      </c>
      <c r="E562" s="46" t="s">
        <v>158</v>
      </c>
      <c r="F562" s="47" t="s">
        <v>827</v>
      </c>
      <c r="G562" s="58">
        <v>16000</v>
      </c>
      <c r="H562" s="49">
        <v>0</v>
      </c>
      <c r="I562" s="50">
        <v>25</v>
      </c>
      <c r="J562" s="106">
        <v>459.2</v>
      </c>
      <c r="K562" s="89">
        <f t="shared" si="99"/>
        <v>1136</v>
      </c>
      <c r="L562" s="62">
        <f t="shared" si="100"/>
        <v>176.00000000000003</v>
      </c>
      <c r="M562" s="65">
        <v>486.4</v>
      </c>
      <c r="N562" s="60">
        <f t="shared" si="101"/>
        <v>1134.4000000000001</v>
      </c>
      <c r="O562" s="60"/>
      <c r="P562" s="60">
        <f t="shared" si="102"/>
        <v>945.59999999999991</v>
      </c>
      <c r="Q562" s="50">
        <f t="shared" si="96"/>
        <v>970.59999999999991</v>
      </c>
      <c r="R562" s="50">
        <f t="shared" si="97"/>
        <v>2446.4</v>
      </c>
      <c r="S562" s="60">
        <f t="shared" si="98"/>
        <v>15029.4</v>
      </c>
      <c r="T562" s="63" t="s">
        <v>41</v>
      </c>
    </row>
    <row r="563" spans="1:20" s="33" customFormat="1" x14ac:dyDescent="0.25">
      <c r="A563" s="76">
        <v>557</v>
      </c>
      <c r="B563" s="46" t="s">
        <v>976</v>
      </c>
      <c r="C563" s="46" t="s">
        <v>823</v>
      </c>
      <c r="D563" s="46" t="s">
        <v>588</v>
      </c>
      <c r="E563" s="46" t="s">
        <v>93</v>
      </c>
      <c r="F563" s="47" t="s">
        <v>831</v>
      </c>
      <c r="G563" s="58">
        <v>25000</v>
      </c>
      <c r="H563" s="59">
        <v>0</v>
      </c>
      <c r="I563" s="50">
        <v>25</v>
      </c>
      <c r="J563" s="106">
        <v>717.5</v>
      </c>
      <c r="K563" s="89">
        <f t="shared" si="99"/>
        <v>1774.9999999999998</v>
      </c>
      <c r="L563" s="62">
        <f t="shared" si="100"/>
        <v>275</v>
      </c>
      <c r="M563" s="120">
        <v>760</v>
      </c>
      <c r="N563" s="60">
        <f t="shared" si="101"/>
        <v>1772.5000000000002</v>
      </c>
      <c r="O563" s="60"/>
      <c r="P563" s="60">
        <f t="shared" si="102"/>
        <v>1477.5</v>
      </c>
      <c r="Q563" s="50">
        <f t="shared" si="96"/>
        <v>1502.5</v>
      </c>
      <c r="R563" s="50">
        <f t="shared" si="97"/>
        <v>3822.5</v>
      </c>
      <c r="S563" s="60">
        <f t="shared" si="98"/>
        <v>23497.5</v>
      </c>
      <c r="T563" s="63" t="s">
        <v>41</v>
      </c>
    </row>
    <row r="564" spans="1:20" s="33" customFormat="1" x14ac:dyDescent="0.25">
      <c r="A564" s="76">
        <v>558</v>
      </c>
      <c r="B564" s="46" t="s">
        <v>432</v>
      </c>
      <c r="C564" s="46" t="s">
        <v>824</v>
      </c>
      <c r="D564" s="46" t="s">
        <v>595</v>
      </c>
      <c r="E564" s="46" t="s">
        <v>758</v>
      </c>
      <c r="F564" s="47" t="s">
        <v>831</v>
      </c>
      <c r="G564" s="48">
        <v>125000</v>
      </c>
      <c r="H564" s="48">
        <v>17985.990000000002</v>
      </c>
      <c r="I564" s="50">
        <v>25</v>
      </c>
      <c r="J564" s="83">
        <v>3587.5</v>
      </c>
      <c r="K564" s="86">
        <f t="shared" si="99"/>
        <v>8875</v>
      </c>
      <c r="L564" s="62">
        <v>953.69</v>
      </c>
      <c r="M564" s="118">
        <v>3800</v>
      </c>
      <c r="N564" s="50">
        <f t="shared" si="101"/>
        <v>8862.5</v>
      </c>
      <c r="O564" s="50"/>
      <c r="P564" s="50">
        <f t="shared" si="102"/>
        <v>7387.5</v>
      </c>
      <c r="Q564" s="50">
        <f t="shared" si="96"/>
        <v>25398.49</v>
      </c>
      <c r="R564" s="50">
        <f t="shared" si="97"/>
        <v>18691.190000000002</v>
      </c>
      <c r="S564" s="50">
        <f t="shared" si="98"/>
        <v>99601.51</v>
      </c>
      <c r="T564" s="63" t="s">
        <v>41</v>
      </c>
    </row>
    <row r="565" spans="1:20" s="33" customFormat="1" x14ac:dyDescent="0.25">
      <c r="A565" s="76">
        <v>559</v>
      </c>
      <c r="B565" s="46" t="s">
        <v>599</v>
      </c>
      <c r="C565" s="46" t="s">
        <v>824</v>
      </c>
      <c r="D565" s="46" t="s">
        <v>595</v>
      </c>
      <c r="E565" s="46" t="s">
        <v>126</v>
      </c>
      <c r="F565" s="47" t="s">
        <v>831</v>
      </c>
      <c r="G565" s="58">
        <v>70000</v>
      </c>
      <c r="H565" s="58">
        <v>5368.48</v>
      </c>
      <c r="I565" s="50">
        <v>25</v>
      </c>
      <c r="J565" s="106">
        <v>2009</v>
      </c>
      <c r="K565" s="89">
        <f t="shared" si="99"/>
        <v>4970</v>
      </c>
      <c r="L565" s="62">
        <f t="shared" si="100"/>
        <v>770.00000000000011</v>
      </c>
      <c r="M565" s="120">
        <v>2128</v>
      </c>
      <c r="N565" s="60">
        <f t="shared" si="101"/>
        <v>4963</v>
      </c>
      <c r="O565" s="60"/>
      <c r="P565" s="60">
        <f t="shared" si="102"/>
        <v>4137</v>
      </c>
      <c r="Q565" s="50">
        <f t="shared" si="96"/>
        <v>9530.48</v>
      </c>
      <c r="R565" s="50">
        <f t="shared" si="97"/>
        <v>10703</v>
      </c>
      <c r="S565" s="60">
        <f t="shared" si="98"/>
        <v>60469.520000000004</v>
      </c>
      <c r="T565" s="63" t="s">
        <v>41</v>
      </c>
    </row>
    <row r="566" spans="1:20" s="33" customFormat="1" x14ac:dyDescent="0.25">
      <c r="A566" s="76">
        <v>560</v>
      </c>
      <c r="B566" s="46" t="s">
        <v>600</v>
      </c>
      <c r="C566" s="46" t="s">
        <v>823</v>
      </c>
      <c r="D566" s="46" t="s">
        <v>595</v>
      </c>
      <c r="E566" s="46" t="s">
        <v>126</v>
      </c>
      <c r="F566" s="47" t="s">
        <v>831</v>
      </c>
      <c r="G566" s="58">
        <v>70000</v>
      </c>
      <c r="H566" s="58">
        <v>5368.48</v>
      </c>
      <c r="I566" s="50">
        <v>25</v>
      </c>
      <c r="J566" s="106">
        <v>2009</v>
      </c>
      <c r="K566" s="89">
        <f t="shared" si="99"/>
        <v>4970</v>
      </c>
      <c r="L566" s="62">
        <f t="shared" si="100"/>
        <v>770.00000000000011</v>
      </c>
      <c r="M566" s="120">
        <v>2128</v>
      </c>
      <c r="N566" s="60">
        <f t="shared" si="101"/>
        <v>4963</v>
      </c>
      <c r="O566" s="60"/>
      <c r="P566" s="60">
        <f t="shared" si="102"/>
        <v>4137</v>
      </c>
      <c r="Q566" s="50">
        <f t="shared" si="96"/>
        <v>9530.48</v>
      </c>
      <c r="R566" s="50">
        <f t="shared" si="97"/>
        <v>10703</v>
      </c>
      <c r="S566" s="60">
        <f t="shared" si="98"/>
        <v>60469.520000000004</v>
      </c>
      <c r="T566" s="63" t="s">
        <v>41</v>
      </c>
    </row>
    <row r="567" spans="1:20" s="33" customFormat="1" x14ac:dyDescent="0.25">
      <c r="A567" s="76">
        <v>561</v>
      </c>
      <c r="B567" s="46" t="s">
        <v>597</v>
      </c>
      <c r="C567" s="46" t="s">
        <v>823</v>
      </c>
      <c r="D567" s="46" t="s">
        <v>595</v>
      </c>
      <c r="E567" s="46" t="s">
        <v>93</v>
      </c>
      <c r="F567" s="47" t="s">
        <v>831</v>
      </c>
      <c r="G567" s="58">
        <v>25000</v>
      </c>
      <c r="H567" s="59">
        <v>0</v>
      </c>
      <c r="I567" s="50">
        <v>25</v>
      </c>
      <c r="J567" s="106">
        <v>717.5</v>
      </c>
      <c r="K567" s="89">
        <f t="shared" si="99"/>
        <v>1774.9999999999998</v>
      </c>
      <c r="L567" s="62">
        <f t="shared" si="100"/>
        <v>275</v>
      </c>
      <c r="M567" s="120">
        <v>760</v>
      </c>
      <c r="N567" s="60">
        <f t="shared" si="101"/>
        <v>1772.5000000000002</v>
      </c>
      <c r="O567" s="60"/>
      <c r="P567" s="60">
        <f t="shared" si="102"/>
        <v>1477.5</v>
      </c>
      <c r="Q567" s="50">
        <f t="shared" si="96"/>
        <v>1502.5</v>
      </c>
      <c r="R567" s="50">
        <f t="shared" si="97"/>
        <v>3822.5</v>
      </c>
      <c r="S567" s="60">
        <f t="shared" si="98"/>
        <v>23497.5</v>
      </c>
      <c r="T567" s="63" t="s">
        <v>41</v>
      </c>
    </row>
    <row r="568" spans="1:20" s="33" customFormat="1" x14ac:dyDescent="0.25">
      <c r="A568" s="76">
        <v>562</v>
      </c>
      <c r="B568" s="46" t="s">
        <v>997</v>
      </c>
      <c r="C568" s="46" t="s">
        <v>823</v>
      </c>
      <c r="D568" s="46" t="s">
        <v>595</v>
      </c>
      <c r="E568" s="46" t="s">
        <v>64</v>
      </c>
      <c r="F568" s="47" t="s">
        <v>827</v>
      </c>
      <c r="G568" s="58">
        <v>30000</v>
      </c>
      <c r="H568" s="59">
        <v>0</v>
      </c>
      <c r="I568" s="50">
        <v>25</v>
      </c>
      <c r="J568" s="106">
        <v>861</v>
      </c>
      <c r="K568" s="89">
        <f t="shared" si="99"/>
        <v>2130</v>
      </c>
      <c r="L568" s="62">
        <f t="shared" si="100"/>
        <v>330.00000000000006</v>
      </c>
      <c r="M568" s="120">
        <v>912</v>
      </c>
      <c r="N568" s="60">
        <f t="shared" si="101"/>
        <v>2127</v>
      </c>
      <c r="O568" s="60"/>
      <c r="P568" s="60">
        <f t="shared" si="102"/>
        <v>1773</v>
      </c>
      <c r="Q568" s="50">
        <f t="shared" si="96"/>
        <v>1798</v>
      </c>
      <c r="R568" s="50">
        <f t="shared" si="97"/>
        <v>4587</v>
      </c>
      <c r="S568" s="60">
        <f t="shared" si="98"/>
        <v>28202</v>
      </c>
      <c r="T568" s="63" t="s">
        <v>41</v>
      </c>
    </row>
    <row r="569" spans="1:20" s="33" customFormat="1" x14ac:dyDescent="0.25">
      <c r="A569" s="76">
        <v>563</v>
      </c>
      <c r="B569" s="46" t="s">
        <v>1003</v>
      </c>
      <c r="C569" s="46" t="s">
        <v>824</v>
      </c>
      <c r="D569" s="46" t="s">
        <v>595</v>
      </c>
      <c r="E569" s="46" t="s">
        <v>60</v>
      </c>
      <c r="F569" s="47" t="s">
        <v>827</v>
      </c>
      <c r="G569" s="58">
        <v>18000</v>
      </c>
      <c r="H569" s="49">
        <v>0</v>
      </c>
      <c r="I569" s="50">
        <v>25</v>
      </c>
      <c r="J569" s="106">
        <v>516.6</v>
      </c>
      <c r="K569" s="89">
        <f t="shared" si="99"/>
        <v>1277.9999999999998</v>
      </c>
      <c r="L569" s="62">
        <f t="shared" si="100"/>
        <v>198.00000000000003</v>
      </c>
      <c r="M569" s="120">
        <v>547.20000000000005</v>
      </c>
      <c r="N569" s="60">
        <f t="shared" si="101"/>
        <v>1276.2</v>
      </c>
      <c r="O569" s="60"/>
      <c r="P569" s="60">
        <f t="shared" si="102"/>
        <v>1063.8000000000002</v>
      </c>
      <c r="Q569" s="50">
        <f t="shared" si="96"/>
        <v>1088.8000000000002</v>
      </c>
      <c r="R569" s="50">
        <f t="shared" si="97"/>
        <v>2752.2</v>
      </c>
      <c r="S569" s="60">
        <f t="shared" si="98"/>
        <v>16911.2</v>
      </c>
      <c r="T569" s="63" t="s">
        <v>41</v>
      </c>
    </row>
    <row r="570" spans="1:20" x14ac:dyDescent="0.25">
      <c r="A570" s="76">
        <v>564</v>
      </c>
      <c r="B570" s="46" t="s">
        <v>963</v>
      </c>
      <c r="C570" s="46" t="s">
        <v>823</v>
      </c>
      <c r="D570" s="46" t="s">
        <v>595</v>
      </c>
      <c r="E570" s="46" t="s">
        <v>158</v>
      </c>
      <c r="F570" s="47" t="s">
        <v>827</v>
      </c>
      <c r="G570" s="58">
        <v>16000</v>
      </c>
      <c r="H570" s="46">
        <v>0</v>
      </c>
      <c r="I570" s="50">
        <v>25</v>
      </c>
      <c r="J570" s="106">
        <v>459.2</v>
      </c>
      <c r="K570" s="89">
        <f t="shared" si="99"/>
        <v>1136</v>
      </c>
      <c r="L570" s="62">
        <f t="shared" si="100"/>
        <v>176.00000000000003</v>
      </c>
      <c r="M570" s="123">
        <v>486.4</v>
      </c>
      <c r="N570" s="60">
        <f t="shared" si="101"/>
        <v>1134.4000000000001</v>
      </c>
      <c r="O570" s="46"/>
      <c r="P570" s="60">
        <f t="shared" si="102"/>
        <v>945.59999999999991</v>
      </c>
      <c r="Q570" s="50">
        <f t="shared" si="96"/>
        <v>970.59999999999991</v>
      </c>
      <c r="R570" s="50">
        <f t="shared" si="97"/>
        <v>2446.4</v>
      </c>
      <c r="S570" s="108">
        <f t="shared" si="98"/>
        <v>15029.4</v>
      </c>
      <c r="T570" s="63" t="s">
        <v>41</v>
      </c>
    </row>
    <row r="571" spans="1:20" s="33" customFormat="1" x14ac:dyDescent="0.25">
      <c r="A571" s="76">
        <v>565</v>
      </c>
      <c r="B571" s="46" t="s">
        <v>391</v>
      </c>
      <c r="C571" s="46" t="s">
        <v>824</v>
      </c>
      <c r="D571" s="46" t="s">
        <v>601</v>
      </c>
      <c r="E571" s="46" t="s">
        <v>126</v>
      </c>
      <c r="F571" s="47" t="s">
        <v>831</v>
      </c>
      <c r="G571" s="48">
        <v>85000</v>
      </c>
      <c r="H571" s="48">
        <v>8576.99</v>
      </c>
      <c r="I571" s="50">
        <v>25</v>
      </c>
      <c r="J571" s="83">
        <v>2439.5</v>
      </c>
      <c r="K571" s="86">
        <f t="shared" si="99"/>
        <v>6034.9999999999991</v>
      </c>
      <c r="L571" s="62">
        <v>953.69</v>
      </c>
      <c r="M571" s="118">
        <v>2584</v>
      </c>
      <c r="N571" s="50">
        <f t="shared" si="101"/>
        <v>6026.5</v>
      </c>
      <c r="O571" s="50"/>
      <c r="P571" s="50">
        <f t="shared" si="102"/>
        <v>5023.5</v>
      </c>
      <c r="Q571" s="50">
        <f t="shared" si="96"/>
        <v>13625.49</v>
      </c>
      <c r="R571" s="50">
        <f t="shared" si="97"/>
        <v>13015.189999999999</v>
      </c>
      <c r="S571" s="50">
        <f t="shared" si="98"/>
        <v>71374.509999999995</v>
      </c>
      <c r="T571" s="63" t="s">
        <v>41</v>
      </c>
    </row>
    <row r="572" spans="1:20" s="33" customFormat="1" x14ac:dyDescent="0.25">
      <c r="A572" s="76">
        <v>566</v>
      </c>
      <c r="B572" s="46" t="s">
        <v>849</v>
      </c>
      <c r="C572" s="46" t="s">
        <v>823</v>
      </c>
      <c r="D572" s="46" t="s">
        <v>601</v>
      </c>
      <c r="E572" s="46" t="s">
        <v>104</v>
      </c>
      <c r="F572" s="47" t="s">
        <v>830</v>
      </c>
      <c r="G572" s="58">
        <v>25000</v>
      </c>
      <c r="H572" s="49">
        <v>0</v>
      </c>
      <c r="I572" s="50">
        <v>25</v>
      </c>
      <c r="J572" s="106">
        <v>717.5</v>
      </c>
      <c r="K572" s="89">
        <f t="shared" si="99"/>
        <v>1774.9999999999998</v>
      </c>
      <c r="L572" s="62">
        <f t="shared" si="100"/>
        <v>275</v>
      </c>
      <c r="M572" s="120">
        <v>760</v>
      </c>
      <c r="N572" s="60">
        <f t="shared" si="101"/>
        <v>1772.5000000000002</v>
      </c>
      <c r="O572" s="60"/>
      <c r="P572" s="60">
        <f t="shared" si="102"/>
        <v>1477.5</v>
      </c>
      <c r="Q572" s="50">
        <f t="shared" si="96"/>
        <v>1502.5</v>
      </c>
      <c r="R572" s="50">
        <f t="shared" si="97"/>
        <v>3822.5</v>
      </c>
      <c r="S572" s="60">
        <f t="shared" si="98"/>
        <v>23497.5</v>
      </c>
      <c r="T572" s="63" t="s">
        <v>41</v>
      </c>
    </row>
    <row r="573" spans="1:20" s="33" customFormat="1" x14ac:dyDescent="0.25">
      <c r="A573" s="76">
        <v>567</v>
      </c>
      <c r="B573" s="46" t="s">
        <v>504</v>
      </c>
      <c r="C573" s="46" t="s">
        <v>824</v>
      </c>
      <c r="D573" s="46" t="s">
        <v>601</v>
      </c>
      <c r="E573" s="46" t="s">
        <v>126</v>
      </c>
      <c r="F573" s="47" t="s">
        <v>831</v>
      </c>
      <c r="G573" s="58">
        <v>70000</v>
      </c>
      <c r="H573" s="58">
        <v>5368.48</v>
      </c>
      <c r="I573" s="50">
        <v>25</v>
      </c>
      <c r="J573" s="106">
        <v>2009</v>
      </c>
      <c r="K573" s="89">
        <f t="shared" si="99"/>
        <v>4970</v>
      </c>
      <c r="L573" s="62">
        <f t="shared" si="100"/>
        <v>770.00000000000011</v>
      </c>
      <c r="M573" s="120">
        <v>2128</v>
      </c>
      <c r="N573" s="60">
        <f t="shared" si="101"/>
        <v>4963</v>
      </c>
      <c r="O573" s="60"/>
      <c r="P573" s="60">
        <f t="shared" si="102"/>
        <v>4137</v>
      </c>
      <c r="Q573" s="50">
        <f t="shared" si="96"/>
        <v>9530.48</v>
      </c>
      <c r="R573" s="50">
        <f t="shared" si="97"/>
        <v>10703</v>
      </c>
      <c r="S573" s="60">
        <f t="shared" si="98"/>
        <v>60469.520000000004</v>
      </c>
      <c r="T573" s="63" t="s">
        <v>41</v>
      </c>
    </row>
    <row r="574" spans="1:20" s="33" customFormat="1" x14ac:dyDescent="0.25">
      <c r="A574" s="76">
        <v>568</v>
      </c>
      <c r="B574" s="46" t="s">
        <v>850</v>
      </c>
      <c r="C574" s="46" t="s">
        <v>824</v>
      </c>
      <c r="D574" s="46" t="s">
        <v>601</v>
      </c>
      <c r="E574" s="46" t="s">
        <v>158</v>
      </c>
      <c r="F574" s="47" t="s">
        <v>827</v>
      </c>
      <c r="G574" s="58">
        <v>16000</v>
      </c>
      <c r="H574" s="49">
        <v>0</v>
      </c>
      <c r="I574" s="50">
        <v>25</v>
      </c>
      <c r="J574" s="106">
        <v>459.2</v>
      </c>
      <c r="K574" s="89">
        <f t="shared" si="99"/>
        <v>1136</v>
      </c>
      <c r="L574" s="62">
        <f t="shared" si="100"/>
        <v>176.00000000000003</v>
      </c>
      <c r="M574" s="120">
        <v>486.4</v>
      </c>
      <c r="N574" s="60">
        <f t="shared" si="101"/>
        <v>1134.4000000000001</v>
      </c>
      <c r="O574" s="60"/>
      <c r="P574" s="60">
        <f t="shared" si="102"/>
        <v>945.59999999999991</v>
      </c>
      <c r="Q574" s="50">
        <f t="shared" si="96"/>
        <v>970.59999999999991</v>
      </c>
      <c r="R574" s="50">
        <f t="shared" si="97"/>
        <v>2446.4</v>
      </c>
      <c r="S574" s="60">
        <f t="shared" si="98"/>
        <v>15029.4</v>
      </c>
      <c r="T574" s="63" t="s">
        <v>41</v>
      </c>
    </row>
    <row r="575" spans="1:20" s="33" customFormat="1" x14ac:dyDescent="0.25">
      <c r="A575" s="76">
        <v>569</v>
      </c>
      <c r="B575" s="46" t="s">
        <v>602</v>
      </c>
      <c r="C575" s="46" t="s">
        <v>823</v>
      </c>
      <c r="D575" s="46" t="s">
        <v>601</v>
      </c>
      <c r="E575" s="46" t="s">
        <v>93</v>
      </c>
      <c r="F575" s="47" t="s">
        <v>831</v>
      </c>
      <c r="G575" s="58">
        <v>25000</v>
      </c>
      <c r="H575" s="59">
        <v>0</v>
      </c>
      <c r="I575" s="50">
        <v>25</v>
      </c>
      <c r="J575" s="106">
        <v>717.5</v>
      </c>
      <c r="K575" s="89">
        <f t="shared" si="99"/>
        <v>1774.9999999999998</v>
      </c>
      <c r="L575" s="62">
        <f t="shared" si="100"/>
        <v>275</v>
      </c>
      <c r="M575" s="120">
        <v>760</v>
      </c>
      <c r="N575" s="60">
        <f t="shared" si="101"/>
        <v>1772.5000000000002</v>
      </c>
      <c r="O575" s="60"/>
      <c r="P575" s="60">
        <f t="shared" si="102"/>
        <v>1477.5</v>
      </c>
      <c r="Q575" s="50">
        <f t="shared" si="96"/>
        <v>1502.5</v>
      </c>
      <c r="R575" s="50">
        <f t="shared" si="97"/>
        <v>3822.5</v>
      </c>
      <c r="S575" s="60">
        <f t="shared" si="98"/>
        <v>23497.5</v>
      </c>
      <c r="T575" s="63" t="s">
        <v>41</v>
      </c>
    </row>
    <row r="576" spans="1:20" s="33" customFormat="1" x14ac:dyDescent="0.25">
      <c r="A576" s="76">
        <v>570</v>
      </c>
      <c r="B576" s="46" t="s">
        <v>783</v>
      </c>
      <c r="C576" s="46" t="s">
        <v>823</v>
      </c>
      <c r="D576" s="46" t="s">
        <v>601</v>
      </c>
      <c r="E576" s="46" t="s">
        <v>64</v>
      </c>
      <c r="F576" s="47" t="s">
        <v>830</v>
      </c>
      <c r="G576" s="58">
        <v>25000</v>
      </c>
      <c r="H576" s="59">
        <v>0</v>
      </c>
      <c r="I576" s="50">
        <v>25</v>
      </c>
      <c r="J576" s="106">
        <v>717.5</v>
      </c>
      <c r="K576" s="89">
        <f t="shared" si="99"/>
        <v>1774.9999999999998</v>
      </c>
      <c r="L576" s="62">
        <f t="shared" si="100"/>
        <v>275</v>
      </c>
      <c r="M576" s="120">
        <v>760</v>
      </c>
      <c r="N576" s="60">
        <f t="shared" si="101"/>
        <v>1772.5000000000002</v>
      </c>
      <c r="O576" s="60"/>
      <c r="P576" s="60">
        <f t="shared" si="102"/>
        <v>1477.5</v>
      </c>
      <c r="Q576" s="50">
        <f t="shared" si="96"/>
        <v>1502.5</v>
      </c>
      <c r="R576" s="50">
        <f t="shared" si="97"/>
        <v>3822.5</v>
      </c>
      <c r="S576" s="60">
        <f t="shared" si="98"/>
        <v>23497.5</v>
      </c>
      <c r="T576" s="63" t="s">
        <v>41</v>
      </c>
    </row>
    <row r="577" spans="1:20" s="33" customFormat="1" x14ac:dyDescent="0.25">
      <c r="A577" s="76">
        <v>571</v>
      </c>
      <c r="B577" s="46" t="s">
        <v>603</v>
      </c>
      <c r="C577" s="46" t="s">
        <v>824</v>
      </c>
      <c r="D577" s="46" t="s">
        <v>601</v>
      </c>
      <c r="E577" s="46" t="s">
        <v>60</v>
      </c>
      <c r="F577" s="47" t="s">
        <v>827</v>
      </c>
      <c r="G577" s="58">
        <v>18000</v>
      </c>
      <c r="H577" s="59">
        <v>0</v>
      </c>
      <c r="I577" s="50">
        <v>25</v>
      </c>
      <c r="J577" s="106">
        <v>516.6</v>
      </c>
      <c r="K577" s="89">
        <f t="shared" si="99"/>
        <v>1277.9999999999998</v>
      </c>
      <c r="L577" s="62">
        <f t="shared" si="100"/>
        <v>198.00000000000003</v>
      </c>
      <c r="M577" s="120">
        <v>547.20000000000005</v>
      </c>
      <c r="N577" s="60">
        <f t="shared" si="101"/>
        <v>1276.2</v>
      </c>
      <c r="O577" s="60"/>
      <c r="P577" s="60">
        <f t="shared" si="102"/>
        <v>1063.8000000000002</v>
      </c>
      <c r="Q577" s="50">
        <f t="shared" ref="Q577:Q638" si="103">+H577+I577+J577+M577+O577</f>
        <v>1088.8000000000002</v>
      </c>
      <c r="R577" s="50">
        <f t="shared" ref="R577:R638" si="104">+K577+L577+N577</f>
        <v>2752.2</v>
      </c>
      <c r="S577" s="60">
        <f t="shared" si="98"/>
        <v>16911.2</v>
      </c>
      <c r="T577" s="63" t="s">
        <v>41</v>
      </c>
    </row>
    <row r="578" spans="1:20" s="33" customFormat="1" x14ac:dyDescent="0.25">
      <c r="A578" s="76">
        <v>572</v>
      </c>
      <c r="B578" s="46" t="s">
        <v>653</v>
      </c>
      <c r="C578" s="46" t="s">
        <v>823</v>
      </c>
      <c r="D578" s="46" t="s">
        <v>606</v>
      </c>
      <c r="E578" s="46" t="s">
        <v>758</v>
      </c>
      <c r="F578" s="47" t="s">
        <v>831</v>
      </c>
      <c r="G578" s="48">
        <v>85000</v>
      </c>
      <c r="H578" s="48">
        <v>8148.13</v>
      </c>
      <c r="I578" s="50">
        <v>25</v>
      </c>
      <c r="J578" s="83">
        <v>2439.5</v>
      </c>
      <c r="K578" s="86">
        <f t="shared" si="99"/>
        <v>6034.9999999999991</v>
      </c>
      <c r="L578" s="62">
        <v>953.69</v>
      </c>
      <c r="M578" s="118">
        <v>2584</v>
      </c>
      <c r="N578" s="50">
        <f t="shared" si="101"/>
        <v>6026.5</v>
      </c>
      <c r="O578" s="50"/>
      <c r="P578" s="50">
        <f t="shared" si="102"/>
        <v>5023.5</v>
      </c>
      <c r="Q578" s="50">
        <f t="shared" si="103"/>
        <v>13196.630000000001</v>
      </c>
      <c r="R578" s="50">
        <f t="shared" si="104"/>
        <v>13015.189999999999</v>
      </c>
      <c r="S578" s="50">
        <f t="shared" si="98"/>
        <v>71803.37</v>
      </c>
      <c r="T578" s="63" t="s">
        <v>41</v>
      </c>
    </row>
    <row r="579" spans="1:20" s="33" customFormat="1" x14ac:dyDescent="0.25">
      <c r="A579" s="76">
        <v>573</v>
      </c>
      <c r="B579" s="46" t="s">
        <v>611</v>
      </c>
      <c r="C579" s="46" t="s">
        <v>824</v>
      </c>
      <c r="D579" s="46" t="s">
        <v>606</v>
      </c>
      <c r="E579" s="46" t="s">
        <v>761</v>
      </c>
      <c r="F579" s="47" t="s">
        <v>831</v>
      </c>
      <c r="G579" s="58">
        <v>75000</v>
      </c>
      <c r="H579" s="58">
        <v>6309.38</v>
      </c>
      <c r="I579" s="50">
        <v>25</v>
      </c>
      <c r="J579" s="106">
        <v>2152.5</v>
      </c>
      <c r="K579" s="89">
        <f t="shared" si="99"/>
        <v>5324.9999999999991</v>
      </c>
      <c r="L579" s="62">
        <f t="shared" si="100"/>
        <v>825.00000000000011</v>
      </c>
      <c r="M579" s="120">
        <v>2280</v>
      </c>
      <c r="N579" s="60">
        <f t="shared" si="101"/>
        <v>5317.5</v>
      </c>
      <c r="O579" s="60"/>
      <c r="P579" s="60">
        <f t="shared" si="102"/>
        <v>4432.5</v>
      </c>
      <c r="Q579" s="50">
        <f t="shared" si="103"/>
        <v>10766.880000000001</v>
      </c>
      <c r="R579" s="50">
        <f t="shared" si="104"/>
        <v>11467.5</v>
      </c>
      <c r="S579" s="60">
        <f t="shared" si="98"/>
        <v>64233.119999999995</v>
      </c>
      <c r="T579" s="63" t="s">
        <v>41</v>
      </c>
    </row>
    <row r="580" spans="1:20" s="33" customFormat="1" x14ac:dyDescent="0.25">
      <c r="A580" s="76">
        <v>574</v>
      </c>
      <c r="B580" s="46" t="s">
        <v>614</v>
      </c>
      <c r="C580" s="46" t="s">
        <v>823</v>
      </c>
      <c r="D580" s="46" t="s">
        <v>606</v>
      </c>
      <c r="E580" s="46" t="s">
        <v>126</v>
      </c>
      <c r="F580" s="47" t="s">
        <v>831</v>
      </c>
      <c r="G580" s="58">
        <v>70000</v>
      </c>
      <c r="H580" s="58">
        <v>4682.29</v>
      </c>
      <c r="I580" s="50">
        <v>25</v>
      </c>
      <c r="J580" s="106">
        <v>2009</v>
      </c>
      <c r="K580" s="89">
        <f t="shared" si="99"/>
        <v>4970</v>
      </c>
      <c r="L580" s="62">
        <f t="shared" si="100"/>
        <v>770.00000000000011</v>
      </c>
      <c r="M580" s="120">
        <v>2128</v>
      </c>
      <c r="N580" s="60">
        <f t="shared" si="101"/>
        <v>4963</v>
      </c>
      <c r="O580" s="60"/>
      <c r="P580" s="60">
        <f t="shared" si="102"/>
        <v>4137</v>
      </c>
      <c r="Q580" s="50">
        <f t="shared" si="103"/>
        <v>8844.2900000000009</v>
      </c>
      <c r="R580" s="50">
        <f t="shared" si="104"/>
        <v>10703</v>
      </c>
      <c r="S580" s="60">
        <f t="shared" si="98"/>
        <v>61155.71</v>
      </c>
      <c r="T580" s="63" t="s">
        <v>41</v>
      </c>
    </row>
    <row r="581" spans="1:20" s="33" customFormat="1" x14ac:dyDescent="0.25">
      <c r="A581" s="76">
        <v>575</v>
      </c>
      <c r="B581" s="46" t="s">
        <v>615</v>
      </c>
      <c r="C581" s="46" t="s">
        <v>823</v>
      </c>
      <c r="D581" s="46" t="s">
        <v>606</v>
      </c>
      <c r="E581" s="46" t="s">
        <v>126</v>
      </c>
      <c r="F581" s="47" t="s">
        <v>831</v>
      </c>
      <c r="G581" s="58">
        <v>70000</v>
      </c>
      <c r="H581" s="58">
        <v>5025.38</v>
      </c>
      <c r="I581" s="50">
        <v>25</v>
      </c>
      <c r="J581" s="106">
        <v>2009</v>
      </c>
      <c r="K581" s="89">
        <f t="shared" si="99"/>
        <v>4970</v>
      </c>
      <c r="L581" s="62">
        <f t="shared" si="100"/>
        <v>770.00000000000011</v>
      </c>
      <c r="M581" s="120">
        <v>2128</v>
      </c>
      <c r="N581" s="60">
        <f t="shared" si="101"/>
        <v>4963</v>
      </c>
      <c r="O581" s="60"/>
      <c r="P581" s="60">
        <f t="shared" si="102"/>
        <v>4137</v>
      </c>
      <c r="Q581" s="50">
        <f t="shared" si="103"/>
        <v>9187.380000000001</v>
      </c>
      <c r="R581" s="50">
        <f t="shared" si="104"/>
        <v>10703</v>
      </c>
      <c r="S581" s="60">
        <f t="shared" si="98"/>
        <v>60812.619999999995</v>
      </c>
      <c r="T581" s="63" t="s">
        <v>41</v>
      </c>
    </row>
    <row r="582" spans="1:20" s="33" customFormat="1" x14ac:dyDescent="0.25">
      <c r="A582" s="76">
        <v>576</v>
      </c>
      <c r="B582" s="46" t="s">
        <v>613</v>
      </c>
      <c r="C582" s="46" t="s">
        <v>823</v>
      </c>
      <c r="D582" s="46" t="s">
        <v>606</v>
      </c>
      <c r="E582" s="46" t="s">
        <v>126</v>
      </c>
      <c r="F582" s="47" t="s">
        <v>831</v>
      </c>
      <c r="G582" s="58">
        <v>70000</v>
      </c>
      <c r="H582" s="58">
        <v>5368.48</v>
      </c>
      <c r="I582" s="50">
        <v>25</v>
      </c>
      <c r="J582" s="106">
        <v>2009</v>
      </c>
      <c r="K582" s="89">
        <f t="shared" si="99"/>
        <v>4970</v>
      </c>
      <c r="L582" s="62">
        <f t="shared" si="100"/>
        <v>770.00000000000011</v>
      </c>
      <c r="M582" s="120">
        <v>2128</v>
      </c>
      <c r="N582" s="60">
        <f t="shared" si="101"/>
        <v>4963</v>
      </c>
      <c r="O582" s="60"/>
      <c r="P582" s="60">
        <f t="shared" si="102"/>
        <v>4137</v>
      </c>
      <c r="Q582" s="50">
        <f t="shared" si="103"/>
        <v>9530.48</v>
      </c>
      <c r="R582" s="50">
        <f t="shared" si="104"/>
        <v>10703</v>
      </c>
      <c r="S582" s="60">
        <f t="shared" si="98"/>
        <v>60469.520000000004</v>
      </c>
      <c r="T582" s="63" t="s">
        <v>41</v>
      </c>
    </row>
    <row r="583" spans="1:20" s="33" customFormat="1" x14ac:dyDescent="0.25">
      <c r="A583" s="76">
        <v>577</v>
      </c>
      <c r="B583" s="46" t="s">
        <v>1100</v>
      </c>
      <c r="C583" s="46" t="s">
        <v>824</v>
      </c>
      <c r="D583" s="46" t="s">
        <v>606</v>
      </c>
      <c r="E583" s="46" t="s">
        <v>64</v>
      </c>
      <c r="F583" s="47" t="s">
        <v>827</v>
      </c>
      <c r="G583" s="58">
        <v>45000</v>
      </c>
      <c r="H583" s="58">
        <v>1148.33</v>
      </c>
      <c r="I583" s="50">
        <v>25</v>
      </c>
      <c r="J583" s="106">
        <v>1291.5</v>
      </c>
      <c r="K583" s="89">
        <f t="shared" si="99"/>
        <v>3194.9999999999995</v>
      </c>
      <c r="L583" s="62">
        <f t="shared" si="100"/>
        <v>495.00000000000006</v>
      </c>
      <c r="M583" s="120">
        <v>1368</v>
      </c>
      <c r="N583" s="60">
        <f t="shared" si="101"/>
        <v>3190.5</v>
      </c>
      <c r="O583" s="60"/>
      <c r="P583" s="60">
        <f t="shared" si="102"/>
        <v>2659.5</v>
      </c>
      <c r="Q583" s="50">
        <f t="shared" si="103"/>
        <v>3832.83</v>
      </c>
      <c r="R583" s="50">
        <f t="shared" si="104"/>
        <v>6880.5</v>
      </c>
      <c r="S583" s="60">
        <f t="shared" si="98"/>
        <v>41167.17</v>
      </c>
      <c r="T583" s="63" t="s">
        <v>41</v>
      </c>
    </row>
    <row r="584" spans="1:20" s="33" customFormat="1" x14ac:dyDescent="0.25">
      <c r="A584" s="76">
        <v>578</v>
      </c>
      <c r="B584" s="46" t="s">
        <v>608</v>
      </c>
      <c r="C584" s="46" t="s">
        <v>823</v>
      </c>
      <c r="D584" s="46" t="s">
        <v>606</v>
      </c>
      <c r="E584" s="46" t="s">
        <v>93</v>
      </c>
      <c r="F584" s="47" t="s">
        <v>831</v>
      </c>
      <c r="G584" s="58">
        <v>25000</v>
      </c>
      <c r="H584" s="59">
        <v>0</v>
      </c>
      <c r="I584" s="50">
        <v>25</v>
      </c>
      <c r="J584" s="106">
        <v>717.5</v>
      </c>
      <c r="K584" s="89">
        <f t="shared" si="99"/>
        <v>1774.9999999999998</v>
      </c>
      <c r="L584" s="62">
        <f t="shared" si="100"/>
        <v>275</v>
      </c>
      <c r="M584" s="120">
        <v>760</v>
      </c>
      <c r="N584" s="60">
        <f t="shared" si="101"/>
        <v>1772.5000000000002</v>
      </c>
      <c r="O584" s="60"/>
      <c r="P584" s="60">
        <f t="shared" si="102"/>
        <v>1477.5</v>
      </c>
      <c r="Q584" s="50">
        <f t="shared" si="103"/>
        <v>1502.5</v>
      </c>
      <c r="R584" s="50">
        <f t="shared" si="104"/>
        <v>3822.5</v>
      </c>
      <c r="S584" s="60">
        <f t="shared" si="98"/>
        <v>23497.5</v>
      </c>
      <c r="T584" s="63" t="s">
        <v>41</v>
      </c>
    </row>
    <row r="585" spans="1:20" s="33" customFormat="1" x14ac:dyDescent="0.25">
      <c r="A585" s="76">
        <v>579</v>
      </c>
      <c r="B585" s="46" t="s">
        <v>609</v>
      </c>
      <c r="C585" s="46" t="s">
        <v>823</v>
      </c>
      <c r="D585" s="46" t="s">
        <v>606</v>
      </c>
      <c r="E585" s="46" t="s">
        <v>104</v>
      </c>
      <c r="F585" s="47" t="s">
        <v>831</v>
      </c>
      <c r="G585" s="58">
        <v>25000</v>
      </c>
      <c r="H585" s="59">
        <v>0</v>
      </c>
      <c r="I585" s="50">
        <v>25</v>
      </c>
      <c r="J585" s="106">
        <v>717.5</v>
      </c>
      <c r="K585" s="89">
        <f t="shared" si="99"/>
        <v>1774.9999999999998</v>
      </c>
      <c r="L585" s="62">
        <f t="shared" si="100"/>
        <v>275</v>
      </c>
      <c r="M585" s="120">
        <v>760</v>
      </c>
      <c r="N585" s="60">
        <f t="shared" si="101"/>
        <v>1772.5000000000002</v>
      </c>
      <c r="O585" s="60"/>
      <c r="P585" s="60">
        <f t="shared" si="102"/>
        <v>1477.5</v>
      </c>
      <c r="Q585" s="50">
        <f t="shared" si="103"/>
        <v>1502.5</v>
      </c>
      <c r="R585" s="50">
        <f t="shared" si="104"/>
        <v>3822.5</v>
      </c>
      <c r="S585" s="60">
        <f t="shared" si="98"/>
        <v>23497.5</v>
      </c>
      <c r="T585" s="63" t="s">
        <v>41</v>
      </c>
    </row>
    <row r="586" spans="1:20" s="33" customFormat="1" x14ac:dyDescent="0.25">
      <c r="A586" s="76">
        <v>580</v>
      </c>
      <c r="B586" s="46" t="s">
        <v>1011</v>
      </c>
      <c r="C586" s="46" t="s">
        <v>823</v>
      </c>
      <c r="D586" s="46" t="s">
        <v>606</v>
      </c>
      <c r="E586" s="46" t="s">
        <v>158</v>
      </c>
      <c r="F586" s="47" t="s">
        <v>827</v>
      </c>
      <c r="G586" s="58">
        <v>16000</v>
      </c>
      <c r="H586" s="59">
        <v>0</v>
      </c>
      <c r="I586" s="50">
        <v>25</v>
      </c>
      <c r="J586" s="106">
        <v>459.2</v>
      </c>
      <c r="K586" s="89">
        <f t="shared" si="99"/>
        <v>1136</v>
      </c>
      <c r="L586" s="62">
        <f t="shared" si="100"/>
        <v>176.00000000000003</v>
      </c>
      <c r="M586" s="120">
        <v>486.4</v>
      </c>
      <c r="N586" s="60">
        <f t="shared" si="101"/>
        <v>1134.4000000000001</v>
      </c>
      <c r="O586" s="60"/>
      <c r="P586" s="60">
        <f t="shared" si="102"/>
        <v>945.59999999999991</v>
      </c>
      <c r="Q586" s="50">
        <f t="shared" si="103"/>
        <v>970.59999999999991</v>
      </c>
      <c r="R586" s="50">
        <f t="shared" si="104"/>
        <v>2446.4</v>
      </c>
      <c r="S586" s="60">
        <f t="shared" si="98"/>
        <v>15029.4</v>
      </c>
      <c r="T586" s="63" t="s">
        <v>41</v>
      </c>
    </row>
    <row r="587" spans="1:20" s="33" customFormat="1" x14ac:dyDescent="0.25">
      <c r="A587" s="76">
        <v>581</v>
      </c>
      <c r="B587" s="46" t="s">
        <v>610</v>
      </c>
      <c r="C587" s="46" t="s">
        <v>823</v>
      </c>
      <c r="D587" s="46" t="s">
        <v>606</v>
      </c>
      <c r="E587" s="46" t="s">
        <v>64</v>
      </c>
      <c r="F587" s="47" t="s">
        <v>827</v>
      </c>
      <c r="G587" s="58">
        <v>25000</v>
      </c>
      <c r="H587" s="59">
        <v>0</v>
      </c>
      <c r="I587" s="50">
        <v>25</v>
      </c>
      <c r="J587" s="106">
        <v>717.5</v>
      </c>
      <c r="K587" s="89">
        <f t="shared" si="99"/>
        <v>1774.9999999999998</v>
      </c>
      <c r="L587" s="62">
        <f t="shared" si="100"/>
        <v>275</v>
      </c>
      <c r="M587" s="120">
        <v>760</v>
      </c>
      <c r="N587" s="60">
        <f t="shared" si="101"/>
        <v>1772.5000000000002</v>
      </c>
      <c r="O587" s="60"/>
      <c r="P587" s="60">
        <f t="shared" si="102"/>
        <v>1477.5</v>
      </c>
      <c r="Q587" s="50">
        <f t="shared" si="103"/>
        <v>1502.5</v>
      </c>
      <c r="R587" s="50">
        <f t="shared" si="104"/>
        <v>3822.5</v>
      </c>
      <c r="S587" s="60">
        <f t="shared" si="98"/>
        <v>23497.5</v>
      </c>
      <c r="T587" s="63" t="s">
        <v>41</v>
      </c>
    </row>
    <row r="588" spans="1:20" s="33" customFormat="1" x14ac:dyDescent="0.25">
      <c r="A588" s="76">
        <v>582</v>
      </c>
      <c r="B588" s="46" t="s">
        <v>785</v>
      </c>
      <c r="C588" s="46" t="s">
        <v>823</v>
      </c>
      <c r="D588" s="46" t="s">
        <v>606</v>
      </c>
      <c r="E588" s="46" t="s">
        <v>64</v>
      </c>
      <c r="F588" s="47" t="s">
        <v>827</v>
      </c>
      <c r="G588" s="58">
        <v>25000</v>
      </c>
      <c r="H588" s="49">
        <v>0</v>
      </c>
      <c r="I588" s="50">
        <v>25</v>
      </c>
      <c r="J588" s="106">
        <v>717.5</v>
      </c>
      <c r="K588" s="89">
        <f t="shared" si="99"/>
        <v>1774.9999999999998</v>
      </c>
      <c r="L588" s="62">
        <f t="shared" si="100"/>
        <v>275</v>
      </c>
      <c r="M588" s="120">
        <v>760</v>
      </c>
      <c r="N588" s="60">
        <f t="shared" si="101"/>
        <v>1772.5000000000002</v>
      </c>
      <c r="O588" s="60"/>
      <c r="P588" s="60">
        <f t="shared" si="102"/>
        <v>1477.5</v>
      </c>
      <c r="Q588" s="50">
        <f t="shared" si="103"/>
        <v>1502.5</v>
      </c>
      <c r="R588" s="50">
        <f t="shared" si="104"/>
        <v>3822.5</v>
      </c>
      <c r="S588" s="60">
        <f t="shared" si="98"/>
        <v>23497.5</v>
      </c>
      <c r="T588" s="63" t="s">
        <v>41</v>
      </c>
    </row>
    <row r="589" spans="1:20" s="33" customFormat="1" x14ac:dyDescent="0.25">
      <c r="A589" s="76">
        <v>583</v>
      </c>
      <c r="B589" s="46" t="s">
        <v>577</v>
      </c>
      <c r="C589" s="46" t="s">
        <v>823</v>
      </c>
      <c r="D589" s="46" t="s">
        <v>522</v>
      </c>
      <c r="E589" s="46" t="s">
        <v>758</v>
      </c>
      <c r="F589" s="47" t="s">
        <v>831</v>
      </c>
      <c r="G589" s="58">
        <v>85000</v>
      </c>
      <c r="H589" s="58">
        <v>7719.26</v>
      </c>
      <c r="I589" s="50">
        <v>25</v>
      </c>
      <c r="J589" s="106">
        <v>2439.5</v>
      </c>
      <c r="K589" s="89">
        <f t="shared" si="99"/>
        <v>6034.9999999999991</v>
      </c>
      <c r="L589" s="62">
        <v>953.69</v>
      </c>
      <c r="M589" s="120">
        <v>2584</v>
      </c>
      <c r="N589" s="60">
        <f t="shared" si="101"/>
        <v>6026.5</v>
      </c>
      <c r="O589" s="60"/>
      <c r="P589" s="60">
        <f t="shared" si="102"/>
        <v>5023.5</v>
      </c>
      <c r="Q589" s="50">
        <f t="shared" si="103"/>
        <v>12767.76</v>
      </c>
      <c r="R589" s="50">
        <f t="shared" si="104"/>
        <v>13015.189999999999</v>
      </c>
      <c r="S589" s="60">
        <f t="shared" si="98"/>
        <v>72232.240000000005</v>
      </c>
      <c r="T589" s="63" t="s">
        <v>41</v>
      </c>
    </row>
    <row r="590" spans="1:20" s="33" customFormat="1" x14ac:dyDescent="0.25">
      <c r="A590" s="76">
        <v>584</v>
      </c>
      <c r="B590" s="46" t="s">
        <v>524</v>
      </c>
      <c r="C590" s="46" t="s">
        <v>824</v>
      </c>
      <c r="D590" s="46" t="s">
        <v>522</v>
      </c>
      <c r="E590" s="46" t="s">
        <v>126</v>
      </c>
      <c r="F590" s="47" t="s">
        <v>831</v>
      </c>
      <c r="G590" s="58">
        <v>70000</v>
      </c>
      <c r="H590" s="58">
        <v>5025.38</v>
      </c>
      <c r="I590" s="50">
        <v>25</v>
      </c>
      <c r="J590" s="106">
        <v>2009</v>
      </c>
      <c r="K590" s="89">
        <f t="shared" si="99"/>
        <v>4970</v>
      </c>
      <c r="L590" s="62">
        <f t="shared" si="100"/>
        <v>770.00000000000011</v>
      </c>
      <c r="M590" s="120">
        <v>2128</v>
      </c>
      <c r="N590" s="60">
        <f t="shared" si="101"/>
        <v>4963</v>
      </c>
      <c r="O590" s="60"/>
      <c r="P590" s="60">
        <f t="shared" si="102"/>
        <v>4137</v>
      </c>
      <c r="Q590" s="50">
        <f t="shared" si="103"/>
        <v>9187.380000000001</v>
      </c>
      <c r="R590" s="50">
        <f t="shared" si="104"/>
        <v>10703</v>
      </c>
      <c r="S590" s="60">
        <f t="shared" si="98"/>
        <v>60812.619999999995</v>
      </c>
      <c r="T590" s="63" t="s">
        <v>41</v>
      </c>
    </row>
    <row r="591" spans="1:20" s="33" customFormat="1" x14ac:dyDescent="0.25">
      <c r="A591" s="76">
        <v>585</v>
      </c>
      <c r="B591" s="46" t="s">
        <v>525</v>
      </c>
      <c r="C591" s="46" t="s">
        <v>824</v>
      </c>
      <c r="D591" s="46" t="s">
        <v>522</v>
      </c>
      <c r="E591" s="46" t="s">
        <v>126</v>
      </c>
      <c r="F591" s="47" t="s">
        <v>831</v>
      </c>
      <c r="G591" s="58">
        <v>70000</v>
      </c>
      <c r="H591" s="58">
        <v>5368.48</v>
      </c>
      <c r="I591" s="50">
        <v>25</v>
      </c>
      <c r="J591" s="106">
        <v>2009</v>
      </c>
      <c r="K591" s="89">
        <f t="shared" si="99"/>
        <v>4970</v>
      </c>
      <c r="L591" s="62">
        <f t="shared" si="100"/>
        <v>770.00000000000011</v>
      </c>
      <c r="M591" s="120">
        <v>2128</v>
      </c>
      <c r="N591" s="60">
        <f t="shared" si="101"/>
        <v>4963</v>
      </c>
      <c r="O591" s="60"/>
      <c r="P591" s="60">
        <f t="shared" si="102"/>
        <v>4137</v>
      </c>
      <c r="Q591" s="50">
        <f t="shared" si="103"/>
        <v>9530.48</v>
      </c>
      <c r="R591" s="50">
        <f t="shared" si="104"/>
        <v>10703</v>
      </c>
      <c r="S591" s="60">
        <f t="shared" si="98"/>
        <v>60469.520000000004</v>
      </c>
      <c r="T591" s="63" t="s">
        <v>41</v>
      </c>
    </row>
    <row r="592" spans="1:20" s="33" customFormat="1" x14ac:dyDescent="0.25">
      <c r="A592" s="76">
        <v>586</v>
      </c>
      <c r="B592" s="46" t="s">
        <v>817</v>
      </c>
      <c r="C592" s="46" t="s">
        <v>823</v>
      </c>
      <c r="D592" s="46" t="s">
        <v>522</v>
      </c>
      <c r="E592" s="46" t="s">
        <v>64</v>
      </c>
      <c r="F592" s="47" t="s">
        <v>830</v>
      </c>
      <c r="G592" s="58">
        <v>25000</v>
      </c>
      <c r="H592" s="59">
        <v>0</v>
      </c>
      <c r="I592" s="50">
        <v>25</v>
      </c>
      <c r="J592" s="106">
        <v>717.5</v>
      </c>
      <c r="K592" s="89">
        <f t="shared" si="99"/>
        <v>1774.9999999999998</v>
      </c>
      <c r="L592" s="62">
        <f t="shared" si="100"/>
        <v>275</v>
      </c>
      <c r="M592" s="120">
        <v>760</v>
      </c>
      <c r="N592" s="60">
        <f t="shared" si="101"/>
        <v>1772.5000000000002</v>
      </c>
      <c r="O592" s="60"/>
      <c r="P592" s="60">
        <f t="shared" si="102"/>
        <v>1477.5</v>
      </c>
      <c r="Q592" s="50">
        <f t="shared" si="103"/>
        <v>1502.5</v>
      </c>
      <c r="R592" s="50">
        <f t="shared" si="104"/>
        <v>3822.5</v>
      </c>
      <c r="S592" s="60">
        <f t="shared" si="98"/>
        <v>23497.5</v>
      </c>
      <c r="T592" s="63" t="s">
        <v>41</v>
      </c>
    </row>
    <row r="593" spans="1:20" s="33" customFormat="1" x14ac:dyDescent="0.25">
      <c r="A593" s="76">
        <v>587</v>
      </c>
      <c r="B593" s="46" t="s">
        <v>548</v>
      </c>
      <c r="C593" s="46" t="s">
        <v>824</v>
      </c>
      <c r="D593" s="46" t="s">
        <v>576</v>
      </c>
      <c r="E593" s="46" t="s">
        <v>758</v>
      </c>
      <c r="F593" s="47" t="s">
        <v>831</v>
      </c>
      <c r="G593" s="48">
        <v>85000</v>
      </c>
      <c r="H593" s="48">
        <v>8576.99</v>
      </c>
      <c r="I593" s="50">
        <v>25</v>
      </c>
      <c r="J593" s="83">
        <v>2439.5</v>
      </c>
      <c r="K593" s="86">
        <f t="shared" si="99"/>
        <v>6034.9999999999991</v>
      </c>
      <c r="L593" s="62">
        <v>953.69</v>
      </c>
      <c r="M593" s="118">
        <v>2584</v>
      </c>
      <c r="N593" s="50">
        <f t="shared" si="101"/>
        <v>6026.5</v>
      </c>
      <c r="O593" s="50"/>
      <c r="P593" s="50">
        <f t="shared" si="102"/>
        <v>5023.5</v>
      </c>
      <c r="Q593" s="50">
        <f t="shared" si="103"/>
        <v>13625.49</v>
      </c>
      <c r="R593" s="50">
        <f t="shared" si="104"/>
        <v>13015.189999999999</v>
      </c>
      <c r="S593" s="50">
        <f t="shared" si="98"/>
        <v>71374.509999999995</v>
      </c>
      <c r="T593" s="63" t="s">
        <v>41</v>
      </c>
    </row>
    <row r="594" spans="1:20" s="33" customFormat="1" x14ac:dyDescent="0.25">
      <c r="A594" s="76">
        <v>588</v>
      </c>
      <c r="B594" s="46" t="s">
        <v>578</v>
      </c>
      <c r="C594" s="46" t="s">
        <v>823</v>
      </c>
      <c r="D594" s="46" t="s">
        <v>576</v>
      </c>
      <c r="E594" s="46" t="s">
        <v>126</v>
      </c>
      <c r="F594" s="47" t="s">
        <v>831</v>
      </c>
      <c r="G594" s="58">
        <v>70000</v>
      </c>
      <c r="H594" s="58">
        <v>5368.48</v>
      </c>
      <c r="I594" s="50">
        <v>25</v>
      </c>
      <c r="J594" s="106">
        <v>2009</v>
      </c>
      <c r="K594" s="89">
        <f t="shared" si="99"/>
        <v>4970</v>
      </c>
      <c r="L594" s="62">
        <f t="shared" si="100"/>
        <v>770.00000000000011</v>
      </c>
      <c r="M594" s="120">
        <v>2128</v>
      </c>
      <c r="N594" s="60">
        <f t="shared" si="101"/>
        <v>4963</v>
      </c>
      <c r="O594" s="60"/>
      <c r="P594" s="60">
        <f t="shared" si="102"/>
        <v>4137</v>
      </c>
      <c r="Q594" s="50">
        <f t="shared" si="103"/>
        <v>9530.48</v>
      </c>
      <c r="R594" s="50">
        <f t="shared" si="104"/>
        <v>10703</v>
      </c>
      <c r="S594" s="60">
        <f t="shared" si="98"/>
        <v>60469.520000000004</v>
      </c>
      <c r="T594" s="63" t="s">
        <v>41</v>
      </c>
    </row>
    <row r="595" spans="1:20" s="33" customFormat="1" x14ac:dyDescent="0.25">
      <c r="A595" s="76">
        <v>589</v>
      </c>
      <c r="B595" s="46" t="s">
        <v>581</v>
      </c>
      <c r="C595" s="46" t="s">
        <v>823</v>
      </c>
      <c r="D595" s="46" t="s">
        <v>576</v>
      </c>
      <c r="E595" s="46" t="s">
        <v>126</v>
      </c>
      <c r="F595" s="47" t="s">
        <v>831</v>
      </c>
      <c r="G595" s="58">
        <v>70000</v>
      </c>
      <c r="H595" s="58">
        <v>5368.48</v>
      </c>
      <c r="I595" s="50">
        <v>25</v>
      </c>
      <c r="J595" s="106">
        <v>2009</v>
      </c>
      <c r="K595" s="89">
        <f t="shared" si="99"/>
        <v>4970</v>
      </c>
      <c r="L595" s="62">
        <f t="shared" si="100"/>
        <v>770.00000000000011</v>
      </c>
      <c r="M595" s="120">
        <v>2128</v>
      </c>
      <c r="N595" s="60">
        <f t="shared" si="101"/>
        <v>4963</v>
      </c>
      <c r="O595" s="60"/>
      <c r="P595" s="60">
        <f t="shared" si="102"/>
        <v>4137</v>
      </c>
      <c r="Q595" s="50">
        <f t="shared" si="103"/>
        <v>9530.48</v>
      </c>
      <c r="R595" s="50">
        <f t="shared" si="104"/>
        <v>10703</v>
      </c>
      <c r="S595" s="60">
        <f t="shared" si="98"/>
        <v>60469.520000000004</v>
      </c>
      <c r="T595" s="63" t="s">
        <v>41</v>
      </c>
    </row>
    <row r="596" spans="1:20" s="33" customFormat="1" x14ac:dyDescent="0.25">
      <c r="A596" s="76">
        <v>590</v>
      </c>
      <c r="B596" s="46" t="s">
        <v>583</v>
      </c>
      <c r="C596" s="46" t="s">
        <v>824</v>
      </c>
      <c r="D596" s="46" t="s">
        <v>576</v>
      </c>
      <c r="E596" s="46" t="s">
        <v>126</v>
      </c>
      <c r="F596" s="47" t="s">
        <v>831</v>
      </c>
      <c r="G596" s="58">
        <v>70000</v>
      </c>
      <c r="H596" s="58">
        <v>5368.48</v>
      </c>
      <c r="I596" s="50">
        <v>25</v>
      </c>
      <c r="J596" s="106">
        <v>2009</v>
      </c>
      <c r="K596" s="89">
        <f t="shared" si="99"/>
        <v>4970</v>
      </c>
      <c r="L596" s="62">
        <f t="shared" si="100"/>
        <v>770.00000000000011</v>
      </c>
      <c r="M596" s="120">
        <v>2128</v>
      </c>
      <c r="N596" s="60">
        <f t="shared" si="101"/>
        <v>4963</v>
      </c>
      <c r="O596" s="60"/>
      <c r="P596" s="60">
        <f t="shared" si="102"/>
        <v>4137</v>
      </c>
      <c r="Q596" s="50">
        <f t="shared" si="103"/>
        <v>9530.48</v>
      </c>
      <c r="R596" s="50">
        <f t="shared" si="104"/>
        <v>10703</v>
      </c>
      <c r="S596" s="60">
        <f t="shared" si="98"/>
        <v>60469.520000000004</v>
      </c>
      <c r="T596" s="63" t="s">
        <v>41</v>
      </c>
    </row>
    <row r="597" spans="1:20" s="40" customFormat="1" x14ac:dyDescent="0.25">
      <c r="A597" s="76">
        <v>591</v>
      </c>
      <c r="B597" s="46" t="s">
        <v>417</v>
      </c>
      <c r="C597" s="46" t="s">
        <v>823</v>
      </c>
      <c r="D597" s="46" t="s">
        <v>576</v>
      </c>
      <c r="E597" s="46" t="s">
        <v>126</v>
      </c>
      <c r="F597" s="47" t="s">
        <v>831</v>
      </c>
      <c r="G597" s="48">
        <v>70000</v>
      </c>
      <c r="H597" s="48">
        <v>5025.38</v>
      </c>
      <c r="I597" s="50">
        <v>25</v>
      </c>
      <c r="J597" s="83">
        <v>2009</v>
      </c>
      <c r="K597" s="86">
        <f t="shared" si="99"/>
        <v>4970</v>
      </c>
      <c r="L597" s="62">
        <f t="shared" si="100"/>
        <v>770.00000000000011</v>
      </c>
      <c r="M597" s="118">
        <v>2128</v>
      </c>
      <c r="N597" s="50">
        <f t="shared" si="101"/>
        <v>4963</v>
      </c>
      <c r="O597" s="50"/>
      <c r="P597" s="50">
        <f t="shared" si="102"/>
        <v>4137</v>
      </c>
      <c r="Q597" s="50">
        <f t="shared" si="103"/>
        <v>9187.380000000001</v>
      </c>
      <c r="R597" s="50">
        <f t="shared" si="104"/>
        <v>10703</v>
      </c>
      <c r="S597" s="50">
        <f t="shared" si="98"/>
        <v>60812.619999999995</v>
      </c>
      <c r="T597" s="63" t="s">
        <v>41</v>
      </c>
    </row>
    <row r="598" spans="1:20" s="33" customFormat="1" x14ac:dyDescent="0.25">
      <c r="A598" s="76">
        <v>592</v>
      </c>
      <c r="B598" s="46" t="s">
        <v>585</v>
      </c>
      <c r="C598" s="46" t="s">
        <v>823</v>
      </c>
      <c r="D598" s="46" t="s">
        <v>576</v>
      </c>
      <c r="E598" s="46" t="s">
        <v>126</v>
      </c>
      <c r="F598" s="47" t="s">
        <v>831</v>
      </c>
      <c r="G598" s="58">
        <v>70000</v>
      </c>
      <c r="H598" s="58">
        <v>5368.48</v>
      </c>
      <c r="I598" s="50">
        <v>25</v>
      </c>
      <c r="J598" s="106">
        <v>2009</v>
      </c>
      <c r="K598" s="89">
        <f t="shared" si="99"/>
        <v>4970</v>
      </c>
      <c r="L598" s="62">
        <f t="shared" si="100"/>
        <v>770.00000000000011</v>
      </c>
      <c r="M598" s="120">
        <v>2128</v>
      </c>
      <c r="N598" s="60">
        <f t="shared" si="101"/>
        <v>4963</v>
      </c>
      <c r="O598" s="60"/>
      <c r="P598" s="60">
        <f t="shared" si="102"/>
        <v>4137</v>
      </c>
      <c r="Q598" s="50">
        <f t="shared" si="103"/>
        <v>9530.48</v>
      </c>
      <c r="R598" s="50">
        <f t="shared" si="104"/>
        <v>10703</v>
      </c>
      <c r="S598" s="60">
        <f t="shared" si="98"/>
        <v>60469.520000000004</v>
      </c>
      <c r="T598" s="63" t="s">
        <v>41</v>
      </c>
    </row>
    <row r="599" spans="1:20" s="33" customFormat="1" x14ac:dyDescent="0.25">
      <c r="A599" s="76">
        <v>593</v>
      </c>
      <c r="B599" s="46" t="s">
        <v>587</v>
      </c>
      <c r="C599" s="46" t="s">
        <v>823</v>
      </c>
      <c r="D599" s="46" t="s">
        <v>576</v>
      </c>
      <c r="E599" s="46" t="s">
        <v>126</v>
      </c>
      <c r="F599" s="47" t="s">
        <v>831</v>
      </c>
      <c r="G599" s="58">
        <v>70000</v>
      </c>
      <c r="H599" s="58">
        <v>5368.48</v>
      </c>
      <c r="I599" s="50">
        <v>25</v>
      </c>
      <c r="J599" s="106">
        <v>2009</v>
      </c>
      <c r="K599" s="89">
        <f t="shared" si="99"/>
        <v>4970</v>
      </c>
      <c r="L599" s="62">
        <f t="shared" si="100"/>
        <v>770.00000000000011</v>
      </c>
      <c r="M599" s="120">
        <v>2128</v>
      </c>
      <c r="N599" s="60">
        <f t="shared" si="101"/>
        <v>4963</v>
      </c>
      <c r="O599" s="60"/>
      <c r="P599" s="60">
        <f t="shared" si="102"/>
        <v>4137</v>
      </c>
      <c r="Q599" s="50">
        <f t="shared" si="103"/>
        <v>9530.48</v>
      </c>
      <c r="R599" s="50">
        <f t="shared" si="104"/>
        <v>10703</v>
      </c>
      <c r="S599" s="60">
        <f t="shared" si="98"/>
        <v>60469.520000000004</v>
      </c>
      <c r="T599" s="63" t="s">
        <v>41</v>
      </c>
    </row>
    <row r="600" spans="1:20" s="33" customFormat="1" x14ac:dyDescent="0.25">
      <c r="A600" s="76">
        <v>594</v>
      </c>
      <c r="B600" s="46" t="s">
        <v>586</v>
      </c>
      <c r="C600" s="46" t="s">
        <v>824</v>
      </c>
      <c r="D600" s="46" t="s">
        <v>576</v>
      </c>
      <c r="E600" s="46" t="s">
        <v>144</v>
      </c>
      <c r="F600" s="47" t="s">
        <v>831</v>
      </c>
      <c r="G600" s="58">
        <v>45000</v>
      </c>
      <c r="H600" s="106">
        <v>1148.33</v>
      </c>
      <c r="I600" s="50">
        <v>25</v>
      </c>
      <c r="J600" s="106">
        <v>1291.5</v>
      </c>
      <c r="K600" s="89">
        <f t="shared" si="99"/>
        <v>3194.9999999999995</v>
      </c>
      <c r="L600" s="62">
        <f t="shared" si="100"/>
        <v>495.00000000000006</v>
      </c>
      <c r="M600" s="120">
        <v>1368</v>
      </c>
      <c r="N600" s="60">
        <f t="shared" si="101"/>
        <v>3190.5</v>
      </c>
      <c r="O600" s="60"/>
      <c r="P600" s="60">
        <f t="shared" si="102"/>
        <v>2659.5</v>
      </c>
      <c r="Q600" s="50">
        <f t="shared" si="103"/>
        <v>3832.83</v>
      </c>
      <c r="R600" s="50">
        <f t="shared" si="104"/>
        <v>6880.5</v>
      </c>
      <c r="S600" s="60">
        <f t="shared" si="98"/>
        <v>41167.17</v>
      </c>
      <c r="T600" s="63" t="s">
        <v>41</v>
      </c>
    </row>
    <row r="601" spans="1:20" s="33" customFormat="1" x14ac:dyDescent="0.25">
      <c r="A601" s="76">
        <v>595</v>
      </c>
      <c r="B601" s="46" t="s">
        <v>579</v>
      </c>
      <c r="C601" s="46" t="s">
        <v>823</v>
      </c>
      <c r="D601" s="46" t="s">
        <v>576</v>
      </c>
      <c r="E601" s="46" t="s">
        <v>93</v>
      </c>
      <c r="F601" s="47" t="s">
        <v>831</v>
      </c>
      <c r="G601" s="58">
        <v>25000</v>
      </c>
      <c r="H601" s="59">
        <v>0</v>
      </c>
      <c r="I601" s="50">
        <v>25</v>
      </c>
      <c r="J601" s="106">
        <v>717.5</v>
      </c>
      <c r="K601" s="89">
        <f t="shared" si="99"/>
        <v>1774.9999999999998</v>
      </c>
      <c r="L601" s="62">
        <f t="shared" si="100"/>
        <v>275</v>
      </c>
      <c r="M601" s="120">
        <v>760</v>
      </c>
      <c r="N601" s="60">
        <f t="shared" si="101"/>
        <v>1772.5000000000002</v>
      </c>
      <c r="O601" s="60"/>
      <c r="P601" s="60">
        <f t="shared" si="102"/>
        <v>1477.5</v>
      </c>
      <c r="Q601" s="50">
        <f t="shared" si="103"/>
        <v>1502.5</v>
      </c>
      <c r="R601" s="50">
        <f t="shared" si="104"/>
        <v>3822.5</v>
      </c>
      <c r="S601" s="60">
        <f t="shared" si="98"/>
        <v>23497.5</v>
      </c>
      <c r="T601" s="63" t="s">
        <v>41</v>
      </c>
    </row>
    <row r="602" spans="1:20" s="33" customFormat="1" x14ac:dyDescent="0.25">
      <c r="A602" s="76">
        <v>596</v>
      </c>
      <c r="B602" s="46" t="s">
        <v>582</v>
      </c>
      <c r="C602" s="46" t="s">
        <v>824</v>
      </c>
      <c r="D602" s="46" t="s">
        <v>576</v>
      </c>
      <c r="E602" s="46" t="s">
        <v>65</v>
      </c>
      <c r="F602" s="47" t="s">
        <v>827</v>
      </c>
      <c r="G602" s="58">
        <v>18000</v>
      </c>
      <c r="H602" s="59">
        <v>0</v>
      </c>
      <c r="I602" s="50">
        <v>25</v>
      </c>
      <c r="J602" s="106">
        <v>516.6</v>
      </c>
      <c r="K602" s="89">
        <f t="shared" si="99"/>
        <v>1277.9999999999998</v>
      </c>
      <c r="L602" s="62">
        <f t="shared" si="100"/>
        <v>198.00000000000003</v>
      </c>
      <c r="M602" s="120">
        <v>547.20000000000005</v>
      </c>
      <c r="N602" s="60">
        <f t="shared" si="101"/>
        <v>1276.2</v>
      </c>
      <c r="O602" s="60"/>
      <c r="P602" s="60">
        <f t="shared" si="102"/>
        <v>1063.8000000000002</v>
      </c>
      <c r="Q602" s="50">
        <f t="shared" si="103"/>
        <v>1088.8000000000002</v>
      </c>
      <c r="R602" s="50">
        <f t="shared" si="104"/>
        <v>2752.2</v>
      </c>
      <c r="S602" s="60">
        <f t="shared" si="98"/>
        <v>16911.2</v>
      </c>
      <c r="T602" s="63" t="s">
        <v>41</v>
      </c>
    </row>
    <row r="603" spans="1:20" s="33" customFormat="1" x14ac:dyDescent="0.25">
      <c r="A603" s="76">
        <v>597</v>
      </c>
      <c r="B603" s="46" t="s">
        <v>847</v>
      </c>
      <c r="C603" s="46" t="s">
        <v>823</v>
      </c>
      <c r="D603" s="46" t="s">
        <v>576</v>
      </c>
      <c r="E603" s="46" t="s">
        <v>158</v>
      </c>
      <c r="F603" s="47" t="s">
        <v>827</v>
      </c>
      <c r="G603" s="58">
        <v>16000</v>
      </c>
      <c r="H603" s="49">
        <v>0</v>
      </c>
      <c r="I603" s="50">
        <v>25</v>
      </c>
      <c r="J603" s="106">
        <v>459.2</v>
      </c>
      <c r="K603" s="89">
        <f t="shared" si="99"/>
        <v>1136</v>
      </c>
      <c r="L603" s="62">
        <f t="shared" si="100"/>
        <v>176.00000000000003</v>
      </c>
      <c r="M603" s="120">
        <v>486.4</v>
      </c>
      <c r="N603" s="60">
        <f t="shared" si="101"/>
        <v>1134.4000000000001</v>
      </c>
      <c r="O603" s="60"/>
      <c r="P603" s="60">
        <f t="shared" si="102"/>
        <v>945.59999999999991</v>
      </c>
      <c r="Q603" s="50">
        <f t="shared" si="103"/>
        <v>970.59999999999991</v>
      </c>
      <c r="R603" s="50">
        <f t="shared" si="104"/>
        <v>2446.4</v>
      </c>
      <c r="S603" s="60">
        <f t="shared" si="98"/>
        <v>15029.4</v>
      </c>
      <c r="T603" s="63" t="s">
        <v>41</v>
      </c>
    </row>
    <row r="604" spans="1:20" s="33" customFormat="1" x14ac:dyDescent="0.25">
      <c r="A604" s="76">
        <v>598</v>
      </c>
      <c r="B604" s="46" t="s">
        <v>456</v>
      </c>
      <c r="C604" s="46" t="s">
        <v>823</v>
      </c>
      <c r="D604" s="46" t="s">
        <v>576</v>
      </c>
      <c r="E604" s="46" t="s">
        <v>761</v>
      </c>
      <c r="F604" s="47" t="s">
        <v>831</v>
      </c>
      <c r="G604" s="48">
        <v>75000</v>
      </c>
      <c r="H604" s="48">
        <v>6309.38</v>
      </c>
      <c r="I604" s="50">
        <v>25</v>
      </c>
      <c r="J604" s="83">
        <v>2152.5</v>
      </c>
      <c r="K604" s="86">
        <f t="shared" si="99"/>
        <v>5324.9999999999991</v>
      </c>
      <c r="L604" s="62">
        <f t="shared" si="100"/>
        <v>825.00000000000011</v>
      </c>
      <c r="M604" s="118">
        <v>2280</v>
      </c>
      <c r="N604" s="50">
        <f t="shared" si="101"/>
        <v>5317.5</v>
      </c>
      <c r="O604" s="50"/>
      <c r="P604" s="50">
        <f t="shared" si="102"/>
        <v>4432.5</v>
      </c>
      <c r="Q604" s="50">
        <f t="shared" si="103"/>
        <v>10766.880000000001</v>
      </c>
      <c r="R604" s="50">
        <f t="shared" si="104"/>
        <v>11467.5</v>
      </c>
      <c r="S604" s="50">
        <f t="shared" si="98"/>
        <v>64233.119999999995</v>
      </c>
      <c r="T604" s="63" t="s">
        <v>41</v>
      </c>
    </row>
    <row r="605" spans="1:20" s="33" customFormat="1" x14ac:dyDescent="0.25">
      <c r="A605" s="76">
        <v>599</v>
      </c>
      <c r="B605" s="46" t="s">
        <v>580</v>
      </c>
      <c r="C605" s="46" t="s">
        <v>823</v>
      </c>
      <c r="D605" s="46" t="s">
        <v>576</v>
      </c>
      <c r="E605" s="46" t="s">
        <v>158</v>
      </c>
      <c r="F605" s="47" t="s">
        <v>827</v>
      </c>
      <c r="G605" s="58">
        <v>16000</v>
      </c>
      <c r="H605" s="59">
        <v>0</v>
      </c>
      <c r="I605" s="50">
        <v>25</v>
      </c>
      <c r="J605" s="106">
        <v>459.2</v>
      </c>
      <c r="K605" s="89">
        <f t="shared" si="99"/>
        <v>1136</v>
      </c>
      <c r="L605" s="62">
        <f t="shared" si="100"/>
        <v>176.00000000000003</v>
      </c>
      <c r="M605" s="120">
        <v>486.4</v>
      </c>
      <c r="N605" s="60">
        <f t="shared" si="101"/>
        <v>1134.4000000000001</v>
      </c>
      <c r="O605" s="60"/>
      <c r="P605" s="60">
        <f t="shared" si="102"/>
        <v>945.59999999999991</v>
      </c>
      <c r="Q605" s="50">
        <f t="shared" si="103"/>
        <v>970.59999999999991</v>
      </c>
      <c r="R605" s="50">
        <f t="shared" si="104"/>
        <v>2446.4</v>
      </c>
      <c r="S605" s="60">
        <f t="shared" si="98"/>
        <v>15029.4</v>
      </c>
      <c r="T605" s="63" t="s">
        <v>41</v>
      </c>
    </row>
    <row r="606" spans="1:20" s="33" customFormat="1" x14ac:dyDescent="0.25">
      <c r="A606" s="76">
        <v>600</v>
      </c>
      <c r="B606" s="46" t="s">
        <v>528</v>
      </c>
      <c r="C606" s="46" t="s">
        <v>823</v>
      </c>
      <c r="D606" s="46" t="s">
        <v>298</v>
      </c>
      <c r="E606" s="46" t="s">
        <v>758</v>
      </c>
      <c r="F606" s="47" t="s">
        <v>831</v>
      </c>
      <c r="G606" s="48">
        <v>85000</v>
      </c>
      <c r="H606" s="48">
        <v>8148.13</v>
      </c>
      <c r="I606" s="50">
        <v>25</v>
      </c>
      <c r="J606" s="83">
        <v>2439.5</v>
      </c>
      <c r="K606" s="86">
        <f t="shared" si="99"/>
        <v>6034.9999999999991</v>
      </c>
      <c r="L606" s="62">
        <v>953.69</v>
      </c>
      <c r="M606" s="118">
        <v>2584</v>
      </c>
      <c r="N606" s="50">
        <f t="shared" si="101"/>
        <v>6026.5</v>
      </c>
      <c r="O606" s="50"/>
      <c r="P606" s="50">
        <f t="shared" si="102"/>
        <v>5023.5</v>
      </c>
      <c r="Q606" s="50">
        <f t="shared" si="103"/>
        <v>13196.630000000001</v>
      </c>
      <c r="R606" s="50">
        <f t="shared" si="104"/>
        <v>13015.189999999999</v>
      </c>
      <c r="S606" s="50">
        <f t="shared" si="98"/>
        <v>71803.37</v>
      </c>
      <c r="T606" s="63" t="s">
        <v>41</v>
      </c>
    </row>
    <row r="607" spans="1:20" s="33" customFormat="1" x14ac:dyDescent="0.25">
      <c r="A607" s="76">
        <v>601</v>
      </c>
      <c r="B607" s="46" t="s">
        <v>559</v>
      </c>
      <c r="C607" s="46" t="s">
        <v>824</v>
      </c>
      <c r="D607" s="46" t="s">
        <v>298</v>
      </c>
      <c r="E607" s="46" t="s">
        <v>126</v>
      </c>
      <c r="F607" s="47" t="s">
        <v>831</v>
      </c>
      <c r="G607" s="58">
        <v>70000</v>
      </c>
      <c r="H607" s="58">
        <v>5368.48</v>
      </c>
      <c r="I607" s="50">
        <v>25</v>
      </c>
      <c r="J607" s="106">
        <v>2009</v>
      </c>
      <c r="K607" s="89">
        <f t="shared" si="99"/>
        <v>4970</v>
      </c>
      <c r="L607" s="62">
        <f t="shared" si="100"/>
        <v>770.00000000000011</v>
      </c>
      <c r="M607" s="120">
        <v>2128</v>
      </c>
      <c r="N607" s="60">
        <f t="shared" si="101"/>
        <v>4963</v>
      </c>
      <c r="O607" s="60"/>
      <c r="P607" s="60">
        <f t="shared" si="102"/>
        <v>4137</v>
      </c>
      <c r="Q607" s="50">
        <f t="shared" si="103"/>
        <v>9530.48</v>
      </c>
      <c r="R607" s="50">
        <f t="shared" si="104"/>
        <v>10703</v>
      </c>
      <c r="S607" s="60">
        <f t="shared" si="98"/>
        <v>60469.520000000004</v>
      </c>
      <c r="T607" s="63" t="s">
        <v>41</v>
      </c>
    </row>
    <row r="608" spans="1:20" s="33" customFormat="1" x14ac:dyDescent="0.25">
      <c r="A608" s="76">
        <v>602</v>
      </c>
      <c r="B608" s="46" t="s">
        <v>560</v>
      </c>
      <c r="C608" s="46" t="s">
        <v>824</v>
      </c>
      <c r="D608" s="46" t="s">
        <v>298</v>
      </c>
      <c r="E608" s="46" t="s">
        <v>126</v>
      </c>
      <c r="F608" s="47" t="s">
        <v>831</v>
      </c>
      <c r="G608" s="58">
        <v>70000</v>
      </c>
      <c r="H608" s="58">
        <v>5368.48</v>
      </c>
      <c r="I608" s="50">
        <v>25</v>
      </c>
      <c r="J608" s="106">
        <v>2009</v>
      </c>
      <c r="K608" s="89">
        <f t="shared" si="99"/>
        <v>4970</v>
      </c>
      <c r="L608" s="62">
        <f t="shared" si="100"/>
        <v>770.00000000000011</v>
      </c>
      <c r="M608" s="120">
        <v>2128</v>
      </c>
      <c r="N608" s="60">
        <f t="shared" si="101"/>
        <v>4963</v>
      </c>
      <c r="O608" s="60"/>
      <c r="P608" s="60">
        <f t="shared" si="102"/>
        <v>4137</v>
      </c>
      <c r="Q608" s="50">
        <f t="shared" si="103"/>
        <v>9530.48</v>
      </c>
      <c r="R608" s="50">
        <f t="shared" si="104"/>
        <v>10703</v>
      </c>
      <c r="S608" s="60">
        <f t="shared" si="98"/>
        <v>60469.520000000004</v>
      </c>
      <c r="T608" s="63" t="s">
        <v>41</v>
      </c>
    </row>
    <row r="609" spans="1:20" s="33" customFormat="1" x14ac:dyDescent="0.25">
      <c r="A609" s="76">
        <v>603</v>
      </c>
      <c r="B609" s="46" t="s">
        <v>561</v>
      </c>
      <c r="C609" s="46" t="s">
        <v>823</v>
      </c>
      <c r="D609" s="46" t="s">
        <v>298</v>
      </c>
      <c r="E609" s="46" t="s">
        <v>126</v>
      </c>
      <c r="F609" s="47" t="s">
        <v>831</v>
      </c>
      <c r="G609" s="58">
        <v>70000</v>
      </c>
      <c r="H609" s="58">
        <v>5368.48</v>
      </c>
      <c r="I609" s="50">
        <v>25</v>
      </c>
      <c r="J609" s="106">
        <v>2009</v>
      </c>
      <c r="K609" s="89">
        <f t="shared" si="99"/>
        <v>4970</v>
      </c>
      <c r="L609" s="62">
        <f t="shared" si="100"/>
        <v>770.00000000000011</v>
      </c>
      <c r="M609" s="120">
        <v>2128</v>
      </c>
      <c r="N609" s="60">
        <f t="shared" si="101"/>
        <v>4963</v>
      </c>
      <c r="O609" s="60"/>
      <c r="P609" s="60">
        <f t="shared" si="102"/>
        <v>4137</v>
      </c>
      <c r="Q609" s="50">
        <f t="shared" si="103"/>
        <v>9530.48</v>
      </c>
      <c r="R609" s="50">
        <f t="shared" si="104"/>
        <v>10703</v>
      </c>
      <c r="S609" s="60">
        <f t="shared" si="98"/>
        <v>60469.520000000004</v>
      </c>
      <c r="T609" s="63" t="s">
        <v>41</v>
      </c>
    </row>
    <row r="610" spans="1:20" s="33" customFormat="1" x14ac:dyDescent="0.25">
      <c r="A610" s="76">
        <v>604</v>
      </c>
      <c r="B610" s="46" t="s">
        <v>564</v>
      </c>
      <c r="C610" s="46" t="s">
        <v>824</v>
      </c>
      <c r="D610" s="46" t="s">
        <v>298</v>
      </c>
      <c r="E610" s="46" t="s">
        <v>126</v>
      </c>
      <c r="F610" s="47" t="s">
        <v>831</v>
      </c>
      <c r="G610" s="58">
        <v>70000</v>
      </c>
      <c r="H610" s="58">
        <v>5368.48</v>
      </c>
      <c r="I610" s="50">
        <v>25</v>
      </c>
      <c r="J610" s="106">
        <v>2009</v>
      </c>
      <c r="K610" s="89">
        <f t="shared" si="99"/>
        <v>4970</v>
      </c>
      <c r="L610" s="62">
        <f t="shared" si="100"/>
        <v>770.00000000000011</v>
      </c>
      <c r="M610" s="120">
        <v>2128</v>
      </c>
      <c r="N610" s="60">
        <f t="shared" si="101"/>
        <v>4963</v>
      </c>
      <c r="O610" s="60"/>
      <c r="P610" s="60">
        <f t="shared" si="102"/>
        <v>4137</v>
      </c>
      <c r="Q610" s="50">
        <f t="shared" si="103"/>
        <v>9530.48</v>
      </c>
      <c r="R610" s="50">
        <f t="shared" si="104"/>
        <v>10703</v>
      </c>
      <c r="S610" s="60">
        <f t="shared" si="98"/>
        <v>60469.520000000004</v>
      </c>
      <c r="T610" s="63" t="s">
        <v>41</v>
      </c>
    </row>
    <row r="611" spans="1:20" s="33" customFormat="1" x14ac:dyDescent="0.25">
      <c r="A611" s="76">
        <v>605</v>
      </c>
      <c r="B611" s="46" t="s">
        <v>565</v>
      </c>
      <c r="C611" s="46" t="s">
        <v>824</v>
      </c>
      <c r="D611" s="46" t="s">
        <v>298</v>
      </c>
      <c r="E611" s="46" t="s">
        <v>126</v>
      </c>
      <c r="F611" s="47" t="s">
        <v>831</v>
      </c>
      <c r="G611" s="58">
        <v>70000</v>
      </c>
      <c r="H611" s="58">
        <v>5025.38</v>
      </c>
      <c r="I611" s="50">
        <v>25</v>
      </c>
      <c r="J611" s="106">
        <v>2009</v>
      </c>
      <c r="K611" s="89">
        <f t="shared" si="99"/>
        <v>4970</v>
      </c>
      <c r="L611" s="62">
        <f t="shared" si="100"/>
        <v>770.00000000000011</v>
      </c>
      <c r="M611" s="120">
        <v>2128</v>
      </c>
      <c r="N611" s="60">
        <f t="shared" si="101"/>
        <v>4963</v>
      </c>
      <c r="O611" s="60"/>
      <c r="P611" s="60">
        <f t="shared" si="102"/>
        <v>4137</v>
      </c>
      <c r="Q611" s="50">
        <f t="shared" si="103"/>
        <v>9187.380000000001</v>
      </c>
      <c r="R611" s="50">
        <f t="shared" si="104"/>
        <v>10703</v>
      </c>
      <c r="S611" s="60">
        <f t="shared" si="98"/>
        <v>60812.619999999995</v>
      </c>
      <c r="T611" s="63" t="s">
        <v>41</v>
      </c>
    </row>
    <row r="612" spans="1:20" s="33" customFormat="1" x14ac:dyDescent="0.25">
      <c r="A612" s="76">
        <v>606</v>
      </c>
      <c r="B612" s="46" t="s">
        <v>859</v>
      </c>
      <c r="C612" s="46" t="s">
        <v>824</v>
      </c>
      <c r="D612" s="46" t="s">
        <v>298</v>
      </c>
      <c r="E612" s="46" t="s">
        <v>860</v>
      </c>
      <c r="F612" s="47" t="s">
        <v>827</v>
      </c>
      <c r="G612" s="58">
        <v>46000</v>
      </c>
      <c r="H612" s="58">
        <v>1032.1400000000001</v>
      </c>
      <c r="I612" s="50">
        <v>25</v>
      </c>
      <c r="J612" s="106">
        <v>1320.2</v>
      </c>
      <c r="K612" s="89">
        <f t="shared" si="99"/>
        <v>3265.9999999999995</v>
      </c>
      <c r="L612" s="62">
        <f t="shared" si="100"/>
        <v>506.00000000000006</v>
      </c>
      <c r="M612" s="120">
        <v>1398.4</v>
      </c>
      <c r="N612" s="60">
        <f t="shared" si="101"/>
        <v>3261.4</v>
      </c>
      <c r="O612" s="60"/>
      <c r="P612" s="60">
        <f t="shared" si="102"/>
        <v>2718.6000000000004</v>
      </c>
      <c r="Q612" s="50">
        <f t="shared" si="103"/>
        <v>3775.7400000000002</v>
      </c>
      <c r="R612" s="50">
        <f t="shared" si="104"/>
        <v>7033.4</v>
      </c>
      <c r="S612" s="50">
        <f t="shared" si="98"/>
        <v>42224.26</v>
      </c>
      <c r="T612" s="63" t="s">
        <v>41</v>
      </c>
    </row>
    <row r="613" spans="1:20" s="33" customFormat="1" x14ac:dyDescent="0.25">
      <c r="A613" s="76">
        <v>607</v>
      </c>
      <c r="B613" s="46" t="s">
        <v>555</v>
      </c>
      <c r="C613" s="46" t="s">
        <v>824</v>
      </c>
      <c r="D613" s="46" t="s">
        <v>298</v>
      </c>
      <c r="E613" s="46" t="s">
        <v>144</v>
      </c>
      <c r="F613" s="47" t="s">
        <v>831</v>
      </c>
      <c r="G613" s="58">
        <v>45000</v>
      </c>
      <c r="H613" s="106">
        <v>891.01</v>
      </c>
      <c r="I613" s="50">
        <v>25</v>
      </c>
      <c r="J613" s="106">
        <v>1291.5</v>
      </c>
      <c r="K613" s="89">
        <f t="shared" si="99"/>
        <v>3194.9999999999995</v>
      </c>
      <c r="L613" s="62">
        <f t="shared" si="100"/>
        <v>495.00000000000006</v>
      </c>
      <c r="M613" s="120">
        <v>1368</v>
      </c>
      <c r="N613" s="60">
        <f t="shared" si="101"/>
        <v>3190.5</v>
      </c>
      <c r="O613" s="60"/>
      <c r="P613" s="60">
        <f t="shared" si="102"/>
        <v>2659.5</v>
      </c>
      <c r="Q613" s="50">
        <f t="shared" si="103"/>
        <v>3575.51</v>
      </c>
      <c r="R613" s="50">
        <f t="shared" si="104"/>
        <v>6880.5</v>
      </c>
      <c r="S613" s="60">
        <f t="shared" ref="S613:S672" si="105">+G613-Q613</f>
        <v>41424.49</v>
      </c>
      <c r="T613" s="63" t="s">
        <v>41</v>
      </c>
    </row>
    <row r="614" spans="1:20" s="33" customFormat="1" x14ac:dyDescent="0.25">
      <c r="A614" s="76">
        <v>608</v>
      </c>
      <c r="B614" s="46" t="s">
        <v>556</v>
      </c>
      <c r="C614" s="46" t="s">
        <v>823</v>
      </c>
      <c r="D614" s="46" t="s">
        <v>298</v>
      </c>
      <c r="E614" s="46" t="s">
        <v>93</v>
      </c>
      <c r="F614" s="47" t="s">
        <v>831</v>
      </c>
      <c r="G614" s="58">
        <v>25000</v>
      </c>
      <c r="H614" s="59">
        <v>0</v>
      </c>
      <c r="I614" s="50">
        <v>25</v>
      </c>
      <c r="J614" s="106">
        <v>717.5</v>
      </c>
      <c r="K614" s="89">
        <f t="shared" si="99"/>
        <v>1774.9999999999998</v>
      </c>
      <c r="L614" s="62">
        <f t="shared" si="100"/>
        <v>275</v>
      </c>
      <c r="M614" s="120">
        <v>760</v>
      </c>
      <c r="N614" s="60">
        <f t="shared" si="101"/>
        <v>1772.5000000000002</v>
      </c>
      <c r="O614" s="60"/>
      <c r="P614" s="60">
        <f t="shared" si="102"/>
        <v>1477.5</v>
      </c>
      <c r="Q614" s="50">
        <f t="shared" si="103"/>
        <v>1502.5</v>
      </c>
      <c r="R614" s="50">
        <f t="shared" si="104"/>
        <v>3822.5</v>
      </c>
      <c r="S614" s="60">
        <f t="shared" si="105"/>
        <v>23497.5</v>
      </c>
      <c r="T614" s="63" t="s">
        <v>41</v>
      </c>
    </row>
    <row r="615" spans="1:20" s="33" customFormat="1" x14ac:dyDescent="0.25">
      <c r="A615" s="76">
        <v>609</v>
      </c>
      <c r="B615" s="46" t="s">
        <v>557</v>
      </c>
      <c r="C615" s="46" t="s">
        <v>823</v>
      </c>
      <c r="D615" s="46" t="s">
        <v>298</v>
      </c>
      <c r="E615" s="46" t="s">
        <v>93</v>
      </c>
      <c r="F615" s="47" t="s">
        <v>831</v>
      </c>
      <c r="G615" s="58">
        <v>25000</v>
      </c>
      <c r="H615" s="59">
        <v>0</v>
      </c>
      <c r="I615" s="50">
        <v>25</v>
      </c>
      <c r="J615" s="106">
        <v>717.5</v>
      </c>
      <c r="K615" s="89">
        <f t="shared" si="99"/>
        <v>1774.9999999999998</v>
      </c>
      <c r="L615" s="62">
        <f t="shared" si="100"/>
        <v>275</v>
      </c>
      <c r="M615" s="120">
        <v>760</v>
      </c>
      <c r="N615" s="60">
        <f t="shared" si="101"/>
        <v>1772.5000000000002</v>
      </c>
      <c r="O615" s="60"/>
      <c r="P615" s="60">
        <f t="shared" si="102"/>
        <v>1477.5</v>
      </c>
      <c r="Q615" s="50">
        <f t="shared" si="103"/>
        <v>1502.5</v>
      </c>
      <c r="R615" s="50">
        <f t="shared" si="104"/>
        <v>3822.5</v>
      </c>
      <c r="S615" s="60">
        <f t="shared" si="105"/>
        <v>23497.5</v>
      </c>
      <c r="T615" s="63" t="s">
        <v>41</v>
      </c>
    </row>
    <row r="616" spans="1:20" s="33" customFormat="1" x14ac:dyDescent="0.25">
      <c r="A616" s="76">
        <v>610</v>
      </c>
      <c r="B616" s="46" t="s">
        <v>558</v>
      </c>
      <c r="C616" s="46" t="s">
        <v>824</v>
      </c>
      <c r="D616" s="46" t="s">
        <v>298</v>
      </c>
      <c r="E616" s="46" t="s">
        <v>35</v>
      </c>
      <c r="F616" s="47" t="s">
        <v>831</v>
      </c>
      <c r="G616" s="58">
        <v>25000</v>
      </c>
      <c r="H616" s="59">
        <v>0</v>
      </c>
      <c r="I616" s="50">
        <v>25</v>
      </c>
      <c r="J616" s="106">
        <v>717.5</v>
      </c>
      <c r="K616" s="89">
        <f t="shared" ref="K616:K675" si="106">+G616*7.1%</f>
        <v>1774.9999999999998</v>
      </c>
      <c r="L616" s="62">
        <f t="shared" ref="L616:L675" si="107">+G616*1.1%</f>
        <v>275</v>
      </c>
      <c r="M616" s="120">
        <v>760</v>
      </c>
      <c r="N616" s="60">
        <f t="shared" ref="N616:N675" si="108">+G616*7.09%</f>
        <v>1772.5000000000002</v>
      </c>
      <c r="O616" s="60"/>
      <c r="P616" s="60">
        <f t="shared" si="102"/>
        <v>1477.5</v>
      </c>
      <c r="Q616" s="50">
        <f t="shared" si="103"/>
        <v>1502.5</v>
      </c>
      <c r="R616" s="50">
        <f t="shared" si="104"/>
        <v>3822.5</v>
      </c>
      <c r="S616" s="60">
        <f t="shared" si="105"/>
        <v>23497.5</v>
      </c>
      <c r="T616" s="63" t="s">
        <v>41</v>
      </c>
    </row>
    <row r="617" spans="1:20" s="33" customFormat="1" x14ac:dyDescent="0.25">
      <c r="A617" s="76">
        <v>611</v>
      </c>
      <c r="B617" s="46" t="s">
        <v>562</v>
      </c>
      <c r="C617" s="46" t="s">
        <v>824</v>
      </c>
      <c r="D617" s="46" t="s">
        <v>298</v>
      </c>
      <c r="E617" s="46" t="s">
        <v>65</v>
      </c>
      <c r="F617" s="47" t="s">
        <v>827</v>
      </c>
      <c r="G617" s="58">
        <v>18000</v>
      </c>
      <c r="H617" s="59">
        <v>0</v>
      </c>
      <c r="I617" s="50">
        <v>25</v>
      </c>
      <c r="J617" s="106">
        <v>516.6</v>
      </c>
      <c r="K617" s="89">
        <f t="shared" si="106"/>
        <v>1277.9999999999998</v>
      </c>
      <c r="L617" s="62">
        <f t="shared" si="107"/>
        <v>198.00000000000003</v>
      </c>
      <c r="M617" s="120">
        <v>547.20000000000005</v>
      </c>
      <c r="N617" s="60">
        <f t="shared" si="108"/>
        <v>1276.2</v>
      </c>
      <c r="O617" s="60"/>
      <c r="P617" s="60">
        <f t="shared" si="102"/>
        <v>1063.8000000000002</v>
      </c>
      <c r="Q617" s="50">
        <f t="shared" si="103"/>
        <v>1088.8000000000002</v>
      </c>
      <c r="R617" s="50">
        <f t="shared" si="104"/>
        <v>2752.2</v>
      </c>
      <c r="S617" s="60">
        <f t="shared" si="105"/>
        <v>16911.2</v>
      </c>
      <c r="T617" s="63" t="s">
        <v>41</v>
      </c>
    </row>
    <row r="618" spans="1:20" s="33" customFormat="1" x14ac:dyDescent="0.25">
      <c r="A618" s="76">
        <v>612</v>
      </c>
      <c r="B618" s="46" t="s">
        <v>570</v>
      </c>
      <c r="C618" s="46" t="s">
        <v>824</v>
      </c>
      <c r="D618" s="46" t="s">
        <v>566</v>
      </c>
      <c r="E618" s="46" t="s">
        <v>144</v>
      </c>
      <c r="F618" s="47" t="s">
        <v>831</v>
      </c>
      <c r="G618" s="58">
        <v>45000</v>
      </c>
      <c r="H618" s="106">
        <v>891.01</v>
      </c>
      <c r="I618" s="50">
        <v>25</v>
      </c>
      <c r="J618" s="106">
        <v>1291.5</v>
      </c>
      <c r="K618" s="89">
        <f t="shared" si="106"/>
        <v>3194.9999999999995</v>
      </c>
      <c r="L618" s="62">
        <f t="shared" si="107"/>
        <v>495.00000000000006</v>
      </c>
      <c r="M618" s="120">
        <v>1368</v>
      </c>
      <c r="N618" s="60">
        <f t="shared" si="108"/>
        <v>3190.5</v>
      </c>
      <c r="O618" s="60"/>
      <c r="P618" s="60">
        <f t="shared" ref="P618:P677" si="109">+J618+M618</f>
        <v>2659.5</v>
      </c>
      <c r="Q618" s="50">
        <f t="shared" si="103"/>
        <v>3575.51</v>
      </c>
      <c r="R618" s="50">
        <f t="shared" si="104"/>
        <v>6880.5</v>
      </c>
      <c r="S618" s="60">
        <f t="shared" si="105"/>
        <v>41424.49</v>
      </c>
      <c r="T618" s="63" t="s">
        <v>41</v>
      </c>
    </row>
    <row r="619" spans="1:20" s="33" customFormat="1" x14ac:dyDescent="0.25">
      <c r="A619" s="76">
        <v>613</v>
      </c>
      <c r="B619" s="46" t="s">
        <v>905</v>
      </c>
      <c r="C619" s="46" t="s">
        <v>906</v>
      </c>
      <c r="D619" s="46" t="s">
        <v>566</v>
      </c>
      <c r="E619" s="46" t="s">
        <v>836</v>
      </c>
      <c r="F619" s="47" t="s">
        <v>830</v>
      </c>
      <c r="G619" s="58">
        <v>25000</v>
      </c>
      <c r="H619" s="59">
        <v>0</v>
      </c>
      <c r="I619" s="50">
        <v>25</v>
      </c>
      <c r="J619" s="106">
        <v>717.5</v>
      </c>
      <c r="K619" s="89">
        <f t="shared" si="106"/>
        <v>1774.9999999999998</v>
      </c>
      <c r="L619" s="62">
        <f t="shared" si="107"/>
        <v>275</v>
      </c>
      <c r="M619" s="120">
        <v>760</v>
      </c>
      <c r="N619" s="60">
        <f t="shared" si="108"/>
        <v>1772.5000000000002</v>
      </c>
      <c r="O619" s="60"/>
      <c r="P619" s="60">
        <f t="shared" si="109"/>
        <v>1477.5</v>
      </c>
      <c r="Q619" s="50">
        <f t="shared" si="103"/>
        <v>1502.5</v>
      </c>
      <c r="R619" s="50">
        <f t="shared" si="104"/>
        <v>3822.5</v>
      </c>
      <c r="S619" s="60">
        <f t="shared" si="105"/>
        <v>23497.5</v>
      </c>
      <c r="T619" s="63" t="s">
        <v>41</v>
      </c>
    </row>
    <row r="620" spans="1:20" s="33" customFormat="1" x14ac:dyDescent="0.25">
      <c r="A620" s="76">
        <v>614</v>
      </c>
      <c r="B620" s="46" t="s">
        <v>516</v>
      </c>
      <c r="C620" s="46" t="s">
        <v>823</v>
      </c>
      <c r="D620" s="46" t="s">
        <v>566</v>
      </c>
      <c r="E620" s="46" t="s">
        <v>126</v>
      </c>
      <c r="F620" s="47" t="s">
        <v>831</v>
      </c>
      <c r="G620" s="58">
        <v>85000</v>
      </c>
      <c r="H620" s="58">
        <v>7719.26</v>
      </c>
      <c r="I620" s="50">
        <v>25</v>
      </c>
      <c r="J620" s="106">
        <v>2439.5</v>
      </c>
      <c r="K620" s="89">
        <f t="shared" si="106"/>
        <v>6034.9999999999991</v>
      </c>
      <c r="L620" s="62">
        <v>953.69</v>
      </c>
      <c r="M620" s="120">
        <v>2584</v>
      </c>
      <c r="N620" s="60">
        <f t="shared" si="108"/>
        <v>6026.5</v>
      </c>
      <c r="O620" s="60"/>
      <c r="P620" s="60">
        <f t="shared" si="109"/>
        <v>5023.5</v>
      </c>
      <c r="Q620" s="50">
        <f t="shared" si="103"/>
        <v>12767.76</v>
      </c>
      <c r="R620" s="50">
        <f t="shared" si="104"/>
        <v>13015.189999999999</v>
      </c>
      <c r="S620" s="60">
        <f t="shared" si="105"/>
        <v>72232.240000000005</v>
      </c>
      <c r="T620" s="63" t="s">
        <v>41</v>
      </c>
    </row>
    <row r="621" spans="1:20" s="33" customFormat="1" x14ac:dyDescent="0.25">
      <c r="A621" s="76">
        <v>615</v>
      </c>
      <c r="B621" s="46" t="s">
        <v>568</v>
      </c>
      <c r="C621" s="46" t="s">
        <v>823</v>
      </c>
      <c r="D621" s="46" t="s">
        <v>566</v>
      </c>
      <c r="E621" s="46" t="s">
        <v>93</v>
      </c>
      <c r="F621" s="47" t="s">
        <v>831</v>
      </c>
      <c r="G621" s="58">
        <v>25000</v>
      </c>
      <c r="H621" s="59">
        <v>0</v>
      </c>
      <c r="I621" s="50">
        <v>25</v>
      </c>
      <c r="J621" s="106">
        <v>717.5</v>
      </c>
      <c r="K621" s="89">
        <f t="shared" si="106"/>
        <v>1774.9999999999998</v>
      </c>
      <c r="L621" s="62">
        <f t="shared" si="107"/>
        <v>275</v>
      </c>
      <c r="M621" s="120">
        <v>760</v>
      </c>
      <c r="N621" s="60">
        <f t="shared" si="108"/>
        <v>1772.5000000000002</v>
      </c>
      <c r="O621" s="60"/>
      <c r="P621" s="60">
        <f t="shared" si="109"/>
        <v>1477.5</v>
      </c>
      <c r="Q621" s="50">
        <f t="shared" si="103"/>
        <v>1502.5</v>
      </c>
      <c r="R621" s="50">
        <f t="shared" si="104"/>
        <v>3822.5</v>
      </c>
      <c r="S621" s="60">
        <f t="shared" si="105"/>
        <v>23497.5</v>
      </c>
      <c r="T621" s="63" t="s">
        <v>41</v>
      </c>
    </row>
    <row r="622" spans="1:20" s="33" customFormat="1" x14ac:dyDescent="0.25">
      <c r="A622" s="76">
        <v>616</v>
      </c>
      <c r="B622" s="46" t="s">
        <v>569</v>
      </c>
      <c r="C622" s="46" t="s">
        <v>823</v>
      </c>
      <c r="D622" s="46" t="s">
        <v>566</v>
      </c>
      <c r="E622" s="46" t="s">
        <v>158</v>
      </c>
      <c r="F622" s="47" t="s">
        <v>827</v>
      </c>
      <c r="G622" s="58">
        <v>16000</v>
      </c>
      <c r="H622" s="59">
        <v>0</v>
      </c>
      <c r="I622" s="50">
        <v>25</v>
      </c>
      <c r="J622" s="106">
        <v>459.2</v>
      </c>
      <c r="K622" s="89">
        <f t="shared" si="106"/>
        <v>1136</v>
      </c>
      <c r="L622" s="62">
        <f t="shared" si="107"/>
        <v>176.00000000000003</v>
      </c>
      <c r="M622" s="120">
        <v>486.4</v>
      </c>
      <c r="N622" s="60">
        <f t="shared" si="108"/>
        <v>1134.4000000000001</v>
      </c>
      <c r="O622" s="60"/>
      <c r="P622" s="60">
        <f t="shared" si="109"/>
        <v>945.59999999999991</v>
      </c>
      <c r="Q622" s="50">
        <f t="shared" si="103"/>
        <v>970.59999999999991</v>
      </c>
      <c r="R622" s="50">
        <f t="shared" si="104"/>
        <v>2446.4</v>
      </c>
      <c r="S622" s="60">
        <f t="shared" si="105"/>
        <v>15029.4</v>
      </c>
      <c r="T622" s="63" t="s">
        <v>41</v>
      </c>
    </row>
    <row r="623" spans="1:20" s="33" customFormat="1" x14ac:dyDescent="0.25">
      <c r="A623" s="76">
        <v>617</v>
      </c>
      <c r="B623" s="46" t="s">
        <v>563</v>
      </c>
      <c r="C623" s="46" t="s">
        <v>824</v>
      </c>
      <c r="D623" s="46" t="s">
        <v>292</v>
      </c>
      <c r="E623" s="46" t="s">
        <v>758</v>
      </c>
      <c r="F623" s="47" t="s">
        <v>831</v>
      </c>
      <c r="G623" s="58">
        <v>85000</v>
      </c>
      <c r="H623" s="58">
        <v>8576.99</v>
      </c>
      <c r="I623" s="50">
        <v>25</v>
      </c>
      <c r="J623" s="106">
        <v>2439.5</v>
      </c>
      <c r="K623" s="89">
        <f t="shared" si="106"/>
        <v>6034.9999999999991</v>
      </c>
      <c r="L623" s="62">
        <v>953.69</v>
      </c>
      <c r="M623" s="120">
        <v>2584</v>
      </c>
      <c r="N623" s="60">
        <f t="shared" si="108"/>
        <v>6026.5</v>
      </c>
      <c r="O623" s="60"/>
      <c r="P623" s="60">
        <f t="shared" si="109"/>
        <v>5023.5</v>
      </c>
      <c r="Q623" s="50">
        <f t="shared" si="103"/>
        <v>13625.49</v>
      </c>
      <c r="R623" s="50">
        <f t="shared" si="104"/>
        <v>13015.189999999999</v>
      </c>
      <c r="S623" s="60">
        <f t="shared" si="105"/>
        <v>71374.509999999995</v>
      </c>
      <c r="T623" s="63" t="s">
        <v>41</v>
      </c>
    </row>
    <row r="624" spans="1:20" s="33" customFormat="1" x14ac:dyDescent="0.25">
      <c r="A624" s="76">
        <v>618</v>
      </c>
      <c r="B624" s="46" t="s">
        <v>478</v>
      </c>
      <c r="C624" s="46" t="s">
        <v>824</v>
      </c>
      <c r="D624" s="46" t="s">
        <v>292</v>
      </c>
      <c r="E624" s="46" t="s">
        <v>126</v>
      </c>
      <c r="F624" s="47" t="s">
        <v>831</v>
      </c>
      <c r="G624" s="58">
        <v>70000</v>
      </c>
      <c r="H624" s="58">
        <v>5025.38</v>
      </c>
      <c r="I624" s="50">
        <v>25</v>
      </c>
      <c r="J624" s="106">
        <v>2009</v>
      </c>
      <c r="K624" s="89">
        <f t="shared" si="106"/>
        <v>4970</v>
      </c>
      <c r="L624" s="62">
        <f t="shared" si="107"/>
        <v>770.00000000000011</v>
      </c>
      <c r="M624" s="120">
        <v>2128</v>
      </c>
      <c r="N624" s="60">
        <f t="shared" si="108"/>
        <v>4963</v>
      </c>
      <c r="O624" s="60"/>
      <c r="P624" s="60">
        <f t="shared" si="109"/>
        <v>4137</v>
      </c>
      <c r="Q624" s="50">
        <f t="shared" si="103"/>
        <v>9187.380000000001</v>
      </c>
      <c r="R624" s="50">
        <f t="shared" si="104"/>
        <v>10703</v>
      </c>
      <c r="S624" s="60">
        <f t="shared" si="105"/>
        <v>60812.619999999995</v>
      </c>
      <c r="T624" s="63" t="s">
        <v>41</v>
      </c>
    </row>
    <row r="625" spans="1:20" s="33" customFormat="1" x14ac:dyDescent="0.25">
      <c r="A625" s="76">
        <v>619</v>
      </c>
      <c r="B625" s="46" t="s">
        <v>293</v>
      </c>
      <c r="C625" s="46" t="s">
        <v>823</v>
      </c>
      <c r="D625" s="46" t="s">
        <v>292</v>
      </c>
      <c r="E625" s="46" t="s">
        <v>64</v>
      </c>
      <c r="F625" s="47" t="s">
        <v>830</v>
      </c>
      <c r="G625" s="58">
        <v>25000</v>
      </c>
      <c r="H625" s="59">
        <v>0</v>
      </c>
      <c r="I625" s="50">
        <v>25</v>
      </c>
      <c r="J625" s="106">
        <v>717.5</v>
      </c>
      <c r="K625" s="89">
        <f t="shared" si="106"/>
        <v>1774.9999999999998</v>
      </c>
      <c r="L625" s="62">
        <f t="shared" si="107"/>
        <v>275</v>
      </c>
      <c r="M625" s="120">
        <v>760</v>
      </c>
      <c r="N625" s="60">
        <f t="shared" si="108"/>
        <v>1772.5000000000002</v>
      </c>
      <c r="O625" s="60"/>
      <c r="P625" s="60">
        <f t="shared" si="109"/>
        <v>1477.5</v>
      </c>
      <c r="Q625" s="50">
        <f t="shared" si="103"/>
        <v>1502.5</v>
      </c>
      <c r="R625" s="50">
        <f t="shared" si="104"/>
        <v>3822.5</v>
      </c>
      <c r="S625" s="60">
        <f t="shared" si="105"/>
        <v>23497.5</v>
      </c>
      <c r="T625" s="63" t="s">
        <v>41</v>
      </c>
    </row>
    <row r="626" spans="1:20" s="33" customFormat="1" x14ac:dyDescent="0.25">
      <c r="A626" s="76">
        <v>620</v>
      </c>
      <c r="B626" s="46" t="s">
        <v>707</v>
      </c>
      <c r="C626" s="46" t="s">
        <v>824</v>
      </c>
      <c r="D626" s="46" t="s">
        <v>706</v>
      </c>
      <c r="E626" s="46" t="s">
        <v>126</v>
      </c>
      <c r="F626" s="47" t="s">
        <v>831</v>
      </c>
      <c r="G626" s="58">
        <v>85000</v>
      </c>
      <c r="H626" s="58">
        <v>8576.99</v>
      </c>
      <c r="I626" s="50">
        <v>25</v>
      </c>
      <c r="J626" s="106">
        <v>2439.5</v>
      </c>
      <c r="K626" s="89">
        <f t="shared" si="106"/>
        <v>6034.9999999999991</v>
      </c>
      <c r="L626" s="62">
        <v>953.69</v>
      </c>
      <c r="M626" s="120">
        <v>2584</v>
      </c>
      <c r="N626" s="60">
        <f t="shared" si="108"/>
        <v>6026.5</v>
      </c>
      <c r="O626" s="60"/>
      <c r="P626" s="60">
        <f t="shared" si="109"/>
        <v>5023.5</v>
      </c>
      <c r="Q626" s="50">
        <f t="shared" si="103"/>
        <v>13625.49</v>
      </c>
      <c r="R626" s="50">
        <f t="shared" si="104"/>
        <v>13015.189999999999</v>
      </c>
      <c r="S626" s="60">
        <f t="shared" si="105"/>
        <v>71374.509999999995</v>
      </c>
      <c r="T626" s="63" t="s">
        <v>41</v>
      </c>
    </row>
    <row r="627" spans="1:20" s="33" customFormat="1" x14ac:dyDescent="0.25">
      <c r="A627" s="76">
        <v>621</v>
      </c>
      <c r="B627" s="46" t="s">
        <v>712</v>
      </c>
      <c r="C627" s="46" t="s">
        <v>824</v>
      </c>
      <c r="D627" s="46" t="s">
        <v>706</v>
      </c>
      <c r="E627" s="46" t="s">
        <v>126</v>
      </c>
      <c r="F627" s="47" t="s">
        <v>831</v>
      </c>
      <c r="G627" s="58">
        <v>70000</v>
      </c>
      <c r="H627" s="58">
        <v>5368.48</v>
      </c>
      <c r="I627" s="50">
        <v>25</v>
      </c>
      <c r="J627" s="106">
        <v>2009</v>
      </c>
      <c r="K627" s="89">
        <f t="shared" si="106"/>
        <v>4970</v>
      </c>
      <c r="L627" s="62">
        <f t="shared" si="107"/>
        <v>770.00000000000011</v>
      </c>
      <c r="M627" s="120">
        <v>2128</v>
      </c>
      <c r="N627" s="60">
        <f t="shared" si="108"/>
        <v>4963</v>
      </c>
      <c r="O627" s="60"/>
      <c r="P627" s="60">
        <f t="shared" si="109"/>
        <v>4137</v>
      </c>
      <c r="Q627" s="50">
        <f t="shared" si="103"/>
        <v>9530.48</v>
      </c>
      <c r="R627" s="50">
        <f t="shared" si="104"/>
        <v>10703</v>
      </c>
      <c r="S627" s="60">
        <f t="shared" si="105"/>
        <v>60469.520000000004</v>
      </c>
      <c r="T627" s="63" t="s">
        <v>41</v>
      </c>
    </row>
    <row r="628" spans="1:20" s="33" customFormat="1" x14ac:dyDescent="0.25">
      <c r="A628" s="76">
        <v>622</v>
      </c>
      <c r="B628" s="46" t="s">
        <v>713</v>
      </c>
      <c r="C628" s="46" t="s">
        <v>823</v>
      </c>
      <c r="D628" s="46" t="s">
        <v>706</v>
      </c>
      <c r="E628" s="46" t="s">
        <v>126</v>
      </c>
      <c r="F628" s="47" t="s">
        <v>831</v>
      </c>
      <c r="G628" s="58">
        <v>70000</v>
      </c>
      <c r="H628" s="58">
        <v>5368.48</v>
      </c>
      <c r="I628" s="50">
        <v>25</v>
      </c>
      <c r="J628" s="106">
        <v>2009</v>
      </c>
      <c r="K628" s="89">
        <f t="shared" si="106"/>
        <v>4970</v>
      </c>
      <c r="L628" s="62">
        <f t="shared" si="107"/>
        <v>770.00000000000011</v>
      </c>
      <c r="M628" s="120">
        <v>2128</v>
      </c>
      <c r="N628" s="60">
        <f t="shared" si="108"/>
        <v>4963</v>
      </c>
      <c r="O628" s="60"/>
      <c r="P628" s="60">
        <f t="shared" si="109"/>
        <v>4137</v>
      </c>
      <c r="Q628" s="50">
        <f t="shared" si="103"/>
        <v>9530.48</v>
      </c>
      <c r="R628" s="50">
        <f t="shared" si="104"/>
        <v>10703</v>
      </c>
      <c r="S628" s="60">
        <f t="shared" si="105"/>
        <v>60469.520000000004</v>
      </c>
      <c r="T628" s="63" t="s">
        <v>41</v>
      </c>
    </row>
    <row r="629" spans="1:20" s="33" customFormat="1" x14ac:dyDescent="0.25">
      <c r="A629" s="76">
        <v>623</v>
      </c>
      <c r="B629" s="46" t="s">
        <v>554</v>
      </c>
      <c r="C629" s="46" t="s">
        <v>824</v>
      </c>
      <c r="D629" s="46" t="s">
        <v>706</v>
      </c>
      <c r="E629" s="46" t="s">
        <v>126</v>
      </c>
      <c r="F629" s="47" t="s">
        <v>831</v>
      </c>
      <c r="G629" s="48">
        <v>70000</v>
      </c>
      <c r="H629" s="48">
        <v>5368.48</v>
      </c>
      <c r="I629" s="50">
        <v>25</v>
      </c>
      <c r="J629" s="83">
        <v>2009</v>
      </c>
      <c r="K629" s="86">
        <f t="shared" si="106"/>
        <v>4970</v>
      </c>
      <c r="L629" s="62">
        <f t="shared" si="107"/>
        <v>770.00000000000011</v>
      </c>
      <c r="M629" s="118">
        <v>2128</v>
      </c>
      <c r="N629" s="50">
        <f t="shared" si="108"/>
        <v>4963</v>
      </c>
      <c r="O629" s="50"/>
      <c r="P629" s="50">
        <f t="shared" si="109"/>
        <v>4137</v>
      </c>
      <c r="Q629" s="50">
        <f t="shared" si="103"/>
        <v>9530.48</v>
      </c>
      <c r="R629" s="50">
        <f t="shared" si="104"/>
        <v>10703</v>
      </c>
      <c r="S629" s="50">
        <f t="shared" si="105"/>
        <v>60469.520000000004</v>
      </c>
      <c r="T629" s="63" t="s">
        <v>41</v>
      </c>
    </row>
    <row r="630" spans="1:20" s="33" customFormat="1" x14ac:dyDescent="0.25">
      <c r="A630" s="76">
        <v>624</v>
      </c>
      <c r="B630" s="46" t="s">
        <v>711</v>
      </c>
      <c r="C630" s="46" t="s">
        <v>823</v>
      </c>
      <c r="D630" s="46" t="s">
        <v>706</v>
      </c>
      <c r="E630" s="46" t="s">
        <v>144</v>
      </c>
      <c r="F630" s="47" t="s">
        <v>831</v>
      </c>
      <c r="G630" s="58">
        <v>45000</v>
      </c>
      <c r="H630" s="59">
        <v>891.01</v>
      </c>
      <c r="I630" s="50">
        <v>25</v>
      </c>
      <c r="J630" s="106">
        <v>1291.5</v>
      </c>
      <c r="K630" s="89">
        <f t="shared" si="106"/>
        <v>3194.9999999999995</v>
      </c>
      <c r="L630" s="62">
        <f t="shared" si="107"/>
        <v>495.00000000000006</v>
      </c>
      <c r="M630" s="120">
        <v>1368</v>
      </c>
      <c r="N630" s="60">
        <f t="shared" si="108"/>
        <v>3190.5</v>
      </c>
      <c r="O630" s="60"/>
      <c r="P630" s="60">
        <f t="shared" si="109"/>
        <v>2659.5</v>
      </c>
      <c r="Q630" s="50">
        <f t="shared" si="103"/>
        <v>3575.51</v>
      </c>
      <c r="R630" s="50">
        <f t="shared" si="104"/>
        <v>6880.5</v>
      </c>
      <c r="S630" s="60">
        <f t="shared" si="105"/>
        <v>41424.49</v>
      </c>
      <c r="T630" s="63" t="s">
        <v>41</v>
      </c>
    </row>
    <row r="631" spans="1:20" s="33" customFormat="1" x14ac:dyDescent="0.25">
      <c r="A631" s="76">
        <v>625</v>
      </c>
      <c r="B631" s="46" t="s">
        <v>708</v>
      </c>
      <c r="C631" s="46" t="s">
        <v>823</v>
      </c>
      <c r="D631" s="46" t="s">
        <v>706</v>
      </c>
      <c r="E631" s="46" t="s">
        <v>93</v>
      </c>
      <c r="F631" s="47" t="s">
        <v>831</v>
      </c>
      <c r="G631" s="58">
        <v>25000</v>
      </c>
      <c r="H631" s="59">
        <v>0</v>
      </c>
      <c r="I631" s="50">
        <v>25</v>
      </c>
      <c r="J631" s="106">
        <v>717.5</v>
      </c>
      <c r="K631" s="89">
        <f t="shared" si="106"/>
        <v>1774.9999999999998</v>
      </c>
      <c r="L631" s="62">
        <f t="shared" si="107"/>
        <v>275</v>
      </c>
      <c r="M631" s="120">
        <v>760</v>
      </c>
      <c r="N631" s="60">
        <f t="shared" si="108"/>
        <v>1772.5000000000002</v>
      </c>
      <c r="O631" s="60"/>
      <c r="P631" s="60">
        <f t="shared" si="109"/>
        <v>1477.5</v>
      </c>
      <c r="Q631" s="50">
        <f t="shared" si="103"/>
        <v>1502.5</v>
      </c>
      <c r="R631" s="50">
        <f t="shared" si="104"/>
        <v>3822.5</v>
      </c>
      <c r="S631" s="60">
        <f t="shared" si="105"/>
        <v>23497.5</v>
      </c>
      <c r="T631" s="63" t="s">
        <v>41</v>
      </c>
    </row>
    <row r="632" spans="1:20" s="33" customFormat="1" x14ac:dyDescent="0.25">
      <c r="A632" s="76">
        <v>626</v>
      </c>
      <c r="B632" s="46" t="s">
        <v>710</v>
      </c>
      <c r="C632" s="46" t="s">
        <v>823</v>
      </c>
      <c r="D632" s="46" t="s">
        <v>706</v>
      </c>
      <c r="E632" s="46" t="s">
        <v>35</v>
      </c>
      <c r="F632" s="47" t="s">
        <v>830</v>
      </c>
      <c r="G632" s="58">
        <v>25000</v>
      </c>
      <c r="H632" s="59">
        <v>0</v>
      </c>
      <c r="I632" s="50">
        <v>25</v>
      </c>
      <c r="J632" s="106">
        <v>717.5</v>
      </c>
      <c r="K632" s="89">
        <f t="shared" si="106"/>
        <v>1774.9999999999998</v>
      </c>
      <c r="L632" s="62">
        <f t="shared" si="107"/>
        <v>275</v>
      </c>
      <c r="M632" s="120">
        <v>760</v>
      </c>
      <c r="N632" s="60">
        <f t="shared" si="108"/>
        <v>1772.5000000000002</v>
      </c>
      <c r="O632" s="60"/>
      <c r="P632" s="60">
        <f t="shared" si="109"/>
        <v>1477.5</v>
      </c>
      <c r="Q632" s="50">
        <f t="shared" si="103"/>
        <v>1502.5</v>
      </c>
      <c r="R632" s="50">
        <f t="shared" si="104"/>
        <v>3822.5</v>
      </c>
      <c r="S632" s="60">
        <f t="shared" si="105"/>
        <v>23497.5</v>
      </c>
      <c r="T632" s="63" t="s">
        <v>41</v>
      </c>
    </row>
    <row r="633" spans="1:20" s="33" customFormat="1" x14ac:dyDescent="0.25">
      <c r="A633" s="76">
        <v>627</v>
      </c>
      <c r="B633" s="46" t="s">
        <v>801</v>
      </c>
      <c r="C633" s="46" t="s">
        <v>823</v>
      </c>
      <c r="D633" s="46" t="s">
        <v>706</v>
      </c>
      <c r="E633" s="46" t="s">
        <v>35</v>
      </c>
      <c r="F633" s="47" t="s">
        <v>830</v>
      </c>
      <c r="G633" s="58">
        <v>25000</v>
      </c>
      <c r="H633" s="49">
        <v>0</v>
      </c>
      <c r="I633" s="50">
        <v>25</v>
      </c>
      <c r="J633" s="106">
        <v>717.5</v>
      </c>
      <c r="K633" s="89">
        <f t="shared" si="106"/>
        <v>1774.9999999999998</v>
      </c>
      <c r="L633" s="62">
        <f t="shared" si="107"/>
        <v>275</v>
      </c>
      <c r="M633" s="120">
        <v>760</v>
      </c>
      <c r="N633" s="60">
        <f t="shared" si="108"/>
        <v>1772.5000000000002</v>
      </c>
      <c r="O633" s="60"/>
      <c r="P633" s="60">
        <f t="shared" si="109"/>
        <v>1477.5</v>
      </c>
      <c r="Q633" s="50">
        <f t="shared" si="103"/>
        <v>1502.5</v>
      </c>
      <c r="R633" s="50">
        <f t="shared" si="104"/>
        <v>3822.5</v>
      </c>
      <c r="S633" s="60">
        <f t="shared" si="105"/>
        <v>23497.5</v>
      </c>
      <c r="T633" s="63" t="s">
        <v>41</v>
      </c>
    </row>
    <row r="634" spans="1:20" s="33" customFormat="1" x14ac:dyDescent="0.25">
      <c r="A634" s="76">
        <v>628</v>
      </c>
      <c r="B634" s="46" t="s">
        <v>709</v>
      </c>
      <c r="C634" s="46" t="s">
        <v>824</v>
      </c>
      <c r="D634" s="46" t="s">
        <v>706</v>
      </c>
      <c r="E634" s="46" t="s">
        <v>60</v>
      </c>
      <c r="F634" s="47" t="s">
        <v>831</v>
      </c>
      <c r="G634" s="58">
        <v>18000</v>
      </c>
      <c r="H634" s="59">
        <v>0</v>
      </c>
      <c r="I634" s="50">
        <v>25</v>
      </c>
      <c r="J634" s="106">
        <v>516.6</v>
      </c>
      <c r="K634" s="89">
        <f t="shared" si="106"/>
        <v>1277.9999999999998</v>
      </c>
      <c r="L634" s="62">
        <f t="shared" si="107"/>
        <v>198.00000000000003</v>
      </c>
      <c r="M634" s="120">
        <v>547.20000000000005</v>
      </c>
      <c r="N634" s="60">
        <f t="shared" si="108"/>
        <v>1276.2</v>
      </c>
      <c r="O634" s="60"/>
      <c r="P634" s="60">
        <f t="shared" si="109"/>
        <v>1063.8000000000002</v>
      </c>
      <c r="Q634" s="50">
        <f t="shared" si="103"/>
        <v>1088.8000000000002</v>
      </c>
      <c r="R634" s="50">
        <f t="shared" si="104"/>
        <v>2752.2</v>
      </c>
      <c r="S634" s="60">
        <f t="shared" si="105"/>
        <v>16911.2</v>
      </c>
      <c r="T634" s="63" t="s">
        <v>41</v>
      </c>
    </row>
    <row r="635" spans="1:20" s="33" customFormat="1" x14ac:dyDescent="0.25">
      <c r="A635" s="76">
        <v>629</v>
      </c>
      <c r="B635" s="46" t="s">
        <v>594</v>
      </c>
      <c r="C635" s="46" t="s">
        <v>824</v>
      </c>
      <c r="D635" s="46" t="s">
        <v>479</v>
      </c>
      <c r="E635" s="46" t="s">
        <v>758</v>
      </c>
      <c r="F635" s="47" t="s">
        <v>831</v>
      </c>
      <c r="G635" s="58">
        <v>85000</v>
      </c>
      <c r="H635" s="58">
        <v>8576.99</v>
      </c>
      <c r="I635" s="50">
        <v>25</v>
      </c>
      <c r="J635" s="106">
        <v>2439.5</v>
      </c>
      <c r="K635" s="89">
        <f t="shared" si="106"/>
        <v>6034.9999999999991</v>
      </c>
      <c r="L635" s="62">
        <v>953.69</v>
      </c>
      <c r="M635" s="120">
        <v>2584</v>
      </c>
      <c r="N635" s="60">
        <f t="shared" si="108"/>
        <v>6026.5</v>
      </c>
      <c r="O635" s="60"/>
      <c r="P635" s="60">
        <f t="shared" si="109"/>
        <v>5023.5</v>
      </c>
      <c r="Q635" s="50">
        <f t="shared" si="103"/>
        <v>13625.49</v>
      </c>
      <c r="R635" s="50">
        <f t="shared" si="104"/>
        <v>13015.189999999999</v>
      </c>
      <c r="S635" s="60">
        <f t="shared" si="105"/>
        <v>71374.509999999995</v>
      </c>
      <c r="T635" s="63" t="s">
        <v>41</v>
      </c>
    </row>
    <row r="636" spans="1:20" s="33" customFormat="1" x14ac:dyDescent="0.25">
      <c r="A636" s="76">
        <v>630</v>
      </c>
      <c r="B636" s="46" t="s">
        <v>482</v>
      </c>
      <c r="C636" s="46" t="s">
        <v>824</v>
      </c>
      <c r="D636" s="46" t="s">
        <v>479</v>
      </c>
      <c r="E636" s="46" t="s">
        <v>126</v>
      </c>
      <c r="F636" s="47" t="s">
        <v>831</v>
      </c>
      <c r="G636" s="58">
        <v>70000</v>
      </c>
      <c r="H636" s="58">
        <v>5368.48</v>
      </c>
      <c r="I636" s="50">
        <v>25</v>
      </c>
      <c r="J636" s="106">
        <v>2009</v>
      </c>
      <c r="K636" s="89">
        <f t="shared" si="106"/>
        <v>4970</v>
      </c>
      <c r="L636" s="62">
        <f t="shared" si="107"/>
        <v>770.00000000000011</v>
      </c>
      <c r="M636" s="120">
        <v>2128</v>
      </c>
      <c r="N636" s="60">
        <f t="shared" si="108"/>
        <v>4963</v>
      </c>
      <c r="O636" s="60"/>
      <c r="P636" s="60">
        <f t="shared" si="109"/>
        <v>4137</v>
      </c>
      <c r="Q636" s="50">
        <f t="shared" si="103"/>
        <v>9530.48</v>
      </c>
      <c r="R636" s="50">
        <f t="shared" si="104"/>
        <v>10703</v>
      </c>
      <c r="S636" s="60">
        <f t="shared" si="105"/>
        <v>60469.520000000004</v>
      </c>
      <c r="T636" s="63" t="s">
        <v>41</v>
      </c>
    </row>
    <row r="637" spans="1:20" s="33" customFormat="1" x14ac:dyDescent="0.25">
      <c r="A637" s="76">
        <v>631</v>
      </c>
      <c r="B637" s="46" t="s">
        <v>480</v>
      </c>
      <c r="C637" s="46" t="s">
        <v>823</v>
      </c>
      <c r="D637" s="46" t="s">
        <v>479</v>
      </c>
      <c r="E637" s="46" t="s">
        <v>93</v>
      </c>
      <c r="F637" s="47" t="s">
        <v>831</v>
      </c>
      <c r="G637" s="58">
        <v>25000</v>
      </c>
      <c r="H637" s="59">
        <v>0</v>
      </c>
      <c r="I637" s="50">
        <v>25</v>
      </c>
      <c r="J637" s="106">
        <v>717.5</v>
      </c>
      <c r="K637" s="89">
        <f t="shared" si="106"/>
        <v>1774.9999999999998</v>
      </c>
      <c r="L637" s="62">
        <f t="shared" si="107"/>
        <v>275</v>
      </c>
      <c r="M637" s="120">
        <v>760</v>
      </c>
      <c r="N637" s="60">
        <f t="shared" si="108"/>
        <v>1772.5000000000002</v>
      </c>
      <c r="O637" s="60"/>
      <c r="P637" s="60">
        <f t="shared" si="109"/>
        <v>1477.5</v>
      </c>
      <c r="Q637" s="50">
        <f t="shared" si="103"/>
        <v>1502.5</v>
      </c>
      <c r="R637" s="50">
        <f t="shared" si="104"/>
        <v>3822.5</v>
      </c>
      <c r="S637" s="60">
        <f t="shared" si="105"/>
        <v>23497.5</v>
      </c>
      <c r="T637" s="63" t="s">
        <v>41</v>
      </c>
    </row>
    <row r="638" spans="1:20" s="33" customFormat="1" x14ac:dyDescent="0.25">
      <c r="A638" s="76">
        <v>632</v>
      </c>
      <c r="B638" s="46" t="s">
        <v>483</v>
      </c>
      <c r="C638" s="46" t="s">
        <v>824</v>
      </c>
      <c r="D638" s="46" t="s">
        <v>479</v>
      </c>
      <c r="E638" s="46" t="s">
        <v>65</v>
      </c>
      <c r="F638" s="47" t="s">
        <v>827</v>
      </c>
      <c r="G638" s="58">
        <v>18000</v>
      </c>
      <c r="H638" s="59">
        <v>0</v>
      </c>
      <c r="I638" s="50">
        <v>25</v>
      </c>
      <c r="J638" s="106">
        <v>516.6</v>
      </c>
      <c r="K638" s="89">
        <f t="shared" si="106"/>
        <v>1277.9999999999998</v>
      </c>
      <c r="L638" s="62">
        <f t="shared" si="107"/>
        <v>198.00000000000003</v>
      </c>
      <c r="M638" s="120">
        <v>547.20000000000005</v>
      </c>
      <c r="N638" s="60">
        <f t="shared" si="108"/>
        <v>1276.2</v>
      </c>
      <c r="O638" s="60"/>
      <c r="P638" s="60">
        <f t="shared" si="109"/>
        <v>1063.8000000000002</v>
      </c>
      <c r="Q638" s="50">
        <f t="shared" si="103"/>
        <v>1088.8000000000002</v>
      </c>
      <c r="R638" s="50">
        <f t="shared" si="104"/>
        <v>2752.2</v>
      </c>
      <c r="S638" s="60">
        <f t="shared" si="105"/>
        <v>16911.2</v>
      </c>
      <c r="T638" s="63" t="s">
        <v>41</v>
      </c>
    </row>
    <row r="639" spans="1:20" s="33" customFormat="1" x14ac:dyDescent="0.25">
      <c r="A639" s="76">
        <v>633</v>
      </c>
      <c r="B639" s="46" t="s">
        <v>841</v>
      </c>
      <c r="C639" s="46" t="s">
        <v>823</v>
      </c>
      <c r="D639" s="46" t="s">
        <v>479</v>
      </c>
      <c r="E639" s="46" t="s">
        <v>158</v>
      </c>
      <c r="F639" s="47" t="s">
        <v>827</v>
      </c>
      <c r="G639" s="58">
        <v>16000</v>
      </c>
      <c r="H639" s="49">
        <v>0</v>
      </c>
      <c r="I639" s="50">
        <v>25</v>
      </c>
      <c r="J639" s="106">
        <v>459.2</v>
      </c>
      <c r="K639" s="89">
        <f t="shared" si="106"/>
        <v>1136</v>
      </c>
      <c r="L639" s="62">
        <f t="shared" si="107"/>
        <v>176.00000000000003</v>
      </c>
      <c r="M639" s="120">
        <v>486.4</v>
      </c>
      <c r="N639" s="60">
        <f t="shared" si="108"/>
        <v>1134.4000000000001</v>
      </c>
      <c r="O639" s="60"/>
      <c r="P639" s="60">
        <f t="shared" si="109"/>
        <v>945.59999999999991</v>
      </c>
      <c r="Q639" s="50">
        <f t="shared" ref="Q639:Q700" si="110">+H639+I639+J639+M639+O639</f>
        <v>970.59999999999991</v>
      </c>
      <c r="R639" s="50">
        <f t="shared" ref="R639:R700" si="111">+K639+L639+N639</f>
        <v>2446.4</v>
      </c>
      <c r="S639" s="60">
        <f t="shared" si="105"/>
        <v>15029.4</v>
      </c>
      <c r="T639" s="63" t="s">
        <v>41</v>
      </c>
    </row>
    <row r="640" spans="1:20" s="33" customFormat="1" x14ac:dyDescent="0.25">
      <c r="A640" s="76">
        <v>634</v>
      </c>
      <c r="B640" s="46" t="s">
        <v>487</v>
      </c>
      <c r="C640" s="46" t="s">
        <v>823</v>
      </c>
      <c r="D640" s="46" t="s">
        <v>851</v>
      </c>
      <c r="E640" s="46" t="s">
        <v>758</v>
      </c>
      <c r="F640" s="47" t="s">
        <v>831</v>
      </c>
      <c r="G640" s="58">
        <v>85000</v>
      </c>
      <c r="H640" s="58">
        <v>8148.13</v>
      </c>
      <c r="I640" s="50">
        <v>25</v>
      </c>
      <c r="J640" s="106">
        <v>2439.5</v>
      </c>
      <c r="K640" s="89">
        <f t="shared" si="106"/>
        <v>6034.9999999999991</v>
      </c>
      <c r="L640" s="62">
        <v>953.69</v>
      </c>
      <c r="M640" s="120">
        <v>2584</v>
      </c>
      <c r="N640" s="60">
        <f t="shared" si="108"/>
        <v>6026.5</v>
      </c>
      <c r="O640" s="60"/>
      <c r="P640" s="60">
        <f t="shared" si="109"/>
        <v>5023.5</v>
      </c>
      <c r="Q640" s="50">
        <f t="shared" si="110"/>
        <v>13196.630000000001</v>
      </c>
      <c r="R640" s="50">
        <f t="shared" si="111"/>
        <v>13015.189999999999</v>
      </c>
      <c r="S640" s="60">
        <f t="shared" si="105"/>
        <v>71803.37</v>
      </c>
      <c r="T640" s="63" t="s">
        <v>41</v>
      </c>
    </row>
    <row r="641" spans="1:20" s="33" customFormat="1" x14ac:dyDescent="0.25">
      <c r="A641" s="76">
        <v>635</v>
      </c>
      <c r="B641" s="46" t="s">
        <v>616</v>
      </c>
      <c r="C641" s="46" t="s">
        <v>824</v>
      </c>
      <c r="D641" s="46" t="s">
        <v>851</v>
      </c>
      <c r="E641" s="46" t="s">
        <v>126</v>
      </c>
      <c r="F641" s="47" t="s">
        <v>831</v>
      </c>
      <c r="G641" s="48">
        <v>70000</v>
      </c>
      <c r="H641" s="48">
        <v>5368.48</v>
      </c>
      <c r="I641" s="50">
        <v>25</v>
      </c>
      <c r="J641" s="83">
        <v>2009</v>
      </c>
      <c r="K641" s="86">
        <f t="shared" si="106"/>
        <v>4970</v>
      </c>
      <c r="L641" s="62">
        <f t="shared" si="107"/>
        <v>770.00000000000011</v>
      </c>
      <c r="M641" s="118">
        <v>2128</v>
      </c>
      <c r="N641" s="50">
        <f t="shared" si="108"/>
        <v>4963</v>
      </c>
      <c r="O641" s="50"/>
      <c r="P641" s="50">
        <f t="shared" si="109"/>
        <v>4137</v>
      </c>
      <c r="Q641" s="50">
        <f t="shared" si="110"/>
        <v>9530.48</v>
      </c>
      <c r="R641" s="50">
        <f t="shared" si="111"/>
        <v>10703</v>
      </c>
      <c r="S641" s="50">
        <f t="shared" si="105"/>
        <v>60469.520000000004</v>
      </c>
      <c r="T641" s="63" t="s">
        <v>41</v>
      </c>
    </row>
    <row r="642" spans="1:20" s="33" customFormat="1" x14ac:dyDescent="0.25">
      <c r="A642" s="76">
        <v>636</v>
      </c>
      <c r="B642" s="46" t="s">
        <v>634</v>
      </c>
      <c r="C642" s="46" t="s">
        <v>824</v>
      </c>
      <c r="D642" s="46" t="s">
        <v>851</v>
      </c>
      <c r="E642" s="46" t="s">
        <v>126</v>
      </c>
      <c r="F642" s="47" t="s">
        <v>831</v>
      </c>
      <c r="G642" s="48">
        <v>70000</v>
      </c>
      <c r="H642" s="48">
        <v>5368.48</v>
      </c>
      <c r="I642" s="50">
        <v>25</v>
      </c>
      <c r="J642" s="83">
        <v>2009</v>
      </c>
      <c r="K642" s="86">
        <f t="shared" si="106"/>
        <v>4970</v>
      </c>
      <c r="L642" s="62">
        <f t="shared" si="107"/>
        <v>770.00000000000011</v>
      </c>
      <c r="M642" s="118">
        <v>2128</v>
      </c>
      <c r="N642" s="50">
        <f t="shared" si="108"/>
        <v>4963</v>
      </c>
      <c r="O642" s="50"/>
      <c r="P642" s="50">
        <f t="shared" si="109"/>
        <v>4137</v>
      </c>
      <c r="Q642" s="50">
        <f t="shared" si="110"/>
        <v>9530.48</v>
      </c>
      <c r="R642" s="50">
        <f t="shared" si="111"/>
        <v>10703</v>
      </c>
      <c r="S642" s="50">
        <f t="shared" si="105"/>
        <v>60469.520000000004</v>
      </c>
      <c r="T642" s="63" t="s">
        <v>41</v>
      </c>
    </row>
    <row r="643" spans="1:20" s="33" customFormat="1" x14ac:dyDescent="0.25">
      <c r="A643" s="76">
        <v>637</v>
      </c>
      <c r="B643" s="46" t="s">
        <v>889</v>
      </c>
      <c r="C643" s="46" t="s">
        <v>823</v>
      </c>
      <c r="D643" s="46" t="s">
        <v>851</v>
      </c>
      <c r="E643" s="46" t="s">
        <v>35</v>
      </c>
      <c r="F643" s="47" t="s">
        <v>830</v>
      </c>
      <c r="G643" s="58">
        <v>25000</v>
      </c>
      <c r="H643" s="49">
        <v>0</v>
      </c>
      <c r="I643" s="50">
        <v>25</v>
      </c>
      <c r="J643" s="106">
        <v>717.5</v>
      </c>
      <c r="K643" s="89">
        <f t="shared" si="106"/>
        <v>1774.9999999999998</v>
      </c>
      <c r="L643" s="62">
        <f t="shared" si="107"/>
        <v>275</v>
      </c>
      <c r="M643" s="120">
        <v>760</v>
      </c>
      <c r="N643" s="60">
        <f t="shared" si="108"/>
        <v>1772.5000000000002</v>
      </c>
      <c r="O643" s="60"/>
      <c r="P643" s="50">
        <f t="shared" si="109"/>
        <v>1477.5</v>
      </c>
      <c r="Q643" s="50">
        <f t="shared" si="110"/>
        <v>1502.5</v>
      </c>
      <c r="R643" s="50">
        <f t="shared" si="111"/>
        <v>3822.5</v>
      </c>
      <c r="S643" s="60">
        <f t="shared" si="105"/>
        <v>23497.5</v>
      </c>
      <c r="T643" s="63" t="s">
        <v>41</v>
      </c>
    </row>
    <row r="644" spans="1:20" s="33" customFormat="1" x14ac:dyDescent="0.25">
      <c r="A644" s="76">
        <v>638</v>
      </c>
      <c r="B644" s="46" t="s">
        <v>964</v>
      </c>
      <c r="C644" s="46" t="s">
        <v>823</v>
      </c>
      <c r="D644" s="46" t="s">
        <v>851</v>
      </c>
      <c r="E644" s="46" t="s">
        <v>35</v>
      </c>
      <c r="F644" s="47" t="s">
        <v>827</v>
      </c>
      <c r="G644" s="58">
        <v>25000</v>
      </c>
      <c r="H644" s="49">
        <v>0</v>
      </c>
      <c r="I644" s="50">
        <v>25</v>
      </c>
      <c r="J644" s="106">
        <v>717.5</v>
      </c>
      <c r="K644" s="89">
        <f t="shared" si="106"/>
        <v>1774.9999999999998</v>
      </c>
      <c r="L644" s="62">
        <f t="shared" si="107"/>
        <v>275</v>
      </c>
      <c r="M644" s="120">
        <v>760</v>
      </c>
      <c r="N644" s="60">
        <f t="shared" si="108"/>
        <v>1772.5000000000002</v>
      </c>
      <c r="O644" s="60"/>
      <c r="P644" s="50">
        <f t="shared" si="109"/>
        <v>1477.5</v>
      </c>
      <c r="Q644" s="50">
        <f t="shared" si="110"/>
        <v>1502.5</v>
      </c>
      <c r="R644" s="50">
        <f t="shared" si="111"/>
        <v>3822.5</v>
      </c>
      <c r="S644" s="60">
        <f t="shared" si="105"/>
        <v>23497.5</v>
      </c>
      <c r="T644" s="63" t="s">
        <v>41</v>
      </c>
    </row>
    <row r="645" spans="1:20" s="33" customFormat="1" x14ac:dyDescent="0.25">
      <c r="A645" s="76">
        <v>639</v>
      </c>
      <c r="B645" s="46" t="s">
        <v>584</v>
      </c>
      <c r="C645" s="46" t="s">
        <v>824</v>
      </c>
      <c r="D645" s="46" t="s">
        <v>484</v>
      </c>
      <c r="E645" s="46" t="s">
        <v>761</v>
      </c>
      <c r="F645" s="47" t="s">
        <v>831</v>
      </c>
      <c r="G645" s="58">
        <v>85000</v>
      </c>
      <c r="H645" s="58">
        <v>8576.99</v>
      </c>
      <c r="I645" s="50">
        <v>25</v>
      </c>
      <c r="J645" s="106">
        <v>2439.5</v>
      </c>
      <c r="K645" s="89">
        <f t="shared" si="106"/>
        <v>6034.9999999999991</v>
      </c>
      <c r="L645" s="62">
        <v>953.69</v>
      </c>
      <c r="M645" s="120">
        <v>2584</v>
      </c>
      <c r="N645" s="60">
        <f t="shared" si="108"/>
        <v>6026.5</v>
      </c>
      <c r="O645" s="60"/>
      <c r="P645" s="60">
        <f t="shared" si="109"/>
        <v>5023.5</v>
      </c>
      <c r="Q645" s="50">
        <f t="shared" si="110"/>
        <v>13625.49</v>
      </c>
      <c r="R645" s="50">
        <f t="shared" si="111"/>
        <v>13015.189999999999</v>
      </c>
      <c r="S645" s="60">
        <f t="shared" si="105"/>
        <v>71374.509999999995</v>
      </c>
      <c r="T645" s="63" t="s">
        <v>41</v>
      </c>
    </row>
    <row r="646" spans="1:20" s="33" customFormat="1" x14ac:dyDescent="0.25">
      <c r="A646" s="76">
        <v>640</v>
      </c>
      <c r="B646" s="46" t="s">
        <v>485</v>
      </c>
      <c r="C646" s="46" t="s">
        <v>824</v>
      </c>
      <c r="D646" s="46" t="s">
        <v>484</v>
      </c>
      <c r="E646" s="46" t="s">
        <v>126</v>
      </c>
      <c r="F646" s="47" t="s">
        <v>831</v>
      </c>
      <c r="G646" s="58">
        <v>70000</v>
      </c>
      <c r="H646" s="58">
        <v>5368.48</v>
      </c>
      <c r="I646" s="50">
        <v>25</v>
      </c>
      <c r="J646" s="106">
        <v>2009</v>
      </c>
      <c r="K646" s="89">
        <f t="shared" si="106"/>
        <v>4970</v>
      </c>
      <c r="L646" s="62">
        <f t="shared" si="107"/>
        <v>770.00000000000011</v>
      </c>
      <c r="M646" s="120">
        <v>2128</v>
      </c>
      <c r="N646" s="60">
        <f t="shared" si="108"/>
        <v>4963</v>
      </c>
      <c r="O646" s="60"/>
      <c r="P646" s="60">
        <f t="shared" si="109"/>
        <v>4137</v>
      </c>
      <c r="Q646" s="50">
        <f t="shared" si="110"/>
        <v>9530.48</v>
      </c>
      <c r="R646" s="50">
        <f t="shared" si="111"/>
        <v>10703</v>
      </c>
      <c r="S646" s="60">
        <f t="shared" si="105"/>
        <v>60469.520000000004</v>
      </c>
      <c r="T646" s="63" t="s">
        <v>41</v>
      </c>
    </row>
    <row r="647" spans="1:20" s="33" customFormat="1" x14ac:dyDescent="0.25">
      <c r="A647" s="76">
        <v>641</v>
      </c>
      <c r="B647" s="46" t="s">
        <v>486</v>
      </c>
      <c r="C647" s="46" t="s">
        <v>823</v>
      </c>
      <c r="D647" s="46" t="s">
        <v>484</v>
      </c>
      <c r="E647" s="46" t="s">
        <v>126</v>
      </c>
      <c r="F647" s="47" t="s">
        <v>831</v>
      </c>
      <c r="G647" s="58">
        <v>70000</v>
      </c>
      <c r="H647" s="58">
        <v>5368.48</v>
      </c>
      <c r="I647" s="50">
        <v>25</v>
      </c>
      <c r="J647" s="106">
        <v>2009</v>
      </c>
      <c r="K647" s="89">
        <f t="shared" si="106"/>
        <v>4970</v>
      </c>
      <c r="L647" s="62">
        <f t="shared" si="107"/>
        <v>770.00000000000011</v>
      </c>
      <c r="M647" s="120">
        <v>2128</v>
      </c>
      <c r="N647" s="60">
        <f t="shared" si="108"/>
        <v>4963</v>
      </c>
      <c r="O647" s="60"/>
      <c r="P647" s="60">
        <f t="shared" si="109"/>
        <v>4137</v>
      </c>
      <c r="Q647" s="50">
        <f t="shared" si="110"/>
        <v>9530.48</v>
      </c>
      <c r="R647" s="50">
        <f t="shared" si="111"/>
        <v>10703</v>
      </c>
      <c r="S647" s="60">
        <f t="shared" si="105"/>
        <v>60469.520000000004</v>
      </c>
      <c r="T647" s="63" t="s">
        <v>41</v>
      </c>
    </row>
    <row r="648" spans="1:20" s="33" customFormat="1" x14ac:dyDescent="0.25">
      <c r="A648" s="76">
        <v>642</v>
      </c>
      <c r="B648" s="46" t="s">
        <v>488</v>
      </c>
      <c r="C648" s="46" t="s">
        <v>823</v>
      </c>
      <c r="D648" s="46" t="s">
        <v>484</v>
      </c>
      <c r="E648" s="46" t="s">
        <v>126</v>
      </c>
      <c r="F648" s="47" t="s">
        <v>831</v>
      </c>
      <c r="G648" s="58">
        <v>70000</v>
      </c>
      <c r="H648" s="58">
        <v>5368.48</v>
      </c>
      <c r="I648" s="50">
        <v>25</v>
      </c>
      <c r="J648" s="106">
        <v>2009</v>
      </c>
      <c r="K648" s="89">
        <f t="shared" si="106"/>
        <v>4970</v>
      </c>
      <c r="L648" s="62">
        <f t="shared" si="107"/>
        <v>770.00000000000011</v>
      </c>
      <c r="M648" s="120">
        <v>2128</v>
      </c>
      <c r="N648" s="60">
        <f t="shared" si="108"/>
        <v>4963</v>
      </c>
      <c r="O648" s="60"/>
      <c r="P648" s="60">
        <f t="shared" si="109"/>
        <v>4137</v>
      </c>
      <c r="Q648" s="50">
        <f t="shared" si="110"/>
        <v>9530.48</v>
      </c>
      <c r="R648" s="50">
        <f t="shared" si="111"/>
        <v>10703</v>
      </c>
      <c r="S648" s="60">
        <f t="shared" si="105"/>
        <v>60469.520000000004</v>
      </c>
      <c r="T648" s="63" t="s">
        <v>41</v>
      </c>
    </row>
    <row r="649" spans="1:20" s="33" customFormat="1" x14ac:dyDescent="0.25">
      <c r="A649" s="76">
        <v>643</v>
      </c>
      <c r="B649" s="46" t="s">
        <v>489</v>
      </c>
      <c r="C649" s="46" t="s">
        <v>823</v>
      </c>
      <c r="D649" s="46" t="s">
        <v>484</v>
      </c>
      <c r="E649" s="46" t="s">
        <v>126</v>
      </c>
      <c r="F649" s="47" t="s">
        <v>831</v>
      </c>
      <c r="G649" s="58">
        <v>70000</v>
      </c>
      <c r="H649" s="58">
        <v>5368.48</v>
      </c>
      <c r="I649" s="50">
        <v>25</v>
      </c>
      <c r="J649" s="106">
        <v>2009</v>
      </c>
      <c r="K649" s="89">
        <f t="shared" si="106"/>
        <v>4970</v>
      </c>
      <c r="L649" s="62">
        <f t="shared" si="107"/>
        <v>770.00000000000011</v>
      </c>
      <c r="M649" s="120">
        <v>2128</v>
      </c>
      <c r="N649" s="60">
        <f t="shared" si="108"/>
        <v>4963</v>
      </c>
      <c r="O649" s="60"/>
      <c r="P649" s="60">
        <f t="shared" si="109"/>
        <v>4137</v>
      </c>
      <c r="Q649" s="50">
        <f t="shared" si="110"/>
        <v>9530.48</v>
      </c>
      <c r="R649" s="50">
        <f t="shared" si="111"/>
        <v>10703</v>
      </c>
      <c r="S649" s="60">
        <f t="shared" si="105"/>
        <v>60469.520000000004</v>
      </c>
      <c r="T649" s="63" t="s">
        <v>41</v>
      </c>
    </row>
    <row r="650" spans="1:20" s="33" customFormat="1" x14ac:dyDescent="0.25">
      <c r="A650" s="76">
        <v>644</v>
      </c>
      <c r="B650" s="46" t="s">
        <v>1010</v>
      </c>
      <c r="C650" s="46" t="s">
        <v>823</v>
      </c>
      <c r="D650" s="46" t="s">
        <v>484</v>
      </c>
      <c r="E650" s="46" t="s">
        <v>158</v>
      </c>
      <c r="F650" s="47" t="s">
        <v>827</v>
      </c>
      <c r="G650" s="58">
        <v>16000</v>
      </c>
      <c r="H650" s="49">
        <v>0</v>
      </c>
      <c r="I650" s="50">
        <v>25</v>
      </c>
      <c r="J650" s="106">
        <v>459.2</v>
      </c>
      <c r="K650" s="89">
        <f t="shared" si="106"/>
        <v>1136</v>
      </c>
      <c r="L650" s="62">
        <f t="shared" si="107"/>
        <v>176.00000000000003</v>
      </c>
      <c r="M650" s="120">
        <v>486.4</v>
      </c>
      <c r="N650" s="60">
        <f t="shared" si="108"/>
        <v>1134.4000000000001</v>
      </c>
      <c r="O650" s="60"/>
      <c r="P650" s="60">
        <f t="shared" si="109"/>
        <v>945.59999999999991</v>
      </c>
      <c r="Q650" s="50">
        <f t="shared" si="110"/>
        <v>970.59999999999991</v>
      </c>
      <c r="R650" s="50">
        <f t="shared" si="111"/>
        <v>2446.4</v>
      </c>
      <c r="S650" s="60">
        <f t="shared" si="105"/>
        <v>15029.4</v>
      </c>
      <c r="T650" s="63" t="s">
        <v>41</v>
      </c>
    </row>
    <row r="651" spans="1:20" s="33" customFormat="1" x14ac:dyDescent="0.25">
      <c r="A651" s="76">
        <v>645</v>
      </c>
      <c r="B651" s="46" t="s">
        <v>951</v>
      </c>
      <c r="C651" s="46" t="s">
        <v>824</v>
      </c>
      <c r="D651" s="46" t="s">
        <v>484</v>
      </c>
      <c r="E651" s="46" t="s">
        <v>190</v>
      </c>
      <c r="F651" s="47" t="s">
        <v>827</v>
      </c>
      <c r="G651" s="58">
        <v>18000</v>
      </c>
      <c r="H651" s="49">
        <v>0</v>
      </c>
      <c r="I651" s="50">
        <v>25</v>
      </c>
      <c r="J651" s="106">
        <v>516.6</v>
      </c>
      <c r="K651" s="89">
        <f t="shared" si="106"/>
        <v>1277.9999999999998</v>
      </c>
      <c r="L651" s="62">
        <f t="shared" si="107"/>
        <v>198.00000000000003</v>
      </c>
      <c r="M651" s="120">
        <v>547.20000000000005</v>
      </c>
      <c r="N651" s="60">
        <f t="shared" si="108"/>
        <v>1276.2</v>
      </c>
      <c r="O651" s="60"/>
      <c r="P651" s="60">
        <f t="shared" si="109"/>
        <v>1063.8000000000002</v>
      </c>
      <c r="Q651" s="50">
        <f t="shared" si="110"/>
        <v>1088.8000000000002</v>
      </c>
      <c r="R651" s="50">
        <f t="shared" si="111"/>
        <v>2752.2</v>
      </c>
      <c r="S651" s="60">
        <f t="shared" si="105"/>
        <v>16911.2</v>
      </c>
      <c r="T651" s="63" t="s">
        <v>41</v>
      </c>
    </row>
    <row r="652" spans="1:20" s="33" customFormat="1" x14ac:dyDescent="0.25">
      <c r="A652" s="76">
        <v>646</v>
      </c>
      <c r="B652" s="46" t="s">
        <v>842</v>
      </c>
      <c r="C652" s="46" t="s">
        <v>823</v>
      </c>
      <c r="D652" s="46" t="s">
        <v>484</v>
      </c>
      <c r="E652" s="46" t="s">
        <v>104</v>
      </c>
      <c r="F652" s="47" t="s">
        <v>827</v>
      </c>
      <c r="G652" s="58">
        <v>25000</v>
      </c>
      <c r="H652" s="49">
        <v>0</v>
      </c>
      <c r="I652" s="50">
        <v>25</v>
      </c>
      <c r="J652" s="106">
        <v>717.5</v>
      </c>
      <c r="K652" s="89">
        <f t="shared" si="106"/>
        <v>1774.9999999999998</v>
      </c>
      <c r="L652" s="62">
        <f t="shared" si="107"/>
        <v>275</v>
      </c>
      <c r="M652" s="120">
        <v>760</v>
      </c>
      <c r="N652" s="60">
        <f t="shared" si="108"/>
        <v>1772.5000000000002</v>
      </c>
      <c r="O652" s="60"/>
      <c r="P652" s="60">
        <f t="shared" si="109"/>
        <v>1477.5</v>
      </c>
      <c r="Q652" s="50">
        <f t="shared" si="110"/>
        <v>1502.5</v>
      </c>
      <c r="R652" s="50">
        <f t="shared" si="111"/>
        <v>3822.5</v>
      </c>
      <c r="S652" s="60">
        <f t="shared" si="105"/>
        <v>23497.5</v>
      </c>
      <c r="T652" s="63" t="s">
        <v>41</v>
      </c>
    </row>
    <row r="653" spans="1:20" s="33" customFormat="1" x14ac:dyDescent="0.25">
      <c r="A653" s="76">
        <v>647</v>
      </c>
      <c r="B653" s="46" t="s">
        <v>381</v>
      </c>
      <c r="C653" s="46" t="s">
        <v>823</v>
      </c>
      <c r="D653" s="46" t="s">
        <v>130</v>
      </c>
      <c r="E653" s="46" t="s">
        <v>758</v>
      </c>
      <c r="F653" s="47" t="s">
        <v>831</v>
      </c>
      <c r="G653" s="48">
        <v>85000</v>
      </c>
      <c r="H653" s="48">
        <v>8576.99</v>
      </c>
      <c r="I653" s="50">
        <v>25</v>
      </c>
      <c r="J653" s="83">
        <v>2439.5</v>
      </c>
      <c r="K653" s="86">
        <f t="shared" si="106"/>
        <v>6034.9999999999991</v>
      </c>
      <c r="L653" s="62">
        <v>953.69</v>
      </c>
      <c r="M653" s="118">
        <v>2584</v>
      </c>
      <c r="N653" s="50">
        <f t="shared" si="108"/>
        <v>6026.5</v>
      </c>
      <c r="O653" s="50"/>
      <c r="P653" s="50">
        <f t="shared" si="109"/>
        <v>5023.5</v>
      </c>
      <c r="Q653" s="50">
        <f t="shared" si="110"/>
        <v>13625.49</v>
      </c>
      <c r="R653" s="50">
        <f t="shared" si="111"/>
        <v>13015.189999999999</v>
      </c>
      <c r="S653" s="50">
        <f t="shared" si="105"/>
        <v>71374.509999999995</v>
      </c>
      <c r="T653" s="63" t="s">
        <v>41</v>
      </c>
    </row>
    <row r="654" spans="1:20" s="33" customFormat="1" x14ac:dyDescent="0.25">
      <c r="A654" s="76">
        <v>648</v>
      </c>
      <c r="B654" s="46" t="s">
        <v>492</v>
      </c>
      <c r="C654" s="46" t="s">
        <v>824</v>
      </c>
      <c r="D654" s="46" t="s">
        <v>130</v>
      </c>
      <c r="E654" s="46" t="s">
        <v>126</v>
      </c>
      <c r="F654" s="47" t="s">
        <v>831</v>
      </c>
      <c r="G654" s="58">
        <v>70000</v>
      </c>
      <c r="H654" s="58">
        <v>5368.48</v>
      </c>
      <c r="I654" s="50">
        <v>25</v>
      </c>
      <c r="J654" s="106">
        <v>2009</v>
      </c>
      <c r="K654" s="89">
        <f t="shared" si="106"/>
        <v>4970</v>
      </c>
      <c r="L654" s="62">
        <f t="shared" si="107"/>
        <v>770.00000000000011</v>
      </c>
      <c r="M654" s="120">
        <v>2128</v>
      </c>
      <c r="N654" s="60">
        <f t="shared" si="108"/>
        <v>4963</v>
      </c>
      <c r="O654" s="60"/>
      <c r="P654" s="60">
        <f t="shared" si="109"/>
        <v>4137</v>
      </c>
      <c r="Q654" s="50">
        <f t="shared" si="110"/>
        <v>9530.48</v>
      </c>
      <c r="R654" s="50">
        <f t="shared" si="111"/>
        <v>10703</v>
      </c>
      <c r="S654" s="60">
        <f t="shared" si="105"/>
        <v>60469.520000000004</v>
      </c>
      <c r="T654" s="63" t="s">
        <v>41</v>
      </c>
    </row>
    <row r="655" spans="1:20" s="33" customFormat="1" x14ac:dyDescent="0.25">
      <c r="A655" s="76">
        <v>649</v>
      </c>
      <c r="B655" s="46" t="s">
        <v>495</v>
      </c>
      <c r="C655" s="46" t="s">
        <v>823</v>
      </c>
      <c r="D655" s="46" t="s">
        <v>130</v>
      </c>
      <c r="E655" s="46" t="s">
        <v>126</v>
      </c>
      <c r="F655" s="47" t="s">
        <v>830</v>
      </c>
      <c r="G655" s="58">
        <v>70000</v>
      </c>
      <c r="H655" s="58">
        <v>5368.48</v>
      </c>
      <c r="I655" s="50">
        <v>25</v>
      </c>
      <c r="J655" s="106">
        <v>2009</v>
      </c>
      <c r="K655" s="89">
        <f t="shared" si="106"/>
        <v>4970</v>
      </c>
      <c r="L655" s="62">
        <f t="shared" si="107"/>
        <v>770.00000000000011</v>
      </c>
      <c r="M655" s="120">
        <v>2128</v>
      </c>
      <c r="N655" s="60">
        <f t="shared" si="108"/>
        <v>4963</v>
      </c>
      <c r="O655" s="60"/>
      <c r="P655" s="60">
        <f t="shared" si="109"/>
        <v>4137</v>
      </c>
      <c r="Q655" s="50">
        <f t="shared" si="110"/>
        <v>9530.48</v>
      </c>
      <c r="R655" s="50">
        <f t="shared" si="111"/>
        <v>10703</v>
      </c>
      <c r="S655" s="60">
        <f t="shared" si="105"/>
        <v>60469.520000000004</v>
      </c>
      <c r="T655" s="63" t="s">
        <v>41</v>
      </c>
    </row>
    <row r="656" spans="1:20" s="33" customFormat="1" x14ac:dyDescent="0.25">
      <c r="A656" s="76">
        <v>650</v>
      </c>
      <c r="B656" s="46" t="s">
        <v>491</v>
      </c>
      <c r="C656" s="46" t="s">
        <v>824</v>
      </c>
      <c r="D656" s="46" t="s">
        <v>130</v>
      </c>
      <c r="E656" s="46" t="s">
        <v>144</v>
      </c>
      <c r="F656" s="47" t="s">
        <v>831</v>
      </c>
      <c r="G656" s="58">
        <v>45000</v>
      </c>
      <c r="H656" s="106">
        <v>1148.33</v>
      </c>
      <c r="I656" s="50">
        <v>25</v>
      </c>
      <c r="J656" s="106">
        <v>1291.5</v>
      </c>
      <c r="K656" s="89">
        <f t="shared" si="106"/>
        <v>3194.9999999999995</v>
      </c>
      <c r="L656" s="62">
        <f t="shared" si="107"/>
        <v>495.00000000000006</v>
      </c>
      <c r="M656" s="120">
        <v>1368</v>
      </c>
      <c r="N656" s="60">
        <f t="shared" si="108"/>
        <v>3190.5</v>
      </c>
      <c r="O656" s="60"/>
      <c r="P656" s="60">
        <f t="shared" si="109"/>
        <v>2659.5</v>
      </c>
      <c r="Q656" s="50">
        <f t="shared" si="110"/>
        <v>3832.83</v>
      </c>
      <c r="R656" s="50">
        <f t="shared" si="111"/>
        <v>6880.5</v>
      </c>
      <c r="S656" s="60">
        <f t="shared" si="105"/>
        <v>41167.17</v>
      </c>
      <c r="T656" s="63" t="s">
        <v>41</v>
      </c>
    </row>
    <row r="657" spans="1:20" s="33" customFormat="1" x14ac:dyDescent="0.25">
      <c r="A657" s="76">
        <v>651</v>
      </c>
      <c r="B657" s="46" t="s">
        <v>493</v>
      </c>
      <c r="C657" s="46" t="s">
        <v>823</v>
      </c>
      <c r="D657" s="46" t="s">
        <v>130</v>
      </c>
      <c r="E657" s="46" t="s">
        <v>93</v>
      </c>
      <c r="F657" s="47" t="s">
        <v>831</v>
      </c>
      <c r="G657" s="58">
        <v>25000</v>
      </c>
      <c r="H657" s="49">
        <v>0</v>
      </c>
      <c r="I657" s="50">
        <v>25</v>
      </c>
      <c r="J657" s="106">
        <v>717.5</v>
      </c>
      <c r="K657" s="89">
        <f t="shared" si="106"/>
        <v>1774.9999999999998</v>
      </c>
      <c r="L657" s="62">
        <f t="shared" si="107"/>
        <v>275</v>
      </c>
      <c r="M657" s="120">
        <v>760</v>
      </c>
      <c r="N657" s="60">
        <f t="shared" si="108"/>
        <v>1772.5000000000002</v>
      </c>
      <c r="O657" s="60"/>
      <c r="P657" s="60">
        <f t="shared" si="109"/>
        <v>1477.5</v>
      </c>
      <c r="Q657" s="50">
        <f t="shared" si="110"/>
        <v>1502.5</v>
      </c>
      <c r="R657" s="50">
        <f t="shared" si="111"/>
        <v>3822.5</v>
      </c>
      <c r="S657" s="60">
        <f t="shared" si="105"/>
        <v>23497.5</v>
      </c>
      <c r="T657" s="63" t="s">
        <v>41</v>
      </c>
    </row>
    <row r="658" spans="1:20" s="33" customFormat="1" x14ac:dyDescent="0.25">
      <c r="A658" s="76">
        <v>652</v>
      </c>
      <c r="B658" s="46" t="s">
        <v>969</v>
      </c>
      <c r="C658" s="46" t="s">
        <v>823</v>
      </c>
      <c r="D658" s="46" t="s">
        <v>130</v>
      </c>
      <c r="E658" s="46" t="s">
        <v>104</v>
      </c>
      <c r="F658" s="47" t="s">
        <v>827</v>
      </c>
      <c r="G658" s="58">
        <v>25000</v>
      </c>
      <c r="H658" s="59">
        <v>0</v>
      </c>
      <c r="I658" s="50">
        <v>25</v>
      </c>
      <c r="J658" s="106">
        <v>717.5</v>
      </c>
      <c r="K658" s="89">
        <f t="shared" si="106"/>
        <v>1774.9999999999998</v>
      </c>
      <c r="L658" s="62">
        <f t="shared" si="107"/>
        <v>275</v>
      </c>
      <c r="M658" s="120">
        <v>760</v>
      </c>
      <c r="N658" s="60">
        <f t="shared" si="108"/>
        <v>1772.5000000000002</v>
      </c>
      <c r="O658" s="60"/>
      <c r="P658" s="60">
        <f t="shared" si="109"/>
        <v>1477.5</v>
      </c>
      <c r="Q658" s="50">
        <f t="shared" si="110"/>
        <v>1502.5</v>
      </c>
      <c r="R658" s="50">
        <f t="shared" si="111"/>
        <v>3822.5</v>
      </c>
      <c r="S658" s="60">
        <f t="shared" si="105"/>
        <v>23497.5</v>
      </c>
      <c r="T658" s="63" t="s">
        <v>41</v>
      </c>
    </row>
    <row r="659" spans="1:20" s="33" customFormat="1" x14ac:dyDescent="0.25">
      <c r="A659" s="76">
        <v>653</v>
      </c>
      <c r="B659" s="46" t="s">
        <v>494</v>
      </c>
      <c r="C659" s="46" t="s">
        <v>823</v>
      </c>
      <c r="D659" s="46" t="s">
        <v>130</v>
      </c>
      <c r="E659" s="46" t="s">
        <v>119</v>
      </c>
      <c r="F659" s="47" t="s">
        <v>831</v>
      </c>
      <c r="G659" s="58">
        <v>25000</v>
      </c>
      <c r="H659" s="49">
        <v>0</v>
      </c>
      <c r="I659" s="50">
        <v>25</v>
      </c>
      <c r="J659" s="106">
        <v>717.5</v>
      </c>
      <c r="K659" s="89">
        <f t="shared" si="106"/>
        <v>1774.9999999999998</v>
      </c>
      <c r="L659" s="62">
        <f t="shared" si="107"/>
        <v>275</v>
      </c>
      <c r="M659" s="120">
        <v>760</v>
      </c>
      <c r="N659" s="60">
        <f t="shared" si="108"/>
        <v>1772.5000000000002</v>
      </c>
      <c r="O659" s="60"/>
      <c r="P659" s="60">
        <f t="shared" si="109"/>
        <v>1477.5</v>
      </c>
      <c r="Q659" s="50">
        <f t="shared" si="110"/>
        <v>1502.5</v>
      </c>
      <c r="R659" s="50">
        <f t="shared" si="111"/>
        <v>3822.5</v>
      </c>
      <c r="S659" s="60">
        <f t="shared" si="105"/>
        <v>23497.5</v>
      </c>
      <c r="T659" s="63" t="s">
        <v>41</v>
      </c>
    </row>
    <row r="660" spans="1:20" s="33" customFormat="1" x14ac:dyDescent="0.25">
      <c r="A660" s="76">
        <v>654</v>
      </c>
      <c r="B660" s="46" t="s">
        <v>843</v>
      </c>
      <c r="C660" s="46" t="s">
        <v>824</v>
      </c>
      <c r="D660" s="46" t="s">
        <v>130</v>
      </c>
      <c r="E660" s="46" t="s">
        <v>60</v>
      </c>
      <c r="F660" s="47" t="s">
        <v>830</v>
      </c>
      <c r="G660" s="48">
        <v>23000</v>
      </c>
      <c r="H660" s="49">
        <v>0</v>
      </c>
      <c r="I660" s="50">
        <v>25</v>
      </c>
      <c r="J660" s="83">
        <v>660.1</v>
      </c>
      <c r="K660" s="86">
        <f t="shared" si="106"/>
        <v>1632.9999999999998</v>
      </c>
      <c r="L660" s="62">
        <f t="shared" si="107"/>
        <v>253.00000000000003</v>
      </c>
      <c r="M660" s="118">
        <v>699.2</v>
      </c>
      <c r="N660" s="50">
        <f t="shared" si="108"/>
        <v>1630.7</v>
      </c>
      <c r="O660" s="50"/>
      <c r="P660" s="50">
        <f t="shared" si="109"/>
        <v>1359.3000000000002</v>
      </c>
      <c r="Q660" s="50">
        <f t="shared" si="110"/>
        <v>1384.3000000000002</v>
      </c>
      <c r="R660" s="50">
        <f t="shared" si="111"/>
        <v>3516.7</v>
      </c>
      <c r="S660" s="60">
        <f t="shared" si="105"/>
        <v>21615.7</v>
      </c>
      <c r="T660" s="63" t="s">
        <v>41</v>
      </c>
    </row>
    <row r="661" spans="1:20" s="33" customFormat="1" x14ac:dyDescent="0.25">
      <c r="A661" s="76">
        <v>655</v>
      </c>
      <c r="B661" s="46" t="s">
        <v>617</v>
      </c>
      <c r="C661" s="46" t="s">
        <v>824</v>
      </c>
      <c r="D661" s="46" t="s">
        <v>212</v>
      </c>
      <c r="E661" s="46" t="s">
        <v>758</v>
      </c>
      <c r="F661" s="47" t="s">
        <v>831</v>
      </c>
      <c r="G661" s="48">
        <v>85000</v>
      </c>
      <c r="H661" s="48">
        <v>8148.13</v>
      </c>
      <c r="I661" s="50">
        <v>25</v>
      </c>
      <c r="J661" s="83">
        <v>2439.5</v>
      </c>
      <c r="K661" s="86">
        <f t="shared" si="106"/>
        <v>6034.9999999999991</v>
      </c>
      <c r="L661" s="62">
        <v>953.69</v>
      </c>
      <c r="M661" s="118">
        <v>2584</v>
      </c>
      <c r="N661" s="50">
        <f t="shared" si="108"/>
        <v>6026.5</v>
      </c>
      <c r="O661" s="50"/>
      <c r="P661" s="50">
        <f t="shared" si="109"/>
        <v>5023.5</v>
      </c>
      <c r="Q661" s="50">
        <f t="shared" si="110"/>
        <v>13196.630000000001</v>
      </c>
      <c r="R661" s="50">
        <f t="shared" si="111"/>
        <v>13015.189999999999</v>
      </c>
      <c r="S661" s="50">
        <f t="shared" si="105"/>
        <v>71803.37</v>
      </c>
      <c r="T661" s="63" t="s">
        <v>41</v>
      </c>
    </row>
    <row r="662" spans="1:20" s="33" customFormat="1" x14ac:dyDescent="0.25">
      <c r="A662" s="76">
        <v>656</v>
      </c>
      <c r="B662" s="46" t="s">
        <v>496</v>
      </c>
      <c r="C662" s="46" t="s">
        <v>823</v>
      </c>
      <c r="D662" s="46" t="s">
        <v>212</v>
      </c>
      <c r="E662" s="46" t="s">
        <v>126</v>
      </c>
      <c r="F662" s="47" t="s">
        <v>831</v>
      </c>
      <c r="G662" s="48">
        <v>70000</v>
      </c>
      <c r="H662" s="58">
        <v>5368.48</v>
      </c>
      <c r="I662" s="50">
        <v>25</v>
      </c>
      <c r="J662" s="83">
        <v>2009</v>
      </c>
      <c r="K662" s="86">
        <f t="shared" si="106"/>
        <v>4970</v>
      </c>
      <c r="L662" s="62">
        <f t="shared" si="107"/>
        <v>770.00000000000011</v>
      </c>
      <c r="M662" s="118">
        <v>2128</v>
      </c>
      <c r="N662" s="50">
        <f t="shared" si="108"/>
        <v>4963</v>
      </c>
      <c r="O662" s="50"/>
      <c r="P662" s="50">
        <f t="shared" si="109"/>
        <v>4137</v>
      </c>
      <c r="Q662" s="50">
        <f t="shared" si="110"/>
        <v>9530.48</v>
      </c>
      <c r="R662" s="50">
        <f t="shared" si="111"/>
        <v>10703</v>
      </c>
      <c r="S662" s="50">
        <f t="shared" si="105"/>
        <v>60469.520000000004</v>
      </c>
      <c r="T662" s="63" t="s">
        <v>41</v>
      </c>
    </row>
    <row r="663" spans="1:20" s="33" customFormat="1" x14ac:dyDescent="0.25">
      <c r="A663" s="76">
        <v>657</v>
      </c>
      <c r="B663" s="46" t="s">
        <v>697</v>
      </c>
      <c r="C663" s="46" t="s">
        <v>823</v>
      </c>
      <c r="D663" s="46" t="s">
        <v>212</v>
      </c>
      <c r="E663" s="46" t="s">
        <v>126</v>
      </c>
      <c r="F663" s="47" t="s">
        <v>831</v>
      </c>
      <c r="G663" s="58">
        <v>70000</v>
      </c>
      <c r="H663" s="58">
        <v>5368.48</v>
      </c>
      <c r="I663" s="50">
        <v>25</v>
      </c>
      <c r="J663" s="106">
        <v>2009</v>
      </c>
      <c r="K663" s="89">
        <f t="shared" si="106"/>
        <v>4970</v>
      </c>
      <c r="L663" s="62">
        <f t="shared" si="107"/>
        <v>770.00000000000011</v>
      </c>
      <c r="M663" s="120">
        <v>2128</v>
      </c>
      <c r="N663" s="60">
        <f t="shared" si="108"/>
        <v>4963</v>
      </c>
      <c r="O663" s="60"/>
      <c r="P663" s="60">
        <f t="shared" si="109"/>
        <v>4137</v>
      </c>
      <c r="Q663" s="50">
        <f t="shared" si="110"/>
        <v>9530.48</v>
      </c>
      <c r="R663" s="50">
        <f t="shared" si="111"/>
        <v>10703</v>
      </c>
      <c r="S663" s="60">
        <f t="shared" si="105"/>
        <v>60469.520000000004</v>
      </c>
      <c r="T663" s="63" t="s">
        <v>41</v>
      </c>
    </row>
    <row r="664" spans="1:20" s="33" customFormat="1" x14ac:dyDescent="0.25">
      <c r="A664" s="76">
        <v>658</v>
      </c>
      <c r="B664" s="46" t="s">
        <v>497</v>
      </c>
      <c r="C664" s="46" t="s">
        <v>823</v>
      </c>
      <c r="D664" s="46" t="s">
        <v>212</v>
      </c>
      <c r="E664" s="46" t="s">
        <v>126</v>
      </c>
      <c r="F664" s="47" t="s">
        <v>831</v>
      </c>
      <c r="G664" s="48">
        <v>70000</v>
      </c>
      <c r="H664" s="48">
        <v>5025.38</v>
      </c>
      <c r="I664" s="50">
        <v>25</v>
      </c>
      <c r="J664" s="83">
        <v>2009</v>
      </c>
      <c r="K664" s="86">
        <f t="shared" si="106"/>
        <v>4970</v>
      </c>
      <c r="L664" s="62">
        <f t="shared" si="107"/>
        <v>770.00000000000011</v>
      </c>
      <c r="M664" s="118">
        <v>2128</v>
      </c>
      <c r="N664" s="50">
        <f t="shared" si="108"/>
        <v>4963</v>
      </c>
      <c r="O664" s="50"/>
      <c r="P664" s="50">
        <f t="shared" si="109"/>
        <v>4137</v>
      </c>
      <c r="Q664" s="50">
        <f t="shared" si="110"/>
        <v>9187.380000000001</v>
      </c>
      <c r="R664" s="50">
        <f t="shared" si="111"/>
        <v>10703</v>
      </c>
      <c r="S664" s="50">
        <f t="shared" si="105"/>
        <v>60812.619999999995</v>
      </c>
      <c r="T664" s="63" t="s">
        <v>41</v>
      </c>
    </row>
    <row r="665" spans="1:20" s="33" customFormat="1" x14ac:dyDescent="0.25">
      <c r="A665" s="76">
        <v>659</v>
      </c>
      <c r="B665" s="46" t="s">
        <v>499</v>
      </c>
      <c r="C665" s="46" t="s">
        <v>824</v>
      </c>
      <c r="D665" s="46" t="s">
        <v>212</v>
      </c>
      <c r="E665" s="46" t="s">
        <v>126</v>
      </c>
      <c r="F665" s="47" t="s">
        <v>831</v>
      </c>
      <c r="G665" s="48">
        <v>70000</v>
      </c>
      <c r="H665" s="48">
        <v>5025.38</v>
      </c>
      <c r="I665" s="50">
        <v>25</v>
      </c>
      <c r="J665" s="83">
        <v>2009</v>
      </c>
      <c r="K665" s="86">
        <f t="shared" si="106"/>
        <v>4970</v>
      </c>
      <c r="L665" s="62">
        <f t="shared" si="107"/>
        <v>770.00000000000011</v>
      </c>
      <c r="M665" s="118">
        <v>2128</v>
      </c>
      <c r="N665" s="50">
        <f t="shared" si="108"/>
        <v>4963</v>
      </c>
      <c r="O665" s="50"/>
      <c r="P665" s="50">
        <f t="shared" si="109"/>
        <v>4137</v>
      </c>
      <c r="Q665" s="50">
        <f t="shared" si="110"/>
        <v>9187.380000000001</v>
      </c>
      <c r="R665" s="50">
        <f t="shared" si="111"/>
        <v>10703</v>
      </c>
      <c r="S665" s="50">
        <f t="shared" si="105"/>
        <v>60812.619999999995</v>
      </c>
      <c r="T665" s="63" t="s">
        <v>41</v>
      </c>
    </row>
    <row r="666" spans="1:20" s="33" customFormat="1" x14ac:dyDescent="0.25">
      <c r="A666" s="76">
        <v>660</v>
      </c>
      <c r="B666" s="46" t="s">
        <v>500</v>
      </c>
      <c r="C666" s="46" t="s">
        <v>824</v>
      </c>
      <c r="D666" s="46" t="s">
        <v>212</v>
      </c>
      <c r="E666" s="46" t="s">
        <v>126</v>
      </c>
      <c r="F666" s="47" t="s">
        <v>831</v>
      </c>
      <c r="G666" s="48">
        <v>70000</v>
      </c>
      <c r="H666" s="48">
        <v>5368.48</v>
      </c>
      <c r="I666" s="50">
        <v>25</v>
      </c>
      <c r="J666" s="83">
        <v>2009</v>
      </c>
      <c r="K666" s="86">
        <f t="shared" si="106"/>
        <v>4970</v>
      </c>
      <c r="L666" s="62">
        <f t="shared" si="107"/>
        <v>770.00000000000011</v>
      </c>
      <c r="M666" s="118">
        <v>2128</v>
      </c>
      <c r="N666" s="50">
        <f t="shared" si="108"/>
        <v>4963</v>
      </c>
      <c r="O666" s="50"/>
      <c r="P666" s="50">
        <f t="shared" si="109"/>
        <v>4137</v>
      </c>
      <c r="Q666" s="50">
        <f t="shared" si="110"/>
        <v>9530.48</v>
      </c>
      <c r="R666" s="50">
        <f t="shared" si="111"/>
        <v>10703</v>
      </c>
      <c r="S666" s="50">
        <f t="shared" si="105"/>
        <v>60469.520000000004</v>
      </c>
      <c r="T666" s="63" t="s">
        <v>41</v>
      </c>
    </row>
    <row r="667" spans="1:20" s="33" customFormat="1" x14ac:dyDescent="0.25">
      <c r="A667" s="76">
        <v>661</v>
      </c>
      <c r="B667" s="46" t="s">
        <v>498</v>
      </c>
      <c r="C667" s="46" t="s">
        <v>823</v>
      </c>
      <c r="D667" s="46" t="s">
        <v>212</v>
      </c>
      <c r="E667" s="46" t="s">
        <v>35</v>
      </c>
      <c r="F667" s="47" t="s">
        <v>831</v>
      </c>
      <c r="G667" s="48">
        <v>25000</v>
      </c>
      <c r="H667" s="49">
        <v>0</v>
      </c>
      <c r="I667" s="50">
        <v>25</v>
      </c>
      <c r="J667" s="83">
        <v>717.5</v>
      </c>
      <c r="K667" s="86">
        <f t="shared" si="106"/>
        <v>1774.9999999999998</v>
      </c>
      <c r="L667" s="62">
        <f t="shared" si="107"/>
        <v>275</v>
      </c>
      <c r="M667" s="118">
        <v>760</v>
      </c>
      <c r="N667" s="50">
        <f t="shared" si="108"/>
        <v>1772.5000000000002</v>
      </c>
      <c r="O667" s="50"/>
      <c r="P667" s="50">
        <f t="shared" si="109"/>
        <v>1477.5</v>
      </c>
      <c r="Q667" s="50">
        <f t="shared" si="110"/>
        <v>1502.5</v>
      </c>
      <c r="R667" s="50">
        <f t="shared" si="111"/>
        <v>3822.5</v>
      </c>
      <c r="S667" s="50">
        <f t="shared" si="105"/>
        <v>23497.5</v>
      </c>
      <c r="T667" s="63" t="s">
        <v>41</v>
      </c>
    </row>
    <row r="668" spans="1:20" s="33" customFormat="1" x14ac:dyDescent="0.25">
      <c r="A668" s="76">
        <v>662</v>
      </c>
      <c r="B668" s="46" t="s">
        <v>501</v>
      </c>
      <c r="C668" s="46" t="s">
        <v>823</v>
      </c>
      <c r="D668" s="46" t="s">
        <v>212</v>
      </c>
      <c r="E668" s="46" t="s">
        <v>158</v>
      </c>
      <c r="F668" s="47" t="s">
        <v>827</v>
      </c>
      <c r="G668" s="48">
        <v>16000</v>
      </c>
      <c r="H668" s="49">
        <v>0</v>
      </c>
      <c r="I668" s="50">
        <v>25</v>
      </c>
      <c r="J668" s="83">
        <v>459.2</v>
      </c>
      <c r="K668" s="86">
        <f t="shared" si="106"/>
        <v>1136</v>
      </c>
      <c r="L668" s="62">
        <f t="shared" si="107"/>
        <v>176.00000000000003</v>
      </c>
      <c r="M668" s="118">
        <v>486.4</v>
      </c>
      <c r="N668" s="50">
        <f t="shared" si="108"/>
        <v>1134.4000000000001</v>
      </c>
      <c r="O668" s="50"/>
      <c r="P668" s="50">
        <f t="shared" si="109"/>
        <v>945.59999999999991</v>
      </c>
      <c r="Q668" s="50">
        <f t="shared" si="110"/>
        <v>970.59999999999991</v>
      </c>
      <c r="R668" s="50">
        <f t="shared" si="111"/>
        <v>2446.4</v>
      </c>
      <c r="S668" s="50">
        <f t="shared" si="105"/>
        <v>15029.4</v>
      </c>
      <c r="T668" s="63" t="s">
        <v>41</v>
      </c>
    </row>
    <row r="669" spans="1:20" s="33" customFormat="1" x14ac:dyDescent="0.25">
      <c r="A669" s="76">
        <v>663</v>
      </c>
      <c r="B669" s="46" t="s">
        <v>643</v>
      </c>
      <c r="C669" s="46" t="s">
        <v>823</v>
      </c>
      <c r="D669" s="46" t="s">
        <v>503</v>
      </c>
      <c r="E669" s="46" t="s">
        <v>758</v>
      </c>
      <c r="F669" s="47" t="s">
        <v>831</v>
      </c>
      <c r="G669" s="58">
        <v>85000</v>
      </c>
      <c r="H669" s="58">
        <v>7719.26</v>
      </c>
      <c r="I669" s="50">
        <v>25</v>
      </c>
      <c r="J669" s="106">
        <v>2439.5</v>
      </c>
      <c r="K669" s="89">
        <f t="shared" si="106"/>
        <v>6034.9999999999991</v>
      </c>
      <c r="L669" s="62">
        <v>953.69</v>
      </c>
      <c r="M669" s="120">
        <v>2584</v>
      </c>
      <c r="N669" s="60">
        <f t="shared" si="108"/>
        <v>6026.5</v>
      </c>
      <c r="O669" s="60"/>
      <c r="P669" s="60">
        <f t="shared" si="109"/>
        <v>5023.5</v>
      </c>
      <c r="Q669" s="50">
        <f t="shared" si="110"/>
        <v>12767.76</v>
      </c>
      <c r="R669" s="50">
        <f t="shared" si="111"/>
        <v>13015.189999999999</v>
      </c>
      <c r="S669" s="60">
        <f t="shared" si="105"/>
        <v>72232.240000000005</v>
      </c>
      <c r="T669" s="63" t="s">
        <v>41</v>
      </c>
    </row>
    <row r="670" spans="1:20" s="33" customFormat="1" x14ac:dyDescent="0.25">
      <c r="A670" s="76">
        <v>664</v>
      </c>
      <c r="B670" s="46" t="s">
        <v>605</v>
      </c>
      <c r="C670" s="46" t="s">
        <v>824</v>
      </c>
      <c r="D670" s="46" t="s">
        <v>503</v>
      </c>
      <c r="E670" s="46" t="s">
        <v>126</v>
      </c>
      <c r="F670" s="47" t="s">
        <v>831</v>
      </c>
      <c r="G670" s="58">
        <v>70000</v>
      </c>
      <c r="H670" s="58">
        <v>5025.38</v>
      </c>
      <c r="I670" s="50">
        <v>25</v>
      </c>
      <c r="J670" s="106">
        <v>2009</v>
      </c>
      <c r="K670" s="89">
        <f t="shared" si="106"/>
        <v>4970</v>
      </c>
      <c r="L670" s="62">
        <f t="shared" si="107"/>
        <v>770.00000000000011</v>
      </c>
      <c r="M670" s="120">
        <v>2128</v>
      </c>
      <c r="N670" s="60">
        <f t="shared" si="108"/>
        <v>4963</v>
      </c>
      <c r="O670" s="60"/>
      <c r="P670" s="60">
        <f t="shared" si="109"/>
        <v>4137</v>
      </c>
      <c r="Q670" s="50">
        <f t="shared" si="110"/>
        <v>9187.380000000001</v>
      </c>
      <c r="R670" s="50">
        <f t="shared" si="111"/>
        <v>10703</v>
      </c>
      <c r="S670" s="60">
        <f t="shared" si="105"/>
        <v>60812.619999999995</v>
      </c>
      <c r="T670" s="63" t="s">
        <v>41</v>
      </c>
    </row>
    <row r="671" spans="1:20" s="33" customFormat="1" x14ac:dyDescent="0.25">
      <c r="A671" s="76">
        <v>665</v>
      </c>
      <c r="B671" s="46" t="s">
        <v>505</v>
      </c>
      <c r="C671" s="46" t="s">
        <v>824</v>
      </c>
      <c r="D671" s="46" t="s">
        <v>503</v>
      </c>
      <c r="E671" s="46" t="s">
        <v>126</v>
      </c>
      <c r="F671" s="47" t="s">
        <v>831</v>
      </c>
      <c r="G671" s="58">
        <v>70000</v>
      </c>
      <c r="H671" s="58">
        <v>5368.48</v>
      </c>
      <c r="I671" s="50">
        <v>25</v>
      </c>
      <c r="J671" s="106">
        <v>2009</v>
      </c>
      <c r="K671" s="89">
        <f t="shared" si="106"/>
        <v>4970</v>
      </c>
      <c r="L671" s="62">
        <f t="shared" si="107"/>
        <v>770.00000000000011</v>
      </c>
      <c r="M671" s="120">
        <v>2128</v>
      </c>
      <c r="N671" s="60">
        <f t="shared" si="108"/>
        <v>4963</v>
      </c>
      <c r="O671" s="60"/>
      <c r="P671" s="60">
        <f t="shared" si="109"/>
        <v>4137</v>
      </c>
      <c r="Q671" s="50">
        <f t="shared" si="110"/>
        <v>9530.48</v>
      </c>
      <c r="R671" s="50">
        <f t="shared" si="111"/>
        <v>10703</v>
      </c>
      <c r="S671" s="60">
        <f t="shared" si="105"/>
        <v>60469.520000000004</v>
      </c>
      <c r="T671" s="63" t="s">
        <v>41</v>
      </c>
    </row>
    <row r="672" spans="1:20" s="33" customFormat="1" x14ac:dyDescent="0.25">
      <c r="A672" s="76">
        <v>666</v>
      </c>
      <c r="B672" s="46" t="s">
        <v>506</v>
      </c>
      <c r="C672" s="46" t="s">
        <v>824</v>
      </c>
      <c r="D672" s="46" t="s">
        <v>503</v>
      </c>
      <c r="E672" s="46" t="s">
        <v>126</v>
      </c>
      <c r="F672" s="47" t="s">
        <v>831</v>
      </c>
      <c r="G672" s="58">
        <v>70000</v>
      </c>
      <c r="H672" s="58">
        <v>4682.29</v>
      </c>
      <c r="I672" s="50">
        <v>25</v>
      </c>
      <c r="J672" s="106">
        <v>2009</v>
      </c>
      <c r="K672" s="89">
        <f t="shared" si="106"/>
        <v>4970</v>
      </c>
      <c r="L672" s="62">
        <f t="shared" si="107"/>
        <v>770.00000000000011</v>
      </c>
      <c r="M672" s="120">
        <v>2128</v>
      </c>
      <c r="N672" s="60">
        <f t="shared" si="108"/>
        <v>4963</v>
      </c>
      <c r="O672" s="60"/>
      <c r="P672" s="60">
        <f t="shared" si="109"/>
        <v>4137</v>
      </c>
      <c r="Q672" s="50">
        <f t="shared" si="110"/>
        <v>8844.2900000000009</v>
      </c>
      <c r="R672" s="50">
        <f t="shared" si="111"/>
        <v>10703</v>
      </c>
      <c r="S672" s="60">
        <f t="shared" si="105"/>
        <v>61155.71</v>
      </c>
      <c r="T672" s="63" t="s">
        <v>41</v>
      </c>
    </row>
    <row r="673" spans="1:20" s="33" customFormat="1" x14ac:dyDescent="0.25">
      <c r="A673" s="76">
        <v>667</v>
      </c>
      <c r="B673" s="46" t="s">
        <v>508</v>
      </c>
      <c r="C673" s="46" t="s">
        <v>823</v>
      </c>
      <c r="D673" s="46" t="s">
        <v>503</v>
      </c>
      <c r="E673" s="46" t="s">
        <v>126</v>
      </c>
      <c r="F673" s="47" t="s">
        <v>831</v>
      </c>
      <c r="G673" s="58">
        <v>70000</v>
      </c>
      <c r="H673" s="58">
        <v>5368.48</v>
      </c>
      <c r="I673" s="50">
        <v>25</v>
      </c>
      <c r="J673" s="106">
        <v>2009</v>
      </c>
      <c r="K673" s="89">
        <f t="shared" si="106"/>
        <v>4970</v>
      </c>
      <c r="L673" s="62">
        <f t="shared" si="107"/>
        <v>770.00000000000011</v>
      </c>
      <c r="M673" s="120">
        <v>2128</v>
      </c>
      <c r="N673" s="60">
        <f t="shared" si="108"/>
        <v>4963</v>
      </c>
      <c r="O673" s="60"/>
      <c r="P673" s="60">
        <f t="shared" si="109"/>
        <v>4137</v>
      </c>
      <c r="Q673" s="50">
        <f t="shared" si="110"/>
        <v>9530.48</v>
      </c>
      <c r="R673" s="50">
        <f t="shared" si="111"/>
        <v>10703</v>
      </c>
      <c r="S673" s="60">
        <f t="shared" ref="S673:S737" si="112">+G673-Q673</f>
        <v>60469.520000000004</v>
      </c>
      <c r="T673" s="63" t="s">
        <v>41</v>
      </c>
    </row>
    <row r="674" spans="1:20" s="33" customFormat="1" x14ac:dyDescent="0.25">
      <c r="A674" s="76">
        <v>668</v>
      </c>
      <c r="B674" s="46" t="s">
        <v>512</v>
      </c>
      <c r="C674" s="46" t="s">
        <v>824</v>
      </c>
      <c r="D674" s="46" t="s">
        <v>503</v>
      </c>
      <c r="E674" s="46" t="s">
        <v>126</v>
      </c>
      <c r="F674" s="47" t="s">
        <v>831</v>
      </c>
      <c r="G674" s="58">
        <v>70000</v>
      </c>
      <c r="H674" s="58">
        <v>5368.48</v>
      </c>
      <c r="I674" s="50">
        <v>25</v>
      </c>
      <c r="J674" s="106">
        <v>2009</v>
      </c>
      <c r="K674" s="89">
        <f t="shared" si="106"/>
        <v>4970</v>
      </c>
      <c r="L674" s="62">
        <f t="shared" si="107"/>
        <v>770.00000000000011</v>
      </c>
      <c r="M674" s="120">
        <v>2128</v>
      </c>
      <c r="N674" s="60">
        <f t="shared" si="108"/>
        <v>4963</v>
      </c>
      <c r="O674" s="60"/>
      <c r="P674" s="60">
        <f t="shared" si="109"/>
        <v>4137</v>
      </c>
      <c r="Q674" s="50">
        <f t="shared" si="110"/>
        <v>9530.48</v>
      </c>
      <c r="R674" s="50">
        <f t="shared" si="111"/>
        <v>10703</v>
      </c>
      <c r="S674" s="60">
        <f t="shared" si="112"/>
        <v>60469.520000000004</v>
      </c>
      <c r="T674" s="63" t="s">
        <v>41</v>
      </c>
    </row>
    <row r="675" spans="1:20" s="33" customFormat="1" x14ac:dyDescent="0.25">
      <c r="A675" s="76">
        <v>669</v>
      </c>
      <c r="B675" s="46" t="s">
        <v>730</v>
      </c>
      <c r="C675" s="46" t="s">
        <v>823</v>
      </c>
      <c r="D675" s="46" t="s">
        <v>503</v>
      </c>
      <c r="E675" s="46" t="s">
        <v>764</v>
      </c>
      <c r="F675" s="47" t="s">
        <v>831</v>
      </c>
      <c r="G675" s="58">
        <v>35000</v>
      </c>
      <c r="H675" s="59">
        <v>0</v>
      </c>
      <c r="I675" s="50">
        <v>25</v>
      </c>
      <c r="J675" s="106">
        <v>1004.5</v>
      </c>
      <c r="K675" s="89">
        <f t="shared" si="106"/>
        <v>2485</v>
      </c>
      <c r="L675" s="62">
        <f t="shared" si="107"/>
        <v>385.00000000000006</v>
      </c>
      <c r="M675" s="120">
        <v>1064</v>
      </c>
      <c r="N675" s="60">
        <f t="shared" si="108"/>
        <v>2481.5</v>
      </c>
      <c r="O675" s="60"/>
      <c r="P675" s="60">
        <f t="shared" si="109"/>
        <v>2068.5</v>
      </c>
      <c r="Q675" s="50">
        <f t="shared" si="110"/>
        <v>2093.5</v>
      </c>
      <c r="R675" s="50">
        <f t="shared" si="111"/>
        <v>5351.5</v>
      </c>
      <c r="S675" s="60">
        <f t="shared" si="112"/>
        <v>32906.5</v>
      </c>
      <c r="T675" s="63" t="s">
        <v>41</v>
      </c>
    </row>
    <row r="676" spans="1:20" s="33" customFormat="1" x14ac:dyDescent="0.25">
      <c r="A676" s="76">
        <v>670</v>
      </c>
      <c r="B676" s="46" t="s">
        <v>863</v>
      </c>
      <c r="C676" s="46" t="s">
        <v>823</v>
      </c>
      <c r="D676" s="46" t="s">
        <v>503</v>
      </c>
      <c r="E676" s="46" t="s">
        <v>864</v>
      </c>
      <c r="F676" s="47" t="s">
        <v>827</v>
      </c>
      <c r="G676" s="58">
        <v>25000</v>
      </c>
      <c r="H676" s="59">
        <v>0</v>
      </c>
      <c r="I676" s="50">
        <v>25</v>
      </c>
      <c r="J676" s="106">
        <v>717.5</v>
      </c>
      <c r="K676" s="89">
        <f t="shared" ref="K676:K720" si="113">+G676*7.1%</f>
        <v>1774.9999999999998</v>
      </c>
      <c r="L676" s="62">
        <f t="shared" ref="L676:L736" si="114">+G676*1.1%</f>
        <v>275</v>
      </c>
      <c r="M676" s="120">
        <v>760</v>
      </c>
      <c r="N676" s="60">
        <f t="shared" ref="N676:N736" si="115">+G676*7.09%</f>
        <v>1772.5000000000002</v>
      </c>
      <c r="O676" s="60"/>
      <c r="P676" s="60">
        <f t="shared" si="109"/>
        <v>1477.5</v>
      </c>
      <c r="Q676" s="50">
        <f t="shared" si="110"/>
        <v>1502.5</v>
      </c>
      <c r="R676" s="50">
        <f t="shared" si="111"/>
        <v>3822.5</v>
      </c>
      <c r="S676" s="60">
        <f t="shared" si="112"/>
        <v>23497.5</v>
      </c>
      <c r="T676" s="63" t="s">
        <v>41</v>
      </c>
    </row>
    <row r="677" spans="1:20" s="33" customFormat="1" x14ac:dyDescent="0.25">
      <c r="A677" s="76">
        <v>671</v>
      </c>
      <c r="B677" s="46" t="s">
        <v>510</v>
      </c>
      <c r="C677" s="46" t="s">
        <v>823</v>
      </c>
      <c r="D677" s="46" t="s">
        <v>503</v>
      </c>
      <c r="E677" s="46" t="s">
        <v>64</v>
      </c>
      <c r="F677" s="47" t="s">
        <v>827</v>
      </c>
      <c r="G677" s="58">
        <v>25000</v>
      </c>
      <c r="H677" s="59">
        <v>0</v>
      </c>
      <c r="I677" s="50">
        <v>25</v>
      </c>
      <c r="J677" s="106">
        <v>717.5</v>
      </c>
      <c r="K677" s="89">
        <f t="shared" si="113"/>
        <v>1774.9999999999998</v>
      </c>
      <c r="L677" s="62">
        <f t="shared" si="114"/>
        <v>275</v>
      </c>
      <c r="M677" s="120">
        <v>760</v>
      </c>
      <c r="N677" s="60">
        <f t="shared" si="115"/>
        <v>1772.5000000000002</v>
      </c>
      <c r="O677" s="60"/>
      <c r="P677" s="60">
        <f t="shared" si="109"/>
        <v>1477.5</v>
      </c>
      <c r="Q677" s="50">
        <f t="shared" si="110"/>
        <v>1502.5</v>
      </c>
      <c r="R677" s="50">
        <f t="shared" si="111"/>
        <v>3822.5</v>
      </c>
      <c r="S677" s="60">
        <f t="shared" si="112"/>
        <v>23497.5</v>
      </c>
      <c r="T677" s="63" t="s">
        <v>41</v>
      </c>
    </row>
    <row r="678" spans="1:20" s="33" customFormat="1" x14ac:dyDescent="0.25">
      <c r="A678" s="76">
        <v>672</v>
      </c>
      <c r="B678" s="46" t="s">
        <v>1005</v>
      </c>
      <c r="C678" s="46" t="s">
        <v>824</v>
      </c>
      <c r="D678" s="46" t="s">
        <v>503</v>
      </c>
      <c r="E678" s="46" t="s">
        <v>64</v>
      </c>
      <c r="F678" s="47" t="s">
        <v>827</v>
      </c>
      <c r="G678" s="58">
        <v>35000</v>
      </c>
      <c r="H678" s="59">
        <v>0</v>
      </c>
      <c r="I678" s="50">
        <v>25</v>
      </c>
      <c r="J678" s="106">
        <v>1004.5</v>
      </c>
      <c r="K678" s="89">
        <f t="shared" si="113"/>
        <v>2485</v>
      </c>
      <c r="L678" s="62">
        <f t="shared" si="114"/>
        <v>385.00000000000006</v>
      </c>
      <c r="M678" s="120">
        <v>1064</v>
      </c>
      <c r="N678" s="60">
        <f t="shared" si="115"/>
        <v>2481.5</v>
      </c>
      <c r="O678" s="60"/>
      <c r="P678" s="60">
        <f t="shared" ref="P678:P740" si="116">+J678+M678</f>
        <v>2068.5</v>
      </c>
      <c r="Q678" s="50">
        <f t="shared" si="110"/>
        <v>2093.5</v>
      </c>
      <c r="R678" s="50">
        <f t="shared" si="111"/>
        <v>5351.5</v>
      </c>
      <c r="S678" s="60">
        <f t="shared" si="112"/>
        <v>32906.5</v>
      </c>
      <c r="T678" s="63" t="s">
        <v>41</v>
      </c>
    </row>
    <row r="679" spans="1:20" s="33" customFormat="1" x14ac:dyDescent="0.25">
      <c r="A679" s="76">
        <v>673</v>
      </c>
      <c r="B679" s="46" t="s">
        <v>509</v>
      </c>
      <c r="C679" s="46" t="s">
        <v>824</v>
      </c>
      <c r="D679" s="46" t="s">
        <v>503</v>
      </c>
      <c r="E679" s="46" t="s">
        <v>65</v>
      </c>
      <c r="F679" s="47" t="s">
        <v>827</v>
      </c>
      <c r="G679" s="58">
        <v>18000</v>
      </c>
      <c r="H679" s="59">
        <v>0</v>
      </c>
      <c r="I679" s="50">
        <v>25</v>
      </c>
      <c r="J679" s="106">
        <v>516.6</v>
      </c>
      <c r="K679" s="89">
        <f t="shared" si="113"/>
        <v>1277.9999999999998</v>
      </c>
      <c r="L679" s="62">
        <f t="shared" si="114"/>
        <v>198.00000000000003</v>
      </c>
      <c r="M679" s="120">
        <v>547.20000000000005</v>
      </c>
      <c r="N679" s="60">
        <f t="shared" si="115"/>
        <v>1276.2</v>
      </c>
      <c r="O679" s="60"/>
      <c r="P679" s="60">
        <f t="shared" si="116"/>
        <v>1063.8000000000002</v>
      </c>
      <c r="Q679" s="50">
        <f t="shared" si="110"/>
        <v>1088.8000000000002</v>
      </c>
      <c r="R679" s="50">
        <f t="shared" si="111"/>
        <v>2752.2</v>
      </c>
      <c r="S679" s="60">
        <f t="shared" si="112"/>
        <v>16911.2</v>
      </c>
      <c r="T679" s="63" t="s">
        <v>41</v>
      </c>
    </row>
    <row r="680" spans="1:20" s="41" customFormat="1" x14ac:dyDescent="0.25">
      <c r="A680" s="76">
        <v>674</v>
      </c>
      <c r="B680" s="46" t="s">
        <v>511</v>
      </c>
      <c r="C680" s="46" t="s">
        <v>823</v>
      </c>
      <c r="D680" s="46" t="s">
        <v>503</v>
      </c>
      <c r="E680" s="46" t="s">
        <v>158</v>
      </c>
      <c r="F680" s="47" t="s">
        <v>827</v>
      </c>
      <c r="G680" s="58">
        <v>16000</v>
      </c>
      <c r="H680" s="59">
        <v>0</v>
      </c>
      <c r="I680" s="50">
        <v>25</v>
      </c>
      <c r="J680" s="106">
        <v>459.2</v>
      </c>
      <c r="K680" s="89">
        <f t="shared" si="113"/>
        <v>1136</v>
      </c>
      <c r="L680" s="62">
        <f t="shared" si="114"/>
        <v>176.00000000000003</v>
      </c>
      <c r="M680" s="120">
        <v>486.4</v>
      </c>
      <c r="N680" s="60">
        <f t="shared" si="115"/>
        <v>1134.4000000000001</v>
      </c>
      <c r="O680" s="60"/>
      <c r="P680" s="60">
        <f t="shared" si="116"/>
        <v>945.59999999999991</v>
      </c>
      <c r="Q680" s="50">
        <f t="shared" si="110"/>
        <v>970.59999999999991</v>
      </c>
      <c r="R680" s="50">
        <f t="shared" si="111"/>
        <v>2446.4</v>
      </c>
      <c r="S680" s="60">
        <f t="shared" si="112"/>
        <v>15029.4</v>
      </c>
      <c r="T680" s="63" t="s">
        <v>41</v>
      </c>
    </row>
    <row r="681" spans="1:20" s="33" customFormat="1" x14ac:dyDescent="0.25">
      <c r="A681" s="76">
        <v>675</v>
      </c>
      <c r="B681" s="46" t="s">
        <v>1050</v>
      </c>
      <c r="C681" s="46" t="s">
        <v>823</v>
      </c>
      <c r="D681" s="46" t="s">
        <v>213</v>
      </c>
      <c r="E681" s="46" t="s">
        <v>758</v>
      </c>
      <c r="F681" s="47" t="s">
        <v>831</v>
      </c>
      <c r="G681" s="48">
        <v>85000</v>
      </c>
      <c r="H681" s="48">
        <v>8576.99</v>
      </c>
      <c r="I681" s="50">
        <v>25</v>
      </c>
      <c r="J681" s="83">
        <v>2439.5</v>
      </c>
      <c r="K681" s="86">
        <f t="shared" si="113"/>
        <v>6034.9999999999991</v>
      </c>
      <c r="L681" s="62">
        <v>953.69</v>
      </c>
      <c r="M681" s="118">
        <v>2584</v>
      </c>
      <c r="N681" s="50">
        <f t="shared" si="115"/>
        <v>6026.5</v>
      </c>
      <c r="O681" s="50"/>
      <c r="P681" s="50">
        <f t="shared" si="116"/>
        <v>5023.5</v>
      </c>
      <c r="Q681" s="50">
        <f t="shared" si="110"/>
        <v>13625.49</v>
      </c>
      <c r="R681" s="50">
        <f t="shared" si="111"/>
        <v>13015.189999999999</v>
      </c>
      <c r="S681" s="50">
        <f t="shared" si="112"/>
        <v>71374.509999999995</v>
      </c>
      <c r="T681" s="63" t="s">
        <v>41</v>
      </c>
    </row>
    <row r="682" spans="1:20" s="33" customFormat="1" x14ac:dyDescent="0.25">
      <c r="A682" s="76">
        <v>676</v>
      </c>
      <c r="B682" s="46" t="s">
        <v>513</v>
      </c>
      <c r="C682" s="46" t="s">
        <v>823</v>
      </c>
      <c r="D682" s="46" t="s">
        <v>213</v>
      </c>
      <c r="E682" s="46" t="s">
        <v>126</v>
      </c>
      <c r="F682" s="47" t="s">
        <v>831</v>
      </c>
      <c r="G682" s="58">
        <v>70000</v>
      </c>
      <c r="H682" s="58">
        <v>5368.48</v>
      </c>
      <c r="I682" s="50">
        <v>25</v>
      </c>
      <c r="J682" s="106">
        <v>2009</v>
      </c>
      <c r="K682" s="89">
        <f t="shared" si="113"/>
        <v>4970</v>
      </c>
      <c r="L682" s="62">
        <f t="shared" si="114"/>
        <v>770.00000000000011</v>
      </c>
      <c r="M682" s="120">
        <v>2128</v>
      </c>
      <c r="N682" s="60">
        <f t="shared" si="115"/>
        <v>4963</v>
      </c>
      <c r="O682" s="60"/>
      <c r="P682" s="60">
        <f t="shared" si="116"/>
        <v>4137</v>
      </c>
      <c r="Q682" s="50">
        <f t="shared" si="110"/>
        <v>9530.48</v>
      </c>
      <c r="R682" s="50">
        <f t="shared" si="111"/>
        <v>10703</v>
      </c>
      <c r="S682" s="60">
        <f t="shared" si="112"/>
        <v>60469.520000000004</v>
      </c>
      <c r="T682" s="63" t="s">
        <v>41</v>
      </c>
    </row>
    <row r="683" spans="1:20" s="33" customFormat="1" x14ac:dyDescent="0.25">
      <c r="A683" s="76">
        <v>677</v>
      </c>
      <c r="B683" s="46" t="s">
        <v>514</v>
      </c>
      <c r="C683" s="46" t="s">
        <v>823</v>
      </c>
      <c r="D683" s="46" t="s">
        <v>213</v>
      </c>
      <c r="E683" s="46" t="s">
        <v>126</v>
      </c>
      <c r="F683" s="47" t="s">
        <v>831</v>
      </c>
      <c r="G683" s="58">
        <v>70000</v>
      </c>
      <c r="H683" s="58">
        <v>5368.48</v>
      </c>
      <c r="I683" s="50">
        <v>25</v>
      </c>
      <c r="J683" s="106">
        <v>2009</v>
      </c>
      <c r="K683" s="89">
        <f t="shared" si="113"/>
        <v>4970</v>
      </c>
      <c r="L683" s="62">
        <f t="shared" si="114"/>
        <v>770.00000000000011</v>
      </c>
      <c r="M683" s="120">
        <v>2128</v>
      </c>
      <c r="N683" s="60">
        <f t="shared" si="115"/>
        <v>4963</v>
      </c>
      <c r="O683" s="60"/>
      <c r="P683" s="60">
        <f t="shared" si="116"/>
        <v>4137</v>
      </c>
      <c r="Q683" s="50">
        <f t="shared" si="110"/>
        <v>9530.48</v>
      </c>
      <c r="R683" s="50">
        <f t="shared" si="111"/>
        <v>10703</v>
      </c>
      <c r="S683" s="60">
        <f t="shared" si="112"/>
        <v>60469.520000000004</v>
      </c>
      <c r="T683" s="63" t="s">
        <v>41</v>
      </c>
    </row>
    <row r="684" spans="1:20" s="33" customFormat="1" x14ac:dyDescent="0.25">
      <c r="A684" s="76">
        <v>678</v>
      </c>
      <c r="B684" s="46" t="s">
        <v>515</v>
      </c>
      <c r="C684" s="46" t="s">
        <v>824</v>
      </c>
      <c r="D684" s="46" t="s">
        <v>213</v>
      </c>
      <c r="E684" s="46" t="s">
        <v>126</v>
      </c>
      <c r="F684" s="47" t="s">
        <v>831</v>
      </c>
      <c r="G684" s="58">
        <v>70000</v>
      </c>
      <c r="H684" s="58">
        <v>5368.48</v>
      </c>
      <c r="I684" s="50">
        <v>25</v>
      </c>
      <c r="J684" s="106">
        <v>2009</v>
      </c>
      <c r="K684" s="89">
        <f t="shared" si="113"/>
        <v>4970</v>
      </c>
      <c r="L684" s="62">
        <f t="shared" si="114"/>
        <v>770.00000000000011</v>
      </c>
      <c r="M684" s="120">
        <v>2128</v>
      </c>
      <c r="N684" s="60">
        <f t="shared" si="115"/>
        <v>4963</v>
      </c>
      <c r="O684" s="60"/>
      <c r="P684" s="60">
        <f t="shared" si="116"/>
        <v>4137</v>
      </c>
      <c r="Q684" s="50">
        <f t="shared" si="110"/>
        <v>9530.48</v>
      </c>
      <c r="R684" s="50">
        <f t="shared" si="111"/>
        <v>10703</v>
      </c>
      <c r="S684" s="60">
        <f t="shared" si="112"/>
        <v>60469.520000000004</v>
      </c>
      <c r="T684" s="63" t="s">
        <v>41</v>
      </c>
    </row>
    <row r="685" spans="1:20" s="33" customFormat="1" x14ac:dyDescent="0.25">
      <c r="A685" s="76">
        <v>679</v>
      </c>
      <c r="B685" s="46" t="s">
        <v>386</v>
      </c>
      <c r="C685" s="46" t="s">
        <v>824</v>
      </c>
      <c r="D685" s="46" t="s">
        <v>213</v>
      </c>
      <c r="E685" s="46" t="s">
        <v>794</v>
      </c>
      <c r="F685" s="47" t="s">
        <v>831</v>
      </c>
      <c r="G685" s="48">
        <v>41000</v>
      </c>
      <c r="H685" s="49">
        <v>583.79</v>
      </c>
      <c r="I685" s="50">
        <v>25</v>
      </c>
      <c r="J685" s="83">
        <v>1176.7</v>
      </c>
      <c r="K685" s="86">
        <f t="shared" si="113"/>
        <v>2910.9999999999995</v>
      </c>
      <c r="L685" s="62">
        <f t="shared" si="114"/>
        <v>451.00000000000006</v>
      </c>
      <c r="M685" s="118">
        <v>1246.4000000000001</v>
      </c>
      <c r="N685" s="50">
        <f t="shared" si="115"/>
        <v>2906.9</v>
      </c>
      <c r="O685" s="50"/>
      <c r="P685" s="50">
        <f t="shared" si="116"/>
        <v>2423.1000000000004</v>
      </c>
      <c r="Q685" s="50">
        <f t="shared" si="110"/>
        <v>3031.8900000000003</v>
      </c>
      <c r="R685" s="50">
        <f t="shared" si="111"/>
        <v>6268.9</v>
      </c>
      <c r="S685" s="50">
        <f t="shared" si="112"/>
        <v>37968.11</v>
      </c>
      <c r="T685" s="63" t="s">
        <v>41</v>
      </c>
    </row>
    <row r="686" spans="1:20" s="33" customFormat="1" x14ac:dyDescent="0.25">
      <c r="A686" s="76">
        <v>680</v>
      </c>
      <c r="B686" s="46" t="s">
        <v>517</v>
      </c>
      <c r="C686" s="46" t="s">
        <v>823</v>
      </c>
      <c r="D686" s="46" t="s">
        <v>213</v>
      </c>
      <c r="E686" s="46" t="s">
        <v>93</v>
      </c>
      <c r="F686" s="47" t="s">
        <v>831</v>
      </c>
      <c r="G686" s="58">
        <v>25000</v>
      </c>
      <c r="H686" s="59">
        <v>0</v>
      </c>
      <c r="I686" s="50">
        <v>25</v>
      </c>
      <c r="J686" s="106">
        <v>717.5</v>
      </c>
      <c r="K686" s="89">
        <f t="shared" si="113"/>
        <v>1774.9999999999998</v>
      </c>
      <c r="L686" s="62">
        <f t="shared" si="114"/>
        <v>275</v>
      </c>
      <c r="M686" s="120">
        <v>760</v>
      </c>
      <c r="N686" s="60">
        <f t="shared" si="115"/>
        <v>1772.5000000000002</v>
      </c>
      <c r="O686" s="60"/>
      <c r="P686" s="60">
        <f t="shared" si="116"/>
        <v>1477.5</v>
      </c>
      <c r="Q686" s="50">
        <f t="shared" si="110"/>
        <v>1502.5</v>
      </c>
      <c r="R686" s="50">
        <f t="shared" si="111"/>
        <v>3822.5</v>
      </c>
      <c r="S686" s="60">
        <f t="shared" si="112"/>
        <v>23497.5</v>
      </c>
      <c r="T686" s="63" t="s">
        <v>41</v>
      </c>
    </row>
    <row r="687" spans="1:20" s="33" customFormat="1" x14ac:dyDescent="0.25">
      <c r="A687" s="76">
        <v>681</v>
      </c>
      <c r="B687" s="46" t="s">
        <v>518</v>
      </c>
      <c r="C687" s="46" t="s">
        <v>823</v>
      </c>
      <c r="D687" s="46" t="s">
        <v>213</v>
      </c>
      <c r="E687" s="46" t="s">
        <v>93</v>
      </c>
      <c r="F687" s="47" t="s">
        <v>831</v>
      </c>
      <c r="G687" s="58">
        <v>25000</v>
      </c>
      <c r="H687" s="59">
        <v>0</v>
      </c>
      <c r="I687" s="50">
        <v>25</v>
      </c>
      <c r="J687" s="106">
        <v>717.5</v>
      </c>
      <c r="K687" s="89">
        <f t="shared" si="113"/>
        <v>1774.9999999999998</v>
      </c>
      <c r="L687" s="62">
        <f t="shared" si="114"/>
        <v>275</v>
      </c>
      <c r="M687" s="120">
        <v>760</v>
      </c>
      <c r="N687" s="60">
        <f t="shared" si="115"/>
        <v>1772.5000000000002</v>
      </c>
      <c r="O687" s="60"/>
      <c r="P687" s="60">
        <f t="shared" si="116"/>
        <v>1477.5</v>
      </c>
      <c r="Q687" s="50">
        <f t="shared" si="110"/>
        <v>1502.5</v>
      </c>
      <c r="R687" s="50">
        <f t="shared" si="111"/>
        <v>3822.5</v>
      </c>
      <c r="S687" s="60">
        <f t="shared" si="112"/>
        <v>23497.5</v>
      </c>
      <c r="T687" s="63" t="s">
        <v>41</v>
      </c>
    </row>
    <row r="688" spans="1:20" s="33" customFormat="1" x14ac:dyDescent="0.25">
      <c r="A688" s="76">
        <v>682</v>
      </c>
      <c r="B688" s="46" t="s">
        <v>519</v>
      </c>
      <c r="C688" s="46" t="s">
        <v>824</v>
      </c>
      <c r="D688" s="46" t="s">
        <v>213</v>
      </c>
      <c r="E688" s="46" t="s">
        <v>35</v>
      </c>
      <c r="F688" s="47" t="s">
        <v>831</v>
      </c>
      <c r="G688" s="58">
        <v>25000</v>
      </c>
      <c r="H688" s="59">
        <v>0</v>
      </c>
      <c r="I688" s="50">
        <v>25</v>
      </c>
      <c r="J688" s="106">
        <v>717.5</v>
      </c>
      <c r="K688" s="89">
        <f t="shared" si="113"/>
        <v>1774.9999999999998</v>
      </c>
      <c r="L688" s="62">
        <f t="shared" si="114"/>
        <v>275</v>
      </c>
      <c r="M688" s="120">
        <v>760</v>
      </c>
      <c r="N688" s="60">
        <f t="shared" si="115"/>
        <v>1772.5000000000002</v>
      </c>
      <c r="O688" s="60"/>
      <c r="P688" s="60">
        <f t="shared" si="116"/>
        <v>1477.5</v>
      </c>
      <c r="Q688" s="50">
        <f t="shared" si="110"/>
        <v>1502.5</v>
      </c>
      <c r="R688" s="50">
        <f t="shared" si="111"/>
        <v>3822.5</v>
      </c>
      <c r="S688" s="60">
        <f t="shared" si="112"/>
        <v>23497.5</v>
      </c>
      <c r="T688" s="63" t="s">
        <v>41</v>
      </c>
    </row>
    <row r="689" spans="1:20" s="33" customFormat="1" x14ac:dyDescent="0.25">
      <c r="A689" s="76">
        <v>683</v>
      </c>
      <c r="B689" s="46" t="s">
        <v>520</v>
      </c>
      <c r="C689" s="46" t="s">
        <v>824</v>
      </c>
      <c r="D689" s="46" t="s">
        <v>213</v>
      </c>
      <c r="E689" s="46" t="s">
        <v>35</v>
      </c>
      <c r="F689" s="47" t="s">
        <v>830</v>
      </c>
      <c r="G689" s="58">
        <v>25000</v>
      </c>
      <c r="H689" s="59">
        <v>0</v>
      </c>
      <c r="I689" s="50">
        <v>25</v>
      </c>
      <c r="J689" s="106">
        <v>717.5</v>
      </c>
      <c r="K689" s="89">
        <f t="shared" si="113"/>
        <v>1774.9999999999998</v>
      </c>
      <c r="L689" s="62">
        <f t="shared" si="114"/>
        <v>275</v>
      </c>
      <c r="M689" s="120">
        <v>760</v>
      </c>
      <c r="N689" s="60">
        <f t="shared" si="115"/>
        <v>1772.5000000000002</v>
      </c>
      <c r="O689" s="60"/>
      <c r="P689" s="60">
        <f t="shared" si="116"/>
        <v>1477.5</v>
      </c>
      <c r="Q689" s="50">
        <f t="shared" si="110"/>
        <v>1502.5</v>
      </c>
      <c r="R689" s="50">
        <f t="shared" si="111"/>
        <v>3822.5</v>
      </c>
      <c r="S689" s="60">
        <f t="shared" si="112"/>
        <v>23497.5</v>
      </c>
      <c r="T689" s="63" t="s">
        <v>41</v>
      </c>
    </row>
    <row r="690" spans="1:20" s="33" customFormat="1" x14ac:dyDescent="0.25">
      <c r="A690" s="76">
        <v>684</v>
      </c>
      <c r="B690" s="46" t="s">
        <v>1068</v>
      </c>
      <c r="C690" s="46" t="s">
        <v>823</v>
      </c>
      <c r="D690" s="46" t="s">
        <v>213</v>
      </c>
      <c r="E690" s="46" t="s">
        <v>64</v>
      </c>
      <c r="F690" s="47" t="s">
        <v>830</v>
      </c>
      <c r="G690" s="58">
        <v>25000</v>
      </c>
      <c r="H690" s="59">
        <v>0</v>
      </c>
      <c r="I690" s="50">
        <v>25</v>
      </c>
      <c r="J690" s="106">
        <v>717.5</v>
      </c>
      <c r="K690" s="89">
        <f t="shared" si="113"/>
        <v>1774.9999999999998</v>
      </c>
      <c r="L690" s="62">
        <f t="shared" si="114"/>
        <v>275</v>
      </c>
      <c r="M690" s="120">
        <v>760</v>
      </c>
      <c r="N690" s="60">
        <f t="shared" si="115"/>
        <v>1772.5000000000002</v>
      </c>
      <c r="O690" s="60"/>
      <c r="P690" s="60">
        <f t="shared" si="116"/>
        <v>1477.5</v>
      </c>
      <c r="Q690" s="50">
        <f t="shared" si="110"/>
        <v>1502.5</v>
      </c>
      <c r="R690" s="50">
        <f t="shared" si="111"/>
        <v>3822.5</v>
      </c>
      <c r="S690" s="60">
        <f t="shared" si="112"/>
        <v>23497.5</v>
      </c>
      <c r="T690" s="63" t="s">
        <v>41</v>
      </c>
    </row>
    <row r="691" spans="1:20" s="33" customFormat="1" x14ac:dyDescent="0.25">
      <c r="A691" s="76">
        <v>685</v>
      </c>
      <c r="B691" s="46" t="s">
        <v>214</v>
      </c>
      <c r="C691" s="46" t="s">
        <v>824</v>
      </c>
      <c r="D691" s="46" t="s">
        <v>213</v>
      </c>
      <c r="E691" s="46" t="s">
        <v>158</v>
      </c>
      <c r="F691" s="47" t="s">
        <v>827</v>
      </c>
      <c r="G691" s="58">
        <v>16000</v>
      </c>
      <c r="H691" s="59">
        <v>0</v>
      </c>
      <c r="I691" s="50">
        <v>25</v>
      </c>
      <c r="J691" s="106">
        <v>459.2</v>
      </c>
      <c r="K691" s="89">
        <f t="shared" si="113"/>
        <v>1136</v>
      </c>
      <c r="L691" s="62">
        <f t="shared" si="114"/>
        <v>176.00000000000003</v>
      </c>
      <c r="M691" s="120">
        <v>486.4</v>
      </c>
      <c r="N691" s="60">
        <f t="shared" si="115"/>
        <v>1134.4000000000001</v>
      </c>
      <c r="O691" s="60"/>
      <c r="P691" s="60">
        <f t="shared" si="116"/>
        <v>945.59999999999991</v>
      </c>
      <c r="Q691" s="50">
        <f t="shared" si="110"/>
        <v>970.59999999999991</v>
      </c>
      <c r="R691" s="50">
        <f t="shared" si="111"/>
        <v>2446.4</v>
      </c>
      <c r="S691" s="60">
        <f t="shared" si="112"/>
        <v>15029.4</v>
      </c>
      <c r="T691" s="63" t="s">
        <v>41</v>
      </c>
    </row>
    <row r="692" spans="1:20" s="33" customFormat="1" x14ac:dyDescent="0.25">
      <c r="A692" s="76">
        <v>686</v>
      </c>
      <c r="B692" s="46" t="s">
        <v>546</v>
      </c>
      <c r="C692" s="46" t="s">
        <v>823</v>
      </c>
      <c r="D692" s="46" t="s">
        <v>294</v>
      </c>
      <c r="E692" s="46" t="s">
        <v>126</v>
      </c>
      <c r="F692" s="47" t="s">
        <v>832</v>
      </c>
      <c r="G692" s="48">
        <v>70000</v>
      </c>
      <c r="H692" s="48">
        <v>5368.48</v>
      </c>
      <c r="I692" s="50">
        <v>25</v>
      </c>
      <c r="J692" s="83">
        <v>2009</v>
      </c>
      <c r="K692" s="86">
        <f t="shared" si="113"/>
        <v>4970</v>
      </c>
      <c r="L692" s="62">
        <f t="shared" si="114"/>
        <v>770.00000000000011</v>
      </c>
      <c r="M692" s="118">
        <v>2128</v>
      </c>
      <c r="N692" s="50">
        <f t="shared" si="115"/>
        <v>4963</v>
      </c>
      <c r="O692" s="50"/>
      <c r="P692" s="50">
        <f t="shared" si="116"/>
        <v>4137</v>
      </c>
      <c r="Q692" s="50">
        <f t="shared" si="110"/>
        <v>9530.48</v>
      </c>
      <c r="R692" s="50">
        <f t="shared" si="111"/>
        <v>10703</v>
      </c>
      <c r="S692" s="50">
        <f t="shared" si="112"/>
        <v>60469.520000000004</v>
      </c>
      <c r="T692" s="63" t="s">
        <v>41</v>
      </c>
    </row>
    <row r="693" spans="1:20" s="33" customFormat="1" x14ac:dyDescent="0.25">
      <c r="A693" s="76">
        <v>687</v>
      </c>
      <c r="B693" s="46" t="s">
        <v>540</v>
      </c>
      <c r="C693" s="46" t="s">
        <v>823</v>
      </c>
      <c r="D693" s="46" t="s">
        <v>294</v>
      </c>
      <c r="E693" s="46" t="s">
        <v>758</v>
      </c>
      <c r="F693" s="47" t="s">
        <v>831</v>
      </c>
      <c r="G693" s="58">
        <v>85000</v>
      </c>
      <c r="H693" s="58">
        <v>8148.13</v>
      </c>
      <c r="I693" s="50">
        <v>25</v>
      </c>
      <c r="J693" s="106">
        <v>2439.5</v>
      </c>
      <c r="K693" s="89">
        <f t="shared" si="113"/>
        <v>6034.9999999999991</v>
      </c>
      <c r="L693" s="62">
        <v>953.69</v>
      </c>
      <c r="M693" s="120">
        <v>2584</v>
      </c>
      <c r="N693" s="60">
        <f t="shared" si="115"/>
        <v>6026.5</v>
      </c>
      <c r="O693" s="60"/>
      <c r="P693" s="60">
        <f t="shared" si="116"/>
        <v>5023.5</v>
      </c>
      <c r="Q693" s="50">
        <f t="shared" si="110"/>
        <v>13196.630000000001</v>
      </c>
      <c r="R693" s="50">
        <f t="shared" si="111"/>
        <v>13015.189999999999</v>
      </c>
      <c r="S693" s="60">
        <f t="shared" si="112"/>
        <v>71803.37</v>
      </c>
      <c r="T693" s="63" t="s">
        <v>41</v>
      </c>
    </row>
    <row r="694" spans="1:20" s="33" customFormat="1" x14ac:dyDescent="0.25">
      <c r="A694" s="76">
        <v>688</v>
      </c>
      <c r="B694" s="46" t="s">
        <v>531</v>
      </c>
      <c r="C694" s="46" t="s">
        <v>824</v>
      </c>
      <c r="D694" s="46" t="s">
        <v>294</v>
      </c>
      <c r="E694" s="46" t="s">
        <v>126</v>
      </c>
      <c r="F694" s="47" t="s">
        <v>831</v>
      </c>
      <c r="G694" s="48">
        <v>70000</v>
      </c>
      <c r="H694" s="48">
        <v>5025.38</v>
      </c>
      <c r="I694" s="50">
        <v>25</v>
      </c>
      <c r="J694" s="83">
        <v>2009</v>
      </c>
      <c r="K694" s="86">
        <f t="shared" si="113"/>
        <v>4970</v>
      </c>
      <c r="L694" s="62">
        <f t="shared" si="114"/>
        <v>770.00000000000011</v>
      </c>
      <c r="M694" s="118">
        <v>2128</v>
      </c>
      <c r="N694" s="50">
        <f t="shared" si="115"/>
        <v>4963</v>
      </c>
      <c r="O694" s="50"/>
      <c r="P694" s="50">
        <f t="shared" si="116"/>
        <v>4137</v>
      </c>
      <c r="Q694" s="50">
        <f t="shared" si="110"/>
        <v>9187.380000000001</v>
      </c>
      <c r="R694" s="50">
        <f t="shared" si="111"/>
        <v>10703</v>
      </c>
      <c r="S694" s="50">
        <f t="shared" si="112"/>
        <v>60812.619999999995</v>
      </c>
      <c r="T694" s="63" t="s">
        <v>41</v>
      </c>
    </row>
    <row r="695" spans="1:20" s="33" customFormat="1" x14ac:dyDescent="0.25">
      <c r="A695" s="76">
        <v>689</v>
      </c>
      <c r="B695" s="46" t="s">
        <v>996</v>
      </c>
      <c r="C695" s="46" t="s">
        <v>823</v>
      </c>
      <c r="D695" s="46" t="s">
        <v>294</v>
      </c>
      <c r="E695" s="46" t="s">
        <v>104</v>
      </c>
      <c r="F695" s="47" t="s">
        <v>827</v>
      </c>
      <c r="G695" s="48">
        <v>25000</v>
      </c>
      <c r="H695" s="49">
        <v>0</v>
      </c>
      <c r="I695" s="50">
        <v>25</v>
      </c>
      <c r="J695" s="83">
        <v>717.5</v>
      </c>
      <c r="K695" s="86">
        <f t="shared" si="113"/>
        <v>1774.9999999999998</v>
      </c>
      <c r="L695" s="62">
        <f t="shared" si="114"/>
        <v>275</v>
      </c>
      <c r="M695" s="118">
        <v>760</v>
      </c>
      <c r="N695" s="50">
        <f t="shared" si="115"/>
        <v>1772.5000000000002</v>
      </c>
      <c r="O695" s="50"/>
      <c r="P695" s="50">
        <f t="shared" si="116"/>
        <v>1477.5</v>
      </c>
      <c r="Q695" s="50">
        <f t="shared" si="110"/>
        <v>1502.5</v>
      </c>
      <c r="R695" s="50">
        <f t="shared" si="111"/>
        <v>3822.5</v>
      </c>
      <c r="S695" s="50">
        <f t="shared" si="112"/>
        <v>23497.5</v>
      </c>
      <c r="T695" s="63" t="s">
        <v>41</v>
      </c>
    </row>
    <row r="696" spans="1:20" s="33" customFormat="1" x14ac:dyDescent="0.25">
      <c r="A696" s="76">
        <v>690</v>
      </c>
      <c r="B696" s="46" t="s">
        <v>793</v>
      </c>
      <c r="C696" s="46" t="s">
        <v>823</v>
      </c>
      <c r="D696" s="46" t="s">
        <v>294</v>
      </c>
      <c r="E696" s="46" t="s">
        <v>64</v>
      </c>
      <c r="F696" s="47" t="s">
        <v>827</v>
      </c>
      <c r="G696" s="48">
        <v>25000</v>
      </c>
      <c r="H696" s="49">
        <v>0</v>
      </c>
      <c r="I696" s="50">
        <v>25</v>
      </c>
      <c r="J696" s="83">
        <v>717.5</v>
      </c>
      <c r="K696" s="86">
        <f t="shared" si="113"/>
        <v>1774.9999999999998</v>
      </c>
      <c r="L696" s="62">
        <f t="shared" si="114"/>
        <v>275</v>
      </c>
      <c r="M696" s="118">
        <v>760</v>
      </c>
      <c r="N696" s="50">
        <f t="shared" si="115"/>
        <v>1772.5000000000002</v>
      </c>
      <c r="O696" s="50"/>
      <c r="P696" s="50">
        <f t="shared" si="116"/>
        <v>1477.5</v>
      </c>
      <c r="Q696" s="50">
        <f t="shared" si="110"/>
        <v>1502.5</v>
      </c>
      <c r="R696" s="50">
        <f t="shared" si="111"/>
        <v>3822.5</v>
      </c>
      <c r="S696" s="50">
        <f t="shared" si="112"/>
        <v>23497.5</v>
      </c>
      <c r="T696" s="63" t="s">
        <v>41</v>
      </c>
    </row>
    <row r="697" spans="1:20" s="33" customFormat="1" x14ac:dyDescent="0.25">
      <c r="A697" s="76">
        <v>691</v>
      </c>
      <c r="B697" s="46" t="s">
        <v>943</v>
      </c>
      <c r="C697" s="46" t="s">
        <v>824</v>
      </c>
      <c r="D697" s="46" t="s">
        <v>294</v>
      </c>
      <c r="E697" s="46" t="s">
        <v>64</v>
      </c>
      <c r="F697" s="47" t="s">
        <v>827</v>
      </c>
      <c r="G697" s="48">
        <v>25000</v>
      </c>
      <c r="H697" s="49">
        <v>0</v>
      </c>
      <c r="I697" s="50">
        <v>25</v>
      </c>
      <c r="J697" s="83">
        <v>717.5</v>
      </c>
      <c r="K697" s="86">
        <f t="shared" si="113"/>
        <v>1774.9999999999998</v>
      </c>
      <c r="L697" s="62">
        <f t="shared" si="114"/>
        <v>275</v>
      </c>
      <c r="M697" s="118">
        <v>760</v>
      </c>
      <c r="N697" s="50">
        <f t="shared" si="115"/>
        <v>1772.5000000000002</v>
      </c>
      <c r="O697" s="50"/>
      <c r="P697" s="50">
        <f t="shared" si="116"/>
        <v>1477.5</v>
      </c>
      <c r="Q697" s="50">
        <f t="shared" si="110"/>
        <v>1502.5</v>
      </c>
      <c r="R697" s="50">
        <f t="shared" si="111"/>
        <v>3822.5</v>
      </c>
      <c r="S697" s="50">
        <f t="shared" si="112"/>
        <v>23497.5</v>
      </c>
      <c r="T697" s="63" t="s">
        <v>41</v>
      </c>
    </row>
    <row r="698" spans="1:20" s="33" customFormat="1" x14ac:dyDescent="0.25">
      <c r="A698" s="76">
        <v>692</v>
      </c>
      <c r="B698" s="46" t="s">
        <v>944</v>
      </c>
      <c r="C698" s="46" t="s">
        <v>824</v>
      </c>
      <c r="D698" s="46" t="s">
        <v>294</v>
      </c>
      <c r="E698" s="46" t="s">
        <v>64</v>
      </c>
      <c r="F698" s="47" t="s">
        <v>827</v>
      </c>
      <c r="G698" s="48">
        <v>25000</v>
      </c>
      <c r="H698" s="49">
        <v>0</v>
      </c>
      <c r="I698" s="50">
        <v>25</v>
      </c>
      <c r="J698" s="83">
        <v>717.5</v>
      </c>
      <c r="K698" s="86">
        <f t="shared" si="113"/>
        <v>1774.9999999999998</v>
      </c>
      <c r="L698" s="62">
        <f t="shared" si="114"/>
        <v>275</v>
      </c>
      <c r="M698" s="118">
        <v>760</v>
      </c>
      <c r="N698" s="50">
        <f t="shared" si="115"/>
        <v>1772.5000000000002</v>
      </c>
      <c r="O698" s="50"/>
      <c r="P698" s="50">
        <f t="shared" si="116"/>
        <v>1477.5</v>
      </c>
      <c r="Q698" s="50">
        <f t="shared" si="110"/>
        <v>1502.5</v>
      </c>
      <c r="R698" s="50">
        <f t="shared" si="111"/>
        <v>3822.5</v>
      </c>
      <c r="S698" s="50">
        <f t="shared" si="112"/>
        <v>23497.5</v>
      </c>
      <c r="T698" s="63" t="s">
        <v>41</v>
      </c>
    </row>
    <row r="699" spans="1:20" s="33" customFormat="1" x14ac:dyDescent="0.25">
      <c r="A699" s="76">
        <v>693</v>
      </c>
      <c r="B699" s="46" t="s">
        <v>529</v>
      </c>
      <c r="C699" s="46" t="s">
        <v>823</v>
      </c>
      <c r="D699" s="46" t="s">
        <v>294</v>
      </c>
      <c r="E699" s="46" t="s">
        <v>158</v>
      </c>
      <c r="F699" s="47" t="s">
        <v>827</v>
      </c>
      <c r="G699" s="48">
        <v>16000</v>
      </c>
      <c r="H699" s="49">
        <v>0</v>
      </c>
      <c r="I699" s="50">
        <v>25</v>
      </c>
      <c r="J699" s="83">
        <v>459.2</v>
      </c>
      <c r="K699" s="86">
        <f t="shared" si="113"/>
        <v>1136</v>
      </c>
      <c r="L699" s="62">
        <f t="shared" si="114"/>
        <v>176.00000000000003</v>
      </c>
      <c r="M699" s="118">
        <v>486.4</v>
      </c>
      <c r="N699" s="50">
        <f t="shared" si="115"/>
        <v>1134.4000000000001</v>
      </c>
      <c r="O699" s="50"/>
      <c r="P699" s="50">
        <f t="shared" si="116"/>
        <v>945.59999999999991</v>
      </c>
      <c r="Q699" s="50">
        <f t="shared" si="110"/>
        <v>970.59999999999991</v>
      </c>
      <c r="R699" s="50">
        <f t="shared" si="111"/>
        <v>2446.4</v>
      </c>
      <c r="S699" s="50">
        <f t="shared" si="112"/>
        <v>15029.4</v>
      </c>
      <c r="T699" s="63" t="s">
        <v>41</v>
      </c>
    </row>
    <row r="700" spans="1:20" s="33" customFormat="1" x14ac:dyDescent="0.25">
      <c r="A700" s="76">
        <v>694</v>
      </c>
      <c r="B700" s="46" t="s">
        <v>538</v>
      </c>
      <c r="C700" s="46" t="s">
        <v>823</v>
      </c>
      <c r="D700" s="46" t="s">
        <v>535</v>
      </c>
      <c r="E700" s="46" t="s">
        <v>126</v>
      </c>
      <c r="F700" s="47" t="s">
        <v>831</v>
      </c>
      <c r="G700" s="58">
        <v>70000</v>
      </c>
      <c r="H700" s="83">
        <v>5025.38</v>
      </c>
      <c r="I700" s="50">
        <v>25</v>
      </c>
      <c r="J700" s="106">
        <v>2009</v>
      </c>
      <c r="K700" s="89">
        <f t="shared" si="113"/>
        <v>4970</v>
      </c>
      <c r="L700" s="62">
        <f t="shared" si="114"/>
        <v>770.00000000000011</v>
      </c>
      <c r="M700" s="120">
        <v>2128</v>
      </c>
      <c r="N700" s="60">
        <f t="shared" si="115"/>
        <v>4963</v>
      </c>
      <c r="O700" s="60"/>
      <c r="P700" s="60">
        <f t="shared" si="116"/>
        <v>4137</v>
      </c>
      <c r="Q700" s="50">
        <f t="shared" si="110"/>
        <v>9187.380000000001</v>
      </c>
      <c r="R700" s="50">
        <f t="shared" si="111"/>
        <v>10703</v>
      </c>
      <c r="S700" s="60">
        <f t="shared" si="112"/>
        <v>60812.619999999995</v>
      </c>
      <c r="T700" s="63" t="s">
        <v>41</v>
      </c>
    </row>
    <row r="701" spans="1:20" s="33" customFormat="1" x14ac:dyDescent="0.25">
      <c r="A701" s="76">
        <v>695</v>
      </c>
      <c r="B701" s="46" t="s">
        <v>380</v>
      </c>
      <c r="C701" s="46" t="s">
        <v>824</v>
      </c>
      <c r="D701" s="46" t="s">
        <v>535</v>
      </c>
      <c r="E701" s="46" t="s">
        <v>126</v>
      </c>
      <c r="F701" s="47" t="s">
        <v>831</v>
      </c>
      <c r="G701" s="48">
        <v>85000</v>
      </c>
      <c r="H701" s="48">
        <v>8148.13</v>
      </c>
      <c r="I701" s="50">
        <v>25</v>
      </c>
      <c r="J701" s="83">
        <v>2439.5</v>
      </c>
      <c r="K701" s="86">
        <f t="shared" si="113"/>
        <v>6034.9999999999991</v>
      </c>
      <c r="L701" s="62">
        <v>953.69</v>
      </c>
      <c r="M701" s="118">
        <v>2584</v>
      </c>
      <c r="N701" s="50">
        <f t="shared" si="115"/>
        <v>6026.5</v>
      </c>
      <c r="O701" s="50"/>
      <c r="P701" s="50">
        <f t="shared" si="116"/>
        <v>5023.5</v>
      </c>
      <c r="Q701" s="50">
        <f t="shared" ref="Q701:Q765" si="117">+H701+I701+J701+M701+O701</f>
        <v>13196.630000000001</v>
      </c>
      <c r="R701" s="50">
        <f t="shared" ref="R701:R765" si="118">+K701+L701+N701</f>
        <v>13015.189999999999</v>
      </c>
      <c r="S701" s="50">
        <f t="shared" si="112"/>
        <v>71803.37</v>
      </c>
      <c r="T701" s="63" t="s">
        <v>41</v>
      </c>
    </row>
    <row r="702" spans="1:20" s="33" customFormat="1" x14ac:dyDescent="0.25">
      <c r="A702" s="76">
        <v>696</v>
      </c>
      <c r="B702" s="46" t="s">
        <v>904</v>
      </c>
      <c r="C702" s="46" t="s">
        <v>824</v>
      </c>
      <c r="D702" s="46" t="s">
        <v>535</v>
      </c>
      <c r="E702" s="46" t="s">
        <v>126</v>
      </c>
      <c r="F702" s="47" t="s">
        <v>831</v>
      </c>
      <c r="G702" s="58">
        <v>70000</v>
      </c>
      <c r="H702" s="58">
        <v>5368.48</v>
      </c>
      <c r="I702" s="50">
        <v>25</v>
      </c>
      <c r="J702" s="106">
        <v>2009</v>
      </c>
      <c r="K702" s="89">
        <f t="shared" si="113"/>
        <v>4970</v>
      </c>
      <c r="L702" s="62">
        <f t="shared" si="114"/>
        <v>770.00000000000011</v>
      </c>
      <c r="M702" s="120">
        <v>2128</v>
      </c>
      <c r="N702" s="60">
        <f t="shared" si="115"/>
        <v>4963</v>
      </c>
      <c r="O702" s="60"/>
      <c r="P702" s="60">
        <f t="shared" si="116"/>
        <v>4137</v>
      </c>
      <c r="Q702" s="50">
        <f t="shared" si="117"/>
        <v>9530.48</v>
      </c>
      <c r="R702" s="50">
        <f t="shared" si="118"/>
        <v>10703</v>
      </c>
      <c r="S702" s="60">
        <f t="shared" si="112"/>
        <v>60469.520000000004</v>
      </c>
      <c r="T702" s="63" t="s">
        <v>41</v>
      </c>
    </row>
    <row r="703" spans="1:20" s="33" customFormat="1" x14ac:dyDescent="0.25">
      <c r="A703" s="76">
        <v>697</v>
      </c>
      <c r="B703" s="46" t="s">
        <v>975</v>
      </c>
      <c r="C703" s="46" t="s">
        <v>823</v>
      </c>
      <c r="D703" s="46" t="s">
        <v>535</v>
      </c>
      <c r="E703" s="46" t="s">
        <v>126</v>
      </c>
      <c r="F703" s="47" t="s">
        <v>831</v>
      </c>
      <c r="G703" s="58">
        <v>70000</v>
      </c>
      <c r="H703" s="58">
        <v>5368.48</v>
      </c>
      <c r="I703" s="50">
        <v>25</v>
      </c>
      <c r="J703" s="106">
        <v>2009</v>
      </c>
      <c r="K703" s="89">
        <f t="shared" si="113"/>
        <v>4970</v>
      </c>
      <c r="L703" s="62">
        <f t="shared" si="114"/>
        <v>770.00000000000011</v>
      </c>
      <c r="M703" s="120">
        <v>2128</v>
      </c>
      <c r="N703" s="60">
        <f t="shared" si="115"/>
        <v>4963</v>
      </c>
      <c r="O703" s="60"/>
      <c r="P703" s="60">
        <f t="shared" si="116"/>
        <v>4137</v>
      </c>
      <c r="Q703" s="50">
        <f t="shared" si="117"/>
        <v>9530.48</v>
      </c>
      <c r="R703" s="50">
        <f t="shared" si="118"/>
        <v>10703</v>
      </c>
      <c r="S703" s="60">
        <f t="shared" si="112"/>
        <v>60469.520000000004</v>
      </c>
      <c r="T703" s="63" t="s">
        <v>41</v>
      </c>
    </row>
    <row r="704" spans="1:20" s="33" customFormat="1" x14ac:dyDescent="0.25">
      <c r="A704" s="76">
        <v>698</v>
      </c>
      <c r="B704" s="46" t="s">
        <v>539</v>
      </c>
      <c r="C704" s="46" t="s">
        <v>823</v>
      </c>
      <c r="D704" s="46" t="s">
        <v>535</v>
      </c>
      <c r="E704" s="46" t="s">
        <v>126</v>
      </c>
      <c r="F704" s="47" t="s">
        <v>831</v>
      </c>
      <c r="G704" s="58">
        <v>70000</v>
      </c>
      <c r="H704" s="58">
        <v>5025.38</v>
      </c>
      <c r="I704" s="50">
        <v>25</v>
      </c>
      <c r="J704" s="106">
        <v>2009</v>
      </c>
      <c r="K704" s="89">
        <f t="shared" si="113"/>
        <v>4970</v>
      </c>
      <c r="L704" s="62">
        <f t="shared" si="114"/>
        <v>770.00000000000011</v>
      </c>
      <c r="M704" s="120">
        <v>2128</v>
      </c>
      <c r="N704" s="60">
        <f t="shared" si="115"/>
        <v>4963</v>
      </c>
      <c r="O704" s="60"/>
      <c r="P704" s="60">
        <f t="shared" si="116"/>
        <v>4137</v>
      </c>
      <c r="Q704" s="50">
        <f t="shared" si="117"/>
        <v>9187.380000000001</v>
      </c>
      <c r="R704" s="50">
        <f t="shared" si="118"/>
        <v>10703</v>
      </c>
      <c r="S704" s="60">
        <f t="shared" si="112"/>
        <v>60812.619999999995</v>
      </c>
      <c r="T704" s="63" t="s">
        <v>41</v>
      </c>
    </row>
    <row r="705" spans="1:4860" s="33" customFormat="1" x14ac:dyDescent="0.25">
      <c r="A705" s="76">
        <v>699</v>
      </c>
      <c r="B705" s="46" t="s">
        <v>541</v>
      </c>
      <c r="C705" s="46" t="s">
        <v>824</v>
      </c>
      <c r="D705" s="46" t="s">
        <v>535</v>
      </c>
      <c r="E705" s="46" t="s">
        <v>126</v>
      </c>
      <c r="F705" s="47" t="s">
        <v>830</v>
      </c>
      <c r="G705" s="58">
        <v>70000</v>
      </c>
      <c r="H705" s="58">
        <v>5368.48</v>
      </c>
      <c r="I705" s="50">
        <v>25</v>
      </c>
      <c r="J705" s="106">
        <v>2009</v>
      </c>
      <c r="K705" s="89">
        <f t="shared" si="113"/>
        <v>4970</v>
      </c>
      <c r="L705" s="62">
        <f t="shared" si="114"/>
        <v>770.00000000000011</v>
      </c>
      <c r="M705" s="120">
        <v>2128</v>
      </c>
      <c r="N705" s="60">
        <f t="shared" si="115"/>
        <v>4963</v>
      </c>
      <c r="O705" s="60"/>
      <c r="P705" s="60">
        <f t="shared" si="116"/>
        <v>4137</v>
      </c>
      <c r="Q705" s="50">
        <f t="shared" si="117"/>
        <v>9530.48</v>
      </c>
      <c r="R705" s="50">
        <f t="shared" si="118"/>
        <v>10703</v>
      </c>
      <c r="S705" s="60">
        <f t="shared" si="112"/>
        <v>60469.520000000004</v>
      </c>
      <c r="T705" s="63" t="s">
        <v>41</v>
      </c>
    </row>
    <row r="706" spans="1:4860" s="33" customFormat="1" x14ac:dyDescent="0.25">
      <c r="A706" s="76">
        <v>700</v>
      </c>
      <c r="B706" s="46" t="s">
        <v>537</v>
      </c>
      <c r="C706" s="46" t="s">
        <v>823</v>
      </c>
      <c r="D706" s="46" t="s">
        <v>535</v>
      </c>
      <c r="E706" s="46" t="s">
        <v>144</v>
      </c>
      <c r="F706" s="47" t="s">
        <v>831</v>
      </c>
      <c r="G706" s="58">
        <v>45000</v>
      </c>
      <c r="H706" s="106">
        <v>1148.33</v>
      </c>
      <c r="I706" s="50">
        <v>25</v>
      </c>
      <c r="J706" s="106">
        <v>1291.5</v>
      </c>
      <c r="K706" s="89">
        <f t="shared" si="113"/>
        <v>3194.9999999999995</v>
      </c>
      <c r="L706" s="62">
        <f t="shared" si="114"/>
        <v>495.00000000000006</v>
      </c>
      <c r="M706" s="120">
        <v>1368</v>
      </c>
      <c r="N706" s="60">
        <f t="shared" si="115"/>
        <v>3190.5</v>
      </c>
      <c r="O706" s="60"/>
      <c r="P706" s="60">
        <f t="shared" si="116"/>
        <v>2659.5</v>
      </c>
      <c r="Q706" s="50">
        <f t="shared" si="117"/>
        <v>3832.83</v>
      </c>
      <c r="R706" s="50">
        <f t="shared" si="118"/>
        <v>6880.5</v>
      </c>
      <c r="S706" s="60">
        <f t="shared" si="112"/>
        <v>41167.17</v>
      </c>
      <c r="T706" s="63" t="s">
        <v>41</v>
      </c>
    </row>
    <row r="707" spans="1:4860" x14ac:dyDescent="0.25">
      <c r="A707" s="76">
        <v>701</v>
      </c>
      <c r="B707" s="46" t="s">
        <v>980</v>
      </c>
      <c r="C707" s="46" t="s">
        <v>823</v>
      </c>
      <c r="D707" s="46" t="s">
        <v>535</v>
      </c>
      <c r="E707" s="46" t="s">
        <v>93</v>
      </c>
      <c r="F707" s="47" t="s">
        <v>827</v>
      </c>
      <c r="G707" s="58">
        <v>25000</v>
      </c>
      <c r="H707" s="46">
        <v>0</v>
      </c>
      <c r="I707" s="50">
        <v>25</v>
      </c>
      <c r="J707" s="123">
        <v>717.5</v>
      </c>
      <c r="K707" s="89">
        <f t="shared" si="113"/>
        <v>1774.9999999999998</v>
      </c>
      <c r="L707" s="62">
        <f t="shared" si="114"/>
        <v>275</v>
      </c>
      <c r="M707" s="119">
        <v>760</v>
      </c>
      <c r="N707" s="60">
        <f t="shared" si="115"/>
        <v>1772.5000000000002</v>
      </c>
      <c r="O707" s="46"/>
      <c r="P707" s="60">
        <f t="shared" si="116"/>
        <v>1477.5</v>
      </c>
      <c r="Q707" s="50">
        <f t="shared" si="117"/>
        <v>1502.5</v>
      </c>
      <c r="R707" s="50">
        <f t="shared" si="118"/>
        <v>3822.5</v>
      </c>
      <c r="S707" s="65">
        <f t="shared" si="112"/>
        <v>23497.5</v>
      </c>
      <c r="T707" s="63" t="s">
        <v>41</v>
      </c>
    </row>
    <row r="708" spans="1:4860" s="33" customFormat="1" x14ac:dyDescent="0.25">
      <c r="A708" s="76">
        <v>702</v>
      </c>
      <c r="B708" s="46" t="s">
        <v>919</v>
      </c>
      <c r="C708" s="46" t="s">
        <v>824</v>
      </c>
      <c r="D708" s="46" t="s">
        <v>535</v>
      </c>
      <c r="E708" s="46" t="s">
        <v>60</v>
      </c>
      <c r="F708" s="47" t="s">
        <v>827</v>
      </c>
      <c r="G708" s="58">
        <v>18000</v>
      </c>
      <c r="H708" s="49">
        <v>0</v>
      </c>
      <c r="I708" s="50">
        <v>25</v>
      </c>
      <c r="J708" s="123">
        <v>516.6</v>
      </c>
      <c r="K708" s="89">
        <f t="shared" si="113"/>
        <v>1277.9999999999998</v>
      </c>
      <c r="L708" s="62">
        <f t="shared" si="114"/>
        <v>198.00000000000003</v>
      </c>
      <c r="M708" s="119">
        <v>547.20000000000005</v>
      </c>
      <c r="N708" s="60">
        <f t="shared" si="115"/>
        <v>1276.2</v>
      </c>
      <c r="O708" s="60"/>
      <c r="P708" s="60">
        <f t="shared" si="116"/>
        <v>1063.8000000000002</v>
      </c>
      <c r="Q708" s="50">
        <f t="shared" si="117"/>
        <v>1088.8000000000002</v>
      </c>
      <c r="R708" s="50">
        <f t="shared" si="118"/>
        <v>2752.2</v>
      </c>
      <c r="S708" s="60">
        <f t="shared" si="112"/>
        <v>16911.2</v>
      </c>
      <c r="T708" s="63" t="s">
        <v>41</v>
      </c>
    </row>
    <row r="709" spans="1:4860" s="33" customFormat="1" x14ac:dyDescent="0.25">
      <c r="A709" s="76">
        <v>703</v>
      </c>
      <c r="B709" s="46" t="s">
        <v>536</v>
      </c>
      <c r="C709" s="46" t="s">
        <v>823</v>
      </c>
      <c r="D709" s="46" t="s">
        <v>535</v>
      </c>
      <c r="E709" s="46" t="s">
        <v>158</v>
      </c>
      <c r="F709" s="47" t="s">
        <v>831</v>
      </c>
      <c r="G709" s="58">
        <v>16000</v>
      </c>
      <c r="H709" s="59">
        <v>0</v>
      </c>
      <c r="I709" s="50">
        <v>25</v>
      </c>
      <c r="J709" s="106">
        <v>459.2</v>
      </c>
      <c r="K709" s="89">
        <f t="shared" si="113"/>
        <v>1136</v>
      </c>
      <c r="L709" s="62">
        <f t="shared" si="114"/>
        <v>176.00000000000003</v>
      </c>
      <c r="M709" s="120">
        <v>486.4</v>
      </c>
      <c r="N709" s="60">
        <f t="shared" si="115"/>
        <v>1134.4000000000001</v>
      </c>
      <c r="O709" s="60"/>
      <c r="P709" s="60">
        <f t="shared" si="116"/>
        <v>945.59999999999991</v>
      </c>
      <c r="Q709" s="50">
        <f t="shared" si="117"/>
        <v>970.59999999999991</v>
      </c>
      <c r="R709" s="50">
        <f t="shared" si="118"/>
        <v>2446.4</v>
      </c>
      <c r="S709" s="60">
        <f t="shared" si="112"/>
        <v>15029.4</v>
      </c>
      <c r="T709" s="63" t="s">
        <v>41</v>
      </c>
    </row>
    <row r="710" spans="1:4860" s="33" customFormat="1" x14ac:dyDescent="0.25">
      <c r="A710" s="76">
        <v>704</v>
      </c>
      <c r="B710" s="46" t="s">
        <v>1071</v>
      </c>
      <c r="C710" s="46" t="s">
        <v>823</v>
      </c>
      <c r="D710" s="46" t="s">
        <v>535</v>
      </c>
      <c r="E710" s="46" t="s">
        <v>158</v>
      </c>
      <c r="F710" s="47" t="s">
        <v>827</v>
      </c>
      <c r="G710" s="58">
        <v>16000</v>
      </c>
      <c r="H710" s="59">
        <v>0</v>
      </c>
      <c r="I710" s="50">
        <v>25</v>
      </c>
      <c r="J710" s="106">
        <v>459.2</v>
      </c>
      <c r="K710" s="89">
        <f t="shared" si="113"/>
        <v>1136</v>
      </c>
      <c r="L710" s="62">
        <f t="shared" si="114"/>
        <v>176.00000000000003</v>
      </c>
      <c r="M710" s="120">
        <v>486.4</v>
      </c>
      <c r="N710" s="60">
        <f t="shared" si="115"/>
        <v>1134.4000000000001</v>
      </c>
      <c r="O710" s="60"/>
      <c r="P710" s="60">
        <f t="shared" si="116"/>
        <v>945.59999999999991</v>
      </c>
      <c r="Q710" s="50">
        <f t="shared" si="117"/>
        <v>970.59999999999991</v>
      </c>
      <c r="R710" s="50">
        <f t="shared" si="118"/>
        <v>2446.4</v>
      </c>
      <c r="S710" s="60">
        <f t="shared" si="112"/>
        <v>15029.4</v>
      </c>
      <c r="T710" s="63" t="s">
        <v>41</v>
      </c>
    </row>
    <row r="711" spans="1:4860" s="33" customFormat="1" x14ac:dyDescent="0.25">
      <c r="A711" s="76">
        <v>705</v>
      </c>
      <c r="B711" s="46" t="s">
        <v>507</v>
      </c>
      <c r="C711" s="46" t="s">
        <v>824</v>
      </c>
      <c r="D711" s="46" t="s">
        <v>295</v>
      </c>
      <c r="E711" s="46" t="s">
        <v>758</v>
      </c>
      <c r="F711" s="47" t="s">
        <v>831</v>
      </c>
      <c r="G711" s="58">
        <v>85000</v>
      </c>
      <c r="H711" s="58">
        <v>8576.99</v>
      </c>
      <c r="I711" s="50">
        <v>25</v>
      </c>
      <c r="J711" s="106">
        <v>2439.5</v>
      </c>
      <c r="K711" s="89">
        <f t="shared" si="113"/>
        <v>6034.9999999999991</v>
      </c>
      <c r="L711" s="62">
        <v>953.69</v>
      </c>
      <c r="M711" s="120">
        <v>2584</v>
      </c>
      <c r="N711" s="60">
        <f t="shared" si="115"/>
        <v>6026.5</v>
      </c>
      <c r="O711" s="60"/>
      <c r="P711" s="60">
        <f t="shared" si="116"/>
        <v>5023.5</v>
      </c>
      <c r="Q711" s="50">
        <f t="shared" si="117"/>
        <v>13625.49</v>
      </c>
      <c r="R711" s="50">
        <f t="shared" si="118"/>
        <v>13015.189999999999</v>
      </c>
      <c r="S711" s="60">
        <f t="shared" si="112"/>
        <v>71374.509999999995</v>
      </c>
      <c r="T711" s="63" t="s">
        <v>41</v>
      </c>
    </row>
    <row r="712" spans="1:4860" s="32" customFormat="1" x14ac:dyDescent="0.25">
      <c r="A712" s="76">
        <v>706</v>
      </c>
      <c r="B712" s="46" t="s">
        <v>533</v>
      </c>
      <c r="C712" s="46" t="s">
        <v>824</v>
      </c>
      <c r="D712" s="46" t="s">
        <v>295</v>
      </c>
      <c r="E712" s="46" t="s">
        <v>126</v>
      </c>
      <c r="F712" s="47" t="s">
        <v>831</v>
      </c>
      <c r="G712" s="48">
        <v>70000</v>
      </c>
      <c r="H712" s="48">
        <v>5368.48</v>
      </c>
      <c r="I712" s="50">
        <v>25</v>
      </c>
      <c r="J712" s="83">
        <v>2009</v>
      </c>
      <c r="K712" s="86">
        <f t="shared" si="113"/>
        <v>4970</v>
      </c>
      <c r="L712" s="62">
        <f t="shared" si="114"/>
        <v>770.00000000000011</v>
      </c>
      <c r="M712" s="118">
        <v>2128</v>
      </c>
      <c r="N712" s="50">
        <f t="shared" si="115"/>
        <v>4963</v>
      </c>
      <c r="O712" s="50"/>
      <c r="P712" s="50">
        <f t="shared" si="116"/>
        <v>4137</v>
      </c>
      <c r="Q712" s="50">
        <f t="shared" si="117"/>
        <v>9530.48</v>
      </c>
      <c r="R712" s="50">
        <f t="shared" si="118"/>
        <v>10703</v>
      </c>
      <c r="S712" s="50">
        <f t="shared" si="112"/>
        <v>60469.520000000004</v>
      </c>
      <c r="T712" s="63" t="s">
        <v>41</v>
      </c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  <c r="DQ712" s="31"/>
      <c r="DR712" s="31"/>
      <c r="DS712" s="31"/>
      <c r="DT712" s="31"/>
      <c r="DU712" s="31"/>
      <c r="DV712" s="31"/>
      <c r="DW712" s="31"/>
      <c r="DX712" s="31"/>
      <c r="DY712" s="31"/>
      <c r="DZ712" s="31"/>
      <c r="EA712" s="31"/>
      <c r="EB712" s="31"/>
      <c r="EC712" s="31"/>
      <c r="ED712" s="31"/>
      <c r="EE712" s="31"/>
      <c r="EF712" s="31"/>
      <c r="EG712" s="31"/>
      <c r="EH712" s="31"/>
      <c r="EI712" s="31"/>
      <c r="EJ712" s="31"/>
      <c r="EK712" s="31"/>
      <c r="EL712" s="31"/>
      <c r="EM712" s="31"/>
      <c r="EN712" s="31"/>
      <c r="EO712" s="31"/>
      <c r="EP712" s="31"/>
      <c r="EQ712" s="31"/>
      <c r="ER712" s="31"/>
      <c r="ES712" s="31"/>
      <c r="ET712" s="31"/>
      <c r="EU712" s="31"/>
      <c r="EV712" s="31"/>
      <c r="EW712" s="31"/>
      <c r="EX712" s="31"/>
      <c r="EY712" s="31"/>
      <c r="EZ712" s="31"/>
      <c r="FA712" s="31"/>
      <c r="FB712" s="31"/>
      <c r="FC712" s="31"/>
      <c r="FD712" s="31"/>
      <c r="FE712" s="31"/>
      <c r="FF712" s="31"/>
      <c r="FG712" s="31"/>
      <c r="FH712" s="31"/>
      <c r="FI712" s="31"/>
      <c r="FJ712" s="31"/>
      <c r="FK712" s="31"/>
      <c r="FL712" s="31"/>
      <c r="FM712" s="31"/>
      <c r="FN712" s="31"/>
      <c r="FO712" s="31"/>
      <c r="FP712" s="31"/>
      <c r="FQ712" s="31"/>
      <c r="FR712" s="31"/>
      <c r="FS712" s="31"/>
      <c r="FT712" s="31"/>
      <c r="FU712" s="31"/>
      <c r="FV712" s="31"/>
      <c r="FW712" s="31"/>
      <c r="FX712" s="31"/>
      <c r="FY712" s="31"/>
      <c r="FZ712" s="31"/>
      <c r="GA712" s="31"/>
      <c r="GB712" s="31"/>
      <c r="GC712" s="31"/>
      <c r="GD712" s="31"/>
      <c r="GE712" s="31"/>
      <c r="GF712" s="31"/>
      <c r="GG712" s="31"/>
      <c r="GH712" s="31"/>
      <c r="GI712" s="31"/>
      <c r="GJ712" s="31"/>
      <c r="GK712" s="31"/>
      <c r="GL712" s="31"/>
      <c r="GM712" s="31"/>
      <c r="GN712" s="31"/>
      <c r="GO712" s="31"/>
      <c r="GP712" s="31"/>
      <c r="GQ712" s="31"/>
      <c r="GR712" s="31"/>
      <c r="GS712" s="31"/>
      <c r="GT712" s="31"/>
      <c r="GU712" s="31"/>
      <c r="GV712" s="31"/>
      <c r="GW712" s="31"/>
      <c r="GX712" s="31"/>
      <c r="GY712" s="31"/>
      <c r="GZ712" s="31"/>
      <c r="HA712" s="31"/>
      <c r="HB712" s="31"/>
      <c r="HC712" s="31"/>
      <c r="HD712" s="31"/>
      <c r="HE712" s="31"/>
      <c r="HF712" s="31"/>
      <c r="HG712" s="31"/>
      <c r="HH712" s="31"/>
      <c r="HI712" s="31"/>
      <c r="HJ712" s="31"/>
      <c r="HK712" s="31"/>
      <c r="HL712" s="31"/>
      <c r="HM712" s="31"/>
      <c r="HN712" s="31"/>
      <c r="HO712" s="31"/>
      <c r="HP712" s="31"/>
      <c r="HQ712" s="31"/>
      <c r="HR712" s="31"/>
      <c r="HS712" s="31"/>
      <c r="HT712" s="31"/>
      <c r="HU712" s="31"/>
      <c r="HV712" s="31"/>
      <c r="HW712" s="31"/>
      <c r="HX712" s="31"/>
      <c r="HY712" s="31"/>
      <c r="HZ712" s="31"/>
      <c r="IA712" s="31"/>
      <c r="IB712" s="31"/>
      <c r="IC712" s="31"/>
      <c r="ID712" s="31"/>
      <c r="IE712" s="31"/>
      <c r="IF712" s="31"/>
      <c r="IG712" s="31"/>
      <c r="IH712" s="31"/>
      <c r="II712" s="31"/>
      <c r="IJ712" s="31"/>
      <c r="IK712" s="31"/>
      <c r="IL712" s="31"/>
      <c r="IM712" s="31"/>
      <c r="IN712" s="31"/>
      <c r="IO712" s="31"/>
      <c r="IP712" s="31"/>
      <c r="IQ712" s="31"/>
      <c r="IR712" s="31"/>
      <c r="IS712" s="31"/>
      <c r="IT712" s="31"/>
      <c r="IU712" s="31"/>
      <c r="IV712" s="31"/>
      <c r="IW712" s="31"/>
      <c r="IX712" s="31"/>
      <c r="IY712" s="31"/>
      <c r="IZ712" s="31"/>
      <c r="JA712" s="31"/>
      <c r="JB712" s="31"/>
      <c r="JC712" s="31"/>
      <c r="JD712" s="31"/>
      <c r="JE712" s="31"/>
      <c r="JF712" s="31"/>
      <c r="JG712" s="31"/>
      <c r="JH712" s="31"/>
      <c r="JI712" s="31"/>
      <c r="JJ712" s="31"/>
      <c r="JK712" s="31"/>
      <c r="JL712" s="31"/>
      <c r="JM712" s="31"/>
      <c r="JN712" s="31"/>
      <c r="JO712" s="31"/>
      <c r="JP712" s="31"/>
      <c r="JQ712" s="31"/>
      <c r="JR712" s="31"/>
      <c r="JS712" s="31"/>
      <c r="JT712" s="31"/>
      <c r="JU712" s="31"/>
      <c r="JV712" s="31"/>
      <c r="JW712" s="31"/>
      <c r="JX712" s="31"/>
      <c r="JY712" s="31"/>
      <c r="JZ712" s="31"/>
      <c r="KA712" s="31"/>
      <c r="KB712" s="31"/>
      <c r="KC712" s="31"/>
      <c r="KD712" s="31"/>
      <c r="KE712" s="31"/>
      <c r="KF712" s="31"/>
      <c r="KG712" s="31"/>
      <c r="KH712" s="31"/>
      <c r="KI712" s="31"/>
      <c r="KJ712" s="31"/>
      <c r="KK712" s="31"/>
      <c r="KL712" s="31"/>
      <c r="KM712" s="31"/>
      <c r="KN712" s="31"/>
      <c r="KO712" s="31"/>
      <c r="KP712" s="31"/>
      <c r="KQ712" s="31"/>
      <c r="KR712" s="31"/>
      <c r="KS712" s="31"/>
      <c r="KT712" s="31"/>
      <c r="KU712" s="31"/>
      <c r="KV712" s="31"/>
      <c r="KW712" s="31"/>
      <c r="KX712" s="31"/>
      <c r="KY712" s="31"/>
      <c r="KZ712" s="31"/>
      <c r="LA712" s="31"/>
      <c r="LB712" s="31"/>
      <c r="LC712" s="31"/>
      <c r="LD712" s="31"/>
      <c r="LE712" s="31"/>
      <c r="LF712" s="31"/>
      <c r="LG712" s="31"/>
      <c r="LH712" s="31"/>
      <c r="LI712" s="31"/>
      <c r="LJ712" s="31"/>
      <c r="LK712" s="31"/>
      <c r="LL712" s="31"/>
      <c r="LM712" s="31"/>
      <c r="LN712" s="31"/>
      <c r="LO712" s="31"/>
      <c r="LP712" s="31"/>
      <c r="LQ712" s="31"/>
      <c r="LR712" s="31"/>
      <c r="LS712" s="31"/>
      <c r="LT712" s="31"/>
      <c r="LU712" s="31"/>
      <c r="LV712" s="31"/>
      <c r="LW712" s="31"/>
      <c r="LX712" s="31"/>
      <c r="LY712" s="31"/>
      <c r="LZ712" s="31"/>
      <c r="MA712" s="31"/>
      <c r="MB712" s="31"/>
      <c r="MC712" s="31"/>
      <c r="MD712" s="31"/>
      <c r="ME712" s="31"/>
      <c r="MF712" s="31"/>
      <c r="MG712" s="31"/>
      <c r="MH712" s="31"/>
      <c r="MI712" s="31"/>
      <c r="MJ712" s="31"/>
      <c r="MK712" s="31"/>
      <c r="ML712" s="31"/>
      <c r="MM712" s="31"/>
      <c r="MN712" s="31"/>
      <c r="MO712" s="31"/>
      <c r="MP712" s="31"/>
      <c r="MQ712" s="31"/>
      <c r="MR712" s="31"/>
      <c r="MS712" s="31"/>
      <c r="MT712" s="31"/>
      <c r="MU712" s="31"/>
      <c r="MV712" s="31"/>
      <c r="MW712" s="31"/>
      <c r="MX712" s="31"/>
      <c r="MY712" s="31"/>
      <c r="MZ712" s="31"/>
      <c r="NA712" s="31"/>
      <c r="NB712" s="31"/>
      <c r="NC712" s="31"/>
      <c r="ND712" s="31"/>
      <c r="NE712" s="31"/>
      <c r="NF712" s="31"/>
      <c r="NG712" s="31"/>
      <c r="NH712" s="31"/>
      <c r="NI712" s="31"/>
      <c r="NJ712" s="31"/>
      <c r="NK712" s="31"/>
      <c r="NL712" s="31"/>
      <c r="NM712" s="31"/>
      <c r="NN712" s="31"/>
      <c r="NO712" s="31"/>
      <c r="NP712" s="31"/>
      <c r="NQ712" s="31"/>
      <c r="NR712" s="31"/>
      <c r="NS712" s="31"/>
      <c r="NT712" s="31"/>
      <c r="NU712" s="31"/>
      <c r="NV712" s="31"/>
      <c r="NW712" s="31"/>
      <c r="NX712" s="31"/>
      <c r="NY712" s="31"/>
      <c r="NZ712" s="31"/>
      <c r="OA712" s="31"/>
      <c r="OB712" s="31"/>
      <c r="OC712" s="31"/>
      <c r="OD712" s="31"/>
      <c r="OE712" s="31"/>
      <c r="OF712" s="31"/>
      <c r="OG712" s="31"/>
      <c r="OH712" s="31"/>
      <c r="OI712" s="31"/>
      <c r="OJ712" s="31"/>
      <c r="OK712" s="31"/>
      <c r="OL712" s="31"/>
      <c r="OM712" s="31"/>
      <c r="ON712" s="31"/>
      <c r="OO712" s="31"/>
      <c r="OP712" s="31"/>
      <c r="OQ712" s="31"/>
      <c r="OR712" s="31"/>
      <c r="OS712" s="31"/>
      <c r="OT712" s="31"/>
      <c r="OU712" s="31"/>
      <c r="OV712" s="31"/>
      <c r="OW712" s="31"/>
      <c r="OX712" s="31"/>
      <c r="OY712" s="31"/>
      <c r="OZ712" s="31"/>
      <c r="PA712" s="31"/>
      <c r="PB712" s="31"/>
      <c r="PC712" s="31"/>
      <c r="PD712" s="31"/>
      <c r="PE712" s="31"/>
      <c r="PF712" s="31"/>
      <c r="PG712" s="31"/>
      <c r="PH712" s="31"/>
      <c r="PI712" s="31"/>
      <c r="PJ712" s="31"/>
      <c r="PK712" s="31"/>
      <c r="PL712" s="31"/>
      <c r="PM712" s="31"/>
      <c r="PN712" s="31"/>
      <c r="PO712" s="31"/>
      <c r="PP712" s="31"/>
      <c r="PQ712" s="31"/>
      <c r="PR712" s="31"/>
      <c r="PS712" s="31"/>
      <c r="PT712" s="31"/>
      <c r="PU712" s="31"/>
      <c r="PV712" s="31"/>
      <c r="PW712" s="31"/>
      <c r="PX712" s="31"/>
      <c r="PY712" s="31"/>
      <c r="PZ712" s="31"/>
      <c r="QA712" s="31"/>
      <c r="QB712" s="31"/>
      <c r="QC712" s="31"/>
      <c r="QD712" s="31"/>
      <c r="QE712" s="31"/>
      <c r="QF712" s="31"/>
      <c r="QG712" s="31"/>
      <c r="QH712" s="31"/>
      <c r="QI712" s="31"/>
      <c r="QJ712" s="31"/>
      <c r="QK712" s="31"/>
      <c r="QL712" s="31"/>
      <c r="QM712" s="31"/>
      <c r="QN712" s="31"/>
      <c r="QO712" s="31"/>
      <c r="QP712" s="31"/>
      <c r="QQ712" s="31"/>
      <c r="QR712" s="31"/>
      <c r="QS712" s="31"/>
      <c r="QT712" s="31"/>
      <c r="QU712" s="31"/>
      <c r="QV712" s="31"/>
      <c r="QW712" s="31"/>
      <c r="QX712" s="31"/>
      <c r="QY712" s="31"/>
      <c r="QZ712" s="31"/>
      <c r="RA712" s="31"/>
      <c r="RB712" s="31"/>
      <c r="RC712" s="31"/>
      <c r="RD712" s="31"/>
      <c r="RE712" s="31"/>
      <c r="RF712" s="31"/>
      <c r="RG712" s="31"/>
      <c r="RH712" s="31"/>
      <c r="RI712" s="31"/>
      <c r="RJ712" s="31"/>
      <c r="RK712" s="31"/>
      <c r="RL712" s="31"/>
      <c r="RM712" s="31"/>
      <c r="RN712" s="31"/>
      <c r="RO712" s="31"/>
      <c r="RP712" s="31"/>
      <c r="RQ712" s="31"/>
      <c r="RR712" s="31"/>
      <c r="RS712" s="31"/>
      <c r="RT712" s="31"/>
      <c r="RU712" s="31"/>
      <c r="RV712" s="31"/>
      <c r="RW712" s="31"/>
      <c r="RX712" s="31"/>
      <c r="RY712" s="31"/>
      <c r="RZ712" s="31"/>
      <c r="SA712" s="31"/>
      <c r="SB712" s="31"/>
      <c r="SC712" s="31"/>
      <c r="SD712" s="31"/>
      <c r="SE712" s="31"/>
      <c r="SF712" s="31"/>
      <c r="SG712" s="31"/>
      <c r="SH712" s="31"/>
      <c r="SI712" s="31"/>
      <c r="SJ712" s="31"/>
      <c r="SK712" s="31"/>
      <c r="SL712" s="31"/>
      <c r="SM712" s="31"/>
      <c r="SN712" s="31"/>
      <c r="SO712" s="31"/>
      <c r="SP712" s="31"/>
      <c r="SQ712" s="31"/>
      <c r="SR712" s="31"/>
      <c r="SS712" s="31"/>
      <c r="ST712" s="31"/>
      <c r="SU712" s="31"/>
      <c r="SV712" s="31"/>
      <c r="SW712" s="31"/>
      <c r="SX712" s="31"/>
      <c r="SY712" s="31"/>
      <c r="SZ712" s="31"/>
      <c r="TA712" s="31"/>
      <c r="TB712" s="31"/>
      <c r="TC712" s="31"/>
      <c r="TD712" s="31"/>
      <c r="TE712" s="31"/>
      <c r="TF712" s="31"/>
      <c r="TG712" s="31"/>
      <c r="TH712" s="31"/>
      <c r="TI712" s="31"/>
      <c r="TJ712" s="31"/>
      <c r="TK712" s="31"/>
      <c r="TL712" s="31"/>
      <c r="TM712" s="31"/>
      <c r="TN712" s="31"/>
      <c r="TO712" s="31"/>
      <c r="TP712" s="31"/>
      <c r="TQ712" s="31"/>
      <c r="TR712" s="31"/>
      <c r="TS712" s="31"/>
      <c r="TT712" s="31"/>
      <c r="TU712" s="31"/>
      <c r="TV712" s="31"/>
      <c r="TW712" s="31"/>
      <c r="TX712" s="31"/>
      <c r="TY712" s="31"/>
      <c r="TZ712" s="31"/>
      <c r="UA712" s="31"/>
      <c r="UB712" s="31"/>
      <c r="UC712" s="31"/>
      <c r="UD712" s="31"/>
      <c r="UE712" s="31"/>
      <c r="UF712" s="31"/>
      <c r="UG712" s="31"/>
      <c r="UH712" s="31"/>
      <c r="UI712" s="31"/>
      <c r="UJ712" s="31"/>
      <c r="UK712" s="31"/>
      <c r="UL712" s="31"/>
      <c r="UM712" s="31"/>
      <c r="UN712" s="31"/>
      <c r="UO712" s="31"/>
      <c r="UP712" s="31"/>
      <c r="UQ712" s="31"/>
      <c r="UR712" s="31"/>
      <c r="US712" s="31"/>
      <c r="UT712" s="31"/>
      <c r="UU712" s="31"/>
      <c r="UV712" s="31"/>
      <c r="UW712" s="31"/>
      <c r="UX712" s="31"/>
      <c r="UY712" s="31"/>
      <c r="UZ712" s="31"/>
      <c r="VA712" s="31"/>
      <c r="VB712" s="31"/>
      <c r="VC712" s="31"/>
      <c r="VD712" s="31"/>
      <c r="VE712" s="31"/>
      <c r="VF712" s="31"/>
      <c r="VG712" s="31"/>
      <c r="VH712" s="31"/>
      <c r="VI712" s="31"/>
      <c r="VJ712" s="31"/>
      <c r="VK712" s="31"/>
      <c r="VL712" s="31"/>
      <c r="VM712" s="31"/>
      <c r="VN712" s="31"/>
      <c r="VO712" s="31"/>
      <c r="VP712" s="31"/>
      <c r="VQ712" s="31"/>
      <c r="VR712" s="31"/>
      <c r="VS712" s="31"/>
      <c r="VT712" s="31"/>
      <c r="VU712" s="31"/>
      <c r="VV712" s="31"/>
      <c r="VW712" s="31"/>
      <c r="VX712" s="31"/>
      <c r="VY712" s="31"/>
      <c r="VZ712" s="31"/>
      <c r="WA712" s="31"/>
      <c r="WB712" s="31"/>
      <c r="WC712" s="31"/>
      <c r="WD712" s="31"/>
      <c r="WE712" s="31"/>
      <c r="WF712" s="31"/>
      <c r="WG712" s="31"/>
      <c r="WH712" s="31"/>
      <c r="WI712" s="31"/>
      <c r="WJ712" s="31"/>
      <c r="WK712" s="31"/>
      <c r="WL712" s="31"/>
      <c r="WM712" s="31"/>
      <c r="WN712" s="31"/>
      <c r="WO712" s="31"/>
      <c r="WP712" s="31"/>
      <c r="WQ712" s="31"/>
      <c r="WR712" s="31"/>
      <c r="WS712" s="31"/>
      <c r="WT712" s="31"/>
      <c r="WU712" s="31"/>
      <c r="WV712" s="31"/>
      <c r="WW712" s="31"/>
      <c r="WX712" s="31"/>
      <c r="WY712" s="31"/>
      <c r="WZ712" s="31"/>
      <c r="XA712" s="31"/>
      <c r="XB712" s="31"/>
      <c r="XC712" s="31"/>
      <c r="XD712" s="31"/>
      <c r="XE712" s="31"/>
      <c r="XF712" s="31"/>
      <c r="XG712" s="31"/>
      <c r="XH712" s="31"/>
      <c r="XI712" s="31"/>
      <c r="XJ712" s="31"/>
      <c r="XK712" s="31"/>
      <c r="XL712" s="31"/>
      <c r="XM712" s="31"/>
      <c r="XN712" s="31"/>
      <c r="XO712" s="31"/>
      <c r="XP712" s="31"/>
      <c r="XQ712" s="31"/>
      <c r="XR712" s="31"/>
      <c r="XS712" s="31"/>
      <c r="XT712" s="31"/>
      <c r="XU712" s="31"/>
      <c r="XV712" s="31"/>
      <c r="XW712" s="31"/>
      <c r="XX712" s="31"/>
      <c r="XY712" s="31"/>
      <c r="XZ712" s="31"/>
      <c r="YA712" s="31"/>
      <c r="YB712" s="31"/>
      <c r="YC712" s="31"/>
      <c r="YD712" s="31"/>
      <c r="YE712" s="31"/>
      <c r="YF712" s="31"/>
      <c r="YG712" s="31"/>
      <c r="YH712" s="31"/>
      <c r="YI712" s="31"/>
      <c r="YJ712" s="31"/>
      <c r="YK712" s="31"/>
      <c r="YL712" s="31"/>
      <c r="YM712" s="31"/>
      <c r="YN712" s="31"/>
      <c r="YO712" s="31"/>
      <c r="YP712" s="31"/>
      <c r="YQ712" s="31"/>
      <c r="YR712" s="31"/>
      <c r="YS712" s="31"/>
      <c r="YT712" s="31"/>
      <c r="YU712" s="31"/>
      <c r="YV712" s="31"/>
      <c r="YW712" s="31"/>
      <c r="YX712" s="31"/>
      <c r="YY712" s="31"/>
      <c r="YZ712" s="31"/>
      <c r="ZA712" s="31"/>
      <c r="ZB712" s="31"/>
      <c r="ZC712" s="31"/>
      <c r="ZD712" s="31"/>
      <c r="ZE712" s="31"/>
      <c r="ZF712" s="31"/>
      <c r="ZG712" s="31"/>
      <c r="ZH712" s="31"/>
      <c r="ZI712" s="31"/>
      <c r="ZJ712" s="31"/>
      <c r="ZK712" s="31"/>
      <c r="ZL712" s="31"/>
      <c r="ZM712" s="31"/>
      <c r="ZN712" s="31"/>
      <c r="ZO712" s="31"/>
      <c r="ZP712" s="31"/>
      <c r="ZQ712" s="31"/>
      <c r="ZR712" s="31"/>
      <c r="ZS712" s="31"/>
      <c r="ZT712" s="31"/>
      <c r="ZU712" s="31"/>
      <c r="ZV712" s="31"/>
      <c r="ZW712" s="31"/>
      <c r="ZX712" s="31"/>
      <c r="ZY712" s="31"/>
      <c r="ZZ712" s="31"/>
      <c r="AAA712" s="31"/>
      <c r="AAB712" s="31"/>
      <c r="AAC712" s="31"/>
      <c r="AAD712" s="31"/>
      <c r="AAE712" s="31"/>
      <c r="AAF712" s="31"/>
      <c r="AAG712" s="31"/>
      <c r="AAH712" s="31"/>
      <c r="AAI712" s="31"/>
      <c r="AAJ712" s="31"/>
      <c r="AAK712" s="31"/>
      <c r="AAL712" s="31"/>
      <c r="AAM712" s="31"/>
      <c r="AAN712" s="31"/>
      <c r="AAO712" s="31"/>
      <c r="AAP712" s="31"/>
      <c r="AAQ712" s="31"/>
      <c r="AAR712" s="31"/>
      <c r="AAS712" s="31"/>
      <c r="AAT712" s="31"/>
      <c r="AAU712" s="31"/>
      <c r="AAV712" s="31"/>
      <c r="AAW712" s="31"/>
      <c r="AAX712" s="31"/>
      <c r="AAY712" s="31"/>
      <c r="AAZ712" s="31"/>
      <c r="ABA712" s="31"/>
      <c r="ABB712" s="31"/>
      <c r="ABC712" s="31"/>
      <c r="ABD712" s="31"/>
      <c r="ABE712" s="31"/>
      <c r="ABF712" s="31"/>
      <c r="ABG712" s="31"/>
      <c r="ABH712" s="31"/>
      <c r="ABI712" s="31"/>
      <c r="ABJ712" s="31"/>
      <c r="ABK712" s="31"/>
      <c r="ABL712" s="31"/>
      <c r="ABM712" s="31"/>
      <c r="ABN712" s="31"/>
      <c r="ABO712" s="31"/>
      <c r="ABP712" s="31"/>
      <c r="ABQ712" s="31"/>
      <c r="ABR712" s="31"/>
      <c r="ABS712" s="31"/>
      <c r="ABT712" s="31"/>
      <c r="ABU712" s="31"/>
      <c r="ABV712" s="31"/>
      <c r="ABW712" s="31"/>
      <c r="ABX712" s="31"/>
      <c r="ABY712" s="31"/>
      <c r="ABZ712" s="31"/>
      <c r="ACA712" s="31"/>
      <c r="ACB712" s="31"/>
      <c r="ACC712" s="31"/>
      <c r="ACD712" s="31"/>
      <c r="ACE712" s="31"/>
      <c r="ACF712" s="31"/>
      <c r="ACG712" s="31"/>
      <c r="ACH712" s="31"/>
      <c r="ACI712" s="31"/>
      <c r="ACJ712" s="31"/>
      <c r="ACK712" s="31"/>
      <c r="ACL712" s="31"/>
      <c r="ACM712" s="31"/>
      <c r="ACN712" s="31"/>
      <c r="ACO712" s="31"/>
      <c r="ACP712" s="31"/>
      <c r="ACQ712" s="31"/>
      <c r="ACR712" s="31"/>
      <c r="ACS712" s="31"/>
      <c r="ACT712" s="31"/>
      <c r="ACU712" s="31"/>
      <c r="ACV712" s="31"/>
      <c r="ACW712" s="31"/>
      <c r="ACX712" s="31"/>
      <c r="ACY712" s="31"/>
      <c r="ACZ712" s="31"/>
      <c r="ADA712" s="31"/>
      <c r="ADB712" s="31"/>
      <c r="ADC712" s="31"/>
      <c r="ADD712" s="31"/>
      <c r="ADE712" s="31"/>
      <c r="ADF712" s="31"/>
      <c r="ADG712" s="31"/>
      <c r="ADH712" s="31"/>
      <c r="ADI712" s="31"/>
      <c r="ADJ712" s="31"/>
      <c r="ADK712" s="31"/>
      <c r="ADL712" s="31"/>
      <c r="ADM712" s="31"/>
      <c r="ADN712" s="31"/>
      <c r="ADO712" s="31"/>
      <c r="ADP712" s="31"/>
      <c r="ADQ712" s="31"/>
      <c r="ADR712" s="31"/>
      <c r="ADS712" s="31"/>
      <c r="ADT712" s="31"/>
      <c r="ADU712" s="31"/>
      <c r="ADV712" s="31"/>
      <c r="ADW712" s="31"/>
      <c r="ADX712" s="31"/>
      <c r="ADY712" s="31"/>
      <c r="ADZ712" s="31"/>
      <c r="AEA712" s="31"/>
      <c r="AEB712" s="31"/>
      <c r="AEC712" s="31"/>
      <c r="AED712" s="31"/>
      <c r="AEE712" s="31"/>
      <c r="AEF712" s="31"/>
      <c r="AEG712" s="31"/>
      <c r="AEH712" s="31"/>
      <c r="AEI712" s="31"/>
      <c r="AEJ712" s="31"/>
      <c r="AEK712" s="31"/>
      <c r="AEL712" s="31"/>
      <c r="AEM712" s="31"/>
      <c r="AEN712" s="31"/>
      <c r="AEO712" s="31"/>
      <c r="AEP712" s="31"/>
      <c r="AEQ712" s="31"/>
      <c r="AER712" s="31"/>
      <c r="AES712" s="31"/>
      <c r="AET712" s="31"/>
      <c r="AEU712" s="31"/>
      <c r="AEV712" s="31"/>
      <c r="AEW712" s="31"/>
      <c r="AEX712" s="31"/>
      <c r="AEY712" s="31"/>
      <c r="AEZ712" s="31"/>
      <c r="AFA712" s="31"/>
      <c r="AFB712" s="31"/>
      <c r="AFC712" s="31"/>
      <c r="AFD712" s="31"/>
      <c r="AFE712" s="31"/>
      <c r="AFF712" s="31"/>
      <c r="AFG712" s="31"/>
      <c r="AFH712" s="31"/>
      <c r="AFI712" s="31"/>
      <c r="AFJ712" s="31"/>
      <c r="AFK712" s="31"/>
      <c r="AFL712" s="31"/>
      <c r="AFM712" s="31"/>
      <c r="AFN712" s="31"/>
      <c r="AFO712" s="31"/>
      <c r="AFP712" s="31"/>
      <c r="AFQ712" s="31"/>
      <c r="AFR712" s="31"/>
      <c r="AFS712" s="31"/>
      <c r="AFT712" s="31"/>
      <c r="AFU712" s="31"/>
      <c r="AFV712" s="31"/>
      <c r="AFW712" s="31"/>
      <c r="AFX712" s="31"/>
      <c r="AFY712" s="31"/>
      <c r="AFZ712" s="31"/>
      <c r="AGA712" s="31"/>
      <c r="AGB712" s="31"/>
      <c r="AGC712" s="31"/>
      <c r="AGD712" s="31"/>
      <c r="AGE712" s="31"/>
      <c r="AGF712" s="31"/>
      <c r="AGG712" s="31"/>
      <c r="AGH712" s="31"/>
      <c r="AGI712" s="31"/>
      <c r="AGJ712" s="31"/>
      <c r="AGK712" s="31"/>
      <c r="AGL712" s="31"/>
      <c r="AGM712" s="31"/>
      <c r="AGN712" s="31"/>
      <c r="AGO712" s="31"/>
      <c r="AGP712" s="31"/>
      <c r="AGQ712" s="31"/>
      <c r="AGR712" s="31"/>
      <c r="AGS712" s="31"/>
      <c r="AGT712" s="31"/>
      <c r="AGU712" s="31"/>
      <c r="AGV712" s="31"/>
      <c r="AGW712" s="31"/>
      <c r="AGX712" s="31"/>
      <c r="AGY712" s="31"/>
      <c r="AGZ712" s="31"/>
      <c r="AHA712" s="31"/>
      <c r="AHB712" s="31"/>
      <c r="AHC712" s="31"/>
      <c r="AHD712" s="31"/>
      <c r="AHE712" s="31"/>
      <c r="AHF712" s="31"/>
      <c r="AHG712" s="31"/>
      <c r="AHH712" s="31"/>
      <c r="AHI712" s="31"/>
      <c r="AHJ712" s="31"/>
      <c r="AHK712" s="31"/>
      <c r="AHL712" s="31"/>
      <c r="AHM712" s="31"/>
      <c r="AHN712" s="31"/>
      <c r="AHO712" s="31"/>
      <c r="AHP712" s="31"/>
      <c r="AHQ712" s="31"/>
      <c r="AHR712" s="31"/>
      <c r="AHS712" s="31"/>
      <c r="AHT712" s="31"/>
      <c r="AHU712" s="31"/>
      <c r="AHV712" s="31"/>
      <c r="AHW712" s="31"/>
      <c r="AHX712" s="31"/>
      <c r="AHY712" s="31"/>
      <c r="AHZ712" s="31"/>
      <c r="AIA712" s="31"/>
      <c r="AIB712" s="31"/>
      <c r="AIC712" s="31"/>
      <c r="AID712" s="31"/>
      <c r="AIE712" s="31"/>
      <c r="AIF712" s="31"/>
      <c r="AIG712" s="31"/>
      <c r="AIH712" s="31"/>
      <c r="AII712" s="31"/>
      <c r="AIJ712" s="31"/>
      <c r="AIK712" s="31"/>
      <c r="AIL712" s="31"/>
      <c r="AIM712" s="31"/>
      <c r="AIN712" s="31"/>
      <c r="AIO712" s="31"/>
      <c r="AIP712" s="31"/>
      <c r="AIQ712" s="31"/>
      <c r="AIR712" s="31"/>
      <c r="AIS712" s="31"/>
      <c r="AIT712" s="31"/>
      <c r="AIU712" s="31"/>
      <c r="AIV712" s="31"/>
      <c r="AIW712" s="31"/>
      <c r="AIX712" s="31"/>
      <c r="AIY712" s="31"/>
      <c r="AIZ712" s="31"/>
      <c r="AJA712" s="31"/>
      <c r="AJB712" s="31"/>
      <c r="AJC712" s="31"/>
      <c r="AJD712" s="31"/>
      <c r="AJE712" s="31"/>
      <c r="AJF712" s="31"/>
      <c r="AJG712" s="31"/>
      <c r="AJH712" s="31"/>
      <c r="AJI712" s="31"/>
      <c r="AJJ712" s="31"/>
      <c r="AJK712" s="31"/>
      <c r="AJL712" s="31"/>
      <c r="AJM712" s="31"/>
      <c r="AJN712" s="31"/>
      <c r="AJO712" s="31"/>
      <c r="AJP712" s="31"/>
      <c r="AJQ712" s="31"/>
      <c r="AJR712" s="31"/>
      <c r="AJS712" s="31"/>
      <c r="AJT712" s="31"/>
      <c r="AJU712" s="31"/>
      <c r="AJV712" s="31"/>
      <c r="AJW712" s="31"/>
      <c r="AJX712" s="31"/>
      <c r="AJY712" s="31"/>
      <c r="AJZ712" s="31"/>
      <c r="AKA712" s="31"/>
      <c r="AKB712" s="31"/>
      <c r="AKC712" s="31"/>
      <c r="AKD712" s="31"/>
      <c r="AKE712" s="31"/>
      <c r="AKF712" s="31"/>
      <c r="AKG712" s="31"/>
      <c r="AKH712" s="31"/>
      <c r="AKI712" s="31"/>
      <c r="AKJ712" s="31"/>
      <c r="AKK712" s="31"/>
      <c r="AKL712" s="31"/>
      <c r="AKM712" s="31"/>
      <c r="AKN712" s="31"/>
      <c r="AKO712" s="31"/>
      <c r="AKP712" s="31"/>
      <c r="AKQ712" s="31"/>
      <c r="AKR712" s="31"/>
      <c r="AKS712" s="31"/>
      <c r="AKT712" s="31"/>
      <c r="AKU712" s="31"/>
      <c r="AKV712" s="31"/>
      <c r="AKW712" s="31"/>
      <c r="AKX712" s="31"/>
      <c r="AKY712" s="31"/>
      <c r="AKZ712" s="31"/>
      <c r="ALA712" s="31"/>
      <c r="ALB712" s="31"/>
      <c r="ALC712" s="31"/>
      <c r="ALD712" s="31"/>
      <c r="ALE712" s="31"/>
      <c r="ALF712" s="31"/>
      <c r="ALG712" s="31"/>
      <c r="ALH712" s="31"/>
      <c r="ALI712" s="31"/>
      <c r="ALJ712" s="31"/>
      <c r="ALK712" s="31"/>
      <c r="ALL712" s="31"/>
      <c r="ALM712" s="31"/>
      <c r="ALN712" s="31"/>
      <c r="ALO712" s="31"/>
      <c r="ALP712" s="31"/>
      <c r="ALQ712" s="31"/>
      <c r="ALR712" s="31"/>
      <c r="ALS712" s="31"/>
      <c r="ALT712" s="31"/>
      <c r="ALU712" s="31"/>
      <c r="ALV712" s="31"/>
      <c r="ALW712" s="31"/>
      <c r="ALX712" s="31"/>
      <c r="ALY712" s="31"/>
      <c r="ALZ712" s="31"/>
      <c r="AMA712" s="31"/>
      <c r="AMB712" s="31"/>
      <c r="AMC712" s="31"/>
      <c r="AMD712" s="31"/>
      <c r="AME712" s="31"/>
      <c r="AMF712" s="31"/>
      <c r="AMG712" s="31"/>
      <c r="AMH712" s="31"/>
      <c r="AMI712" s="31"/>
      <c r="AMJ712" s="31"/>
      <c r="AMK712" s="31"/>
      <c r="AML712" s="31"/>
      <c r="AMM712" s="31"/>
      <c r="AMN712" s="31"/>
      <c r="AMO712" s="31"/>
      <c r="AMP712" s="31"/>
      <c r="AMQ712" s="31"/>
      <c r="AMR712" s="31"/>
      <c r="AMS712" s="31"/>
      <c r="AMT712" s="31"/>
      <c r="AMU712" s="31"/>
      <c r="AMV712" s="31"/>
      <c r="AMW712" s="31"/>
      <c r="AMX712" s="31"/>
      <c r="AMY712" s="31"/>
      <c r="AMZ712" s="31"/>
      <c r="ANA712" s="31"/>
      <c r="ANB712" s="31"/>
      <c r="ANC712" s="31"/>
      <c r="AND712" s="31"/>
      <c r="ANE712" s="31"/>
      <c r="ANF712" s="31"/>
      <c r="ANG712" s="31"/>
      <c r="ANH712" s="31"/>
      <c r="ANI712" s="31"/>
      <c r="ANJ712" s="31"/>
      <c r="ANK712" s="31"/>
      <c r="ANL712" s="31"/>
      <c r="ANM712" s="31"/>
      <c r="ANN712" s="31"/>
      <c r="ANO712" s="31"/>
      <c r="ANP712" s="31"/>
      <c r="ANQ712" s="31"/>
      <c r="ANR712" s="31"/>
      <c r="ANS712" s="31"/>
      <c r="ANT712" s="31"/>
      <c r="ANU712" s="31"/>
      <c r="ANV712" s="31"/>
      <c r="ANW712" s="31"/>
      <c r="ANX712" s="31"/>
      <c r="ANY712" s="31"/>
      <c r="ANZ712" s="31"/>
      <c r="AOA712" s="31"/>
      <c r="AOB712" s="31"/>
      <c r="AOC712" s="31"/>
      <c r="AOD712" s="31"/>
      <c r="AOE712" s="31"/>
      <c r="AOF712" s="31"/>
      <c r="AOG712" s="31"/>
      <c r="AOH712" s="31"/>
      <c r="AOI712" s="31"/>
      <c r="AOJ712" s="31"/>
      <c r="AOK712" s="31"/>
      <c r="AOL712" s="31"/>
      <c r="AOM712" s="31"/>
      <c r="AON712" s="31"/>
      <c r="AOO712" s="31"/>
      <c r="AOP712" s="31"/>
      <c r="AOQ712" s="31"/>
      <c r="AOR712" s="31"/>
      <c r="AOS712" s="31"/>
      <c r="AOT712" s="31"/>
      <c r="AOU712" s="31"/>
      <c r="AOV712" s="31"/>
      <c r="AOW712" s="31"/>
      <c r="AOX712" s="31"/>
      <c r="AOY712" s="31"/>
      <c r="AOZ712" s="31"/>
      <c r="APA712" s="31"/>
      <c r="APB712" s="31"/>
      <c r="APC712" s="31"/>
      <c r="APD712" s="31"/>
      <c r="APE712" s="31"/>
      <c r="APF712" s="31"/>
      <c r="APG712" s="31"/>
      <c r="APH712" s="31"/>
      <c r="API712" s="31"/>
      <c r="APJ712" s="31"/>
      <c r="APK712" s="31"/>
      <c r="APL712" s="31"/>
      <c r="APM712" s="31"/>
      <c r="APN712" s="31"/>
      <c r="APO712" s="31"/>
      <c r="APP712" s="31"/>
      <c r="APQ712" s="31"/>
      <c r="APR712" s="31"/>
      <c r="APS712" s="31"/>
      <c r="APT712" s="31"/>
      <c r="APU712" s="31"/>
      <c r="APV712" s="31"/>
      <c r="APW712" s="31"/>
      <c r="APX712" s="31"/>
      <c r="APY712" s="31"/>
      <c r="APZ712" s="31"/>
      <c r="AQA712" s="31"/>
      <c r="AQB712" s="31"/>
      <c r="AQC712" s="31"/>
      <c r="AQD712" s="31"/>
      <c r="AQE712" s="31"/>
      <c r="AQF712" s="31"/>
      <c r="AQG712" s="31"/>
      <c r="AQH712" s="31"/>
      <c r="AQI712" s="31"/>
      <c r="AQJ712" s="31"/>
      <c r="AQK712" s="31"/>
      <c r="AQL712" s="31"/>
      <c r="AQM712" s="31"/>
      <c r="AQN712" s="31"/>
      <c r="AQO712" s="31"/>
      <c r="AQP712" s="31"/>
      <c r="AQQ712" s="31"/>
      <c r="AQR712" s="31"/>
      <c r="AQS712" s="31"/>
      <c r="AQT712" s="31"/>
      <c r="AQU712" s="31"/>
      <c r="AQV712" s="31"/>
      <c r="AQW712" s="31"/>
      <c r="AQX712" s="31"/>
      <c r="AQY712" s="31"/>
      <c r="AQZ712" s="31"/>
      <c r="ARA712" s="31"/>
      <c r="ARB712" s="31"/>
      <c r="ARC712" s="31"/>
      <c r="ARD712" s="31"/>
      <c r="ARE712" s="31"/>
      <c r="ARF712" s="31"/>
      <c r="ARG712" s="31"/>
      <c r="ARH712" s="31"/>
      <c r="ARI712" s="31"/>
      <c r="ARJ712" s="31"/>
      <c r="ARK712" s="31"/>
      <c r="ARL712" s="31"/>
      <c r="ARM712" s="31"/>
      <c r="ARN712" s="31"/>
      <c r="ARO712" s="31"/>
      <c r="ARP712" s="31"/>
      <c r="ARQ712" s="31"/>
      <c r="ARR712" s="31"/>
      <c r="ARS712" s="31"/>
      <c r="ART712" s="31"/>
      <c r="ARU712" s="31"/>
      <c r="ARV712" s="31"/>
      <c r="ARW712" s="31"/>
      <c r="ARX712" s="31"/>
      <c r="ARY712" s="31"/>
      <c r="ARZ712" s="31"/>
      <c r="ASA712" s="31"/>
      <c r="ASB712" s="31"/>
      <c r="ASC712" s="31"/>
      <c r="ASD712" s="31"/>
      <c r="ASE712" s="31"/>
      <c r="ASF712" s="31"/>
      <c r="ASG712" s="31"/>
      <c r="ASH712" s="31"/>
      <c r="ASI712" s="31"/>
      <c r="ASJ712" s="31"/>
      <c r="ASK712" s="31"/>
      <c r="ASL712" s="31"/>
      <c r="ASM712" s="31"/>
      <c r="ASN712" s="31"/>
      <c r="ASO712" s="31"/>
      <c r="ASP712" s="31"/>
      <c r="ASQ712" s="31"/>
      <c r="ASR712" s="31"/>
      <c r="ASS712" s="31"/>
      <c r="AST712" s="31"/>
      <c r="ASU712" s="31"/>
      <c r="ASV712" s="31"/>
      <c r="ASW712" s="31"/>
      <c r="ASX712" s="31"/>
      <c r="ASY712" s="31"/>
      <c r="ASZ712" s="31"/>
      <c r="ATA712" s="31"/>
      <c r="ATB712" s="31"/>
      <c r="ATC712" s="31"/>
      <c r="ATD712" s="31"/>
      <c r="ATE712" s="31"/>
      <c r="ATF712" s="31"/>
      <c r="ATG712" s="31"/>
      <c r="ATH712" s="31"/>
      <c r="ATI712" s="31"/>
      <c r="ATJ712" s="31"/>
      <c r="ATK712" s="31"/>
      <c r="ATL712" s="31"/>
      <c r="ATM712" s="31"/>
      <c r="ATN712" s="31"/>
      <c r="ATO712" s="31"/>
      <c r="ATP712" s="31"/>
      <c r="ATQ712" s="31"/>
      <c r="ATR712" s="31"/>
      <c r="ATS712" s="31"/>
      <c r="ATT712" s="31"/>
      <c r="ATU712" s="31"/>
      <c r="ATV712" s="31"/>
      <c r="ATW712" s="31"/>
      <c r="ATX712" s="31"/>
      <c r="ATY712" s="31"/>
      <c r="ATZ712" s="31"/>
      <c r="AUA712" s="31"/>
      <c r="AUB712" s="31"/>
      <c r="AUC712" s="31"/>
      <c r="AUD712" s="31"/>
      <c r="AUE712" s="31"/>
      <c r="AUF712" s="31"/>
      <c r="AUG712" s="31"/>
      <c r="AUH712" s="31"/>
      <c r="AUI712" s="31"/>
      <c r="AUJ712" s="31"/>
      <c r="AUK712" s="31"/>
      <c r="AUL712" s="31"/>
      <c r="AUM712" s="31"/>
      <c r="AUN712" s="31"/>
      <c r="AUO712" s="31"/>
      <c r="AUP712" s="31"/>
      <c r="AUQ712" s="31"/>
      <c r="AUR712" s="31"/>
      <c r="AUS712" s="31"/>
      <c r="AUT712" s="31"/>
      <c r="AUU712" s="31"/>
      <c r="AUV712" s="31"/>
      <c r="AUW712" s="31"/>
      <c r="AUX712" s="31"/>
      <c r="AUY712" s="31"/>
      <c r="AUZ712" s="31"/>
      <c r="AVA712" s="31"/>
      <c r="AVB712" s="31"/>
      <c r="AVC712" s="31"/>
      <c r="AVD712" s="31"/>
      <c r="AVE712" s="31"/>
      <c r="AVF712" s="31"/>
      <c r="AVG712" s="31"/>
      <c r="AVH712" s="31"/>
      <c r="AVI712" s="31"/>
      <c r="AVJ712" s="31"/>
      <c r="AVK712" s="31"/>
      <c r="AVL712" s="31"/>
      <c r="AVM712" s="31"/>
      <c r="AVN712" s="31"/>
      <c r="AVO712" s="31"/>
      <c r="AVP712" s="31"/>
      <c r="AVQ712" s="31"/>
      <c r="AVR712" s="31"/>
      <c r="AVS712" s="31"/>
      <c r="AVT712" s="31"/>
      <c r="AVU712" s="31"/>
      <c r="AVV712" s="31"/>
      <c r="AVW712" s="31"/>
      <c r="AVX712" s="31"/>
      <c r="AVY712" s="31"/>
      <c r="AVZ712" s="31"/>
      <c r="AWA712" s="31"/>
      <c r="AWB712" s="31"/>
      <c r="AWC712" s="31"/>
      <c r="AWD712" s="31"/>
      <c r="AWE712" s="31"/>
      <c r="AWF712" s="31"/>
      <c r="AWG712" s="31"/>
      <c r="AWH712" s="31"/>
      <c r="AWI712" s="31"/>
      <c r="AWJ712" s="31"/>
      <c r="AWK712" s="31"/>
      <c r="AWL712" s="31"/>
      <c r="AWM712" s="31"/>
      <c r="AWN712" s="31"/>
      <c r="AWO712" s="31"/>
      <c r="AWP712" s="31"/>
      <c r="AWQ712" s="31"/>
      <c r="AWR712" s="31"/>
      <c r="AWS712" s="31"/>
      <c r="AWT712" s="31"/>
      <c r="AWU712" s="31"/>
      <c r="AWV712" s="31"/>
      <c r="AWW712" s="31"/>
      <c r="AWX712" s="31"/>
      <c r="AWY712" s="31"/>
      <c r="AWZ712" s="31"/>
      <c r="AXA712" s="31"/>
      <c r="AXB712" s="31"/>
      <c r="AXC712" s="31"/>
      <c r="AXD712" s="31"/>
      <c r="AXE712" s="31"/>
      <c r="AXF712" s="31"/>
      <c r="AXG712" s="31"/>
      <c r="AXH712" s="31"/>
      <c r="AXI712" s="31"/>
      <c r="AXJ712" s="31"/>
      <c r="AXK712" s="31"/>
      <c r="AXL712" s="31"/>
      <c r="AXM712" s="31"/>
      <c r="AXN712" s="31"/>
      <c r="AXO712" s="31"/>
      <c r="AXP712" s="31"/>
      <c r="AXQ712" s="31"/>
      <c r="AXR712" s="31"/>
      <c r="AXS712" s="31"/>
      <c r="AXT712" s="31"/>
      <c r="AXU712" s="31"/>
      <c r="AXV712" s="31"/>
      <c r="AXW712" s="31"/>
      <c r="AXX712" s="31"/>
      <c r="AXY712" s="31"/>
      <c r="AXZ712" s="31"/>
      <c r="AYA712" s="31"/>
      <c r="AYB712" s="31"/>
      <c r="AYC712" s="31"/>
      <c r="AYD712" s="31"/>
      <c r="AYE712" s="31"/>
      <c r="AYF712" s="31"/>
      <c r="AYG712" s="31"/>
      <c r="AYH712" s="31"/>
      <c r="AYI712" s="31"/>
      <c r="AYJ712" s="31"/>
      <c r="AYK712" s="31"/>
      <c r="AYL712" s="31"/>
      <c r="AYM712" s="31"/>
      <c r="AYN712" s="31"/>
      <c r="AYO712" s="31"/>
      <c r="AYP712" s="31"/>
      <c r="AYQ712" s="31"/>
      <c r="AYR712" s="31"/>
      <c r="AYS712" s="31"/>
      <c r="AYT712" s="31"/>
      <c r="AYU712" s="31"/>
      <c r="AYV712" s="31"/>
      <c r="AYW712" s="31"/>
      <c r="AYX712" s="31"/>
      <c r="AYY712" s="31"/>
      <c r="AYZ712" s="31"/>
      <c r="AZA712" s="31"/>
      <c r="AZB712" s="31"/>
      <c r="AZC712" s="31"/>
      <c r="AZD712" s="31"/>
      <c r="AZE712" s="31"/>
      <c r="AZF712" s="31"/>
      <c r="AZG712" s="31"/>
      <c r="AZH712" s="31"/>
      <c r="AZI712" s="31"/>
      <c r="AZJ712" s="31"/>
      <c r="AZK712" s="31"/>
      <c r="AZL712" s="31"/>
      <c r="AZM712" s="31"/>
      <c r="AZN712" s="31"/>
      <c r="AZO712" s="31"/>
      <c r="AZP712" s="31"/>
      <c r="AZQ712" s="31"/>
      <c r="AZR712" s="31"/>
      <c r="AZS712" s="31"/>
      <c r="AZT712" s="31"/>
      <c r="AZU712" s="31"/>
      <c r="AZV712" s="31"/>
      <c r="AZW712" s="31"/>
      <c r="AZX712" s="31"/>
      <c r="AZY712" s="31"/>
      <c r="AZZ712" s="31"/>
      <c r="BAA712" s="31"/>
      <c r="BAB712" s="31"/>
      <c r="BAC712" s="31"/>
      <c r="BAD712" s="31"/>
      <c r="BAE712" s="31"/>
      <c r="BAF712" s="31"/>
      <c r="BAG712" s="31"/>
      <c r="BAH712" s="31"/>
      <c r="BAI712" s="31"/>
      <c r="BAJ712" s="31"/>
      <c r="BAK712" s="31"/>
      <c r="BAL712" s="31"/>
      <c r="BAM712" s="31"/>
      <c r="BAN712" s="31"/>
      <c r="BAO712" s="31"/>
      <c r="BAP712" s="31"/>
      <c r="BAQ712" s="31"/>
      <c r="BAR712" s="31"/>
      <c r="BAS712" s="31"/>
      <c r="BAT712" s="31"/>
      <c r="BAU712" s="31"/>
      <c r="BAV712" s="31"/>
      <c r="BAW712" s="31"/>
      <c r="BAX712" s="31"/>
      <c r="BAY712" s="31"/>
      <c r="BAZ712" s="31"/>
      <c r="BBA712" s="31"/>
      <c r="BBB712" s="31"/>
      <c r="BBC712" s="31"/>
      <c r="BBD712" s="31"/>
      <c r="BBE712" s="31"/>
      <c r="BBF712" s="31"/>
      <c r="BBG712" s="31"/>
      <c r="BBH712" s="31"/>
      <c r="BBI712" s="31"/>
      <c r="BBJ712" s="31"/>
      <c r="BBK712" s="31"/>
      <c r="BBL712" s="31"/>
      <c r="BBM712" s="31"/>
      <c r="BBN712" s="31"/>
      <c r="BBO712" s="31"/>
      <c r="BBP712" s="31"/>
      <c r="BBQ712" s="31"/>
      <c r="BBR712" s="31"/>
      <c r="BBS712" s="31"/>
      <c r="BBT712" s="31"/>
      <c r="BBU712" s="31"/>
      <c r="BBV712" s="31"/>
      <c r="BBW712" s="31"/>
      <c r="BBX712" s="31"/>
      <c r="BBY712" s="31"/>
      <c r="BBZ712" s="31"/>
      <c r="BCA712" s="31"/>
      <c r="BCB712" s="31"/>
      <c r="BCC712" s="31"/>
      <c r="BCD712" s="31"/>
      <c r="BCE712" s="31"/>
      <c r="BCF712" s="31"/>
      <c r="BCG712" s="31"/>
      <c r="BCH712" s="31"/>
      <c r="BCI712" s="31"/>
      <c r="BCJ712" s="31"/>
      <c r="BCK712" s="31"/>
      <c r="BCL712" s="31"/>
      <c r="BCM712" s="31"/>
      <c r="BCN712" s="31"/>
      <c r="BCO712" s="31"/>
      <c r="BCP712" s="31"/>
      <c r="BCQ712" s="31"/>
      <c r="BCR712" s="31"/>
      <c r="BCS712" s="31"/>
      <c r="BCT712" s="31"/>
      <c r="BCU712" s="31"/>
      <c r="BCV712" s="31"/>
      <c r="BCW712" s="31"/>
      <c r="BCX712" s="31"/>
      <c r="BCY712" s="31"/>
      <c r="BCZ712" s="31"/>
      <c r="BDA712" s="31"/>
      <c r="BDB712" s="31"/>
      <c r="BDC712" s="31"/>
      <c r="BDD712" s="31"/>
      <c r="BDE712" s="31"/>
      <c r="BDF712" s="31"/>
      <c r="BDG712" s="31"/>
      <c r="BDH712" s="31"/>
      <c r="BDI712" s="31"/>
      <c r="BDJ712" s="31"/>
      <c r="BDK712" s="31"/>
      <c r="BDL712" s="31"/>
      <c r="BDM712" s="31"/>
      <c r="BDN712" s="31"/>
      <c r="BDO712" s="31"/>
      <c r="BDP712" s="31"/>
      <c r="BDQ712" s="31"/>
      <c r="BDR712" s="31"/>
      <c r="BDS712" s="31"/>
      <c r="BDT712" s="31"/>
      <c r="BDU712" s="31"/>
      <c r="BDV712" s="31"/>
      <c r="BDW712" s="31"/>
      <c r="BDX712" s="31"/>
      <c r="BDY712" s="31"/>
      <c r="BDZ712" s="31"/>
      <c r="BEA712" s="31"/>
      <c r="BEB712" s="31"/>
      <c r="BEC712" s="31"/>
      <c r="BED712" s="31"/>
      <c r="BEE712" s="31"/>
      <c r="BEF712" s="31"/>
      <c r="BEG712" s="31"/>
      <c r="BEH712" s="31"/>
      <c r="BEI712" s="31"/>
      <c r="BEJ712" s="31"/>
      <c r="BEK712" s="31"/>
      <c r="BEL712" s="31"/>
      <c r="BEM712" s="31"/>
      <c r="BEN712" s="31"/>
      <c r="BEO712" s="31"/>
      <c r="BEP712" s="31"/>
      <c r="BEQ712" s="31"/>
      <c r="BER712" s="31"/>
      <c r="BES712" s="31"/>
      <c r="BET712" s="31"/>
      <c r="BEU712" s="31"/>
      <c r="BEV712" s="31"/>
      <c r="BEW712" s="31"/>
      <c r="BEX712" s="31"/>
      <c r="BEY712" s="31"/>
      <c r="BEZ712" s="31"/>
      <c r="BFA712" s="31"/>
      <c r="BFB712" s="31"/>
      <c r="BFC712" s="31"/>
      <c r="BFD712" s="31"/>
      <c r="BFE712" s="31"/>
      <c r="BFF712" s="31"/>
      <c r="BFG712" s="31"/>
      <c r="BFH712" s="31"/>
      <c r="BFI712" s="31"/>
      <c r="BFJ712" s="31"/>
      <c r="BFK712" s="31"/>
      <c r="BFL712" s="31"/>
      <c r="BFM712" s="31"/>
      <c r="BFN712" s="31"/>
      <c r="BFO712" s="31"/>
      <c r="BFP712" s="31"/>
      <c r="BFQ712" s="31"/>
      <c r="BFR712" s="31"/>
      <c r="BFS712" s="31"/>
      <c r="BFT712" s="31"/>
      <c r="BFU712" s="31"/>
      <c r="BFV712" s="31"/>
      <c r="BFW712" s="31"/>
      <c r="BFX712" s="31"/>
      <c r="BFY712" s="31"/>
      <c r="BFZ712" s="31"/>
      <c r="BGA712" s="31"/>
      <c r="BGB712" s="31"/>
      <c r="BGC712" s="31"/>
      <c r="BGD712" s="31"/>
      <c r="BGE712" s="31"/>
      <c r="BGF712" s="31"/>
      <c r="BGG712" s="31"/>
      <c r="BGH712" s="31"/>
      <c r="BGI712" s="31"/>
      <c r="BGJ712" s="31"/>
      <c r="BGK712" s="31"/>
      <c r="BGL712" s="31"/>
      <c r="BGM712" s="31"/>
      <c r="BGN712" s="31"/>
      <c r="BGO712" s="31"/>
      <c r="BGP712" s="31"/>
      <c r="BGQ712" s="31"/>
      <c r="BGR712" s="31"/>
      <c r="BGS712" s="31"/>
      <c r="BGT712" s="31"/>
      <c r="BGU712" s="31"/>
      <c r="BGV712" s="31"/>
      <c r="BGW712" s="31"/>
      <c r="BGX712" s="31"/>
      <c r="BGY712" s="31"/>
      <c r="BGZ712" s="31"/>
      <c r="BHA712" s="31"/>
      <c r="BHB712" s="31"/>
      <c r="BHC712" s="31"/>
      <c r="BHD712" s="31"/>
      <c r="BHE712" s="31"/>
      <c r="BHF712" s="31"/>
      <c r="BHG712" s="31"/>
      <c r="BHH712" s="31"/>
      <c r="BHI712" s="31"/>
      <c r="BHJ712" s="31"/>
      <c r="BHK712" s="31"/>
      <c r="BHL712" s="31"/>
      <c r="BHM712" s="31"/>
      <c r="BHN712" s="31"/>
      <c r="BHO712" s="31"/>
      <c r="BHP712" s="31"/>
      <c r="BHQ712" s="31"/>
      <c r="BHR712" s="31"/>
      <c r="BHS712" s="31"/>
      <c r="BHT712" s="31"/>
      <c r="BHU712" s="31"/>
      <c r="BHV712" s="31"/>
      <c r="BHW712" s="31"/>
      <c r="BHX712" s="31"/>
      <c r="BHY712" s="31"/>
      <c r="BHZ712" s="31"/>
      <c r="BIA712" s="31"/>
      <c r="BIB712" s="31"/>
      <c r="BIC712" s="31"/>
      <c r="BID712" s="31"/>
      <c r="BIE712" s="31"/>
      <c r="BIF712" s="31"/>
      <c r="BIG712" s="31"/>
      <c r="BIH712" s="31"/>
      <c r="BII712" s="31"/>
      <c r="BIJ712" s="31"/>
      <c r="BIK712" s="31"/>
      <c r="BIL712" s="31"/>
      <c r="BIM712" s="31"/>
      <c r="BIN712" s="31"/>
      <c r="BIO712" s="31"/>
      <c r="BIP712" s="31"/>
      <c r="BIQ712" s="31"/>
      <c r="BIR712" s="31"/>
      <c r="BIS712" s="31"/>
      <c r="BIT712" s="31"/>
      <c r="BIU712" s="31"/>
      <c r="BIV712" s="31"/>
      <c r="BIW712" s="31"/>
      <c r="BIX712" s="31"/>
      <c r="BIY712" s="31"/>
      <c r="BIZ712" s="31"/>
      <c r="BJA712" s="31"/>
      <c r="BJB712" s="31"/>
      <c r="BJC712" s="31"/>
      <c r="BJD712" s="31"/>
      <c r="BJE712" s="31"/>
      <c r="BJF712" s="31"/>
      <c r="BJG712" s="31"/>
      <c r="BJH712" s="31"/>
      <c r="BJI712" s="31"/>
      <c r="BJJ712" s="31"/>
      <c r="BJK712" s="31"/>
      <c r="BJL712" s="31"/>
      <c r="BJM712" s="31"/>
      <c r="BJN712" s="31"/>
      <c r="BJO712" s="31"/>
      <c r="BJP712" s="31"/>
      <c r="BJQ712" s="31"/>
      <c r="BJR712" s="31"/>
      <c r="BJS712" s="31"/>
      <c r="BJT712" s="31"/>
      <c r="BJU712" s="31"/>
      <c r="BJV712" s="31"/>
      <c r="BJW712" s="31"/>
      <c r="BJX712" s="31"/>
      <c r="BJY712" s="31"/>
      <c r="BJZ712" s="31"/>
      <c r="BKA712" s="31"/>
      <c r="BKB712" s="31"/>
      <c r="BKC712" s="31"/>
      <c r="BKD712" s="31"/>
      <c r="BKE712" s="31"/>
      <c r="BKF712" s="31"/>
      <c r="BKG712" s="31"/>
      <c r="BKH712" s="31"/>
      <c r="BKI712" s="31"/>
      <c r="BKJ712" s="31"/>
      <c r="BKK712" s="31"/>
      <c r="BKL712" s="31"/>
      <c r="BKM712" s="31"/>
      <c r="BKN712" s="31"/>
      <c r="BKO712" s="31"/>
      <c r="BKP712" s="31"/>
      <c r="BKQ712" s="31"/>
      <c r="BKR712" s="31"/>
      <c r="BKS712" s="31"/>
      <c r="BKT712" s="31"/>
      <c r="BKU712" s="31"/>
      <c r="BKV712" s="31"/>
      <c r="BKW712" s="31"/>
      <c r="BKX712" s="31"/>
      <c r="BKY712" s="31"/>
      <c r="BKZ712" s="31"/>
      <c r="BLA712" s="31"/>
      <c r="BLB712" s="31"/>
      <c r="BLC712" s="31"/>
      <c r="BLD712" s="31"/>
      <c r="BLE712" s="31"/>
      <c r="BLF712" s="31"/>
      <c r="BLG712" s="31"/>
      <c r="BLH712" s="31"/>
      <c r="BLI712" s="31"/>
      <c r="BLJ712" s="31"/>
      <c r="BLK712" s="31"/>
      <c r="BLL712" s="31"/>
      <c r="BLM712" s="31"/>
      <c r="BLN712" s="31"/>
      <c r="BLO712" s="31"/>
      <c r="BLP712" s="31"/>
      <c r="BLQ712" s="31"/>
      <c r="BLR712" s="31"/>
      <c r="BLS712" s="31"/>
      <c r="BLT712" s="31"/>
      <c r="BLU712" s="31"/>
      <c r="BLV712" s="31"/>
      <c r="BLW712" s="31"/>
      <c r="BLX712" s="31"/>
      <c r="BLY712" s="31"/>
      <c r="BLZ712" s="31"/>
      <c r="BMA712" s="31"/>
      <c r="BMB712" s="31"/>
      <c r="BMC712" s="31"/>
      <c r="BMD712" s="31"/>
      <c r="BME712" s="31"/>
      <c r="BMF712" s="31"/>
      <c r="BMG712" s="31"/>
      <c r="BMH712" s="31"/>
      <c r="BMI712" s="31"/>
      <c r="BMJ712" s="31"/>
      <c r="BMK712" s="31"/>
      <c r="BML712" s="31"/>
      <c r="BMM712" s="31"/>
      <c r="BMN712" s="31"/>
      <c r="BMO712" s="31"/>
      <c r="BMP712" s="31"/>
      <c r="BMQ712" s="31"/>
      <c r="BMR712" s="31"/>
      <c r="BMS712" s="31"/>
      <c r="BMT712" s="31"/>
      <c r="BMU712" s="31"/>
      <c r="BMV712" s="31"/>
      <c r="BMW712" s="31"/>
      <c r="BMX712" s="31"/>
      <c r="BMY712" s="31"/>
      <c r="BMZ712" s="31"/>
      <c r="BNA712" s="31"/>
      <c r="BNB712" s="31"/>
      <c r="BNC712" s="31"/>
      <c r="BND712" s="31"/>
      <c r="BNE712" s="31"/>
      <c r="BNF712" s="31"/>
      <c r="BNG712" s="31"/>
      <c r="BNH712" s="31"/>
      <c r="BNI712" s="31"/>
      <c r="BNJ712" s="31"/>
      <c r="BNK712" s="31"/>
      <c r="BNL712" s="31"/>
      <c r="BNM712" s="31"/>
      <c r="BNN712" s="31"/>
      <c r="BNO712" s="31"/>
      <c r="BNP712" s="31"/>
      <c r="BNQ712" s="31"/>
      <c r="BNR712" s="31"/>
      <c r="BNS712" s="31"/>
      <c r="BNT712" s="31"/>
      <c r="BNU712" s="31"/>
      <c r="BNV712" s="31"/>
      <c r="BNW712" s="31"/>
      <c r="BNX712" s="31"/>
      <c r="BNY712" s="31"/>
      <c r="BNZ712" s="31"/>
      <c r="BOA712" s="31"/>
      <c r="BOB712" s="31"/>
      <c r="BOC712" s="31"/>
      <c r="BOD712" s="31"/>
      <c r="BOE712" s="31"/>
      <c r="BOF712" s="31"/>
      <c r="BOG712" s="31"/>
      <c r="BOH712" s="31"/>
      <c r="BOI712" s="31"/>
      <c r="BOJ712" s="31"/>
      <c r="BOK712" s="31"/>
      <c r="BOL712" s="31"/>
      <c r="BOM712" s="31"/>
      <c r="BON712" s="31"/>
      <c r="BOO712" s="31"/>
      <c r="BOP712" s="31"/>
      <c r="BOQ712" s="31"/>
      <c r="BOR712" s="31"/>
      <c r="BOS712" s="31"/>
      <c r="BOT712" s="31"/>
      <c r="BOU712" s="31"/>
      <c r="BOV712" s="31"/>
      <c r="BOW712" s="31"/>
      <c r="BOX712" s="31"/>
      <c r="BOY712" s="31"/>
      <c r="BOZ712" s="31"/>
      <c r="BPA712" s="31"/>
      <c r="BPB712" s="31"/>
      <c r="BPC712" s="31"/>
      <c r="BPD712" s="31"/>
      <c r="BPE712" s="31"/>
      <c r="BPF712" s="31"/>
      <c r="BPG712" s="31"/>
      <c r="BPH712" s="31"/>
      <c r="BPI712" s="31"/>
      <c r="BPJ712" s="31"/>
      <c r="BPK712" s="31"/>
      <c r="BPL712" s="31"/>
      <c r="BPM712" s="31"/>
      <c r="BPN712" s="31"/>
      <c r="BPO712" s="31"/>
      <c r="BPP712" s="31"/>
      <c r="BPQ712" s="31"/>
      <c r="BPR712" s="31"/>
      <c r="BPS712" s="31"/>
      <c r="BPT712" s="31"/>
      <c r="BPU712" s="31"/>
      <c r="BPV712" s="31"/>
      <c r="BPW712" s="31"/>
      <c r="BPX712" s="31"/>
      <c r="BPY712" s="31"/>
      <c r="BPZ712" s="31"/>
      <c r="BQA712" s="31"/>
      <c r="BQB712" s="31"/>
      <c r="BQC712" s="31"/>
      <c r="BQD712" s="31"/>
      <c r="BQE712" s="31"/>
      <c r="BQF712" s="31"/>
      <c r="BQG712" s="31"/>
      <c r="BQH712" s="31"/>
      <c r="BQI712" s="31"/>
      <c r="BQJ712" s="31"/>
      <c r="BQK712" s="31"/>
      <c r="BQL712" s="31"/>
      <c r="BQM712" s="31"/>
      <c r="BQN712" s="31"/>
      <c r="BQO712" s="31"/>
      <c r="BQP712" s="31"/>
      <c r="BQQ712" s="31"/>
      <c r="BQR712" s="31"/>
      <c r="BQS712" s="31"/>
      <c r="BQT712" s="31"/>
      <c r="BQU712" s="31"/>
      <c r="BQV712" s="31"/>
      <c r="BQW712" s="31"/>
      <c r="BQX712" s="31"/>
      <c r="BQY712" s="31"/>
      <c r="BQZ712" s="31"/>
      <c r="BRA712" s="31"/>
      <c r="BRB712" s="31"/>
      <c r="BRC712" s="31"/>
      <c r="BRD712" s="31"/>
      <c r="BRE712" s="31"/>
      <c r="BRF712" s="31"/>
      <c r="BRG712" s="31"/>
      <c r="BRH712" s="31"/>
      <c r="BRI712" s="31"/>
      <c r="BRJ712" s="31"/>
      <c r="BRK712" s="31"/>
      <c r="BRL712" s="31"/>
      <c r="BRM712" s="31"/>
      <c r="BRN712" s="31"/>
      <c r="BRO712" s="31"/>
      <c r="BRP712" s="31"/>
      <c r="BRQ712" s="31"/>
      <c r="BRR712" s="31"/>
      <c r="BRS712" s="31"/>
      <c r="BRT712" s="31"/>
      <c r="BRU712" s="31"/>
      <c r="BRV712" s="31"/>
      <c r="BRW712" s="31"/>
      <c r="BRX712" s="31"/>
      <c r="BRY712" s="31"/>
      <c r="BRZ712" s="31"/>
      <c r="BSA712" s="31"/>
      <c r="BSB712" s="31"/>
      <c r="BSC712" s="31"/>
      <c r="BSD712" s="31"/>
      <c r="BSE712" s="31"/>
      <c r="BSF712" s="31"/>
      <c r="BSG712" s="31"/>
      <c r="BSH712" s="31"/>
      <c r="BSI712" s="31"/>
      <c r="BSJ712" s="31"/>
      <c r="BSK712" s="31"/>
      <c r="BSL712" s="31"/>
      <c r="BSM712" s="31"/>
      <c r="BSN712" s="31"/>
      <c r="BSO712" s="31"/>
      <c r="BSP712" s="31"/>
      <c r="BSQ712" s="31"/>
      <c r="BSR712" s="31"/>
      <c r="BSS712" s="31"/>
      <c r="BST712" s="31"/>
      <c r="BSU712" s="31"/>
      <c r="BSV712" s="31"/>
      <c r="BSW712" s="31"/>
      <c r="BSX712" s="31"/>
      <c r="BSY712" s="31"/>
      <c r="BSZ712" s="31"/>
      <c r="BTA712" s="31"/>
      <c r="BTB712" s="31"/>
      <c r="BTC712" s="31"/>
      <c r="BTD712" s="31"/>
      <c r="BTE712" s="31"/>
      <c r="BTF712" s="31"/>
      <c r="BTG712" s="31"/>
      <c r="BTH712" s="31"/>
      <c r="BTI712" s="31"/>
      <c r="BTJ712" s="31"/>
      <c r="BTK712" s="31"/>
      <c r="BTL712" s="31"/>
      <c r="BTM712" s="31"/>
      <c r="BTN712" s="31"/>
      <c r="BTO712" s="31"/>
      <c r="BTP712" s="31"/>
      <c r="BTQ712" s="31"/>
      <c r="BTR712" s="31"/>
      <c r="BTS712" s="31"/>
      <c r="BTT712" s="31"/>
      <c r="BTU712" s="31"/>
      <c r="BTV712" s="31"/>
      <c r="BTW712" s="31"/>
      <c r="BTX712" s="31"/>
      <c r="BTY712" s="31"/>
      <c r="BTZ712" s="31"/>
      <c r="BUA712" s="31"/>
      <c r="BUB712" s="31"/>
      <c r="BUC712" s="31"/>
      <c r="BUD712" s="31"/>
      <c r="BUE712" s="31"/>
      <c r="BUF712" s="31"/>
      <c r="BUG712" s="31"/>
      <c r="BUH712" s="31"/>
      <c r="BUI712" s="31"/>
      <c r="BUJ712" s="31"/>
      <c r="BUK712" s="31"/>
      <c r="BUL712" s="31"/>
      <c r="BUM712" s="31"/>
      <c r="BUN712" s="31"/>
      <c r="BUO712" s="31"/>
      <c r="BUP712" s="31"/>
      <c r="BUQ712" s="31"/>
      <c r="BUR712" s="31"/>
      <c r="BUS712" s="31"/>
      <c r="BUT712" s="31"/>
      <c r="BUU712" s="31"/>
      <c r="BUV712" s="31"/>
      <c r="BUW712" s="31"/>
      <c r="BUX712" s="31"/>
      <c r="BUY712" s="31"/>
      <c r="BUZ712" s="31"/>
      <c r="BVA712" s="31"/>
      <c r="BVB712" s="31"/>
      <c r="BVC712" s="31"/>
      <c r="BVD712" s="31"/>
      <c r="BVE712" s="31"/>
      <c r="BVF712" s="31"/>
      <c r="BVG712" s="31"/>
      <c r="BVH712" s="31"/>
      <c r="BVI712" s="31"/>
      <c r="BVJ712" s="31"/>
      <c r="BVK712" s="31"/>
      <c r="BVL712" s="31"/>
      <c r="BVM712" s="31"/>
      <c r="BVN712" s="31"/>
      <c r="BVO712" s="31"/>
      <c r="BVP712" s="31"/>
      <c r="BVQ712" s="31"/>
      <c r="BVR712" s="31"/>
      <c r="BVS712" s="31"/>
      <c r="BVT712" s="31"/>
      <c r="BVU712" s="31"/>
      <c r="BVV712" s="31"/>
      <c r="BVW712" s="31"/>
      <c r="BVX712" s="31"/>
      <c r="BVY712" s="31"/>
      <c r="BVZ712" s="31"/>
      <c r="BWA712" s="31"/>
      <c r="BWB712" s="31"/>
      <c r="BWC712" s="31"/>
      <c r="BWD712" s="31"/>
      <c r="BWE712" s="31"/>
      <c r="BWF712" s="31"/>
      <c r="BWG712" s="31"/>
      <c r="BWH712" s="31"/>
      <c r="BWI712" s="31"/>
      <c r="BWJ712" s="31"/>
      <c r="BWK712" s="31"/>
      <c r="BWL712" s="31"/>
      <c r="BWM712" s="31"/>
      <c r="BWN712" s="31"/>
      <c r="BWO712" s="31"/>
      <c r="BWP712" s="31"/>
      <c r="BWQ712" s="31"/>
      <c r="BWR712" s="31"/>
      <c r="BWS712" s="31"/>
      <c r="BWT712" s="31"/>
      <c r="BWU712" s="31"/>
      <c r="BWV712" s="31"/>
      <c r="BWW712" s="31"/>
      <c r="BWX712" s="31"/>
      <c r="BWY712" s="31"/>
      <c r="BWZ712" s="31"/>
      <c r="BXA712" s="31"/>
      <c r="BXB712" s="31"/>
      <c r="BXC712" s="31"/>
      <c r="BXD712" s="31"/>
      <c r="BXE712" s="31"/>
      <c r="BXF712" s="31"/>
      <c r="BXG712" s="31"/>
      <c r="BXH712" s="31"/>
      <c r="BXI712" s="31"/>
      <c r="BXJ712" s="31"/>
      <c r="BXK712" s="31"/>
      <c r="BXL712" s="31"/>
      <c r="BXM712" s="31"/>
      <c r="BXN712" s="31"/>
      <c r="BXO712" s="31"/>
      <c r="BXP712" s="31"/>
      <c r="BXQ712" s="31"/>
      <c r="BXR712" s="31"/>
      <c r="BXS712" s="31"/>
      <c r="BXT712" s="31"/>
      <c r="BXU712" s="31"/>
      <c r="BXV712" s="31"/>
      <c r="BXW712" s="31"/>
      <c r="BXX712" s="31"/>
      <c r="BXY712" s="31"/>
      <c r="BXZ712" s="31"/>
      <c r="BYA712" s="31"/>
      <c r="BYB712" s="31"/>
      <c r="BYC712" s="31"/>
      <c r="BYD712" s="31"/>
      <c r="BYE712" s="31"/>
      <c r="BYF712" s="31"/>
      <c r="BYG712" s="31"/>
      <c r="BYH712" s="31"/>
      <c r="BYI712" s="31"/>
      <c r="BYJ712" s="31"/>
      <c r="BYK712" s="31"/>
      <c r="BYL712" s="31"/>
      <c r="BYM712" s="31"/>
      <c r="BYN712" s="31"/>
      <c r="BYO712" s="31"/>
      <c r="BYP712" s="31"/>
      <c r="BYQ712" s="31"/>
      <c r="BYR712" s="31"/>
      <c r="BYS712" s="31"/>
      <c r="BYT712" s="31"/>
      <c r="BYU712" s="31"/>
      <c r="BYV712" s="31"/>
      <c r="BYW712" s="31"/>
      <c r="BYX712" s="31"/>
      <c r="BYY712" s="31"/>
      <c r="BYZ712" s="31"/>
      <c r="BZA712" s="31"/>
      <c r="BZB712" s="31"/>
      <c r="BZC712" s="31"/>
      <c r="BZD712" s="31"/>
      <c r="BZE712" s="31"/>
      <c r="BZF712" s="31"/>
      <c r="BZG712" s="31"/>
      <c r="BZH712" s="31"/>
      <c r="BZI712" s="31"/>
      <c r="BZJ712" s="31"/>
      <c r="BZK712" s="31"/>
      <c r="BZL712" s="31"/>
      <c r="BZM712" s="31"/>
      <c r="BZN712" s="31"/>
      <c r="BZO712" s="31"/>
      <c r="BZP712" s="31"/>
      <c r="BZQ712" s="31"/>
      <c r="BZR712" s="31"/>
      <c r="BZS712" s="31"/>
      <c r="BZT712" s="31"/>
      <c r="BZU712" s="31"/>
      <c r="BZV712" s="31"/>
      <c r="BZW712" s="31"/>
      <c r="BZX712" s="31"/>
      <c r="BZY712" s="31"/>
      <c r="BZZ712" s="31"/>
      <c r="CAA712" s="31"/>
      <c r="CAB712" s="31"/>
      <c r="CAC712" s="31"/>
      <c r="CAD712" s="31"/>
      <c r="CAE712" s="31"/>
      <c r="CAF712" s="31"/>
      <c r="CAG712" s="31"/>
      <c r="CAH712" s="31"/>
      <c r="CAI712" s="31"/>
      <c r="CAJ712" s="31"/>
      <c r="CAK712" s="31"/>
      <c r="CAL712" s="31"/>
      <c r="CAM712" s="31"/>
      <c r="CAN712" s="31"/>
      <c r="CAO712" s="31"/>
      <c r="CAP712" s="31"/>
      <c r="CAQ712" s="31"/>
      <c r="CAR712" s="31"/>
      <c r="CAS712" s="31"/>
      <c r="CAT712" s="31"/>
      <c r="CAU712" s="31"/>
      <c r="CAV712" s="31"/>
      <c r="CAW712" s="31"/>
      <c r="CAX712" s="31"/>
      <c r="CAY712" s="31"/>
      <c r="CAZ712" s="31"/>
      <c r="CBA712" s="31"/>
      <c r="CBB712" s="31"/>
      <c r="CBC712" s="31"/>
      <c r="CBD712" s="31"/>
      <c r="CBE712" s="31"/>
      <c r="CBF712" s="31"/>
      <c r="CBG712" s="31"/>
      <c r="CBH712" s="31"/>
      <c r="CBI712" s="31"/>
      <c r="CBJ712" s="31"/>
      <c r="CBK712" s="31"/>
      <c r="CBL712" s="31"/>
      <c r="CBM712" s="31"/>
      <c r="CBN712" s="31"/>
      <c r="CBO712" s="31"/>
      <c r="CBP712" s="31"/>
      <c r="CBQ712" s="31"/>
      <c r="CBR712" s="31"/>
      <c r="CBS712" s="31"/>
      <c r="CBT712" s="31"/>
      <c r="CBU712" s="31"/>
      <c r="CBV712" s="31"/>
      <c r="CBW712" s="31"/>
      <c r="CBX712" s="31"/>
      <c r="CBY712" s="31"/>
      <c r="CBZ712" s="31"/>
      <c r="CCA712" s="31"/>
      <c r="CCB712" s="31"/>
      <c r="CCC712" s="31"/>
      <c r="CCD712" s="31"/>
      <c r="CCE712" s="31"/>
      <c r="CCF712" s="31"/>
      <c r="CCG712" s="31"/>
      <c r="CCH712" s="31"/>
      <c r="CCI712" s="31"/>
      <c r="CCJ712" s="31"/>
      <c r="CCK712" s="31"/>
      <c r="CCL712" s="31"/>
      <c r="CCM712" s="31"/>
      <c r="CCN712" s="31"/>
      <c r="CCO712" s="31"/>
      <c r="CCP712" s="31"/>
      <c r="CCQ712" s="31"/>
      <c r="CCR712" s="31"/>
      <c r="CCS712" s="31"/>
      <c r="CCT712" s="31"/>
      <c r="CCU712" s="31"/>
      <c r="CCV712" s="31"/>
      <c r="CCW712" s="31"/>
      <c r="CCX712" s="31"/>
      <c r="CCY712" s="31"/>
      <c r="CCZ712" s="31"/>
      <c r="CDA712" s="31"/>
      <c r="CDB712" s="31"/>
      <c r="CDC712" s="31"/>
      <c r="CDD712" s="31"/>
      <c r="CDE712" s="31"/>
      <c r="CDF712" s="31"/>
      <c r="CDG712" s="31"/>
      <c r="CDH712" s="31"/>
      <c r="CDI712" s="31"/>
      <c r="CDJ712" s="31"/>
      <c r="CDK712" s="31"/>
      <c r="CDL712" s="31"/>
      <c r="CDM712" s="31"/>
      <c r="CDN712" s="31"/>
      <c r="CDO712" s="31"/>
      <c r="CDP712" s="31"/>
      <c r="CDQ712" s="31"/>
      <c r="CDR712" s="31"/>
      <c r="CDS712" s="31"/>
      <c r="CDT712" s="31"/>
      <c r="CDU712" s="31"/>
      <c r="CDV712" s="31"/>
      <c r="CDW712" s="31"/>
      <c r="CDX712" s="31"/>
      <c r="CDY712" s="31"/>
      <c r="CDZ712" s="31"/>
      <c r="CEA712" s="31"/>
      <c r="CEB712" s="31"/>
      <c r="CEC712" s="31"/>
      <c r="CED712" s="31"/>
      <c r="CEE712" s="31"/>
      <c r="CEF712" s="31"/>
      <c r="CEG712" s="31"/>
      <c r="CEH712" s="31"/>
      <c r="CEI712" s="31"/>
      <c r="CEJ712" s="31"/>
      <c r="CEK712" s="31"/>
      <c r="CEL712" s="31"/>
      <c r="CEM712" s="31"/>
      <c r="CEN712" s="31"/>
      <c r="CEO712" s="31"/>
      <c r="CEP712" s="31"/>
      <c r="CEQ712" s="31"/>
      <c r="CER712" s="31"/>
      <c r="CES712" s="31"/>
      <c r="CET712" s="31"/>
      <c r="CEU712" s="31"/>
      <c r="CEV712" s="31"/>
      <c r="CEW712" s="31"/>
      <c r="CEX712" s="31"/>
      <c r="CEY712" s="31"/>
      <c r="CEZ712" s="31"/>
      <c r="CFA712" s="31"/>
      <c r="CFB712" s="31"/>
      <c r="CFC712" s="31"/>
      <c r="CFD712" s="31"/>
      <c r="CFE712" s="31"/>
      <c r="CFF712" s="31"/>
      <c r="CFG712" s="31"/>
      <c r="CFH712" s="31"/>
      <c r="CFI712" s="31"/>
      <c r="CFJ712" s="31"/>
      <c r="CFK712" s="31"/>
      <c r="CFL712" s="31"/>
      <c r="CFM712" s="31"/>
      <c r="CFN712" s="31"/>
      <c r="CFO712" s="31"/>
      <c r="CFP712" s="31"/>
      <c r="CFQ712" s="31"/>
      <c r="CFR712" s="31"/>
      <c r="CFS712" s="31"/>
      <c r="CFT712" s="31"/>
      <c r="CFU712" s="31"/>
      <c r="CFV712" s="31"/>
      <c r="CFW712" s="31"/>
      <c r="CFX712" s="31"/>
      <c r="CFY712" s="31"/>
      <c r="CFZ712" s="31"/>
      <c r="CGA712" s="31"/>
      <c r="CGB712" s="31"/>
      <c r="CGC712" s="31"/>
      <c r="CGD712" s="31"/>
      <c r="CGE712" s="31"/>
      <c r="CGF712" s="31"/>
      <c r="CGG712" s="31"/>
      <c r="CGH712" s="31"/>
      <c r="CGI712" s="31"/>
      <c r="CGJ712" s="31"/>
      <c r="CGK712" s="31"/>
      <c r="CGL712" s="31"/>
      <c r="CGM712" s="31"/>
      <c r="CGN712" s="31"/>
      <c r="CGO712" s="31"/>
      <c r="CGP712" s="31"/>
      <c r="CGQ712" s="31"/>
      <c r="CGR712" s="31"/>
      <c r="CGS712" s="31"/>
      <c r="CGT712" s="31"/>
      <c r="CGU712" s="31"/>
      <c r="CGV712" s="31"/>
      <c r="CGW712" s="31"/>
      <c r="CGX712" s="31"/>
      <c r="CGY712" s="31"/>
      <c r="CGZ712" s="31"/>
      <c r="CHA712" s="31"/>
      <c r="CHB712" s="31"/>
      <c r="CHC712" s="31"/>
      <c r="CHD712" s="31"/>
      <c r="CHE712" s="31"/>
      <c r="CHF712" s="31"/>
      <c r="CHG712" s="31"/>
      <c r="CHH712" s="31"/>
      <c r="CHI712" s="31"/>
      <c r="CHJ712" s="31"/>
      <c r="CHK712" s="31"/>
      <c r="CHL712" s="31"/>
      <c r="CHM712" s="31"/>
      <c r="CHN712" s="31"/>
      <c r="CHO712" s="31"/>
      <c r="CHP712" s="31"/>
      <c r="CHQ712" s="31"/>
      <c r="CHR712" s="31"/>
      <c r="CHS712" s="31"/>
      <c r="CHT712" s="31"/>
      <c r="CHU712" s="31"/>
      <c r="CHV712" s="31"/>
      <c r="CHW712" s="31"/>
      <c r="CHX712" s="31"/>
      <c r="CHY712" s="31"/>
      <c r="CHZ712" s="31"/>
      <c r="CIA712" s="31"/>
      <c r="CIB712" s="31"/>
      <c r="CIC712" s="31"/>
      <c r="CID712" s="31"/>
      <c r="CIE712" s="31"/>
      <c r="CIF712" s="31"/>
      <c r="CIG712" s="31"/>
      <c r="CIH712" s="31"/>
      <c r="CII712" s="31"/>
      <c r="CIJ712" s="31"/>
      <c r="CIK712" s="31"/>
      <c r="CIL712" s="31"/>
      <c r="CIM712" s="31"/>
      <c r="CIN712" s="31"/>
      <c r="CIO712" s="31"/>
      <c r="CIP712" s="31"/>
      <c r="CIQ712" s="31"/>
      <c r="CIR712" s="31"/>
      <c r="CIS712" s="31"/>
      <c r="CIT712" s="31"/>
      <c r="CIU712" s="31"/>
      <c r="CIV712" s="31"/>
      <c r="CIW712" s="31"/>
      <c r="CIX712" s="31"/>
      <c r="CIY712" s="31"/>
      <c r="CIZ712" s="31"/>
      <c r="CJA712" s="31"/>
      <c r="CJB712" s="31"/>
      <c r="CJC712" s="31"/>
      <c r="CJD712" s="31"/>
      <c r="CJE712" s="31"/>
      <c r="CJF712" s="31"/>
      <c r="CJG712" s="31"/>
      <c r="CJH712" s="31"/>
      <c r="CJI712" s="31"/>
      <c r="CJJ712" s="31"/>
      <c r="CJK712" s="31"/>
      <c r="CJL712" s="31"/>
      <c r="CJM712" s="31"/>
      <c r="CJN712" s="31"/>
      <c r="CJO712" s="31"/>
      <c r="CJP712" s="31"/>
      <c r="CJQ712" s="31"/>
      <c r="CJR712" s="31"/>
      <c r="CJS712" s="31"/>
      <c r="CJT712" s="31"/>
      <c r="CJU712" s="31"/>
      <c r="CJV712" s="31"/>
      <c r="CJW712" s="31"/>
      <c r="CJX712" s="31"/>
      <c r="CJY712" s="31"/>
      <c r="CJZ712" s="31"/>
      <c r="CKA712" s="31"/>
      <c r="CKB712" s="31"/>
      <c r="CKC712" s="31"/>
      <c r="CKD712" s="31"/>
      <c r="CKE712" s="31"/>
      <c r="CKF712" s="31"/>
      <c r="CKG712" s="31"/>
      <c r="CKH712" s="31"/>
      <c r="CKI712" s="31"/>
      <c r="CKJ712" s="31"/>
      <c r="CKK712" s="31"/>
      <c r="CKL712" s="31"/>
      <c r="CKM712" s="31"/>
      <c r="CKN712" s="31"/>
      <c r="CKO712" s="31"/>
      <c r="CKP712" s="31"/>
      <c r="CKQ712" s="31"/>
      <c r="CKR712" s="31"/>
      <c r="CKS712" s="31"/>
      <c r="CKT712" s="31"/>
      <c r="CKU712" s="31"/>
      <c r="CKV712" s="31"/>
      <c r="CKW712" s="31"/>
      <c r="CKX712" s="31"/>
      <c r="CKY712" s="31"/>
      <c r="CKZ712" s="31"/>
      <c r="CLA712" s="31"/>
      <c r="CLB712" s="31"/>
      <c r="CLC712" s="31"/>
      <c r="CLD712" s="31"/>
      <c r="CLE712" s="31"/>
      <c r="CLF712" s="31"/>
      <c r="CLG712" s="31"/>
      <c r="CLH712" s="31"/>
      <c r="CLI712" s="31"/>
      <c r="CLJ712" s="31"/>
      <c r="CLK712" s="31"/>
      <c r="CLL712" s="31"/>
      <c r="CLM712" s="31"/>
      <c r="CLN712" s="31"/>
      <c r="CLO712" s="31"/>
      <c r="CLP712" s="31"/>
      <c r="CLQ712" s="31"/>
      <c r="CLR712" s="31"/>
      <c r="CLS712" s="31"/>
      <c r="CLT712" s="31"/>
      <c r="CLU712" s="31"/>
      <c r="CLV712" s="31"/>
      <c r="CLW712" s="31"/>
      <c r="CLX712" s="31"/>
      <c r="CLY712" s="31"/>
      <c r="CLZ712" s="31"/>
      <c r="CMA712" s="31"/>
      <c r="CMB712" s="31"/>
      <c r="CMC712" s="31"/>
      <c r="CMD712" s="31"/>
      <c r="CME712" s="31"/>
      <c r="CMF712" s="31"/>
      <c r="CMG712" s="31"/>
      <c r="CMH712" s="31"/>
      <c r="CMI712" s="31"/>
      <c r="CMJ712" s="31"/>
      <c r="CMK712" s="31"/>
      <c r="CML712" s="31"/>
      <c r="CMM712" s="31"/>
      <c r="CMN712" s="31"/>
      <c r="CMO712" s="31"/>
      <c r="CMP712" s="31"/>
      <c r="CMQ712" s="31"/>
      <c r="CMR712" s="31"/>
      <c r="CMS712" s="31"/>
      <c r="CMT712" s="31"/>
      <c r="CMU712" s="31"/>
      <c r="CMV712" s="31"/>
      <c r="CMW712" s="31"/>
      <c r="CMX712" s="31"/>
      <c r="CMY712" s="31"/>
      <c r="CMZ712" s="31"/>
      <c r="CNA712" s="31"/>
      <c r="CNB712" s="31"/>
      <c r="CNC712" s="31"/>
      <c r="CND712" s="31"/>
      <c r="CNE712" s="31"/>
      <c r="CNF712" s="31"/>
      <c r="CNG712" s="31"/>
      <c r="CNH712" s="31"/>
      <c r="CNI712" s="31"/>
      <c r="CNJ712" s="31"/>
      <c r="CNK712" s="31"/>
      <c r="CNL712" s="31"/>
      <c r="CNM712" s="31"/>
      <c r="CNN712" s="31"/>
      <c r="CNO712" s="31"/>
      <c r="CNP712" s="31"/>
      <c r="CNQ712" s="31"/>
      <c r="CNR712" s="31"/>
      <c r="CNS712" s="31"/>
      <c r="CNT712" s="31"/>
      <c r="CNU712" s="31"/>
      <c r="CNV712" s="31"/>
      <c r="CNW712" s="31"/>
      <c r="CNX712" s="31"/>
      <c r="CNY712" s="31"/>
      <c r="CNZ712" s="31"/>
      <c r="COA712" s="31"/>
      <c r="COB712" s="31"/>
      <c r="COC712" s="31"/>
      <c r="COD712" s="31"/>
      <c r="COE712" s="31"/>
      <c r="COF712" s="31"/>
      <c r="COG712" s="31"/>
      <c r="COH712" s="31"/>
      <c r="COI712" s="31"/>
      <c r="COJ712" s="31"/>
      <c r="COK712" s="31"/>
      <c r="COL712" s="31"/>
      <c r="COM712" s="31"/>
      <c r="CON712" s="31"/>
      <c r="COO712" s="31"/>
      <c r="COP712" s="31"/>
      <c r="COQ712" s="31"/>
      <c r="COR712" s="31"/>
      <c r="COS712" s="31"/>
      <c r="COT712" s="31"/>
      <c r="COU712" s="31"/>
      <c r="COV712" s="31"/>
      <c r="COW712" s="31"/>
      <c r="COX712" s="31"/>
      <c r="COY712" s="31"/>
      <c r="COZ712" s="31"/>
      <c r="CPA712" s="31"/>
      <c r="CPB712" s="31"/>
      <c r="CPC712" s="31"/>
      <c r="CPD712" s="31"/>
      <c r="CPE712" s="31"/>
      <c r="CPF712" s="31"/>
      <c r="CPG712" s="31"/>
      <c r="CPH712" s="31"/>
      <c r="CPI712" s="31"/>
      <c r="CPJ712" s="31"/>
      <c r="CPK712" s="31"/>
      <c r="CPL712" s="31"/>
      <c r="CPM712" s="31"/>
      <c r="CPN712" s="31"/>
      <c r="CPO712" s="31"/>
      <c r="CPP712" s="31"/>
      <c r="CPQ712" s="31"/>
      <c r="CPR712" s="31"/>
      <c r="CPS712" s="31"/>
      <c r="CPT712" s="31"/>
      <c r="CPU712" s="31"/>
      <c r="CPV712" s="31"/>
      <c r="CPW712" s="31"/>
      <c r="CPX712" s="31"/>
      <c r="CPY712" s="31"/>
      <c r="CPZ712" s="31"/>
      <c r="CQA712" s="31"/>
      <c r="CQB712" s="31"/>
      <c r="CQC712" s="31"/>
      <c r="CQD712" s="31"/>
      <c r="CQE712" s="31"/>
      <c r="CQF712" s="31"/>
      <c r="CQG712" s="31"/>
      <c r="CQH712" s="31"/>
      <c r="CQI712" s="31"/>
      <c r="CQJ712" s="31"/>
      <c r="CQK712" s="31"/>
      <c r="CQL712" s="31"/>
      <c r="CQM712" s="31"/>
      <c r="CQN712" s="31"/>
      <c r="CQO712" s="31"/>
      <c r="CQP712" s="31"/>
      <c r="CQQ712" s="31"/>
      <c r="CQR712" s="31"/>
      <c r="CQS712" s="31"/>
      <c r="CQT712" s="31"/>
      <c r="CQU712" s="31"/>
      <c r="CQV712" s="31"/>
      <c r="CQW712" s="31"/>
      <c r="CQX712" s="31"/>
      <c r="CQY712" s="31"/>
      <c r="CQZ712" s="31"/>
      <c r="CRA712" s="31"/>
      <c r="CRB712" s="31"/>
      <c r="CRC712" s="31"/>
      <c r="CRD712" s="31"/>
      <c r="CRE712" s="31"/>
      <c r="CRF712" s="31"/>
      <c r="CRG712" s="31"/>
      <c r="CRH712" s="31"/>
      <c r="CRI712" s="31"/>
      <c r="CRJ712" s="31"/>
      <c r="CRK712" s="31"/>
      <c r="CRL712" s="31"/>
      <c r="CRM712" s="31"/>
      <c r="CRN712" s="31"/>
      <c r="CRO712" s="31"/>
      <c r="CRP712" s="31"/>
      <c r="CRQ712" s="31"/>
      <c r="CRR712" s="31"/>
      <c r="CRS712" s="31"/>
      <c r="CRT712" s="31"/>
      <c r="CRU712" s="31"/>
      <c r="CRV712" s="31"/>
      <c r="CRW712" s="31"/>
      <c r="CRX712" s="31"/>
      <c r="CRY712" s="31"/>
      <c r="CRZ712" s="31"/>
      <c r="CSA712" s="31"/>
      <c r="CSB712" s="31"/>
      <c r="CSC712" s="31"/>
      <c r="CSD712" s="31"/>
      <c r="CSE712" s="31"/>
      <c r="CSF712" s="31"/>
      <c r="CSG712" s="31"/>
      <c r="CSH712" s="31"/>
      <c r="CSI712" s="31"/>
      <c r="CSJ712" s="31"/>
      <c r="CSK712" s="31"/>
      <c r="CSL712" s="31"/>
      <c r="CSM712" s="31"/>
      <c r="CSN712" s="31"/>
      <c r="CSO712" s="31"/>
      <c r="CSP712" s="31"/>
      <c r="CSQ712" s="31"/>
      <c r="CSR712" s="31"/>
      <c r="CSS712" s="31"/>
      <c r="CST712" s="31"/>
      <c r="CSU712" s="31"/>
      <c r="CSV712" s="31"/>
      <c r="CSW712" s="31"/>
      <c r="CSX712" s="31"/>
      <c r="CSY712" s="31"/>
      <c r="CSZ712" s="31"/>
      <c r="CTA712" s="31"/>
      <c r="CTB712" s="31"/>
      <c r="CTC712" s="31"/>
      <c r="CTD712" s="31"/>
      <c r="CTE712" s="31"/>
      <c r="CTF712" s="31"/>
      <c r="CTG712" s="31"/>
      <c r="CTH712" s="31"/>
      <c r="CTI712" s="31"/>
      <c r="CTJ712" s="31"/>
      <c r="CTK712" s="31"/>
      <c r="CTL712" s="31"/>
      <c r="CTM712" s="31"/>
      <c r="CTN712" s="31"/>
      <c r="CTO712" s="31"/>
      <c r="CTP712" s="31"/>
      <c r="CTQ712" s="31"/>
      <c r="CTR712" s="31"/>
      <c r="CTS712" s="31"/>
      <c r="CTT712" s="31"/>
      <c r="CTU712" s="31"/>
      <c r="CTV712" s="31"/>
      <c r="CTW712" s="31"/>
      <c r="CTX712" s="31"/>
      <c r="CTY712" s="31"/>
      <c r="CTZ712" s="31"/>
      <c r="CUA712" s="31"/>
      <c r="CUB712" s="31"/>
      <c r="CUC712" s="31"/>
      <c r="CUD712" s="31"/>
      <c r="CUE712" s="31"/>
      <c r="CUF712" s="31"/>
      <c r="CUG712" s="31"/>
      <c r="CUH712" s="31"/>
      <c r="CUI712" s="31"/>
      <c r="CUJ712" s="31"/>
      <c r="CUK712" s="31"/>
      <c r="CUL712" s="31"/>
      <c r="CUM712" s="31"/>
      <c r="CUN712" s="31"/>
      <c r="CUO712" s="31"/>
      <c r="CUP712" s="31"/>
      <c r="CUQ712" s="31"/>
      <c r="CUR712" s="31"/>
      <c r="CUS712" s="31"/>
      <c r="CUT712" s="31"/>
      <c r="CUU712" s="31"/>
      <c r="CUV712" s="31"/>
      <c r="CUW712" s="31"/>
      <c r="CUX712" s="31"/>
      <c r="CUY712" s="31"/>
      <c r="CUZ712" s="31"/>
      <c r="CVA712" s="31"/>
      <c r="CVB712" s="31"/>
      <c r="CVC712" s="31"/>
      <c r="CVD712" s="31"/>
      <c r="CVE712" s="31"/>
      <c r="CVF712" s="31"/>
      <c r="CVG712" s="31"/>
      <c r="CVH712" s="31"/>
      <c r="CVI712" s="31"/>
      <c r="CVJ712" s="31"/>
      <c r="CVK712" s="31"/>
      <c r="CVL712" s="31"/>
      <c r="CVM712" s="31"/>
      <c r="CVN712" s="31"/>
      <c r="CVO712" s="31"/>
      <c r="CVP712" s="31"/>
      <c r="CVQ712" s="31"/>
      <c r="CVR712" s="31"/>
      <c r="CVS712" s="31"/>
      <c r="CVT712" s="31"/>
      <c r="CVU712" s="31"/>
      <c r="CVV712" s="31"/>
      <c r="CVW712" s="31"/>
      <c r="CVX712" s="31"/>
      <c r="CVY712" s="31"/>
      <c r="CVZ712" s="31"/>
      <c r="CWA712" s="31"/>
      <c r="CWB712" s="31"/>
      <c r="CWC712" s="31"/>
      <c r="CWD712" s="31"/>
      <c r="CWE712" s="31"/>
      <c r="CWF712" s="31"/>
      <c r="CWG712" s="31"/>
      <c r="CWH712" s="31"/>
      <c r="CWI712" s="31"/>
      <c r="CWJ712" s="31"/>
      <c r="CWK712" s="31"/>
      <c r="CWL712" s="31"/>
      <c r="CWM712" s="31"/>
      <c r="CWN712" s="31"/>
      <c r="CWO712" s="31"/>
      <c r="CWP712" s="31"/>
      <c r="CWQ712" s="31"/>
      <c r="CWR712" s="31"/>
      <c r="CWS712" s="31"/>
      <c r="CWT712" s="31"/>
      <c r="CWU712" s="31"/>
      <c r="CWV712" s="31"/>
      <c r="CWW712" s="31"/>
      <c r="CWX712" s="31"/>
      <c r="CWY712" s="31"/>
      <c r="CWZ712" s="31"/>
      <c r="CXA712" s="31"/>
      <c r="CXB712" s="31"/>
      <c r="CXC712" s="31"/>
      <c r="CXD712" s="31"/>
      <c r="CXE712" s="31"/>
      <c r="CXF712" s="31"/>
      <c r="CXG712" s="31"/>
      <c r="CXH712" s="31"/>
      <c r="CXI712" s="31"/>
      <c r="CXJ712" s="31"/>
      <c r="CXK712" s="31"/>
      <c r="CXL712" s="31"/>
      <c r="CXM712" s="31"/>
      <c r="CXN712" s="31"/>
      <c r="CXO712" s="31"/>
      <c r="CXP712" s="31"/>
      <c r="CXQ712" s="31"/>
      <c r="CXR712" s="31"/>
      <c r="CXS712" s="31"/>
      <c r="CXT712" s="31"/>
      <c r="CXU712" s="31"/>
      <c r="CXV712" s="31"/>
      <c r="CXW712" s="31"/>
      <c r="CXX712" s="31"/>
      <c r="CXY712" s="31"/>
      <c r="CXZ712" s="31"/>
      <c r="CYA712" s="31"/>
      <c r="CYB712" s="31"/>
      <c r="CYC712" s="31"/>
      <c r="CYD712" s="31"/>
      <c r="CYE712" s="31"/>
      <c r="CYF712" s="31"/>
      <c r="CYG712" s="31"/>
      <c r="CYH712" s="31"/>
      <c r="CYI712" s="31"/>
      <c r="CYJ712" s="31"/>
      <c r="CYK712" s="31"/>
      <c r="CYL712" s="31"/>
      <c r="CYM712" s="31"/>
      <c r="CYN712" s="31"/>
      <c r="CYO712" s="31"/>
      <c r="CYP712" s="31"/>
      <c r="CYQ712" s="31"/>
      <c r="CYR712" s="31"/>
      <c r="CYS712" s="31"/>
      <c r="CYT712" s="31"/>
      <c r="CYU712" s="31"/>
      <c r="CYV712" s="31"/>
      <c r="CYW712" s="31"/>
      <c r="CYX712" s="31"/>
      <c r="CYY712" s="31"/>
      <c r="CYZ712" s="31"/>
      <c r="CZA712" s="31"/>
      <c r="CZB712" s="31"/>
      <c r="CZC712" s="31"/>
      <c r="CZD712" s="31"/>
      <c r="CZE712" s="31"/>
      <c r="CZF712" s="31"/>
      <c r="CZG712" s="31"/>
      <c r="CZH712" s="31"/>
      <c r="CZI712" s="31"/>
      <c r="CZJ712" s="31"/>
      <c r="CZK712" s="31"/>
      <c r="CZL712" s="31"/>
      <c r="CZM712" s="31"/>
      <c r="CZN712" s="31"/>
      <c r="CZO712" s="31"/>
      <c r="CZP712" s="31"/>
      <c r="CZQ712" s="31"/>
      <c r="CZR712" s="31"/>
      <c r="CZS712" s="31"/>
      <c r="CZT712" s="31"/>
      <c r="CZU712" s="31"/>
      <c r="CZV712" s="31"/>
      <c r="CZW712" s="31"/>
      <c r="CZX712" s="31"/>
      <c r="CZY712" s="31"/>
      <c r="CZZ712" s="31"/>
      <c r="DAA712" s="31"/>
      <c r="DAB712" s="31"/>
      <c r="DAC712" s="31"/>
      <c r="DAD712" s="31"/>
      <c r="DAE712" s="31"/>
      <c r="DAF712" s="31"/>
      <c r="DAG712" s="31"/>
      <c r="DAH712" s="31"/>
      <c r="DAI712" s="31"/>
      <c r="DAJ712" s="31"/>
      <c r="DAK712" s="31"/>
      <c r="DAL712" s="31"/>
      <c r="DAM712" s="31"/>
      <c r="DAN712" s="31"/>
      <c r="DAO712" s="31"/>
      <c r="DAP712" s="31"/>
      <c r="DAQ712" s="31"/>
      <c r="DAR712" s="31"/>
      <c r="DAS712" s="31"/>
      <c r="DAT712" s="31"/>
      <c r="DAU712" s="31"/>
      <c r="DAV712" s="31"/>
      <c r="DAW712" s="31"/>
      <c r="DAX712" s="31"/>
      <c r="DAY712" s="31"/>
      <c r="DAZ712" s="31"/>
      <c r="DBA712" s="31"/>
      <c r="DBB712" s="31"/>
      <c r="DBC712" s="31"/>
      <c r="DBD712" s="31"/>
      <c r="DBE712" s="31"/>
      <c r="DBF712" s="31"/>
      <c r="DBG712" s="31"/>
      <c r="DBH712" s="31"/>
      <c r="DBI712" s="31"/>
      <c r="DBJ712" s="31"/>
      <c r="DBK712" s="31"/>
      <c r="DBL712" s="31"/>
      <c r="DBM712" s="31"/>
      <c r="DBN712" s="31"/>
      <c r="DBO712" s="31"/>
      <c r="DBP712" s="31"/>
      <c r="DBQ712" s="31"/>
      <c r="DBR712" s="31"/>
      <c r="DBS712" s="31"/>
      <c r="DBT712" s="31"/>
      <c r="DBU712" s="31"/>
      <c r="DBV712" s="31"/>
      <c r="DBW712" s="31"/>
      <c r="DBX712" s="31"/>
      <c r="DBY712" s="31"/>
      <c r="DBZ712" s="31"/>
      <c r="DCA712" s="31"/>
      <c r="DCB712" s="31"/>
      <c r="DCC712" s="31"/>
      <c r="DCD712" s="31"/>
      <c r="DCE712" s="31"/>
      <c r="DCF712" s="31"/>
      <c r="DCG712" s="31"/>
      <c r="DCH712" s="31"/>
      <c r="DCI712" s="31"/>
      <c r="DCJ712" s="31"/>
      <c r="DCK712" s="31"/>
      <c r="DCL712" s="31"/>
      <c r="DCM712" s="31"/>
      <c r="DCN712" s="31"/>
      <c r="DCO712" s="31"/>
      <c r="DCP712" s="31"/>
      <c r="DCQ712" s="31"/>
      <c r="DCR712" s="31"/>
      <c r="DCS712" s="31"/>
      <c r="DCT712" s="31"/>
      <c r="DCU712" s="31"/>
      <c r="DCV712" s="31"/>
      <c r="DCW712" s="31"/>
      <c r="DCX712" s="31"/>
      <c r="DCY712" s="31"/>
      <c r="DCZ712" s="31"/>
      <c r="DDA712" s="31"/>
      <c r="DDB712" s="31"/>
      <c r="DDC712" s="31"/>
      <c r="DDD712" s="31"/>
      <c r="DDE712" s="31"/>
      <c r="DDF712" s="31"/>
      <c r="DDG712" s="31"/>
      <c r="DDH712" s="31"/>
      <c r="DDI712" s="31"/>
      <c r="DDJ712" s="31"/>
      <c r="DDK712" s="31"/>
      <c r="DDL712" s="31"/>
      <c r="DDM712" s="31"/>
      <c r="DDN712" s="31"/>
      <c r="DDO712" s="31"/>
      <c r="DDP712" s="31"/>
      <c r="DDQ712" s="31"/>
      <c r="DDR712" s="31"/>
      <c r="DDS712" s="31"/>
      <c r="DDT712" s="31"/>
      <c r="DDU712" s="31"/>
      <c r="DDV712" s="31"/>
      <c r="DDW712" s="31"/>
      <c r="DDX712" s="31"/>
      <c r="DDY712" s="31"/>
      <c r="DDZ712" s="31"/>
      <c r="DEA712" s="31"/>
      <c r="DEB712" s="31"/>
      <c r="DEC712" s="31"/>
      <c r="DED712" s="31"/>
      <c r="DEE712" s="31"/>
      <c r="DEF712" s="31"/>
      <c r="DEG712" s="31"/>
      <c r="DEH712" s="31"/>
      <c r="DEI712" s="31"/>
      <c r="DEJ712" s="31"/>
      <c r="DEK712" s="31"/>
      <c r="DEL712" s="31"/>
      <c r="DEM712" s="31"/>
      <c r="DEN712" s="31"/>
      <c r="DEO712" s="31"/>
      <c r="DEP712" s="31"/>
      <c r="DEQ712" s="31"/>
      <c r="DER712" s="31"/>
      <c r="DES712" s="31"/>
      <c r="DET712" s="31"/>
      <c r="DEU712" s="31"/>
      <c r="DEV712" s="31"/>
      <c r="DEW712" s="31"/>
      <c r="DEX712" s="31"/>
      <c r="DEY712" s="31"/>
      <c r="DEZ712" s="31"/>
      <c r="DFA712" s="31"/>
      <c r="DFB712" s="31"/>
      <c r="DFC712" s="31"/>
      <c r="DFD712" s="31"/>
      <c r="DFE712" s="31"/>
      <c r="DFF712" s="31"/>
      <c r="DFG712" s="31"/>
      <c r="DFH712" s="31"/>
      <c r="DFI712" s="31"/>
      <c r="DFJ712" s="31"/>
      <c r="DFK712" s="31"/>
      <c r="DFL712" s="31"/>
      <c r="DFM712" s="31"/>
      <c r="DFN712" s="31"/>
      <c r="DFO712" s="31"/>
      <c r="DFP712" s="31"/>
      <c r="DFQ712" s="31"/>
      <c r="DFR712" s="31"/>
      <c r="DFS712" s="31"/>
      <c r="DFT712" s="31"/>
      <c r="DFU712" s="31"/>
      <c r="DFV712" s="31"/>
      <c r="DFW712" s="31"/>
      <c r="DFX712" s="31"/>
      <c r="DFY712" s="31"/>
      <c r="DFZ712" s="31"/>
      <c r="DGA712" s="31"/>
      <c r="DGB712" s="31"/>
      <c r="DGC712" s="31"/>
      <c r="DGD712" s="31"/>
      <c r="DGE712" s="31"/>
      <c r="DGF712" s="31"/>
      <c r="DGG712" s="31"/>
      <c r="DGH712" s="31"/>
      <c r="DGI712" s="31"/>
      <c r="DGJ712" s="31"/>
      <c r="DGK712" s="31"/>
      <c r="DGL712" s="31"/>
      <c r="DGM712" s="31"/>
      <c r="DGN712" s="31"/>
      <c r="DGO712" s="31"/>
      <c r="DGP712" s="31"/>
      <c r="DGQ712" s="31"/>
      <c r="DGR712" s="31"/>
      <c r="DGS712" s="31"/>
      <c r="DGT712" s="31"/>
      <c r="DGU712" s="31"/>
      <c r="DGV712" s="31"/>
      <c r="DGW712" s="31"/>
      <c r="DGX712" s="31"/>
      <c r="DGY712" s="31"/>
      <c r="DGZ712" s="31"/>
      <c r="DHA712" s="31"/>
      <c r="DHB712" s="31"/>
      <c r="DHC712" s="31"/>
      <c r="DHD712" s="31"/>
      <c r="DHE712" s="31"/>
      <c r="DHF712" s="31"/>
      <c r="DHG712" s="31"/>
      <c r="DHH712" s="31"/>
      <c r="DHI712" s="31"/>
      <c r="DHJ712" s="31"/>
      <c r="DHK712" s="31"/>
      <c r="DHL712" s="31"/>
      <c r="DHM712" s="31"/>
      <c r="DHN712" s="31"/>
      <c r="DHO712" s="31"/>
      <c r="DHP712" s="31"/>
      <c r="DHQ712" s="31"/>
      <c r="DHR712" s="31"/>
      <c r="DHS712" s="31"/>
      <c r="DHT712" s="31"/>
      <c r="DHU712" s="31"/>
      <c r="DHV712" s="31"/>
      <c r="DHW712" s="31"/>
      <c r="DHX712" s="31"/>
      <c r="DHY712" s="31"/>
      <c r="DHZ712" s="31"/>
      <c r="DIA712" s="31"/>
      <c r="DIB712" s="31"/>
      <c r="DIC712" s="31"/>
      <c r="DID712" s="31"/>
      <c r="DIE712" s="31"/>
      <c r="DIF712" s="31"/>
      <c r="DIG712" s="31"/>
      <c r="DIH712" s="31"/>
      <c r="DII712" s="31"/>
      <c r="DIJ712" s="31"/>
      <c r="DIK712" s="31"/>
      <c r="DIL712" s="31"/>
      <c r="DIM712" s="31"/>
      <c r="DIN712" s="31"/>
      <c r="DIO712" s="31"/>
      <c r="DIP712" s="31"/>
      <c r="DIQ712" s="31"/>
      <c r="DIR712" s="31"/>
      <c r="DIS712" s="31"/>
      <c r="DIT712" s="31"/>
      <c r="DIU712" s="31"/>
      <c r="DIV712" s="31"/>
      <c r="DIW712" s="31"/>
      <c r="DIX712" s="31"/>
      <c r="DIY712" s="31"/>
      <c r="DIZ712" s="31"/>
      <c r="DJA712" s="31"/>
      <c r="DJB712" s="31"/>
      <c r="DJC712" s="31"/>
      <c r="DJD712" s="31"/>
      <c r="DJE712" s="31"/>
      <c r="DJF712" s="31"/>
      <c r="DJG712" s="31"/>
      <c r="DJH712" s="31"/>
      <c r="DJI712" s="31"/>
      <c r="DJJ712" s="31"/>
      <c r="DJK712" s="31"/>
      <c r="DJL712" s="31"/>
      <c r="DJM712" s="31"/>
      <c r="DJN712" s="31"/>
      <c r="DJO712" s="31"/>
      <c r="DJP712" s="31"/>
      <c r="DJQ712" s="31"/>
      <c r="DJR712" s="31"/>
      <c r="DJS712" s="31"/>
      <c r="DJT712" s="31"/>
      <c r="DJU712" s="31"/>
      <c r="DJV712" s="31"/>
      <c r="DJW712" s="31"/>
      <c r="DJX712" s="31"/>
      <c r="DJY712" s="31"/>
      <c r="DJZ712" s="31"/>
      <c r="DKA712" s="31"/>
      <c r="DKB712" s="31"/>
      <c r="DKC712" s="31"/>
      <c r="DKD712" s="31"/>
      <c r="DKE712" s="31"/>
      <c r="DKF712" s="31"/>
      <c r="DKG712" s="31"/>
      <c r="DKH712" s="31"/>
      <c r="DKI712" s="31"/>
      <c r="DKJ712" s="31"/>
      <c r="DKK712" s="31"/>
      <c r="DKL712" s="31"/>
      <c r="DKM712" s="31"/>
      <c r="DKN712" s="31"/>
      <c r="DKO712" s="31"/>
      <c r="DKP712" s="31"/>
      <c r="DKQ712" s="31"/>
      <c r="DKR712" s="31"/>
      <c r="DKS712" s="31"/>
      <c r="DKT712" s="31"/>
      <c r="DKU712" s="31"/>
      <c r="DKV712" s="31"/>
      <c r="DKW712" s="31"/>
      <c r="DKX712" s="31"/>
      <c r="DKY712" s="31"/>
      <c r="DKZ712" s="31"/>
      <c r="DLA712" s="31"/>
      <c r="DLB712" s="31"/>
      <c r="DLC712" s="31"/>
      <c r="DLD712" s="31"/>
      <c r="DLE712" s="31"/>
      <c r="DLF712" s="31"/>
      <c r="DLG712" s="31"/>
      <c r="DLH712" s="31"/>
      <c r="DLI712" s="31"/>
      <c r="DLJ712" s="31"/>
      <c r="DLK712" s="31"/>
      <c r="DLL712" s="31"/>
      <c r="DLM712" s="31"/>
      <c r="DLN712" s="31"/>
      <c r="DLO712" s="31"/>
      <c r="DLP712" s="31"/>
      <c r="DLQ712" s="31"/>
      <c r="DLR712" s="31"/>
      <c r="DLS712" s="31"/>
      <c r="DLT712" s="31"/>
      <c r="DLU712" s="31"/>
      <c r="DLV712" s="31"/>
      <c r="DLW712" s="31"/>
      <c r="DLX712" s="31"/>
      <c r="DLY712" s="31"/>
      <c r="DLZ712" s="31"/>
      <c r="DMA712" s="31"/>
      <c r="DMB712" s="31"/>
      <c r="DMC712" s="31"/>
      <c r="DMD712" s="31"/>
      <c r="DME712" s="31"/>
      <c r="DMF712" s="31"/>
      <c r="DMG712" s="31"/>
      <c r="DMH712" s="31"/>
      <c r="DMI712" s="31"/>
      <c r="DMJ712" s="31"/>
      <c r="DMK712" s="31"/>
      <c r="DML712" s="31"/>
      <c r="DMM712" s="31"/>
      <c r="DMN712" s="31"/>
      <c r="DMO712" s="31"/>
      <c r="DMP712" s="31"/>
      <c r="DMQ712" s="31"/>
      <c r="DMR712" s="31"/>
      <c r="DMS712" s="31"/>
      <c r="DMT712" s="31"/>
      <c r="DMU712" s="31"/>
      <c r="DMV712" s="31"/>
      <c r="DMW712" s="31"/>
      <c r="DMX712" s="31"/>
      <c r="DMY712" s="31"/>
      <c r="DMZ712" s="31"/>
      <c r="DNA712" s="31"/>
      <c r="DNB712" s="31"/>
      <c r="DNC712" s="31"/>
      <c r="DND712" s="31"/>
      <c r="DNE712" s="31"/>
      <c r="DNF712" s="31"/>
      <c r="DNG712" s="31"/>
      <c r="DNH712" s="31"/>
      <c r="DNI712" s="31"/>
      <c r="DNJ712" s="31"/>
      <c r="DNK712" s="31"/>
      <c r="DNL712" s="31"/>
      <c r="DNM712" s="31"/>
      <c r="DNN712" s="31"/>
      <c r="DNO712" s="31"/>
      <c r="DNP712" s="31"/>
      <c r="DNQ712" s="31"/>
      <c r="DNR712" s="31"/>
      <c r="DNS712" s="31"/>
      <c r="DNT712" s="31"/>
      <c r="DNU712" s="31"/>
      <c r="DNV712" s="31"/>
      <c r="DNW712" s="31"/>
      <c r="DNX712" s="31"/>
      <c r="DNY712" s="31"/>
      <c r="DNZ712" s="31"/>
      <c r="DOA712" s="31"/>
      <c r="DOB712" s="31"/>
      <c r="DOC712" s="31"/>
      <c r="DOD712" s="31"/>
      <c r="DOE712" s="31"/>
      <c r="DOF712" s="31"/>
      <c r="DOG712" s="31"/>
      <c r="DOH712" s="31"/>
      <c r="DOI712" s="31"/>
      <c r="DOJ712" s="31"/>
      <c r="DOK712" s="31"/>
      <c r="DOL712" s="31"/>
      <c r="DOM712" s="31"/>
      <c r="DON712" s="31"/>
      <c r="DOO712" s="31"/>
      <c r="DOP712" s="31"/>
      <c r="DOQ712" s="31"/>
      <c r="DOR712" s="31"/>
      <c r="DOS712" s="31"/>
      <c r="DOT712" s="31"/>
      <c r="DOU712" s="31"/>
      <c r="DOV712" s="31"/>
      <c r="DOW712" s="31"/>
      <c r="DOX712" s="31"/>
      <c r="DOY712" s="31"/>
      <c r="DOZ712" s="31"/>
      <c r="DPA712" s="31"/>
      <c r="DPB712" s="31"/>
      <c r="DPC712" s="31"/>
      <c r="DPD712" s="31"/>
      <c r="DPE712" s="31"/>
      <c r="DPF712" s="31"/>
      <c r="DPG712" s="31"/>
      <c r="DPH712" s="31"/>
      <c r="DPI712" s="31"/>
      <c r="DPJ712" s="31"/>
      <c r="DPK712" s="31"/>
      <c r="DPL712" s="31"/>
      <c r="DPM712" s="31"/>
      <c r="DPN712" s="31"/>
      <c r="DPO712" s="31"/>
      <c r="DPP712" s="31"/>
      <c r="DPQ712" s="31"/>
      <c r="DPR712" s="31"/>
      <c r="DPS712" s="31"/>
      <c r="DPT712" s="31"/>
      <c r="DPU712" s="31"/>
      <c r="DPV712" s="31"/>
      <c r="DPW712" s="31"/>
      <c r="DPX712" s="31"/>
      <c r="DPY712" s="31"/>
      <c r="DPZ712" s="31"/>
      <c r="DQA712" s="31"/>
      <c r="DQB712" s="31"/>
      <c r="DQC712" s="31"/>
      <c r="DQD712" s="31"/>
      <c r="DQE712" s="31"/>
      <c r="DQF712" s="31"/>
      <c r="DQG712" s="31"/>
      <c r="DQH712" s="31"/>
      <c r="DQI712" s="31"/>
      <c r="DQJ712" s="31"/>
      <c r="DQK712" s="31"/>
      <c r="DQL712" s="31"/>
      <c r="DQM712" s="31"/>
      <c r="DQN712" s="31"/>
      <c r="DQO712" s="31"/>
      <c r="DQP712" s="31"/>
      <c r="DQQ712" s="31"/>
      <c r="DQR712" s="31"/>
      <c r="DQS712" s="31"/>
      <c r="DQT712" s="31"/>
      <c r="DQU712" s="31"/>
      <c r="DQV712" s="31"/>
      <c r="DQW712" s="31"/>
      <c r="DQX712" s="31"/>
      <c r="DQY712" s="31"/>
      <c r="DQZ712" s="31"/>
      <c r="DRA712" s="31"/>
      <c r="DRB712" s="31"/>
      <c r="DRC712" s="31"/>
      <c r="DRD712" s="31"/>
      <c r="DRE712" s="31"/>
      <c r="DRF712" s="31"/>
      <c r="DRG712" s="31"/>
      <c r="DRH712" s="31"/>
      <c r="DRI712" s="31"/>
      <c r="DRJ712" s="31"/>
      <c r="DRK712" s="31"/>
      <c r="DRL712" s="31"/>
      <c r="DRM712" s="31"/>
      <c r="DRN712" s="31"/>
      <c r="DRO712" s="31"/>
      <c r="DRP712" s="31"/>
      <c r="DRQ712" s="31"/>
      <c r="DRR712" s="31"/>
      <c r="DRS712" s="31"/>
      <c r="DRT712" s="31"/>
      <c r="DRU712" s="31"/>
      <c r="DRV712" s="31"/>
      <c r="DRW712" s="31"/>
      <c r="DRX712" s="31"/>
      <c r="DRY712" s="31"/>
      <c r="DRZ712" s="31"/>
      <c r="DSA712" s="31"/>
      <c r="DSB712" s="31"/>
      <c r="DSC712" s="31"/>
      <c r="DSD712" s="31"/>
      <c r="DSE712" s="31"/>
      <c r="DSF712" s="31"/>
      <c r="DSG712" s="31"/>
      <c r="DSH712" s="31"/>
      <c r="DSI712" s="31"/>
      <c r="DSJ712" s="31"/>
      <c r="DSK712" s="31"/>
      <c r="DSL712" s="31"/>
      <c r="DSM712" s="31"/>
      <c r="DSN712" s="31"/>
      <c r="DSO712" s="31"/>
      <c r="DSP712" s="31"/>
      <c r="DSQ712" s="31"/>
      <c r="DSR712" s="31"/>
      <c r="DSS712" s="31"/>
      <c r="DST712" s="31"/>
      <c r="DSU712" s="31"/>
      <c r="DSV712" s="31"/>
      <c r="DSW712" s="31"/>
      <c r="DSX712" s="31"/>
      <c r="DSY712" s="31"/>
      <c r="DSZ712" s="31"/>
      <c r="DTA712" s="31"/>
      <c r="DTB712" s="31"/>
      <c r="DTC712" s="31"/>
      <c r="DTD712" s="31"/>
      <c r="DTE712" s="31"/>
      <c r="DTF712" s="31"/>
      <c r="DTG712" s="31"/>
      <c r="DTH712" s="31"/>
      <c r="DTI712" s="31"/>
      <c r="DTJ712" s="31"/>
      <c r="DTK712" s="31"/>
      <c r="DTL712" s="31"/>
      <c r="DTM712" s="31"/>
      <c r="DTN712" s="31"/>
      <c r="DTO712" s="31"/>
      <c r="DTP712" s="31"/>
      <c r="DTQ712" s="31"/>
      <c r="DTR712" s="31"/>
      <c r="DTS712" s="31"/>
      <c r="DTT712" s="31"/>
      <c r="DTU712" s="31"/>
      <c r="DTV712" s="31"/>
      <c r="DTW712" s="31"/>
      <c r="DTX712" s="31"/>
      <c r="DTY712" s="31"/>
      <c r="DTZ712" s="31"/>
      <c r="DUA712" s="31"/>
      <c r="DUB712" s="31"/>
      <c r="DUC712" s="31"/>
      <c r="DUD712" s="31"/>
      <c r="DUE712" s="31"/>
      <c r="DUF712" s="31"/>
      <c r="DUG712" s="31"/>
      <c r="DUH712" s="31"/>
      <c r="DUI712" s="31"/>
      <c r="DUJ712" s="31"/>
      <c r="DUK712" s="31"/>
      <c r="DUL712" s="31"/>
      <c r="DUM712" s="31"/>
      <c r="DUN712" s="31"/>
      <c r="DUO712" s="31"/>
      <c r="DUP712" s="31"/>
      <c r="DUQ712" s="31"/>
      <c r="DUR712" s="31"/>
      <c r="DUS712" s="31"/>
      <c r="DUT712" s="31"/>
      <c r="DUU712" s="31"/>
      <c r="DUV712" s="31"/>
      <c r="DUW712" s="31"/>
      <c r="DUX712" s="31"/>
      <c r="DUY712" s="31"/>
      <c r="DUZ712" s="31"/>
      <c r="DVA712" s="31"/>
      <c r="DVB712" s="31"/>
      <c r="DVC712" s="31"/>
      <c r="DVD712" s="31"/>
      <c r="DVE712" s="31"/>
      <c r="DVF712" s="31"/>
      <c r="DVG712" s="31"/>
      <c r="DVH712" s="31"/>
      <c r="DVI712" s="31"/>
      <c r="DVJ712" s="31"/>
      <c r="DVK712" s="31"/>
      <c r="DVL712" s="31"/>
      <c r="DVM712" s="31"/>
      <c r="DVN712" s="31"/>
      <c r="DVO712" s="31"/>
      <c r="DVP712" s="31"/>
      <c r="DVQ712" s="31"/>
      <c r="DVR712" s="31"/>
      <c r="DVS712" s="31"/>
      <c r="DVT712" s="31"/>
      <c r="DVU712" s="31"/>
      <c r="DVV712" s="31"/>
      <c r="DVW712" s="31"/>
      <c r="DVX712" s="31"/>
      <c r="DVY712" s="31"/>
      <c r="DVZ712" s="31"/>
      <c r="DWA712" s="31"/>
      <c r="DWB712" s="31"/>
      <c r="DWC712" s="31"/>
      <c r="DWD712" s="31"/>
      <c r="DWE712" s="31"/>
      <c r="DWF712" s="31"/>
      <c r="DWG712" s="31"/>
      <c r="DWH712" s="31"/>
      <c r="DWI712" s="31"/>
      <c r="DWJ712" s="31"/>
      <c r="DWK712" s="31"/>
      <c r="DWL712" s="31"/>
      <c r="DWM712" s="31"/>
      <c r="DWN712" s="31"/>
      <c r="DWO712" s="31"/>
      <c r="DWP712" s="31"/>
      <c r="DWQ712" s="31"/>
      <c r="DWR712" s="31"/>
      <c r="DWS712" s="31"/>
      <c r="DWT712" s="31"/>
      <c r="DWU712" s="31"/>
      <c r="DWV712" s="31"/>
      <c r="DWW712" s="31"/>
      <c r="DWX712" s="31"/>
      <c r="DWY712" s="31"/>
      <c r="DWZ712" s="31"/>
      <c r="DXA712" s="31"/>
      <c r="DXB712" s="31"/>
      <c r="DXC712" s="31"/>
      <c r="DXD712" s="31"/>
      <c r="DXE712" s="31"/>
      <c r="DXF712" s="31"/>
      <c r="DXG712" s="31"/>
      <c r="DXH712" s="31"/>
      <c r="DXI712" s="31"/>
      <c r="DXJ712" s="31"/>
      <c r="DXK712" s="31"/>
      <c r="DXL712" s="31"/>
      <c r="DXM712" s="31"/>
      <c r="DXN712" s="31"/>
      <c r="DXO712" s="31"/>
      <c r="DXP712" s="31"/>
      <c r="DXQ712" s="31"/>
      <c r="DXR712" s="31"/>
      <c r="DXS712" s="31"/>
      <c r="DXT712" s="31"/>
      <c r="DXU712" s="31"/>
      <c r="DXV712" s="31"/>
      <c r="DXW712" s="31"/>
      <c r="DXX712" s="31"/>
      <c r="DXY712" s="31"/>
      <c r="DXZ712" s="31"/>
      <c r="DYA712" s="31"/>
      <c r="DYB712" s="31"/>
      <c r="DYC712" s="31"/>
      <c r="DYD712" s="31"/>
      <c r="DYE712" s="31"/>
      <c r="DYF712" s="31"/>
      <c r="DYG712" s="31"/>
      <c r="DYH712" s="31"/>
      <c r="DYI712" s="31"/>
      <c r="DYJ712" s="31"/>
      <c r="DYK712" s="31"/>
      <c r="DYL712" s="31"/>
      <c r="DYM712" s="31"/>
      <c r="DYN712" s="31"/>
      <c r="DYO712" s="31"/>
      <c r="DYP712" s="31"/>
      <c r="DYQ712" s="31"/>
      <c r="DYR712" s="31"/>
      <c r="DYS712" s="31"/>
      <c r="DYT712" s="31"/>
      <c r="DYU712" s="31"/>
      <c r="DYV712" s="31"/>
      <c r="DYW712" s="31"/>
      <c r="DYX712" s="31"/>
      <c r="DYY712" s="31"/>
      <c r="DYZ712" s="31"/>
      <c r="DZA712" s="31"/>
      <c r="DZB712" s="31"/>
      <c r="DZC712" s="31"/>
      <c r="DZD712" s="31"/>
      <c r="DZE712" s="31"/>
      <c r="DZF712" s="31"/>
      <c r="DZG712" s="31"/>
      <c r="DZH712" s="31"/>
      <c r="DZI712" s="31"/>
      <c r="DZJ712" s="31"/>
      <c r="DZK712" s="31"/>
      <c r="DZL712" s="31"/>
      <c r="DZM712" s="31"/>
      <c r="DZN712" s="31"/>
      <c r="DZO712" s="31"/>
      <c r="DZP712" s="31"/>
      <c r="DZQ712" s="31"/>
      <c r="DZR712" s="31"/>
      <c r="DZS712" s="31"/>
      <c r="DZT712" s="31"/>
      <c r="DZU712" s="31"/>
      <c r="DZV712" s="31"/>
      <c r="DZW712" s="31"/>
      <c r="DZX712" s="31"/>
      <c r="DZY712" s="31"/>
      <c r="DZZ712" s="31"/>
      <c r="EAA712" s="31"/>
      <c r="EAB712" s="31"/>
      <c r="EAC712" s="31"/>
      <c r="EAD712" s="31"/>
      <c r="EAE712" s="31"/>
      <c r="EAF712" s="31"/>
      <c r="EAG712" s="31"/>
      <c r="EAH712" s="31"/>
      <c r="EAI712" s="31"/>
      <c r="EAJ712" s="31"/>
      <c r="EAK712" s="31"/>
      <c r="EAL712" s="31"/>
      <c r="EAM712" s="31"/>
      <c r="EAN712" s="31"/>
      <c r="EAO712" s="31"/>
      <c r="EAP712" s="31"/>
      <c r="EAQ712" s="31"/>
      <c r="EAR712" s="31"/>
      <c r="EAS712" s="31"/>
      <c r="EAT712" s="31"/>
      <c r="EAU712" s="31"/>
      <c r="EAV712" s="31"/>
      <c r="EAW712" s="31"/>
      <c r="EAX712" s="31"/>
      <c r="EAY712" s="31"/>
      <c r="EAZ712" s="31"/>
      <c r="EBA712" s="31"/>
      <c r="EBB712" s="31"/>
      <c r="EBC712" s="31"/>
      <c r="EBD712" s="31"/>
      <c r="EBE712" s="31"/>
      <c r="EBF712" s="31"/>
      <c r="EBG712" s="31"/>
      <c r="EBH712" s="31"/>
      <c r="EBI712" s="31"/>
      <c r="EBJ712" s="31"/>
      <c r="EBK712" s="31"/>
      <c r="EBL712" s="31"/>
      <c r="EBM712" s="31"/>
      <c r="EBN712" s="31"/>
      <c r="EBO712" s="31"/>
      <c r="EBP712" s="31"/>
      <c r="EBQ712" s="31"/>
      <c r="EBR712" s="31"/>
      <c r="EBS712" s="31"/>
      <c r="EBT712" s="31"/>
      <c r="EBU712" s="31"/>
      <c r="EBV712" s="31"/>
      <c r="EBW712" s="31"/>
      <c r="EBX712" s="31"/>
      <c r="EBY712" s="31"/>
      <c r="EBZ712" s="31"/>
      <c r="ECA712" s="31"/>
      <c r="ECB712" s="31"/>
      <c r="ECC712" s="31"/>
      <c r="ECD712" s="31"/>
      <c r="ECE712" s="31"/>
      <c r="ECF712" s="31"/>
      <c r="ECG712" s="31"/>
      <c r="ECH712" s="31"/>
      <c r="ECI712" s="31"/>
      <c r="ECJ712" s="31"/>
      <c r="ECK712" s="31"/>
      <c r="ECL712" s="31"/>
      <c r="ECM712" s="31"/>
      <c r="ECN712" s="31"/>
      <c r="ECO712" s="31"/>
      <c r="ECP712" s="31"/>
      <c r="ECQ712" s="31"/>
      <c r="ECR712" s="31"/>
      <c r="ECS712" s="31"/>
      <c r="ECT712" s="31"/>
      <c r="ECU712" s="31"/>
      <c r="ECV712" s="31"/>
      <c r="ECW712" s="31"/>
      <c r="ECX712" s="31"/>
      <c r="ECY712" s="31"/>
      <c r="ECZ712" s="31"/>
      <c r="EDA712" s="31"/>
      <c r="EDB712" s="31"/>
      <c r="EDC712" s="31"/>
      <c r="EDD712" s="31"/>
      <c r="EDE712" s="31"/>
      <c r="EDF712" s="31"/>
      <c r="EDG712" s="31"/>
      <c r="EDH712" s="31"/>
      <c r="EDI712" s="31"/>
      <c r="EDJ712" s="31"/>
      <c r="EDK712" s="31"/>
      <c r="EDL712" s="31"/>
      <c r="EDM712" s="31"/>
      <c r="EDN712" s="31"/>
      <c r="EDO712" s="31"/>
      <c r="EDP712" s="31"/>
      <c r="EDQ712" s="31"/>
      <c r="EDR712" s="31"/>
      <c r="EDS712" s="31"/>
      <c r="EDT712" s="31"/>
      <c r="EDU712" s="31"/>
      <c r="EDV712" s="31"/>
      <c r="EDW712" s="31"/>
      <c r="EDX712" s="31"/>
      <c r="EDY712" s="31"/>
      <c r="EDZ712" s="31"/>
      <c r="EEA712" s="31"/>
      <c r="EEB712" s="31"/>
      <c r="EEC712" s="31"/>
      <c r="EED712" s="31"/>
      <c r="EEE712" s="31"/>
      <c r="EEF712" s="31"/>
      <c r="EEG712" s="31"/>
      <c r="EEH712" s="31"/>
      <c r="EEI712" s="31"/>
      <c r="EEJ712" s="31"/>
      <c r="EEK712" s="31"/>
      <c r="EEL712" s="31"/>
      <c r="EEM712" s="31"/>
      <c r="EEN712" s="31"/>
      <c r="EEO712" s="31"/>
      <c r="EEP712" s="31"/>
      <c r="EEQ712" s="31"/>
      <c r="EER712" s="31"/>
      <c r="EES712" s="31"/>
      <c r="EET712" s="31"/>
      <c r="EEU712" s="31"/>
      <c r="EEV712" s="31"/>
      <c r="EEW712" s="31"/>
      <c r="EEX712" s="31"/>
      <c r="EEY712" s="31"/>
      <c r="EEZ712" s="31"/>
      <c r="EFA712" s="31"/>
      <c r="EFB712" s="31"/>
      <c r="EFC712" s="31"/>
      <c r="EFD712" s="31"/>
      <c r="EFE712" s="31"/>
      <c r="EFF712" s="31"/>
      <c r="EFG712" s="31"/>
      <c r="EFH712" s="31"/>
      <c r="EFI712" s="31"/>
      <c r="EFJ712" s="31"/>
      <c r="EFK712" s="31"/>
      <c r="EFL712" s="31"/>
      <c r="EFM712" s="31"/>
      <c r="EFN712" s="31"/>
      <c r="EFO712" s="31"/>
      <c r="EFP712" s="31"/>
      <c r="EFQ712" s="31"/>
      <c r="EFR712" s="31"/>
      <c r="EFS712" s="31"/>
      <c r="EFT712" s="31"/>
      <c r="EFU712" s="31"/>
      <c r="EFV712" s="31"/>
      <c r="EFW712" s="31"/>
      <c r="EFX712" s="31"/>
      <c r="EFY712" s="31"/>
      <c r="EFZ712" s="31"/>
      <c r="EGA712" s="31"/>
      <c r="EGB712" s="31"/>
      <c r="EGC712" s="31"/>
      <c r="EGD712" s="31"/>
      <c r="EGE712" s="31"/>
      <c r="EGF712" s="31"/>
      <c r="EGG712" s="31"/>
      <c r="EGH712" s="31"/>
      <c r="EGI712" s="31"/>
      <c r="EGJ712" s="31"/>
      <c r="EGK712" s="31"/>
      <c r="EGL712" s="31"/>
      <c r="EGM712" s="31"/>
      <c r="EGN712" s="31"/>
      <c r="EGO712" s="31"/>
      <c r="EGP712" s="31"/>
      <c r="EGQ712" s="31"/>
      <c r="EGR712" s="31"/>
      <c r="EGS712" s="31"/>
      <c r="EGT712" s="31"/>
      <c r="EGU712" s="31"/>
      <c r="EGV712" s="31"/>
      <c r="EGW712" s="31"/>
      <c r="EGX712" s="31"/>
      <c r="EGY712" s="31"/>
      <c r="EGZ712" s="31"/>
      <c r="EHA712" s="31"/>
      <c r="EHB712" s="31"/>
      <c r="EHC712" s="31"/>
      <c r="EHD712" s="31"/>
      <c r="EHE712" s="31"/>
      <c r="EHF712" s="31"/>
      <c r="EHG712" s="31"/>
      <c r="EHH712" s="31"/>
      <c r="EHI712" s="31"/>
      <c r="EHJ712" s="31"/>
      <c r="EHK712" s="31"/>
      <c r="EHL712" s="31"/>
      <c r="EHM712" s="31"/>
      <c r="EHN712" s="31"/>
      <c r="EHO712" s="31"/>
      <c r="EHP712" s="31"/>
      <c r="EHQ712" s="31"/>
      <c r="EHR712" s="31"/>
      <c r="EHS712" s="31"/>
      <c r="EHT712" s="31"/>
      <c r="EHU712" s="31"/>
      <c r="EHV712" s="31"/>
      <c r="EHW712" s="31"/>
      <c r="EHX712" s="31"/>
      <c r="EHY712" s="31"/>
      <c r="EHZ712" s="31"/>
      <c r="EIA712" s="31"/>
      <c r="EIB712" s="31"/>
      <c r="EIC712" s="31"/>
      <c r="EID712" s="31"/>
      <c r="EIE712" s="31"/>
      <c r="EIF712" s="31"/>
      <c r="EIG712" s="31"/>
      <c r="EIH712" s="31"/>
      <c r="EII712" s="31"/>
      <c r="EIJ712" s="31"/>
      <c r="EIK712" s="31"/>
      <c r="EIL712" s="31"/>
      <c r="EIM712" s="31"/>
      <c r="EIN712" s="31"/>
      <c r="EIO712" s="31"/>
      <c r="EIP712" s="31"/>
      <c r="EIQ712" s="31"/>
      <c r="EIR712" s="31"/>
      <c r="EIS712" s="31"/>
      <c r="EIT712" s="31"/>
      <c r="EIU712" s="31"/>
      <c r="EIV712" s="31"/>
      <c r="EIW712" s="31"/>
      <c r="EIX712" s="31"/>
      <c r="EIY712" s="31"/>
      <c r="EIZ712" s="31"/>
      <c r="EJA712" s="31"/>
      <c r="EJB712" s="31"/>
      <c r="EJC712" s="31"/>
      <c r="EJD712" s="31"/>
      <c r="EJE712" s="31"/>
      <c r="EJF712" s="31"/>
      <c r="EJG712" s="31"/>
      <c r="EJH712" s="31"/>
      <c r="EJI712" s="31"/>
      <c r="EJJ712" s="31"/>
      <c r="EJK712" s="31"/>
      <c r="EJL712" s="31"/>
      <c r="EJM712" s="31"/>
      <c r="EJN712" s="31"/>
      <c r="EJO712" s="31"/>
      <c r="EJP712" s="31"/>
      <c r="EJQ712" s="31"/>
      <c r="EJR712" s="31"/>
      <c r="EJS712" s="31"/>
      <c r="EJT712" s="31"/>
      <c r="EJU712" s="31"/>
      <c r="EJV712" s="31"/>
      <c r="EJW712" s="31"/>
      <c r="EJX712" s="31"/>
      <c r="EJY712" s="31"/>
      <c r="EJZ712" s="31"/>
      <c r="EKA712" s="31"/>
      <c r="EKB712" s="31"/>
      <c r="EKC712" s="31"/>
      <c r="EKD712" s="31"/>
      <c r="EKE712" s="31"/>
      <c r="EKF712" s="31"/>
      <c r="EKG712" s="31"/>
      <c r="EKH712" s="31"/>
      <c r="EKI712" s="31"/>
      <c r="EKJ712" s="31"/>
      <c r="EKK712" s="31"/>
      <c r="EKL712" s="31"/>
      <c r="EKM712" s="31"/>
      <c r="EKN712" s="31"/>
      <c r="EKO712" s="31"/>
      <c r="EKP712" s="31"/>
      <c r="EKQ712" s="31"/>
      <c r="EKR712" s="31"/>
      <c r="EKS712" s="31"/>
      <c r="EKT712" s="31"/>
      <c r="EKU712" s="31"/>
      <c r="EKV712" s="31"/>
      <c r="EKW712" s="31"/>
      <c r="EKX712" s="31"/>
      <c r="EKY712" s="31"/>
      <c r="EKZ712" s="31"/>
      <c r="ELA712" s="31"/>
      <c r="ELB712" s="31"/>
      <c r="ELC712" s="31"/>
      <c r="ELD712" s="31"/>
      <c r="ELE712" s="31"/>
      <c r="ELF712" s="31"/>
      <c r="ELG712" s="31"/>
      <c r="ELH712" s="31"/>
      <c r="ELI712" s="31"/>
      <c r="ELJ712" s="31"/>
      <c r="ELK712" s="31"/>
      <c r="ELL712" s="31"/>
      <c r="ELM712" s="31"/>
      <c r="ELN712" s="31"/>
      <c r="ELO712" s="31"/>
      <c r="ELP712" s="31"/>
      <c r="ELQ712" s="31"/>
      <c r="ELR712" s="31"/>
      <c r="ELS712" s="31"/>
      <c r="ELT712" s="31"/>
      <c r="ELU712" s="31"/>
      <c r="ELV712" s="31"/>
      <c r="ELW712" s="31"/>
      <c r="ELX712" s="31"/>
      <c r="ELY712" s="31"/>
      <c r="ELZ712" s="31"/>
      <c r="EMA712" s="31"/>
      <c r="EMB712" s="31"/>
      <c r="EMC712" s="31"/>
      <c r="EMD712" s="31"/>
      <c r="EME712" s="31"/>
      <c r="EMF712" s="31"/>
      <c r="EMG712" s="31"/>
      <c r="EMH712" s="31"/>
      <c r="EMI712" s="31"/>
      <c r="EMJ712" s="31"/>
      <c r="EMK712" s="31"/>
      <c r="EML712" s="31"/>
      <c r="EMM712" s="31"/>
      <c r="EMN712" s="31"/>
      <c r="EMO712" s="31"/>
      <c r="EMP712" s="31"/>
      <c r="EMQ712" s="31"/>
      <c r="EMR712" s="31"/>
      <c r="EMS712" s="31"/>
      <c r="EMT712" s="31"/>
      <c r="EMU712" s="31"/>
      <c r="EMV712" s="31"/>
      <c r="EMW712" s="31"/>
      <c r="EMX712" s="31"/>
      <c r="EMY712" s="31"/>
      <c r="EMZ712" s="31"/>
      <c r="ENA712" s="31"/>
      <c r="ENB712" s="31"/>
      <c r="ENC712" s="31"/>
      <c r="END712" s="31"/>
      <c r="ENE712" s="31"/>
      <c r="ENF712" s="31"/>
      <c r="ENG712" s="31"/>
      <c r="ENH712" s="31"/>
      <c r="ENI712" s="31"/>
      <c r="ENJ712" s="31"/>
      <c r="ENK712" s="31"/>
      <c r="ENL712" s="31"/>
      <c r="ENM712" s="31"/>
      <c r="ENN712" s="31"/>
      <c r="ENO712" s="31"/>
      <c r="ENP712" s="31"/>
      <c r="ENQ712" s="31"/>
      <c r="ENR712" s="31"/>
      <c r="ENS712" s="31"/>
      <c r="ENT712" s="31"/>
      <c r="ENU712" s="31"/>
      <c r="ENV712" s="31"/>
      <c r="ENW712" s="31"/>
      <c r="ENX712" s="31"/>
      <c r="ENY712" s="31"/>
      <c r="ENZ712" s="31"/>
      <c r="EOA712" s="31"/>
      <c r="EOB712" s="31"/>
      <c r="EOC712" s="31"/>
      <c r="EOD712" s="31"/>
      <c r="EOE712" s="31"/>
      <c r="EOF712" s="31"/>
      <c r="EOG712" s="31"/>
      <c r="EOH712" s="31"/>
      <c r="EOI712" s="31"/>
      <c r="EOJ712" s="31"/>
      <c r="EOK712" s="31"/>
      <c r="EOL712" s="31"/>
      <c r="EOM712" s="31"/>
      <c r="EON712" s="31"/>
      <c r="EOO712" s="31"/>
      <c r="EOP712" s="31"/>
      <c r="EOQ712" s="31"/>
      <c r="EOR712" s="31"/>
      <c r="EOS712" s="31"/>
      <c r="EOT712" s="31"/>
      <c r="EOU712" s="31"/>
      <c r="EOV712" s="31"/>
      <c r="EOW712" s="31"/>
      <c r="EOX712" s="31"/>
      <c r="EOY712" s="31"/>
      <c r="EOZ712" s="31"/>
      <c r="EPA712" s="31"/>
      <c r="EPB712" s="31"/>
      <c r="EPC712" s="31"/>
      <c r="EPD712" s="31"/>
      <c r="EPE712" s="31"/>
      <c r="EPF712" s="31"/>
      <c r="EPG712" s="31"/>
      <c r="EPH712" s="31"/>
      <c r="EPI712" s="31"/>
      <c r="EPJ712" s="31"/>
      <c r="EPK712" s="31"/>
      <c r="EPL712" s="31"/>
      <c r="EPM712" s="31"/>
      <c r="EPN712" s="31"/>
      <c r="EPO712" s="31"/>
      <c r="EPP712" s="31"/>
      <c r="EPQ712" s="31"/>
      <c r="EPR712" s="31"/>
      <c r="EPS712" s="31"/>
      <c r="EPT712" s="31"/>
      <c r="EPU712" s="31"/>
      <c r="EPV712" s="31"/>
      <c r="EPW712" s="31"/>
      <c r="EPX712" s="31"/>
      <c r="EPY712" s="31"/>
      <c r="EPZ712" s="31"/>
      <c r="EQA712" s="31"/>
      <c r="EQB712" s="31"/>
      <c r="EQC712" s="31"/>
      <c r="EQD712" s="31"/>
      <c r="EQE712" s="31"/>
      <c r="EQF712" s="31"/>
      <c r="EQG712" s="31"/>
      <c r="EQH712" s="31"/>
      <c r="EQI712" s="31"/>
      <c r="EQJ712" s="31"/>
      <c r="EQK712" s="31"/>
      <c r="EQL712" s="31"/>
      <c r="EQM712" s="31"/>
      <c r="EQN712" s="31"/>
      <c r="EQO712" s="31"/>
      <c r="EQP712" s="31"/>
      <c r="EQQ712" s="31"/>
      <c r="EQR712" s="31"/>
      <c r="EQS712" s="31"/>
      <c r="EQT712" s="31"/>
      <c r="EQU712" s="31"/>
      <c r="EQV712" s="31"/>
      <c r="EQW712" s="31"/>
      <c r="EQX712" s="31"/>
      <c r="EQY712" s="31"/>
      <c r="EQZ712" s="31"/>
      <c r="ERA712" s="31"/>
      <c r="ERB712" s="31"/>
      <c r="ERC712" s="31"/>
      <c r="ERD712" s="31"/>
      <c r="ERE712" s="31"/>
      <c r="ERF712" s="31"/>
      <c r="ERG712" s="31"/>
      <c r="ERH712" s="31"/>
      <c r="ERI712" s="31"/>
      <c r="ERJ712" s="31"/>
      <c r="ERK712" s="31"/>
      <c r="ERL712" s="31"/>
      <c r="ERM712" s="31"/>
      <c r="ERN712" s="31"/>
      <c r="ERO712" s="31"/>
      <c r="ERP712" s="31"/>
      <c r="ERQ712" s="31"/>
      <c r="ERR712" s="31"/>
      <c r="ERS712" s="31"/>
      <c r="ERT712" s="31"/>
      <c r="ERU712" s="31"/>
      <c r="ERV712" s="31"/>
      <c r="ERW712" s="31"/>
      <c r="ERX712" s="31"/>
      <c r="ERY712" s="31"/>
      <c r="ERZ712" s="31"/>
      <c r="ESA712" s="31"/>
      <c r="ESB712" s="31"/>
      <c r="ESC712" s="31"/>
      <c r="ESD712" s="31"/>
      <c r="ESE712" s="31"/>
      <c r="ESF712" s="31"/>
      <c r="ESG712" s="31"/>
      <c r="ESH712" s="31"/>
      <c r="ESI712" s="31"/>
      <c r="ESJ712" s="31"/>
      <c r="ESK712" s="31"/>
      <c r="ESL712" s="31"/>
      <c r="ESM712" s="31"/>
      <c r="ESN712" s="31"/>
      <c r="ESO712" s="31"/>
      <c r="ESP712" s="31"/>
      <c r="ESQ712" s="31"/>
      <c r="ESR712" s="31"/>
      <c r="ESS712" s="31"/>
      <c r="EST712" s="31"/>
      <c r="ESU712" s="31"/>
      <c r="ESV712" s="31"/>
      <c r="ESW712" s="31"/>
      <c r="ESX712" s="31"/>
      <c r="ESY712" s="31"/>
      <c r="ESZ712" s="31"/>
      <c r="ETA712" s="31"/>
      <c r="ETB712" s="31"/>
      <c r="ETC712" s="31"/>
      <c r="ETD712" s="31"/>
      <c r="ETE712" s="31"/>
      <c r="ETF712" s="31"/>
      <c r="ETG712" s="31"/>
      <c r="ETH712" s="31"/>
      <c r="ETI712" s="31"/>
      <c r="ETJ712" s="31"/>
      <c r="ETK712" s="31"/>
      <c r="ETL712" s="31"/>
      <c r="ETM712" s="31"/>
      <c r="ETN712" s="31"/>
      <c r="ETO712" s="31"/>
      <c r="ETP712" s="31"/>
      <c r="ETQ712" s="31"/>
      <c r="ETR712" s="31"/>
      <c r="ETS712" s="31"/>
      <c r="ETT712" s="31"/>
      <c r="ETU712" s="31"/>
      <c r="ETV712" s="31"/>
      <c r="ETW712" s="31"/>
      <c r="ETX712" s="31"/>
      <c r="ETY712" s="31"/>
      <c r="ETZ712" s="31"/>
      <c r="EUA712" s="31"/>
      <c r="EUB712" s="31"/>
      <c r="EUC712" s="31"/>
      <c r="EUD712" s="31"/>
      <c r="EUE712" s="31"/>
      <c r="EUF712" s="31"/>
      <c r="EUG712" s="31"/>
      <c r="EUH712" s="31"/>
      <c r="EUI712" s="31"/>
      <c r="EUJ712" s="31"/>
      <c r="EUK712" s="31"/>
      <c r="EUL712" s="31"/>
      <c r="EUM712" s="31"/>
      <c r="EUN712" s="31"/>
      <c r="EUO712" s="31"/>
      <c r="EUP712" s="31"/>
      <c r="EUQ712" s="31"/>
      <c r="EUR712" s="31"/>
      <c r="EUS712" s="31"/>
      <c r="EUT712" s="31"/>
      <c r="EUU712" s="31"/>
      <c r="EUV712" s="31"/>
      <c r="EUW712" s="31"/>
      <c r="EUX712" s="31"/>
      <c r="EUY712" s="31"/>
      <c r="EUZ712" s="31"/>
      <c r="EVA712" s="31"/>
      <c r="EVB712" s="31"/>
      <c r="EVC712" s="31"/>
      <c r="EVD712" s="31"/>
      <c r="EVE712" s="31"/>
      <c r="EVF712" s="31"/>
      <c r="EVG712" s="31"/>
      <c r="EVH712" s="31"/>
      <c r="EVI712" s="31"/>
      <c r="EVJ712" s="31"/>
      <c r="EVK712" s="31"/>
      <c r="EVL712" s="31"/>
      <c r="EVM712" s="31"/>
      <c r="EVN712" s="31"/>
      <c r="EVO712" s="31"/>
      <c r="EVP712" s="31"/>
      <c r="EVQ712" s="31"/>
      <c r="EVR712" s="31"/>
      <c r="EVS712" s="31"/>
      <c r="EVT712" s="31"/>
      <c r="EVU712" s="31"/>
      <c r="EVV712" s="31"/>
      <c r="EVW712" s="31"/>
      <c r="EVX712" s="31"/>
      <c r="EVY712" s="31"/>
      <c r="EVZ712" s="31"/>
      <c r="EWA712" s="31"/>
      <c r="EWB712" s="31"/>
      <c r="EWC712" s="31"/>
      <c r="EWD712" s="31"/>
      <c r="EWE712" s="31"/>
      <c r="EWF712" s="31"/>
      <c r="EWG712" s="31"/>
      <c r="EWH712" s="31"/>
      <c r="EWI712" s="31"/>
      <c r="EWJ712" s="31"/>
      <c r="EWK712" s="31"/>
      <c r="EWL712" s="31"/>
      <c r="EWM712" s="31"/>
      <c r="EWN712" s="31"/>
      <c r="EWO712" s="31"/>
      <c r="EWP712" s="31"/>
      <c r="EWQ712" s="31"/>
      <c r="EWR712" s="31"/>
      <c r="EWS712" s="31"/>
      <c r="EWT712" s="31"/>
      <c r="EWU712" s="31"/>
      <c r="EWV712" s="31"/>
      <c r="EWW712" s="31"/>
      <c r="EWX712" s="31"/>
      <c r="EWY712" s="31"/>
      <c r="EWZ712" s="31"/>
      <c r="EXA712" s="31"/>
      <c r="EXB712" s="31"/>
      <c r="EXC712" s="31"/>
      <c r="EXD712" s="31"/>
      <c r="EXE712" s="31"/>
      <c r="EXF712" s="31"/>
      <c r="EXG712" s="31"/>
      <c r="EXH712" s="31"/>
      <c r="EXI712" s="31"/>
      <c r="EXJ712" s="31"/>
      <c r="EXK712" s="31"/>
      <c r="EXL712" s="31"/>
      <c r="EXM712" s="31"/>
      <c r="EXN712" s="31"/>
      <c r="EXO712" s="31"/>
      <c r="EXP712" s="31"/>
      <c r="EXQ712" s="31"/>
      <c r="EXR712" s="31"/>
      <c r="EXS712" s="31"/>
      <c r="EXT712" s="31"/>
      <c r="EXU712" s="31"/>
      <c r="EXV712" s="31"/>
      <c r="EXW712" s="31"/>
      <c r="EXX712" s="31"/>
      <c r="EXY712" s="31"/>
      <c r="EXZ712" s="31"/>
      <c r="EYA712" s="31"/>
      <c r="EYB712" s="31"/>
      <c r="EYC712" s="31"/>
      <c r="EYD712" s="31"/>
      <c r="EYE712" s="31"/>
      <c r="EYF712" s="31"/>
      <c r="EYG712" s="31"/>
      <c r="EYH712" s="31"/>
      <c r="EYI712" s="31"/>
      <c r="EYJ712" s="31"/>
      <c r="EYK712" s="31"/>
      <c r="EYL712" s="31"/>
      <c r="EYM712" s="31"/>
      <c r="EYN712" s="31"/>
      <c r="EYO712" s="31"/>
      <c r="EYP712" s="31"/>
      <c r="EYQ712" s="31"/>
      <c r="EYR712" s="31"/>
      <c r="EYS712" s="31"/>
      <c r="EYT712" s="31"/>
      <c r="EYU712" s="31"/>
      <c r="EYV712" s="31"/>
      <c r="EYW712" s="31"/>
      <c r="EYX712" s="31"/>
      <c r="EYY712" s="31"/>
      <c r="EYZ712" s="31"/>
      <c r="EZA712" s="31"/>
      <c r="EZB712" s="31"/>
      <c r="EZC712" s="31"/>
      <c r="EZD712" s="31"/>
      <c r="EZE712" s="31"/>
      <c r="EZF712" s="31"/>
      <c r="EZG712" s="31"/>
      <c r="EZH712" s="31"/>
      <c r="EZI712" s="31"/>
      <c r="EZJ712" s="31"/>
      <c r="EZK712" s="31"/>
      <c r="EZL712" s="31"/>
      <c r="EZM712" s="31"/>
      <c r="EZN712" s="31"/>
      <c r="EZO712" s="31"/>
      <c r="EZP712" s="31"/>
      <c r="EZQ712" s="31"/>
      <c r="EZR712" s="31"/>
      <c r="EZS712" s="31"/>
      <c r="EZT712" s="31"/>
      <c r="EZU712" s="31"/>
      <c r="EZV712" s="31"/>
      <c r="EZW712" s="31"/>
      <c r="EZX712" s="31"/>
      <c r="EZY712" s="31"/>
      <c r="EZZ712" s="31"/>
      <c r="FAA712" s="31"/>
      <c r="FAB712" s="31"/>
      <c r="FAC712" s="31"/>
      <c r="FAD712" s="31"/>
      <c r="FAE712" s="31"/>
      <c r="FAF712" s="31"/>
      <c r="FAG712" s="31"/>
      <c r="FAH712" s="31"/>
      <c r="FAI712" s="31"/>
      <c r="FAJ712" s="31"/>
      <c r="FAK712" s="31"/>
      <c r="FAL712" s="31"/>
      <c r="FAM712" s="31"/>
      <c r="FAN712" s="31"/>
      <c r="FAO712" s="31"/>
      <c r="FAP712" s="31"/>
      <c r="FAQ712" s="31"/>
      <c r="FAR712" s="31"/>
      <c r="FAS712" s="31"/>
      <c r="FAT712" s="31"/>
      <c r="FAU712" s="31"/>
      <c r="FAV712" s="31"/>
      <c r="FAW712" s="31"/>
      <c r="FAX712" s="31"/>
      <c r="FAY712" s="31"/>
      <c r="FAZ712" s="31"/>
      <c r="FBA712" s="31"/>
      <c r="FBB712" s="31"/>
      <c r="FBC712" s="31"/>
      <c r="FBD712" s="31"/>
      <c r="FBE712" s="31"/>
      <c r="FBF712" s="31"/>
      <c r="FBG712" s="31"/>
      <c r="FBH712" s="31"/>
      <c r="FBI712" s="31"/>
      <c r="FBJ712" s="31"/>
      <c r="FBK712" s="31"/>
      <c r="FBL712" s="31"/>
      <c r="FBM712" s="31"/>
      <c r="FBN712" s="31"/>
      <c r="FBO712" s="31"/>
      <c r="FBP712" s="31"/>
      <c r="FBQ712" s="31"/>
      <c r="FBR712" s="31"/>
      <c r="FBS712" s="31"/>
      <c r="FBT712" s="31"/>
      <c r="FBU712" s="31"/>
      <c r="FBV712" s="31"/>
      <c r="FBW712" s="31"/>
      <c r="FBX712" s="31"/>
      <c r="FBY712" s="31"/>
      <c r="FBZ712" s="31"/>
      <c r="FCA712" s="31"/>
      <c r="FCB712" s="31"/>
      <c r="FCC712" s="31"/>
      <c r="FCD712" s="31"/>
      <c r="FCE712" s="31"/>
      <c r="FCF712" s="31"/>
      <c r="FCG712" s="31"/>
      <c r="FCH712" s="31"/>
      <c r="FCI712" s="31"/>
      <c r="FCJ712" s="31"/>
      <c r="FCK712" s="31"/>
      <c r="FCL712" s="31"/>
      <c r="FCM712" s="31"/>
      <c r="FCN712" s="31"/>
      <c r="FCO712" s="31"/>
      <c r="FCP712" s="31"/>
      <c r="FCQ712" s="31"/>
      <c r="FCR712" s="31"/>
      <c r="FCS712" s="31"/>
      <c r="FCT712" s="31"/>
      <c r="FCU712" s="31"/>
      <c r="FCV712" s="31"/>
      <c r="FCW712" s="31"/>
      <c r="FCX712" s="31"/>
      <c r="FCY712" s="31"/>
      <c r="FCZ712" s="31"/>
      <c r="FDA712" s="31"/>
      <c r="FDB712" s="31"/>
      <c r="FDC712" s="31"/>
      <c r="FDD712" s="31"/>
      <c r="FDE712" s="31"/>
      <c r="FDF712" s="31"/>
      <c r="FDG712" s="31"/>
      <c r="FDH712" s="31"/>
      <c r="FDI712" s="31"/>
      <c r="FDJ712" s="31"/>
      <c r="FDK712" s="31"/>
      <c r="FDL712" s="31"/>
      <c r="FDM712" s="31"/>
      <c r="FDN712" s="31"/>
      <c r="FDO712" s="31"/>
      <c r="FDP712" s="31"/>
      <c r="FDQ712" s="31"/>
      <c r="FDR712" s="31"/>
      <c r="FDS712" s="31"/>
      <c r="FDT712" s="31"/>
      <c r="FDU712" s="31"/>
      <c r="FDV712" s="31"/>
      <c r="FDW712" s="31"/>
      <c r="FDX712" s="31"/>
      <c r="FDY712" s="31"/>
      <c r="FDZ712" s="31"/>
      <c r="FEA712" s="31"/>
      <c r="FEB712" s="31"/>
      <c r="FEC712" s="31"/>
      <c r="FED712" s="31"/>
      <c r="FEE712" s="31"/>
      <c r="FEF712" s="31"/>
      <c r="FEG712" s="31"/>
      <c r="FEH712" s="31"/>
      <c r="FEI712" s="31"/>
      <c r="FEJ712" s="31"/>
      <c r="FEK712" s="31"/>
      <c r="FEL712" s="31"/>
      <c r="FEM712" s="31"/>
      <c r="FEN712" s="31"/>
      <c r="FEO712" s="31"/>
      <c r="FEP712" s="31"/>
      <c r="FEQ712" s="31"/>
      <c r="FER712" s="31"/>
      <c r="FES712" s="31"/>
      <c r="FET712" s="31"/>
      <c r="FEU712" s="31"/>
      <c r="FEV712" s="31"/>
      <c r="FEW712" s="31"/>
      <c r="FEX712" s="31"/>
      <c r="FEY712" s="31"/>
      <c r="FEZ712" s="31"/>
      <c r="FFA712" s="31"/>
      <c r="FFB712" s="31"/>
      <c r="FFC712" s="31"/>
      <c r="FFD712" s="31"/>
      <c r="FFE712" s="31"/>
      <c r="FFF712" s="31"/>
      <c r="FFG712" s="31"/>
      <c r="FFH712" s="31"/>
      <c r="FFI712" s="31"/>
      <c r="FFJ712" s="31"/>
      <c r="FFK712" s="31"/>
      <c r="FFL712" s="31"/>
      <c r="FFM712" s="31"/>
      <c r="FFN712" s="31"/>
      <c r="FFO712" s="31"/>
      <c r="FFP712" s="31"/>
      <c r="FFQ712" s="31"/>
      <c r="FFR712" s="31"/>
      <c r="FFS712" s="31"/>
      <c r="FFT712" s="31"/>
      <c r="FFU712" s="31"/>
      <c r="FFV712" s="31"/>
      <c r="FFW712" s="31"/>
      <c r="FFX712" s="31"/>
      <c r="FFY712" s="31"/>
      <c r="FFZ712" s="31"/>
      <c r="FGA712" s="31"/>
      <c r="FGB712" s="31"/>
      <c r="FGC712" s="31"/>
      <c r="FGD712" s="31"/>
      <c r="FGE712" s="31"/>
      <c r="FGF712" s="31"/>
      <c r="FGG712" s="31"/>
      <c r="FGH712" s="31"/>
      <c r="FGI712" s="31"/>
      <c r="FGJ712" s="31"/>
      <c r="FGK712" s="31"/>
      <c r="FGL712" s="31"/>
      <c r="FGM712" s="31"/>
      <c r="FGN712" s="31"/>
      <c r="FGO712" s="31"/>
      <c r="FGP712" s="31"/>
      <c r="FGQ712" s="31"/>
      <c r="FGR712" s="31"/>
      <c r="FGS712" s="31"/>
      <c r="FGT712" s="31"/>
      <c r="FGU712" s="31"/>
      <c r="FGV712" s="31"/>
      <c r="FGW712" s="31"/>
      <c r="FGX712" s="31"/>
      <c r="FGY712" s="31"/>
      <c r="FGZ712" s="31"/>
      <c r="FHA712" s="31"/>
      <c r="FHB712" s="31"/>
      <c r="FHC712" s="31"/>
      <c r="FHD712" s="31"/>
      <c r="FHE712" s="31"/>
      <c r="FHF712" s="31"/>
      <c r="FHG712" s="31"/>
      <c r="FHH712" s="31"/>
      <c r="FHI712" s="31"/>
      <c r="FHJ712" s="31"/>
      <c r="FHK712" s="31"/>
      <c r="FHL712" s="31"/>
      <c r="FHM712" s="31"/>
      <c r="FHN712" s="31"/>
      <c r="FHO712" s="31"/>
      <c r="FHP712" s="31"/>
      <c r="FHQ712" s="31"/>
      <c r="FHR712" s="31"/>
      <c r="FHS712" s="31"/>
      <c r="FHT712" s="31"/>
      <c r="FHU712" s="31"/>
      <c r="FHV712" s="31"/>
      <c r="FHW712" s="31"/>
      <c r="FHX712" s="31"/>
      <c r="FHY712" s="31"/>
      <c r="FHZ712" s="31"/>
      <c r="FIA712" s="31"/>
      <c r="FIB712" s="31"/>
      <c r="FIC712" s="31"/>
      <c r="FID712" s="31"/>
      <c r="FIE712" s="31"/>
      <c r="FIF712" s="31"/>
      <c r="FIG712" s="31"/>
      <c r="FIH712" s="31"/>
      <c r="FII712" s="31"/>
      <c r="FIJ712" s="31"/>
      <c r="FIK712" s="31"/>
      <c r="FIL712" s="31"/>
      <c r="FIM712" s="31"/>
      <c r="FIN712" s="31"/>
      <c r="FIO712" s="31"/>
      <c r="FIP712" s="31"/>
      <c r="FIQ712" s="31"/>
      <c r="FIR712" s="31"/>
      <c r="FIS712" s="31"/>
      <c r="FIT712" s="31"/>
      <c r="FIU712" s="31"/>
      <c r="FIV712" s="31"/>
      <c r="FIW712" s="31"/>
      <c r="FIX712" s="31"/>
      <c r="FIY712" s="31"/>
      <c r="FIZ712" s="31"/>
      <c r="FJA712" s="31"/>
      <c r="FJB712" s="31"/>
      <c r="FJC712" s="31"/>
      <c r="FJD712" s="31"/>
      <c r="FJE712" s="31"/>
      <c r="FJF712" s="31"/>
      <c r="FJG712" s="31"/>
      <c r="FJH712" s="31"/>
      <c r="FJI712" s="31"/>
      <c r="FJJ712" s="31"/>
      <c r="FJK712" s="31"/>
      <c r="FJL712" s="31"/>
      <c r="FJM712" s="31"/>
      <c r="FJN712" s="31"/>
      <c r="FJO712" s="31"/>
      <c r="FJP712" s="31"/>
      <c r="FJQ712" s="31"/>
      <c r="FJR712" s="31"/>
      <c r="FJS712" s="31"/>
      <c r="FJT712" s="31"/>
      <c r="FJU712" s="31"/>
      <c r="FJV712" s="31"/>
      <c r="FJW712" s="31"/>
      <c r="FJX712" s="31"/>
      <c r="FJY712" s="31"/>
      <c r="FJZ712" s="31"/>
      <c r="FKA712" s="31"/>
      <c r="FKB712" s="31"/>
      <c r="FKC712" s="31"/>
      <c r="FKD712" s="31"/>
      <c r="FKE712" s="31"/>
      <c r="FKF712" s="31"/>
      <c r="FKG712" s="31"/>
      <c r="FKH712" s="31"/>
      <c r="FKI712" s="31"/>
      <c r="FKJ712" s="31"/>
      <c r="FKK712" s="31"/>
      <c r="FKL712" s="31"/>
      <c r="FKM712" s="31"/>
      <c r="FKN712" s="31"/>
      <c r="FKO712" s="31"/>
      <c r="FKP712" s="31"/>
      <c r="FKQ712" s="31"/>
      <c r="FKR712" s="31"/>
      <c r="FKS712" s="31"/>
      <c r="FKT712" s="31"/>
      <c r="FKU712" s="31"/>
      <c r="FKV712" s="31"/>
      <c r="FKW712" s="31"/>
      <c r="FKX712" s="31"/>
      <c r="FKY712" s="31"/>
      <c r="FKZ712" s="31"/>
      <c r="FLA712" s="31"/>
      <c r="FLB712" s="31"/>
      <c r="FLC712" s="31"/>
      <c r="FLD712" s="31"/>
      <c r="FLE712" s="31"/>
      <c r="FLF712" s="31"/>
      <c r="FLG712" s="31"/>
      <c r="FLH712" s="31"/>
      <c r="FLI712" s="31"/>
      <c r="FLJ712" s="31"/>
      <c r="FLK712" s="31"/>
      <c r="FLL712" s="31"/>
      <c r="FLM712" s="31"/>
      <c r="FLN712" s="31"/>
      <c r="FLO712" s="31"/>
      <c r="FLP712" s="31"/>
      <c r="FLQ712" s="31"/>
      <c r="FLR712" s="31"/>
      <c r="FLS712" s="31"/>
      <c r="FLT712" s="31"/>
      <c r="FLU712" s="31"/>
      <c r="FLV712" s="31"/>
      <c r="FLW712" s="31"/>
      <c r="FLX712" s="31"/>
      <c r="FLY712" s="31"/>
      <c r="FLZ712" s="31"/>
      <c r="FMA712" s="31"/>
      <c r="FMB712" s="31"/>
      <c r="FMC712" s="31"/>
      <c r="FMD712" s="31"/>
      <c r="FME712" s="31"/>
      <c r="FMF712" s="31"/>
      <c r="FMG712" s="31"/>
      <c r="FMH712" s="31"/>
      <c r="FMI712" s="31"/>
      <c r="FMJ712" s="31"/>
      <c r="FMK712" s="31"/>
      <c r="FML712" s="31"/>
      <c r="FMM712" s="31"/>
      <c r="FMN712" s="31"/>
      <c r="FMO712" s="31"/>
      <c r="FMP712" s="31"/>
      <c r="FMQ712" s="31"/>
      <c r="FMR712" s="31"/>
      <c r="FMS712" s="31"/>
      <c r="FMT712" s="31"/>
      <c r="FMU712" s="31"/>
      <c r="FMV712" s="31"/>
      <c r="FMW712" s="31"/>
      <c r="FMX712" s="31"/>
      <c r="FMY712" s="31"/>
      <c r="FMZ712" s="31"/>
      <c r="FNA712" s="31"/>
      <c r="FNB712" s="31"/>
      <c r="FNC712" s="31"/>
      <c r="FND712" s="31"/>
      <c r="FNE712" s="31"/>
      <c r="FNF712" s="31"/>
      <c r="FNG712" s="31"/>
      <c r="FNH712" s="31"/>
      <c r="FNI712" s="31"/>
      <c r="FNJ712" s="31"/>
      <c r="FNK712" s="31"/>
      <c r="FNL712" s="31"/>
      <c r="FNM712" s="31"/>
      <c r="FNN712" s="31"/>
      <c r="FNO712" s="31"/>
      <c r="FNP712" s="31"/>
      <c r="FNQ712" s="31"/>
      <c r="FNR712" s="31"/>
      <c r="FNS712" s="31"/>
      <c r="FNT712" s="31"/>
      <c r="FNU712" s="31"/>
      <c r="FNV712" s="31"/>
      <c r="FNW712" s="31"/>
      <c r="FNX712" s="31"/>
      <c r="FNY712" s="31"/>
      <c r="FNZ712" s="31"/>
      <c r="FOA712" s="31"/>
      <c r="FOB712" s="31"/>
      <c r="FOC712" s="31"/>
      <c r="FOD712" s="31"/>
      <c r="FOE712" s="31"/>
      <c r="FOF712" s="31"/>
      <c r="FOG712" s="31"/>
      <c r="FOH712" s="31"/>
      <c r="FOI712" s="31"/>
      <c r="FOJ712" s="31"/>
      <c r="FOK712" s="31"/>
      <c r="FOL712" s="31"/>
      <c r="FOM712" s="31"/>
      <c r="FON712" s="31"/>
      <c r="FOO712" s="31"/>
      <c r="FOP712" s="31"/>
      <c r="FOQ712" s="31"/>
      <c r="FOR712" s="31"/>
      <c r="FOS712" s="31"/>
      <c r="FOT712" s="31"/>
      <c r="FOU712" s="31"/>
      <c r="FOV712" s="31"/>
      <c r="FOW712" s="31"/>
      <c r="FOX712" s="31"/>
      <c r="FOY712" s="31"/>
      <c r="FOZ712" s="31"/>
      <c r="FPA712" s="31"/>
      <c r="FPB712" s="31"/>
      <c r="FPC712" s="31"/>
      <c r="FPD712" s="31"/>
      <c r="FPE712" s="31"/>
      <c r="FPF712" s="31"/>
      <c r="FPG712" s="31"/>
      <c r="FPH712" s="31"/>
      <c r="FPI712" s="31"/>
      <c r="FPJ712" s="31"/>
      <c r="FPK712" s="31"/>
      <c r="FPL712" s="31"/>
      <c r="FPM712" s="31"/>
      <c r="FPN712" s="31"/>
      <c r="FPO712" s="31"/>
      <c r="FPP712" s="31"/>
      <c r="FPQ712" s="31"/>
      <c r="FPR712" s="31"/>
      <c r="FPS712" s="31"/>
      <c r="FPT712" s="31"/>
      <c r="FPU712" s="31"/>
      <c r="FPV712" s="31"/>
      <c r="FPW712" s="31"/>
      <c r="FPX712" s="31"/>
      <c r="FPY712" s="31"/>
      <c r="FPZ712" s="31"/>
      <c r="FQA712" s="31"/>
      <c r="FQB712" s="31"/>
      <c r="FQC712" s="31"/>
      <c r="FQD712" s="31"/>
      <c r="FQE712" s="31"/>
      <c r="FQF712" s="31"/>
      <c r="FQG712" s="31"/>
      <c r="FQH712" s="31"/>
      <c r="FQI712" s="31"/>
      <c r="FQJ712" s="31"/>
      <c r="FQK712" s="31"/>
      <c r="FQL712" s="31"/>
      <c r="FQM712" s="31"/>
      <c r="FQN712" s="31"/>
      <c r="FQO712" s="31"/>
      <c r="FQP712" s="31"/>
      <c r="FQQ712" s="31"/>
      <c r="FQR712" s="31"/>
      <c r="FQS712" s="31"/>
      <c r="FQT712" s="31"/>
      <c r="FQU712" s="31"/>
      <c r="FQV712" s="31"/>
      <c r="FQW712" s="31"/>
      <c r="FQX712" s="31"/>
      <c r="FQY712" s="31"/>
      <c r="FQZ712" s="31"/>
      <c r="FRA712" s="31"/>
      <c r="FRB712" s="31"/>
      <c r="FRC712" s="31"/>
      <c r="FRD712" s="31"/>
      <c r="FRE712" s="31"/>
      <c r="FRF712" s="31"/>
      <c r="FRG712" s="31"/>
      <c r="FRH712" s="31"/>
      <c r="FRI712" s="31"/>
      <c r="FRJ712" s="31"/>
      <c r="FRK712" s="31"/>
      <c r="FRL712" s="31"/>
      <c r="FRM712" s="31"/>
      <c r="FRN712" s="31"/>
      <c r="FRO712" s="31"/>
      <c r="FRP712" s="31"/>
      <c r="FRQ712" s="31"/>
      <c r="FRR712" s="31"/>
      <c r="FRS712" s="31"/>
      <c r="FRT712" s="31"/>
      <c r="FRU712" s="31"/>
      <c r="FRV712" s="31"/>
      <c r="FRW712" s="31"/>
      <c r="FRX712" s="31"/>
      <c r="FRY712" s="31"/>
      <c r="FRZ712" s="31"/>
      <c r="FSA712" s="31"/>
      <c r="FSB712" s="31"/>
      <c r="FSC712" s="31"/>
      <c r="FSD712" s="31"/>
      <c r="FSE712" s="31"/>
      <c r="FSF712" s="31"/>
      <c r="FSG712" s="31"/>
      <c r="FSH712" s="31"/>
      <c r="FSI712" s="31"/>
      <c r="FSJ712" s="31"/>
      <c r="FSK712" s="31"/>
      <c r="FSL712" s="31"/>
      <c r="FSM712" s="31"/>
      <c r="FSN712" s="31"/>
      <c r="FSO712" s="31"/>
      <c r="FSP712" s="31"/>
      <c r="FSQ712" s="31"/>
      <c r="FSR712" s="31"/>
      <c r="FSS712" s="31"/>
      <c r="FST712" s="31"/>
      <c r="FSU712" s="31"/>
      <c r="FSV712" s="31"/>
      <c r="FSW712" s="31"/>
      <c r="FSX712" s="31"/>
      <c r="FSY712" s="31"/>
      <c r="FSZ712" s="31"/>
      <c r="FTA712" s="31"/>
      <c r="FTB712" s="31"/>
      <c r="FTC712" s="31"/>
      <c r="FTD712" s="31"/>
      <c r="FTE712" s="31"/>
      <c r="FTF712" s="31"/>
      <c r="FTG712" s="31"/>
      <c r="FTH712" s="31"/>
      <c r="FTI712" s="31"/>
      <c r="FTJ712" s="31"/>
      <c r="FTK712" s="31"/>
      <c r="FTL712" s="31"/>
      <c r="FTM712" s="31"/>
      <c r="FTN712" s="31"/>
      <c r="FTO712" s="31"/>
      <c r="FTP712" s="31"/>
      <c r="FTQ712" s="31"/>
      <c r="FTR712" s="31"/>
      <c r="FTS712" s="31"/>
      <c r="FTT712" s="31"/>
      <c r="FTU712" s="31"/>
      <c r="FTV712" s="31"/>
      <c r="FTW712" s="31"/>
      <c r="FTX712" s="31"/>
      <c r="FTY712" s="31"/>
      <c r="FTZ712" s="31"/>
      <c r="FUA712" s="31"/>
      <c r="FUB712" s="31"/>
      <c r="FUC712" s="31"/>
      <c r="FUD712" s="31"/>
      <c r="FUE712" s="31"/>
      <c r="FUF712" s="31"/>
      <c r="FUG712" s="31"/>
      <c r="FUH712" s="31"/>
      <c r="FUI712" s="31"/>
      <c r="FUJ712" s="31"/>
      <c r="FUK712" s="31"/>
      <c r="FUL712" s="31"/>
      <c r="FUM712" s="31"/>
      <c r="FUN712" s="31"/>
      <c r="FUO712" s="31"/>
      <c r="FUP712" s="31"/>
      <c r="FUQ712" s="31"/>
      <c r="FUR712" s="31"/>
      <c r="FUS712" s="31"/>
      <c r="FUT712" s="31"/>
      <c r="FUU712" s="31"/>
      <c r="FUV712" s="31"/>
      <c r="FUW712" s="31"/>
      <c r="FUX712" s="31"/>
      <c r="FUY712" s="31"/>
      <c r="FUZ712" s="31"/>
      <c r="FVA712" s="31"/>
      <c r="FVB712" s="31"/>
      <c r="FVC712" s="31"/>
      <c r="FVD712" s="31"/>
      <c r="FVE712" s="31"/>
      <c r="FVF712" s="31"/>
      <c r="FVG712" s="31"/>
      <c r="FVH712" s="31"/>
      <c r="FVI712" s="31"/>
      <c r="FVJ712" s="31"/>
      <c r="FVK712" s="31"/>
      <c r="FVL712" s="31"/>
      <c r="FVM712" s="31"/>
      <c r="FVN712" s="31"/>
      <c r="FVO712" s="31"/>
      <c r="FVP712" s="31"/>
      <c r="FVQ712" s="31"/>
      <c r="FVR712" s="31"/>
      <c r="FVS712" s="31"/>
      <c r="FVT712" s="31"/>
      <c r="FVU712" s="31"/>
      <c r="FVV712" s="31"/>
      <c r="FVW712" s="31"/>
      <c r="FVX712" s="31"/>
      <c r="FVY712" s="31"/>
      <c r="FVZ712" s="31"/>
      <c r="FWA712" s="31"/>
      <c r="FWB712" s="31"/>
      <c r="FWC712" s="31"/>
      <c r="FWD712" s="31"/>
      <c r="FWE712" s="31"/>
      <c r="FWF712" s="31"/>
      <c r="FWG712" s="31"/>
      <c r="FWH712" s="31"/>
      <c r="FWI712" s="31"/>
      <c r="FWJ712" s="31"/>
      <c r="FWK712" s="31"/>
      <c r="FWL712" s="31"/>
      <c r="FWM712" s="31"/>
      <c r="FWN712" s="31"/>
      <c r="FWO712" s="31"/>
      <c r="FWP712" s="31"/>
      <c r="FWQ712" s="31"/>
      <c r="FWR712" s="31"/>
      <c r="FWS712" s="31"/>
      <c r="FWT712" s="31"/>
      <c r="FWU712" s="31"/>
      <c r="FWV712" s="31"/>
      <c r="FWW712" s="31"/>
      <c r="FWX712" s="31"/>
      <c r="FWY712" s="31"/>
      <c r="FWZ712" s="31"/>
      <c r="FXA712" s="31"/>
      <c r="FXB712" s="31"/>
      <c r="FXC712" s="31"/>
      <c r="FXD712" s="31"/>
      <c r="FXE712" s="31"/>
      <c r="FXF712" s="31"/>
      <c r="FXG712" s="31"/>
      <c r="FXH712" s="31"/>
      <c r="FXI712" s="31"/>
      <c r="FXJ712" s="31"/>
      <c r="FXK712" s="31"/>
      <c r="FXL712" s="31"/>
      <c r="FXM712" s="31"/>
      <c r="FXN712" s="31"/>
      <c r="FXO712" s="31"/>
      <c r="FXP712" s="31"/>
      <c r="FXQ712" s="31"/>
      <c r="FXR712" s="31"/>
      <c r="FXS712" s="31"/>
      <c r="FXT712" s="31"/>
      <c r="FXU712" s="31"/>
      <c r="FXV712" s="31"/>
      <c r="FXW712" s="31"/>
      <c r="FXX712" s="31"/>
      <c r="FXY712" s="31"/>
      <c r="FXZ712" s="31"/>
      <c r="FYA712" s="31"/>
      <c r="FYB712" s="31"/>
      <c r="FYC712" s="31"/>
      <c r="FYD712" s="31"/>
      <c r="FYE712" s="31"/>
      <c r="FYF712" s="31"/>
      <c r="FYG712" s="31"/>
      <c r="FYH712" s="31"/>
      <c r="FYI712" s="31"/>
      <c r="FYJ712" s="31"/>
      <c r="FYK712" s="31"/>
      <c r="FYL712" s="31"/>
      <c r="FYM712" s="31"/>
      <c r="FYN712" s="31"/>
      <c r="FYO712" s="31"/>
      <c r="FYP712" s="31"/>
      <c r="FYQ712" s="31"/>
      <c r="FYR712" s="31"/>
      <c r="FYS712" s="31"/>
      <c r="FYT712" s="31"/>
      <c r="FYU712" s="31"/>
      <c r="FYV712" s="31"/>
      <c r="FYW712" s="31"/>
      <c r="FYX712" s="31"/>
      <c r="FYY712" s="31"/>
      <c r="FYZ712" s="31"/>
      <c r="FZA712" s="31"/>
      <c r="FZB712" s="31"/>
      <c r="FZC712" s="31"/>
      <c r="FZD712" s="31"/>
      <c r="FZE712" s="31"/>
      <c r="FZF712" s="31"/>
      <c r="FZG712" s="31"/>
      <c r="FZH712" s="31"/>
      <c r="FZI712" s="31"/>
      <c r="FZJ712" s="31"/>
      <c r="FZK712" s="31"/>
      <c r="FZL712" s="31"/>
      <c r="FZM712" s="31"/>
      <c r="FZN712" s="31"/>
      <c r="FZO712" s="31"/>
      <c r="FZP712" s="31"/>
      <c r="FZQ712" s="31"/>
      <c r="FZR712" s="31"/>
      <c r="FZS712" s="31"/>
      <c r="FZT712" s="31"/>
      <c r="FZU712" s="31"/>
      <c r="FZV712" s="31"/>
      <c r="FZW712" s="31"/>
      <c r="FZX712" s="31"/>
      <c r="FZY712" s="31"/>
      <c r="FZZ712" s="31"/>
      <c r="GAA712" s="31"/>
      <c r="GAB712" s="31"/>
      <c r="GAC712" s="31"/>
      <c r="GAD712" s="31"/>
      <c r="GAE712" s="31"/>
      <c r="GAF712" s="31"/>
      <c r="GAG712" s="31"/>
      <c r="GAH712" s="31"/>
      <c r="GAI712" s="31"/>
      <c r="GAJ712" s="31"/>
      <c r="GAK712" s="31"/>
      <c r="GAL712" s="31"/>
      <c r="GAM712" s="31"/>
      <c r="GAN712" s="31"/>
      <c r="GAO712" s="31"/>
      <c r="GAP712" s="31"/>
      <c r="GAQ712" s="31"/>
      <c r="GAR712" s="31"/>
      <c r="GAS712" s="31"/>
      <c r="GAT712" s="31"/>
      <c r="GAU712" s="31"/>
      <c r="GAV712" s="31"/>
      <c r="GAW712" s="31"/>
      <c r="GAX712" s="31"/>
      <c r="GAY712" s="31"/>
      <c r="GAZ712" s="31"/>
      <c r="GBA712" s="31"/>
      <c r="GBB712" s="31"/>
      <c r="GBC712" s="31"/>
      <c r="GBD712" s="31"/>
      <c r="GBE712" s="31"/>
      <c r="GBF712" s="31"/>
      <c r="GBG712" s="31"/>
      <c r="GBH712" s="31"/>
      <c r="GBI712" s="31"/>
      <c r="GBJ712" s="31"/>
      <c r="GBK712" s="31"/>
      <c r="GBL712" s="31"/>
      <c r="GBM712" s="31"/>
      <c r="GBN712" s="31"/>
      <c r="GBO712" s="31"/>
      <c r="GBP712" s="31"/>
      <c r="GBQ712" s="31"/>
      <c r="GBR712" s="31"/>
      <c r="GBS712" s="31"/>
      <c r="GBT712" s="31"/>
      <c r="GBU712" s="31"/>
      <c r="GBV712" s="31"/>
      <c r="GBW712" s="31"/>
      <c r="GBX712" s="31"/>
      <c r="GBY712" s="31"/>
      <c r="GBZ712" s="31"/>
      <c r="GCA712" s="31"/>
      <c r="GCB712" s="31"/>
      <c r="GCC712" s="31"/>
      <c r="GCD712" s="31"/>
      <c r="GCE712" s="31"/>
      <c r="GCF712" s="31"/>
      <c r="GCG712" s="31"/>
      <c r="GCH712" s="31"/>
      <c r="GCI712" s="31"/>
      <c r="GCJ712" s="31"/>
      <c r="GCK712" s="31"/>
      <c r="GCL712" s="31"/>
      <c r="GCM712" s="31"/>
      <c r="GCN712" s="31"/>
      <c r="GCO712" s="31"/>
      <c r="GCP712" s="31"/>
      <c r="GCQ712" s="31"/>
      <c r="GCR712" s="31"/>
      <c r="GCS712" s="31"/>
      <c r="GCT712" s="31"/>
      <c r="GCU712" s="31"/>
      <c r="GCV712" s="31"/>
      <c r="GCW712" s="31"/>
      <c r="GCX712" s="31"/>
      <c r="GCY712" s="31"/>
      <c r="GCZ712" s="31"/>
      <c r="GDA712" s="31"/>
      <c r="GDB712" s="31"/>
      <c r="GDC712" s="31"/>
      <c r="GDD712" s="31"/>
      <c r="GDE712" s="31"/>
      <c r="GDF712" s="31"/>
      <c r="GDG712" s="31"/>
      <c r="GDH712" s="31"/>
      <c r="GDI712" s="31"/>
      <c r="GDJ712" s="31"/>
      <c r="GDK712" s="31"/>
      <c r="GDL712" s="31"/>
      <c r="GDM712" s="31"/>
      <c r="GDN712" s="31"/>
      <c r="GDO712" s="31"/>
      <c r="GDP712" s="31"/>
      <c r="GDQ712" s="31"/>
      <c r="GDR712" s="31"/>
      <c r="GDS712" s="31"/>
      <c r="GDT712" s="31"/>
      <c r="GDU712" s="31"/>
      <c r="GDV712" s="31"/>
      <c r="GDW712" s="31"/>
      <c r="GDX712" s="31"/>
    </row>
    <row r="713" spans="1:4860" s="33" customFormat="1" x14ac:dyDescent="0.25">
      <c r="A713" s="76">
        <v>707</v>
      </c>
      <c r="B713" s="46" t="s">
        <v>530</v>
      </c>
      <c r="C713" s="46" t="s">
        <v>824</v>
      </c>
      <c r="D713" s="46" t="s">
        <v>295</v>
      </c>
      <c r="E713" s="46" t="s">
        <v>126</v>
      </c>
      <c r="F713" s="47" t="s">
        <v>831</v>
      </c>
      <c r="G713" s="48">
        <v>70000</v>
      </c>
      <c r="H713" s="48">
        <v>5368.48</v>
      </c>
      <c r="I713" s="50">
        <v>25</v>
      </c>
      <c r="J713" s="83">
        <v>2009</v>
      </c>
      <c r="K713" s="86">
        <f t="shared" si="113"/>
        <v>4970</v>
      </c>
      <c r="L713" s="62">
        <f t="shared" si="114"/>
        <v>770.00000000000011</v>
      </c>
      <c r="M713" s="118">
        <v>2128</v>
      </c>
      <c r="N713" s="50">
        <f t="shared" si="115"/>
        <v>4963</v>
      </c>
      <c r="O713" s="50"/>
      <c r="P713" s="50">
        <f t="shared" si="116"/>
        <v>4137</v>
      </c>
      <c r="Q713" s="50">
        <f t="shared" si="117"/>
        <v>9530.48</v>
      </c>
      <c r="R713" s="50">
        <f t="shared" si="118"/>
        <v>10703</v>
      </c>
      <c r="S713" s="50">
        <f t="shared" si="112"/>
        <v>60469.520000000004</v>
      </c>
      <c r="T713" s="63" t="s">
        <v>41</v>
      </c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  <c r="DQ713" s="31"/>
      <c r="DR713" s="31"/>
      <c r="DS713" s="31"/>
      <c r="DT713" s="31"/>
      <c r="DU713" s="31"/>
      <c r="DV713" s="31"/>
      <c r="DW713" s="31"/>
      <c r="DX713" s="31"/>
      <c r="DY713" s="31"/>
      <c r="DZ713" s="31"/>
      <c r="EA713" s="31"/>
      <c r="EB713" s="31"/>
      <c r="EC713" s="31"/>
      <c r="ED713" s="31"/>
      <c r="EE713" s="31"/>
      <c r="EF713" s="31"/>
      <c r="EG713" s="31"/>
      <c r="EH713" s="31"/>
      <c r="EI713" s="31"/>
      <c r="EJ713" s="31"/>
      <c r="EK713" s="31"/>
      <c r="EL713" s="31"/>
      <c r="EM713" s="31"/>
      <c r="EN713" s="31"/>
      <c r="EO713" s="31"/>
      <c r="EP713" s="31"/>
      <c r="EQ713" s="31"/>
      <c r="ER713" s="31"/>
      <c r="ES713" s="31"/>
      <c r="ET713" s="31"/>
      <c r="EU713" s="31"/>
      <c r="EV713" s="31"/>
      <c r="EW713" s="31"/>
      <c r="EX713" s="31"/>
      <c r="EY713" s="31"/>
      <c r="EZ713" s="31"/>
      <c r="FA713" s="31"/>
      <c r="FB713" s="31"/>
      <c r="FC713" s="31"/>
      <c r="FD713" s="31"/>
      <c r="FE713" s="31"/>
      <c r="FF713" s="31"/>
      <c r="FG713" s="31"/>
      <c r="FH713" s="31"/>
      <c r="FI713" s="31"/>
      <c r="FJ713" s="31"/>
      <c r="FK713" s="31"/>
      <c r="FL713" s="31"/>
      <c r="FM713" s="31"/>
      <c r="FN713" s="31"/>
      <c r="FO713" s="31"/>
      <c r="FP713" s="31"/>
      <c r="FQ713" s="31"/>
      <c r="FR713" s="31"/>
      <c r="FS713" s="31"/>
      <c r="FT713" s="31"/>
      <c r="FU713" s="31"/>
      <c r="FV713" s="31"/>
      <c r="FW713" s="31"/>
      <c r="FX713" s="31"/>
      <c r="FY713" s="31"/>
      <c r="FZ713" s="31"/>
      <c r="GA713" s="31"/>
      <c r="GB713" s="31"/>
      <c r="GC713" s="31"/>
      <c r="GD713" s="31"/>
      <c r="GE713" s="31"/>
      <c r="GF713" s="31"/>
      <c r="GG713" s="31"/>
      <c r="GH713" s="31"/>
      <c r="GI713" s="31"/>
      <c r="GJ713" s="31"/>
      <c r="GK713" s="31"/>
      <c r="GL713" s="31"/>
      <c r="GM713" s="31"/>
      <c r="GN713" s="31"/>
      <c r="GO713" s="31"/>
      <c r="GP713" s="31"/>
      <c r="GQ713" s="31"/>
      <c r="GR713" s="31"/>
      <c r="GS713" s="31"/>
      <c r="GT713" s="31"/>
      <c r="GU713" s="31"/>
      <c r="GV713" s="31"/>
      <c r="GW713" s="31"/>
      <c r="GX713" s="31"/>
      <c r="GY713" s="31"/>
      <c r="GZ713" s="31"/>
      <c r="HA713" s="31"/>
      <c r="HB713" s="31"/>
      <c r="HC713" s="31"/>
      <c r="HD713" s="31"/>
      <c r="HE713" s="31"/>
      <c r="HF713" s="31"/>
      <c r="HG713" s="31"/>
      <c r="HH713" s="31"/>
      <c r="HI713" s="31"/>
      <c r="HJ713" s="31"/>
      <c r="HK713" s="31"/>
      <c r="HL713" s="31"/>
      <c r="HM713" s="31"/>
      <c r="HN713" s="31"/>
      <c r="HO713" s="31"/>
      <c r="HP713" s="31"/>
      <c r="HQ713" s="31"/>
      <c r="HR713" s="31"/>
      <c r="HS713" s="31"/>
      <c r="HT713" s="31"/>
      <c r="HU713" s="31"/>
      <c r="HV713" s="31"/>
      <c r="HW713" s="31"/>
      <c r="HX713" s="31"/>
      <c r="HY713" s="31"/>
      <c r="HZ713" s="31"/>
      <c r="IA713" s="31"/>
      <c r="IB713" s="31"/>
      <c r="IC713" s="31"/>
      <c r="ID713" s="31"/>
      <c r="IE713" s="31"/>
      <c r="IF713" s="31"/>
      <c r="IG713" s="31"/>
      <c r="IH713" s="31"/>
      <c r="II713" s="31"/>
      <c r="IJ713" s="31"/>
      <c r="IK713" s="31"/>
      <c r="IL713" s="31"/>
      <c r="IM713" s="31"/>
      <c r="IN713" s="31"/>
      <c r="IO713" s="31"/>
      <c r="IP713" s="31"/>
      <c r="IQ713" s="31"/>
      <c r="IR713" s="31"/>
      <c r="IS713" s="31"/>
      <c r="IT713" s="31"/>
      <c r="IU713" s="31"/>
      <c r="IV713" s="31"/>
      <c r="IW713" s="31"/>
      <c r="IX713" s="31"/>
      <c r="IY713" s="31"/>
      <c r="IZ713" s="31"/>
      <c r="JA713" s="31"/>
      <c r="JB713" s="31"/>
      <c r="JC713" s="31"/>
      <c r="JD713" s="31"/>
      <c r="JE713" s="31"/>
      <c r="JF713" s="31"/>
      <c r="JG713" s="31"/>
      <c r="JH713" s="31"/>
      <c r="JI713" s="31"/>
      <c r="JJ713" s="31"/>
      <c r="JK713" s="31"/>
      <c r="JL713" s="31"/>
      <c r="JM713" s="31"/>
      <c r="JN713" s="31"/>
      <c r="JO713" s="31"/>
      <c r="JP713" s="31"/>
      <c r="JQ713" s="31"/>
      <c r="JR713" s="31"/>
      <c r="JS713" s="31"/>
      <c r="JT713" s="31"/>
      <c r="JU713" s="31"/>
      <c r="JV713" s="31"/>
      <c r="JW713" s="31"/>
      <c r="JX713" s="31"/>
      <c r="JY713" s="31"/>
      <c r="JZ713" s="31"/>
      <c r="KA713" s="31"/>
      <c r="KB713" s="31"/>
      <c r="KC713" s="31"/>
      <c r="KD713" s="31"/>
      <c r="KE713" s="31"/>
      <c r="KF713" s="31"/>
      <c r="KG713" s="31"/>
      <c r="KH713" s="31"/>
      <c r="KI713" s="31"/>
      <c r="KJ713" s="31"/>
      <c r="KK713" s="31"/>
      <c r="KL713" s="31"/>
      <c r="KM713" s="31"/>
      <c r="KN713" s="31"/>
      <c r="KO713" s="31"/>
      <c r="KP713" s="31"/>
      <c r="KQ713" s="31"/>
      <c r="KR713" s="31"/>
      <c r="KS713" s="31"/>
      <c r="KT713" s="31"/>
      <c r="KU713" s="31"/>
      <c r="KV713" s="31"/>
      <c r="KW713" s="31"/>
      <c r="KX713" s="31"/>
      <c r="KY713" s="31"/>
      <c r="KZ713" s="31"/>
      <c r="LA713" s="31"/>
      <c r="LB713" s="31"/>
      <c r="LC713" s="31"/>
      <c r="LD713" s="31"/>
      <c r="LE713" s="31"/>
      <c r="LF713" s="31"/>
      <c r="LG713" s="31"/>
      <c r="LH713" s="31"/>
      <c r="LI713" s="31"/>
      <c r="LJ713" s="31"/>
      <c r="LK713" s="31"/>
      <c r="LL713" s="31"/>
      <c r="LM713" s="31"/>
      <c r="LN713" s="31"/>
      <c r="LO713" s="31"/>
      <c r="LP713" s="31"/>
      <c r="LQ713" s="31"/>
      <c r="LR713" s="31"/>
      <c r="LS713" s="31"/>
      <c r="LT713" s="31"/>
      <c r="LU713" s="31"/>
      <c r="LV713" s="31"/>
      <c r="LW713" s="31"/>
      <c r="LX713" s="31"/>
      <c r="LY713" s="31"/>
      <c r="LZ713" s="31"/>
      <c r="MA713" s="31"/>
      <c r="MB713" s="31"/>
      <c r="MC713" s="31"/>
      <c r="MD713" s="31"/>
      <c r="ME713" s="31"/>
      <c r="MF713" s="31"/>
      <c r="MG713" s="31"/>
      <c r="MH713" s="31"/>
      <c r="MI713" s="31"/>
      <c r="MJ713" s="31"/>
      <c r="MK713" s="31"/>
      <c r="ML713" s="31"/>
      <c r="MM713" s="31"/>
      <c r="MN713" s="31"/>
      <c r="MO713" s="31"/>
      <c r="MP713" s="31"/>
      <c r="MQ713" s="31"/>
      <c r="MR713" s="31"/>
      <c r="MS713" s="31"/>
      <c r="MT713" s="31"/>
      <c r="MU713" s="31"/>
      <c r="MV713" s="31"/>
      <c r="MW713" s="31"/>
      <c r="MX713" s="31"/>
      <c r="MY713" s="31"/>
      <c r="MZ713" s="31"/>
      <c r="NA713" s="31"/>
      <c r="NB713" s="31"/>
      <c r="NC713" s="31"/>
      <c r="ND713" s="31"/>
      <c r="NE713" s="31"/>
      <c r="NF713" s="31"/>
      <c r="NG713" s="31"/>
      <c r="NH713" s="31"/>
      <c r="NI713" s="31"/>
      <c r="NJ713" s="31"/>
      <c r="NK713" s="31"/>
      <c r="NL713" s="31"/>
      <c r="NM713" s="31"/>
      <c r="NN713" s="31"/>
      <c r="NO713" s="31"/>
      <c r="NP713" s="31"/>
      <c r="NQ713" s="31"/>
      <c r="NR713" s="31"/>
      <c r="NS713" s="31"/>
      <c r="NT713" s="31"/>
      <c r="NU713" s="31"/>
      <c r="NV713" s="31"/>
      <c r="NW713" s="31"/>
      <c r="NX713" s="31"/>
      <c r="NY713" s="31"/>
      <c r="NZ713" s="31"/>
      <c r="OA713" s="31"/>
      <c r="OB713" s="31"/>
      <c r="OC713" s="31"/>
      <c r="OD713" s="31"/>
      <c r="OE713" s="31"/>
      <c r="OF713" s="31"/>
      <c r="OG713" s="31"/>
      <c r="OH713" s="31"/>
      <c r="OI713" s="31"/>
      <c r="OJ713" s="31"/>
      <c r="OK713" s="31"/>
      <c r="OL713" s="31"/>
      <c r="OM713" s="31"/>
      <c r="ON713" s="31"/>
      <c r="OO713" s="31"/>
      <c r="OP713" s="31"/>
      <c r="OQ713" s="31"/>
      <c r="OR713" s="31"/>
      <c r="OS713" s="31"/>
      <c r="OT713" s="31"/>
      <c r="OU713" s="31"/>
      <c r="OV713" s="31"/>
      <c r="OW713" s="31"/>
      <c r="OX713" s="31"/>
      <c r="OY713" s="31"/>
      <c r="OZ713" s="31"/>
      <c r="PA713" s="31"/>
      <c r="PB713" s="31"/>
      <c r="PC713" s="31"/>
      <c r="PD713" s="31"/>
      <c r="PE713" s="31"/>
      <c r="PF713" s="31"/>
      <c r="PG713" s="31"/>
      <c r="PH713" s="31"/>
      <c r="PI713" s="31"/>
      <c r="PJ713" s="31"/>
      <c r="PK713" s="31"/>
      <c r="PL713" s="31"/>
      <c r="PM713" s="31"/>
      <c r="PN713" s="31"/>
      <c r="PO713" s="31"/>
      <c r="PP713" s="31"/>
      <c r="PQ713" s="31"/>
      <c r="PR713" s="31"/>
      <c r="PS713" s="31"/>
      <c r="PT713" s="31"/>
      <c r="PU713" s="31"/>
      <c r="PV713" s="31"/>
      <c r="PW713" s="31"/>
      <c r="PX713" s="31"/>
      <c r="PY713" s="31"/>
      <c r="PZ713" s="31"/>
      <c r="QA713" s="31"/>
      <c r="QB713" s="31"/>
      <c r="QC713" s="31"/>
      <c r="QD713" s="31"/>
      <c r="QE713" s="31"/>
      <c r="QF713" s="31"/>
      <c r="QG713" s="31"/>
      <c r="QH713" s="31"/>
      <c r="QI713" s="31"/>
      <c r="QJ713" s="31"/>
      <c r="QK713" s="31"/>
      <c r="QL713" s="31"/>
      <c r="QM713" s="31"/>
      <c r="QN713" s="31"/>
      <c r="QO713" s="31"/>
      <c r="QP713" s="31"/>
      <c r="QQ713" s="31"/>
      <c r="QR713" s="31"/>
      <c r="QS713" s="31"/>
      <c r="QT713" s="31"/>
      <c r="QU713" s="31"/>
      <c r="QV713" s="31"/>
      <c r="QW713" s="31"/>
      <c r="QX713" s="31"/>
      <c r="QY713" s="31"/>
      <c r="QZ713" s="31"/>
      <c r="RA713" s="31"/>
      <c r="RB713" s="31"/>
      <c r="RC713" s="31"/>
      <c r="RD713" s="31"/>
      <c r="RE713" s="31"/>
      <c r="RF713" s="31"/>
      <c r="RG713" s="31"/>
      <c r="RH713" s="31"/>
      <c r="RI713" s="31"/>
      <c r="RJ713" s="31"/>
      <c r="RK713" s="31"/>
      <c r="RL713" s="31"/>
      <c r="RM713" s="31"/>
      <c r="RN713" s="31"/>
      <c r="RO713" s="31"/>
      <c r="RP713" s="31"/>
      <c r="RQ713" s="31"/>
      <c r="RR713" s="31"/>
      <c r="RS713" s="31"/>
      <c r="RT713" s="31"/>
      <c r="RU713" s="31"/>
      <c r="RV713" s="31"/>
      <c r="RW713" s="31"/>
      <c r="RX713" s="31"/>
      <c r="RY713" s="31"/>
      <c r="RZ713" s="31"/>
      <c r="SA713" s="31"/>
      <c r="SB713" s="31"/>
      <c r="SC713" s="31"/>
      <c r="SD713" s="31"/>
      <c r="SE713" s="31"/>
      <c r="SF713" s="31"/>
      <c r="SG713" s="31"/>
      <c r="SH713" s="31"/>
      <c r="SI713" s="31"/>
      <c r="SJ713" s="31"/>
      <c r="SK713" s="31"/>
      <c r="SL713" s="31"/>
      <c r="SM713" s="31"/>
      <c r="SN713" s="31"/>
      <c r="SO713" s="31"/>
      <c r="SP713" s="31"/>
      <c r="SQ713" s="31"/>
      <c r="SR713" s="31"/>
      <c r="SS713" s="31"/>
      <c r="ST713" s="31"/>
      <c r="SU713" s="31"/>
      <c r="SV713" s="31"/>
      <c r="SW713" s="31"/>
      <c r="SX713" s="31"/>
      <c r="SY713" s="31"/>
      <c r="SZ713" s="31"/>
      <c r="TA713" s="31"/>
      <c r="TB713" s="31"/>
      <c r="TC713" s="31"/>
      <c r="TD713" s="31"/>
      <c r="TE713" s="31"/>
      <c r="TF713" s="31"/>
      <c r="TG713" s="31"/>
      <c r="TH713" s="31"/>
      <c r="TI713" s="31"/>
      <c r="TJ713" s="31"/>
      <c r="TK713" s="31"/>
      <c r="TL713" s="31"/>
      <c r="TM713" s="31"/>
      <c r="TN713" s="31"/>
      <c r="TO713" s="31"/>
      <c r="TP713" s="31"/>
      <c r="TQ713" s="31"/>
      <c r="TR713" s="31"/>
      <c r="TS713" s="31"/>
      <c r="TT713" s="31"/>
      <c r="TU713" s="31"/>
      <c r="TV713" s="31"/>
      <c r="TW713" s="31"/>
      <c r="TX713" s="31"/>
      <c r="TY713" s="31"/>
      <c r="TZ713" s="31"/>
      <c r="UA713" s="31"/>
      <c r="UB713" s="31"/>
      <c r="UC713" s="31"/>
      <c r="UD713" s="31"/>
      <c r="UE713" s="31"/>
      <c r="UF713" s="31"/>
      <c r="UG713" s="31"/>
      <c r="UH713" s="31"/>
      <c r="UI713" s="31"/>
      <c r="UJ713" s="31"/>
      <c r="UK713" s="31"/>
      <c r="UL713" s="31"/>
      <c r="UM713" s="31"/>
      <c r="UN713" s="31"/>
      <c r="UO713" s="31"/>
      <c r="UP713" s="31"/>
      <c r="UQ713" s="31"/>
      <c r="UR713" s="31"/>
      <c r="US713" s="31"/>
      <c r="UT713" s="31"/>
      <c r="UU713" s="31"/>
      <c r="UV713" s="31"/>
      <c r="UW713" s="31"/>
      <c r="UX713" s="31"/>
      <c r="UY713" s="31"/>
      <c r="UZ713" s="31"/>
      <c r="VA713" s="31"/>
      <c r="VB713" s="31"/>
      <c r="VC713" s="31"/>
      <c r="VD713" s="31"/>
      <c r="VE713" s="31"/>
      <c r="VF713" s="31"/>
      <c r="VG713" s="31"/>
      <c r="VH713" s="31"/>
      <c r="VI713" s="31"/>
      <c r="VJ713" s="31"/>
      <c r="VK713" s="31"/>
      <c r="VL713" s="31"/>
      <c r="VM713" s="31"/>
      <c r="VN713" s="31"/>
      <c r="VO713" s="31"/>
      <c r="VP713" s="31"/>
      <c r="VQ713" s="31"/>
      <c r="VR713" s="31"/>
      <c r="VS713" s="31"/>
      <c r="VT713" s="31"/>
      <c r="VU713" s="31"/>
      <c r="VV713" s="31"/>
      <c r="VW713" s="31"/>
      <c r="VX713" s="31"/>
      <c r="VY713" s="31"/>
      <c r="VZ713" s="31"/>
      <c r="WA713" s="31"/>
      <c r="WB713" s="31"/>
      <c r="WC713" s="31"/>
      <c r="WD713" s="31"/>
      <c r="WE713" s="31"/>
      <c r="WF713" s="31"/>
      <c r="WG713" s="31"/>
      <c r="WH713" s="31"/>
      <c r="WI713" s="31"/>
      <c r="WJ713" s="31"/>
      <c r="WK713" s="31"/>
      <c r="WL713" s="31"/>
      <c r="WM713" s="31"/>
      <c r="WN713" s="31"/>
      <c r="WO713" s="31"/>
      <c r="WP713" s="31"/>
      <c r="WQ713" s="31"/>
      <c r="WR713" s="31"/>
      <c r="WS713" s="31"/>
      <c r="WT713" s="31"/>
      <c r="WU713" s="31"/>
      <c r="WV713" s="31"/>
      <c r="WW713" s="31"/>
      <c r="WX713" s="31"/>
      <c r="WY713" s="31"/>
      <c r="WZ713" s="31"/>
      <c r="XA713" s="31"/>
      <c r="XB713" s="31"/>
      <c r="XC713" s="31"/>
      <c r="XD713" s="31"/>
      <c r="XE713" s="31"/>
      <c r="XF713" s="31"/>
      <c r="XG713" s="31"/>
      <c r="XH713" s="31"/>
      <c r="XI713" s="31"/>
      <c r="XJ713" s="31"/>
      <c r="XK713" s="31"/>
      <c r="XL713" s="31"/>
      <c r="XM713" s="31"/>
      <c r="XN713" s="31"/>
      <c r="XO713" s="31"/>
      <c r="XP713" s="31"/>
      <c r="XQ713" s="31"/>
      <c r="XR713" s="31"/>
      <c r="XS713" s="31"/>
      <c r="XT713" s="31"/>
      <c r="XU713" s="31"/>
      <c r="XV713" s="31"/>
      <c r="XW713" s="31"/>
      <c r="XX713" s="31"/>
      <c r="XY713" s="31"/>
      <c r="XZ713" s="31"/>
      <c r="YA713" s="31"/>
      <c r="YB713" s="31"/>
      <c r="YC713" s="31"/>
      <c r="YD713" s="31"/>
      <c r="YE713" s="31"/>
      <c r="YF713" s="31"/>
      <c r="YG713" s="31"/>
      <c r="YH713" s="31"/>
      <c r="YI713" s="31"/>
      <c r="YJ713" s="31"/>
      <c r="YK713" s="31"/>
      <c r="YL713" s="31"/>
      <c r="YM713" s="31"/>
      <c r="YN713" s="31"/>
      <c r="YO713" s="31"/>
      <c r="YP713" s="31"/>
      <c r="YQ713" s="31"/>
      <c r="YR713" s="31"/>
      <c r="YS713" s="31"/>
      <c r="YT713" s="31"/>
      <c r="YU713" s="31"/>
      <c r="YV713" s="31"/>
      <c r="YW713" s="31"/>
      <c r="YX713" s="31"/>
      <c r="YY713" s="31"/>
      <c r="YZ713" s="31"/>
      <c r="ZA713" s="31"/>
      <c r="ZB713" s="31"/>
      <c r="ZC713" s="31"/>
      <c r="ZD713" s="31"/>
      <c r="ZE713" s="31"/>
      <c r="ZF713" s="31"/>
      <c r="ZG713" s="31"/>
      <c r="ZH713" s="31"/>
      <c r="ZI713" s="31"/>
      <c r="ZJ713" s="31"/>
      <c r="ZK713" s="31"/>
      <c r="ZL713" s="31"/>
      <c r="ZM713" s="31"/>
      <c r="ZN713" s="31"/>
      <c r="ZO713" s="31"/>
      <c r="ZP713" s="31"/>
      <c r="ZQ713" s="31"/>
      <c r="ZR713" s="31"/>
      <c r="ZS713" s="31"/>
      <c r="ZT713" s="31"/>
      <c r="ZU713" s="31"/>
      <c r="ZV713" s="31"/>
      <c r="ZW713" s="31"/>
      <c r="ZX713" s="31"/>
      <c r="ZY713" s="31"/>
      <c r="ZZ713" s="31"/>
      <c r="AAA713" s="31"/>
      <c r="AAB713" s="31"/>
      <c r="AAC713" s="31"/>
      <c r="AAD713" s="31"/>
      <c r="AAE713" s="31"/>
      <c r="AAF713" s="31"/>
      <c r="AAG713" s="31"/>
      <c r="AAH713" s="31"/>
      <c r="AAI713" s="31"/>
      <c r="AAJ713" s="31"/>
      <c r="AAK713" s="31"/>
      <c r="AAL713" s="31"/>
      <c r="AAM713" s="31"/>
      <c r="AAN713" s="31"/>
      <c r="AAO713" s="31"/>
      <c r="AAP713" s="31"/>
      <c r="AAQ713" s="31"/>
      <c r="AAR713" s="31"/>
      <c r="AAS713" s="31"/>
      <c r="AAT713" s="31"/>
      <c r="AAU713" s="31"/>
      <c r="AAV713" s="31"/>
      <c r="AAW713" s="31"/>
      <c r="AAX713" s="31"/>
      <c r="AAY713" s="31"/>
      <c r="AAZ713" s="31"/>
      <c r="ABA713" s="31"/>
      <c r="ABB713" s="31"/>
      <c r="ABC713" s="31"/>
      <c r="ABD713" s="31"/>
      <c r="ABE713" s="31"/>
      <c r="ABF713" s="31"/>
      <c r="ABG713" s="31"/>
      <c r="ABH713" s="31"/>
      <c r="ABI713" s="31"/>
      <c r="ABJ713" s="31"/>
      <c r="ABK713" s="31"/>
      <c r="ABL713" s="31"/>
      <c r="ABM713" s="31"/>
      <c r="ABN713" s="31"/>
      <c r="ABO713" s="31"/>
      <c r="ABP713" s="31"/>
      <c r="ABQ713" s="31"/>
      <c r="ABR713" s="31"/>
      <c r="ABS713" s="31"/>
      <c r="ABT713" s="31"/>
      <c r="ABU713" s="31"/>
      <c r="ABV713" s="31"/>
      <c r="ABW713" s="31"/>
      <c r="ABX713" s="31"/>
      <c r="ABY713" s="31"/>
      <c r="ABZ713" s="31"/>
      <c r="ACA713" s="31"/>
      <c r="ACB713" s="31"/>
      <c r="ACC713" s="31"/>
      <c r="ACD713" s="31"/>
      <c r="ACE713" s="31"/>
      <c r="ACF713" s="31"/>
      <c r="ACG713" s="31"/>
      <c r="ACH713" s="31"/>
      <c r="ACI713" s="31"/>
      <c r="ACJ713" s="31"/>
      <c r="ACK713" s="31"/>
      <c r="ACL713" s="31"/>
      <c r="ACM713" s="31"/>
      <c r="ACN713" s="31"/>
      <c r="ACO713" s="31"/>
      <c r="ACP713" s="31"/>
      <c r="ACQ713" s="31"/>
      <c r="ACR713" s="31"/>
      <c r="ACS713" s="31"/>
      <c r="ACT713" s="31"/>
      <c r="ACU713" s="31"/>
      <c r="ACV713" s="31"/>
      <c r="ACW713" s="31"/>
      <c r="ACX713" s="31"/>
      <c r="ACY713" s="31"/>
      <c r="ACZ713" s="31"/>
      <c r="ADA713" s="31"/>
      <c r="ADB713" s="31"/>
      <c r="ADC713" s="31"/>
      <c r="ADD713" s="31"/>
      <c r="ADE713" s="31"/>
      <c r="ADF713" s="31"/>
      <c r="ADG713" s="31"/>
      <c r="ADH713" s="31"/>
      <c r="ADI713" s="31"/>
      <c r="ADJ713" s="31"/>
      <c r="ADK713" s="31"/>
      <c r="ADL713" s="31"/>
      <c r="ADM713" s="31"/>
      <c r="ADN713" s="31"/>
      <c r="ADO713" s="31"/>
      <c r="ADP713" s="31"/>
      <c r="ADQ713" s="31"/>
      <c r="ADR713" s="31"/>
      <c r="ADS713" s="31"/>
      <c r="ADT713" s="31"/>
      <c r="ADU713" s="31"/>
      <c r="ADV713" s="31"/>
      <c r="ADW713" s="31"/>
      <c r="ADX713" s="31"/>
      <c r="ADY713" s="31"/>
      <c r="ADZ713" s="31"/>
      <c r="AEA713" s="31"/>
      <c r="AEB713" s="31"/>
      <c r="AEC713" s="31"/>
      <c r="AED713" s="31"/>
      <c r="AEE713" s="31"/>
      <c r="AEF713" s="31"/>
      <c r="AEG713" s="31"/>
      <c r="AEH713" s="31"/>
      <c r="AEI713" s="31"/>
      <c r="AEJ713" s="31"/>
      <c r="AEK713" s="31"/>
      <c r="AEL713" s="31"/>
      <c r="AEM713" s="31"/>
      <c r="AEN713" s="31"/>
      <c r="AEO713" s="31"/>
      <c r="AEP713" s="31"/>
      <c r="AEQ713" s="31"/>
      <c r="AER713" s="31"/>
      <c r="AES713" s="31"/>
      <c r="AET713" s="31"/>
      <c r="AEU713" s="31"/>
      <c r="AEV713" s="31"/>
      <c r="AEW713" s="31"/>
      <c r="AEX713" s="31"/>
      <c r="AEY713" s="31"/>
      <c r="AEZ713" s="31"/>
      <c r="AFA713" s="31"/>
      <c r="AFB713" s="31"/>
      <c r="AFC713" s="31"/>
      <c r="AFD713" s="31"/>
      <c r="AFE713" s="31"/>
      <c r="AFF713" s="31"/>
      <c r="AFG713" s="31"/>
      <c r="AFH713" s="31"/>
      <c r="AFI713" s="31"/>
      <c r="AFJ713" s="31"/>
      <c r="AFK713" s="31"/>
      <c r="AFL713" s="31"/>
      <c r="AFM713" s="31"/>
      <c r="AFN713" s="31"/>
      <c r="AFO713" s="31"/>
      <c r="AFP713" s="31"/>
      <c r="AFQ713" s="31"/>
      <c r="AFR713" s="31"/>
      <c r="AFS713" s="31"/>
      <c r="AFT713" s="31"/>
      <c r="AFU713" s="31"/>
      <c r="AFV713" s="31"/>
      <c r="AFW713" s="31"/>
      <c r="AFX713" s="31"/>
      <c r="AFY713" s="31"/>
      <c r="AFZ713" s="31"/>
      <c r="AGA713" s="31"/>
      <c r="AGB713" s="31"/>
      <c r="AGC713" s="31"/>
      <c r="AGD713" s="31"/>
      <c r="AGE713" s="31"/>
      <c r="AGF713" s="31"/>
      <c r="AGG713" s="31"/>
      <c r="AGH713" s="31"/>
      <c r="AGI713" s="31"/>
      <c r="AGJ713" s="31"/>
      <c r="AGK713" s="31"/>
      <c r="AGL713" s="31"/>
      <c r="AGM713" s="31"/>
      <c r="AGN713" s="31"/>
      <c r="AGO713" s="31"/>
      <c r="AGP713" s="31"/>
      <c r="AGQ713" s="31"/>
      <c r="AGR713" s="31"/>
      <c r="AGS713" s="31"/>
      <c r="AGT713" s="31"/>
      <c r="AGU713" s="31"/>
      <c r="AGV713" s="31"/>
      <c r="AGW713" s="31"/>
      <c r="AGX713" s="31"/>
      <c r="AGY713" s="31"/>
      <c r="AGZ713" s="31"/>
      <c r="AHA713" s="31"/>
      <c r="AHB713" s="31"/>
      <c r="AHC713" s="31"/>
      <c r="AHD713" s="31"/>
      <c r="AHE713" s="31"/>
      <c r="AHF713" s="31"/>
      <c r="AHG713" s="31"/>
      <c r="AHH713" s="31"/>
      <c r="AHI713" s="31"/>
      <c r="AHJ713" s="31"/>
      <c r="AHK713" s="31"/>
      <c r="AHL713" s="31"/>
      <c r="AHM713" s="31"/>
      <c r="AHN713" s="31"/>
      <c r="AHO713" s="31"/>
      <c r="AHP713" s="31"/>
      <c r="AHQ713" s="31"/>
      <c r="AHR713" s="31"/>
      <c r="AHS713" s="31"/>
      <c r="AHT713" s="31"/>
      <c r="AHU713" s="31"/>
      <c r="AHV713" s="31"/>
      <c r="AHW713" s="31"/>
      <c r="AHX713" s="31"/>
      <c r="AHY713" s="31"/>
      <c r="AHZ713" s="31"/>
      <c r="AIA713" s="31"/>
      <c r="AIB713" s="31"/>
      <c r="AIC713" s="31"/>
      <c r="AID713" s="31"/>
      <c r="AIE713" s="31"/>
      <c r="AIF713" s="31"/>
      <c r="AIG713" s="31"/>
      <c r="AIH713" s="31"/>
      <c r="AII713" s="31"/>
      <c r="AIJ713" s="31"/>
      <c r="AIK713" s="31"/>
      <c r="AIL713" s="31"/>
      <c r="AIM713" s="31"/>
      <c r="AIN713" s="31"/>
      <c r="AIO713" s="31"/>
      <c r="AIP713" s="31"/>
      <c r="AIQ713" s="31"/>
      <c r="AIR713" s="31"/>
      <c r="AIS713" s="31"/>
      <c r="AIT713" s="31"/>
      <c r="AIU713" s="31"/>
      <c r="AIV713" s="31"/>
      <c r="AIW713" s="31"/>
      <c r="AIX713" s="31"/>
      <c r="AIY713" s="31"/>
      <c r="AIZ713" s="31"/>
      <c r="AJA713" s="31"/>
      <c r="AJB713" s="31"/>
      <c r="AJC713" s="31"/>
      <c r="AJD713" s="31"/>
      <c r="AJE713" s="31"/>
      <c r="AJF713" s="31"/>
      <c r="AJG713" s="31"/>
      <c r="AJH713" s="31"/>
      <c r="AJI713" s="31"/>
      <c r="AJJ713" s="31"/>
      <c r="AJK713" s="31"/>
      <c r="AJL713" s="31"/>
      <c r="AJM713" s="31"/>
      <c r="AJN713" s="31"/>
      <c r="AJO713" s="31"/>
      <c r="AJP713" s="31"/>
      <c r="AJQ713" s="31"/>
      <c r="AJR713" s="31"/>
      <c r="AJS713" s="31"/>
      <c r="AJT713" s="31"/>
      <c r="AJU713" s="31"/>
      <c r="AJV713" s="31"/>
      <c r="AJW713" s="31"/>
      <c r="AJX713" s="31"/>
      <c r="AJY713" s="31"/>
      <c r="AJZ713" s="31"/>
      <c r="AKA713" s="31"/>
      <c r="AKB713" s="31"/>
      <c r="AKC713" s="31"/>
      <c r="AKD713" s="31"/>
      <c r="AKE713" s="31"/>
      <c r="AKF713" s="31"/>
      <c r="AKG713" s="31"/>
      <c r="AKH713" s="31"/>
      <c r="AKI713" s="31"/>
      <c r="AKJ713" s="31"/>
      <c r="AKK713" s="31"/>
      <c r="AKL713" s="31"/>
      <c r="AKM713" s="31"/>
      <c r="AKN713" s="31"/>
      <c r="AKO713" s="31"/>
      <c r="AKP713" s="31"/>
      <c r="AKQ713" s="31"/>
      <c r="AKR713" s="31"/>
      <c r="AKS713" s="31"/>
      <c r="AKT713" s="31"/>
      <c r="AKU713" s="31"/>
      <c r="AKV713" s="31"/>
      <c r="AKW713" s="31"/>
      <c r="AKX713" s="31"/>
      <c r="AKY713" s="31"/>
      <c r="AKZ713" s="31"/>
      <c r="ALA713" s="31"/>
      <c r="ALB713" s="31"/>
      <c r="ALC713" s="31"/>
      <c r="ALD713" s="31"/>
      <c r="ALE713" s="31"/>
      <c r="ALF713" s="31"/>
      <c r="ALG713" s="31"/>
      <c r="ALH713" s="31"/>
      <c r="ALI713" s="31"/>
      <c r="ALJ713" s="31"/>
      <c r="ALK713" s="31"/>
      <c r="ALL713" s="31"/>
      <c r="ALM713" s="31"/>
      <c r="ALN713" s="31"/>
      <c r="ALO713" s="31"/>
      <c r="ALP713" s="31"/>
      <c r="ALQ713" s="31"/>
      <c r="ALR713" s="31"/>
      <c r="ALS713" s="31"/>
      <c r="ALT713" s="31"/>
      <c r="ALU713" s="31"/>
      <c r="ALV713" s="31"/>
      <c r="ALW713" s="31"/>
      <c r="ALX713" s="31"/>
      <c r="ALY713" s="31"/>
      <c r="ALZ713" s="31"/>
      <c r="AMA713" s="31"/>
      <c r="AMB713" s="31"/>
      <c r="AMC713" s="31"/>
      <c r="AMD713" s="31"/>
      <c r="AME713" s="31"/>
      <c r="AMF713" s="31"/>
      <c r="AMG713" s="31"/>
      <c r="AMH713" s="31"/>
      <c r="AMI713" s="31"/>
      <c r="AMJ713" s="31"/>
      <c r="AMK713" s="31"/>
      <c r="AML713" s="31"/>
      <c r="AMM713" s="31"/>
      <c r="AMN713" s="31"/>
      <c r="AMO713" s="31"/>
      <c r="AMP713" s="31"/>
      <c r="AMQ713" s="31"/>
      <c r="AMR713" s="31"/>
      <c r="AMS713" s="31"/>
      <c r="AMT713" s="31"/>
      <c r="AMU713" s="31"/>
      <c r="AMV713" s="31"/>
      <c r="AMW713" s="31"/>
      <c r="AMX713" s="31"/>
      <c r="AMY713" s="31"/>
      <c r="AMZ713" s="31"/>
      <c r="ANA713" s="31"/>
      <c r="ANB713" s="31"/>
      <c r="ANC713" s="31"/>
      <c r="AND713" s="31"/>
      <c r="ANE713" s="31"/>
      <c r="ANF713" s="31"/>
      <c r="ANG713" s="31"/>
      <c r="ANH713" s="31"/>
      <c r="ANI713" s="31"/>
      <c r="ANJ713" s="31"/>
      <c r="ANK713" s="31"/>
      <c r="ANL713" s="31"/>
      <c r="ANM713" s="31"/>
      <c r="ANN713" s="31"/>
      <c r="ANO713" s="31"/>
      <c r="ANP713" s="31"/>
      <c r="ANQ713" s="31"/>
      <c r="ANR713" s="31"/>
      <c r="ANS713" s="31"/>
      <c r="ANT713" s="31"/>
      <c r="ANU713" s="31"/>
      <c r="ANV713" s="31"/>
      <c r="ANW713" s="31"/>
      <c r="ANX713" s="31"/>
      <c r="ANY713" s="31"/>
      <c r="ANZ713" s="31"/>
      <c r="AOA713" s="31"/>
      <c r="AOB713" s="31"/>
      <c r="AOC713" s="31"/>
      <c r="AOD713" s="31"/>
      <c r="AOE713" s="31"/>
      <c r="AOF713" s="31"/>
      <c r="AOG713" s="31"/>
      <c r="AOH713" s="31"/>
      <c r="AOI713" s="31"/>
      <c r="AOJ713" s="31"/>
      <c r="AOK713" s="31"/>
      <c r="AOL713" s="31"/>
      <c r="AOM713" s="31"/>
      <c r="AON713" s="31"/>
      <c r="AOO713" s="31"/>
      <c r="AOP713" s="31"/>
      <c r="AOQ713" s="31"/>
      <c r="AOR713" s="31"/>
      <c r="AOS713" s="31"/>
      <c r="AOT713" s="31"/>
      <c r="AOU713" s="31"/>
      <c r="AOV713" s="31"/>
      <c r="AOW713" s="31"/>
      <c r="AOX713" s="31"/>
      <c r="AOY713" s="31"/>
      <c r="AOZ713" s="31"/>
      <c r="APA713" s="31"/>
      <c r="APB713" s="31"/>
      <c r="APC713" s="31"/>
      <c r="APD713" s="31"/>
      <c r="APE713" s="31"/>
      <c r="APF713" s="31"/>
      <c r="APG713" s="31"/>
      <c r="APH713" s="31"/>
      <c r="API713" s="31"/>
      <c r="APJ713" s="31"/>
      <c r="APK713" s="31"/>
      <c r="APL713" s="31"/>
      <c r="APM713" s="31"/>
      <c r="APN713" s="31"/>
      <c r="APO713" s="31"/>
      <c r="APP713" s="31"/>
      <c r="APQ713" s="31"/>
      <c r="APR713" s="31"/>
      <c r="APS713" s="31"/>
      <c r="APT713" s="31"/>
      <c r="APU713" s="31"/>
      <c r="APV713" s="31"/>
      <c r="APW713" s="31"/>
      <c r="APX713" s="31"/>
      <c r="APY713" s="31"/>
      <c r="APZ713" s="31"/>
      <c r="AQA713" s="31"/>
      <c r="AQB713" s="31"/>
      <c r="AQC713" s="31"/>
      <c r="AQD713" s="31"/>
      <c r="AQE713" s="31"/>
      <c r="AQF713" s="31"/>
      <c r="AQG713" s="31"/>
      <c r="AQH713" s="31"/>
      <c r="AQI713" s="31"/>
      <c r="AQJ713" s="31"/>
      <c r="AQK713" s="31"/>
      <c r="AQL713" s="31"/>
      <c r="AQM713" s="31"/>
      <c r="AQN713" s="31"/>
      <c r="AQO713" s="31"/>
      <c r="AQP713" s="31"/>
      <c r="AQQ713" s="31"/>
      <c r="AQR713" s="31"/>
      <c r="AQS713" s="31"/>
      <c r="AQT713" s="31"/>
      <c r="AQU713" s="31"/>
      <c r="AQV713" s="31"/>
      <c r="AQW713" s="31"/>
      <c r="AQX713" s="31"/>
      <c r="AQY713" s="31"/>
      <c r="AQZ713" s="31"/>
      <c r="ARA713" s="31"/>
      <c r="ARB713" s="31"/>
      <c r="ARC713" s="31"/>
      <c r="ARD713" s="31"/>
      <c r="ARE713" s="31"/>
      <c r="ARF713" s="31"/>
      <c r="ARG713" s="31"/>
      <c r="ARH713" s="31"/>
      <c r="ARI713" s="31"/>
      <c r="ARJ713" s="31"/>
      <c r="ARK713" s="31"/>
      <c r="ARL713" s="31"/>
      <c r="ARM713" s="31"/>
      <c r="ARN713" s="31"/>
      <c r="ARO713" s="31"/>
      <c r="ARP713" s="31"/>
      <c r="ARQ713" s="31"/>
      <c r="ARR713" s="31"/>
      <c r="ARS713" s="31"/>
      <c r="ART713" s="31"/>
      <c r="ARU713" s="31"/>
      <c r="ARV713" s="31"/>
      <c r="ARW713" s="31"/>
      <c r="ARX713" s="31"/>
      <c r="ARY713" s="31"/>
      <c r="ARZ713" s="31"/>
      <c r="ASA713" s="31"/>
      <c r="ASB713" s="31"/>
      <c r="ASC713" s="31"/>
      <c r="ASD713" s="31"/>
      <c r="ASE713" s="31"/>
      <c r="ASF713" s="31"/>
      <c r="ASG713" s="31"/>
      <c r="ASH713" s="31"/>
      <c r="ASI713" s="31"/>
      <c r="ASJ713" s="31"/>
      <c r="ASK713" s="31"/>
      <c r="ASL713" s="31"/>
      <c r="ASM713" s="31"/>
      <c r="ASN713" s="31"/>
      <c r="ASO713" s="31"/>
      <c r="ASP713" s="31"/>
      <c r="ASQ713" s="31"/>
      <c r="ASR713" s="31"/>
      <c r="ASS713" s="31"/>
      <c r="AST713" s="31"/>
      <c r="ASU713" s="31"/>
      <c r="ASV713" s="31"/>
      <c r="ASW713" s="31"/>
      <c r="ASX713" s="31"/>
      <c r="ASY713" s="31"/>
      <c r="ASZ713" s="31"/>
      <c r="ATA713" s="31"/>
      <c r="ATB713" s="31"/>
      <c r="ATC713" s="31"/>
      <c r="ATD713" s="31"/>
      <c r="ATE713" s="31"/>
      <c r="ATF713" s="31"/>
      <c r="ATG713" s="31"/>
      <c r="ATH713" s="31"/>
      <c r="ATI713" s="31"/>
      <c r="ATJ713" s="31"/>
      <c r="ATK713" s="31"/>
      <c r="ATL713" s="31"/>
      <c r="ATM713" s="31"/>
      <c r="ATN713" s="31"/>
      <c r="ATO713" s="31"/>
      <c r="ATP713" s="31"/>
      <c r="ATQ713" s="31"/>
      <c r="ATR713" s="31"/>
      <c r="ATS713" s="31"/>
      <c r="ATT713" s="31"/>
      <c r="ATU713" s="31"/>
      <c r="ATV713" s="31"/>
      <c r="ATW713" s="31"/>
      <c r="ATX713" s="31"/>
      <c r="ATY713" s="31"/>
      <c r="ATZ713" s="31"/>
      <c r="AUA713" s="31"/>
      <c r="AUB713" s="31"/>
      <c r="AUC713" s="31"/>
      <c r="AUD713" s="31"/>
      <c r="AUE713" s="31"/>
      <c r="AUF713" s="31"/>
      <c r="AUG713" s="31"/>
      <c r="AUH713" s="31"/>
      <c r="AUI713" s="31"/>
      <c r="AUJ713" s="31"/>
      <c r="AUK713" s="31"/>
      <c r="AUL713" s="31"/>
      <c r="AUM713" s="31"/>
      <c r="AUN713" s="31"/>
      <c r="AUO713" s="31"/>
      <c r="AUP713" s="31"/>
      <c r="AUQ713" s="31"/>
      <c r="AUR713" s="31"/>
      <c r="AUS713" s="31"/>
      <c r="AUT713" s="31"/>
      <c r="AUU713" s="31"/>
      <c r="AUV713" s="31"/>
      <c r="AUW713" s="31"/>
      <c r="AUX713" s="31"/>
      <c r="AUY713" s="31"/>
      <c r="AUZ713" s="31"/>
      <c r="AVA713" s="31"/>
      <c r="AVB713" s="31"/>
      <c r="AVC713" s="31"/>
      <c r="AVD713" s="31"/>
      <c r="AVE713" s="31"/>
      <c r="AVF713" s="31"/>
      <c r="AVG713" s="31"/>
      <c r="AVH713" s="31"/>
      <c r="AVI713" s="31"/>
      <c r="AVJ713" s="31"/>
      <c r="AVK713" s="31"/>
      <c r="AVL713" s="31"/>
      <c r="AVM713" s="31"/>
      <c r="AVN713" s="31"/>
      <c r="AVO713" s="31"/>
      <c r="AVP713" s="31"/>
      <c r="AVQ713" s="31"/>
      <c r="AVR713" s="31"/>
      <c r="AVS713" s="31"/>
      <c r="AVT713" s="31"/>
      <c r="AVU713" s="31"/>
      <c r="AVV713" s="31"/>
      <c r="AVW713" s="31"/>
      <c r="AVX713" s="31"/>
      <c r="AVY713" s="31"/>
      <c r="AVZ713" s="31"/>
      <c r="AWA713" s="31"/>
      <c r="AWB713" s="31"/>
      <c r="AWC713" s="31"/>
      <c r="AWD713" s="31"/>
      <c r="AWE713" s="31"/>
      <c r="AWF713" s="31"/>
      <c r="AWG713" s="31"/>
      <c r="AWH713" s="31"/>
      <c r="AWI713" s="31"/>
      <c r="AWJ713" s="31"/>
      <c r="AWK713" s="31"/>
      <c r="AWL713" s="31"/>
      <c r="AWM713" s="31"/>
      <c r="AWN713" s="31"/>
      <c r="AWO713" s="31"/>
      <c r="AWP713" s="31"/>
      <c r="AWQ713" s="31"/>
      <c r="AWR713" s="31"/>
      <c r="AWS713" s="31"/>
      <c r="AWT713" s="31"/>
      <c r="AWU713" s="31"/>
      <c r="AWV713" s="31"/>
      <c r="AWW713" s="31"/>
      <c r="AWX713" s="31"/>
      <c r="AWY713" s="31"/>
      <c r="AWZ713" s="31"/>
      <c r="AXA713" s="31"/>
      <c r="AXB713" s="31"/>
      <c r="AXC713" s="31"/>
      <c r="AXD713" s="31"/>
      <c r="AXE713" s="31"/>
      <c r="AXF713" s="31"/>
      <c r="AXG713" s="31"/>
      <c r="AXH713" s="31"/>
      <c r="AXI713" s="31"/>
      <c r="AXJ713" s="31"/>
      <c r="AXK713" s="31"/>
      <c r="AXL713" s="31"/>
      <c r="AXM713" s="31"/>
      <c r="AXN713" s="31"/>
      <c r="AXO713" s="31"/>
      <c r="AXP713" s="31"/>
      <c r="AXQ713" s="31"/>
      <c r="AXR713" s="31"/>
      <c r="AXS713" s="31"/>
      <c r="AXT713" s="31"/>
      <c r="AXU713" s="31"/>
      <c r="AXV713" s="31"/>
      <c r="AXW713" s="31"/>
      <c r="AXX713" s="31"/>
      <c r="AXY713" s="31"/>
      <c r="AXZ713" s="31"/>
      <c r="AYA713" s="31"/>
      <c r="AYB713" s="31"/>
      <c r="AYC713" s="31"/>
      <c r="AYD713" s="31"/>
      <c r="AYE713" s="31"/>
      <c r="AYF713" s="31"/>
      <c r="AYG713" s="31"/>
      <c r="AYH713" s="31"/>
      <c r="AYI713" s="31"/>
      <c r="AYJ713" s="31"/>
      <c r="AYK713" s="31"/>
      <c r="AYL713" s="31"/>
      <c r="AYM713" s="31"/>
      <c r="AYN713" s="31"/>
      <c r="AYO713" s="31"/>
      <c r="AYP713" s="31"/>
      <c r="AYQ713" s="31"/>
      <c r="AYR713" s="31"/>
      <c r="AYS713" s="31"/>
      <c r="AYT713" s="31"/>
      <c r="AYU713" s="31"/>
      <c r="AYV713" s="31"/>
      <c r="AYW713" s="31"/>
      <c r="AYX713" s="31"/>
      <c r="AYY713" s="31"/>
      <c r="AYZ713" s="31"/>
      <c r="AZA713" s="31"/>
      <c r="AZB713" s="31"/>
      <c r="AZC713" s="31"/>
      <c r="AZD713" s="31"/>
      <c r="AZE713" s="31"/>
      <c r="AZF713" s="31"/>
      <c r="AZG713" s="31"/>
      <c r="AZH713" s="31"/>
      <c r="AZI713" s="31"/>
      <c r="AZJ713" s="31"/>
      <c r="AZK713" s="31"/>
      <c r="AZL713" s="31"/>
      <c r="AZM713" s="31"/>
      <c r="AZN713" s="31"/>
      <c r="AZO713" s="31"/>
      <c r="AZP713" s="31"/>
      <c r="AZQ713" s="31"/>
      <c r="AZR713" s="31"/>
      <c r="AZS713" s="31"/>
      <c r="AZT713" s="31"/>
      <c r="AZU713" s="31"/>
      <c r="AZV713" s="31"/>
      <c r="AZW713" s="31"/>
      <c r="AZX713" s="31"/>
      <c r="AZY713" s="31"/>
      <c r="AZZ713" s="31"/>
      <c r="BAA713" s="31"/>
      <c r="BAB713" s="31"/>
      <c r="BAC713" s="31"/>
      <c r="BAD713" s="31"/>
      <c r="BAE713" s="31"/>
      <c r="BAF713" s="31"/>
      <c r="BAG713" s="31"/>
      <c r="BAH713" s="31"/>
      <c r="BAI713" s="31"/>
      <c r="BAJ713" s="31"/>
      <c r="BAK713" s="31"/>
      <c r="BAL713" s="31"/>
      <c r="BAM713" s="31"/>
      <c r="BAN713" s="31"/>
      <c r="BAO713" s="31"/>
      <c r="BAP713" s="31"/>
      <c r="BAQ713" s="31"/>
      <c r="BAR713" s="31"/>
      <c r="BAS713" s="31"/>
      <c r="BAT713" s="31"/>
      <c r="BAU713" s="31"/>
      <c r="BAV713" s="31"/>
      <c r="BAW713" s="31"/>
      <c r="BAX713" s="31"/>
      <c r="BAY713" s="31"/>
      <c r="BAZ713" s="31"/>
      <c r="BBA713" s="31"/>
      <c r="BBB713" s="31"/>
      <c r="BBC713" s="31"/>
      <c r="BBD713" s="31"/>
      <c r="BBE713" s="31"/>
      <c r="BBF713" s="31"/>
      <c r="BBG713" s="31"/>
      <c r="BBH713" s="31"/>
      <c r="BBI713" s="31"/>
      <c r="BBJ713" s="31"/>
      <c r="BBK713" s="31"/>
      <c r="BBL713" s="31"/>
      <c r="BBM713" s="31"/>
      <c r="BBN713" s="31"/>
      <c r="BBO713" s="31"/>
      <c r="BBP713" s="31"/>
      <c r="BBQ713" s="31"/>
      <c r="BBR713" s="31"/>
      <c r="BBS713" s="31"/>
      <c r="BBT713" s="31"/>
      <c r="BBU713" s="31"/>
      <c r="BBV713" s="31"/>
      <c r="BBW713" s="31"/>
      <c r="BBX713" s="31"/>
      <c r="BBY713" s="31"/>
      <c r="BBZ713" s="31"/>
      <c r="BCA713" s="31"/>
      <c r="BCB713" s="31"/>
      <c r="BCC713" s="31"/>
      <c r="BCD713" s="31"/>
      <c r="BCE713" s="31"/>
      <c r="BCF713" s="31"/>
      <c r="BCG713" s="31"/>
      <c r="BCH713" s="31"/>
      <c r="BCI713" s="31"/>
      <c r="BCJ713" s="31"/>
      <c r="BCK713" s="31"/>
      <c r="BCL713" s="31"/>
      <c r="BCM713" s="31"/>
      <c r="BCN713" s="31"/>
      <c r="BCO713" s="31"/>
      <c r="BCP713" s="31"/>
      <c r="BCQ713" s="31"/>
      <c r="BCR713" s="31"/>
      <c r="BCS713" s="31"/>
      <c r="BCT713" s="31"/>
      <c r="BCU713" s="31"/>
      <c r="BCV713" s="31"/>
      <c r="BCW713" s="31"/>
      <c r="BCX713" s="31"/>
      <c r="BCY713" s="31"/>
      <c r="BCZ713" s="31"/>
      <c r="BDA713" s="31"/>
      <c r="BDB713" s="31"/>
      <c r="BDC713" s="31"/>
      <c r="BDD713" s="31"/>
      <c r="BDE713" s="31"/>
      <c r="BDF713" s="31"/>
      <c r="BDG713" s="31"/>
      <c r="BDH713" s="31"/>
      <c r="BDI713" s="31"/>
      <c r="BDJ713" s="31"/>
      <c r="BDK713" s="31"/>
      <c r="BDL713" s="31"/>
      <c r="BDM713" s="31"/>
      <c r="BDN713" s="31"/>
      <c r="BDO713" s="31"/>
      <c r="BDP713" s="31"/>
      <c r="BDQ713" s="31"/>
      <c r="BDR713" s="31"/>
      <c r="BDS713" s="31"/>
      <c r="BDT713" s="31"/>
      <c r="BDU713" s="31"/>
      <c r="BDV713" s="31"/>
      <c r="BDW713" s="31"/>
      <c r="BDX713" s="31"/>
      <c r="BDY713" s="31"/>
      <c r="BDZ713" s="31"/>
      <c r="BEA713" s="31"/>
      <c r="BEB713" s="31"/>
      <c r="BEC713" s="31"/>
      <c r="BED713" s="31"/>
      <c r="BEE713" s="31"/>
      <c r="BEF713" s="31"/>
      <c r="BEG713" s="31"/>
      <c r="BEH713" s="31"/>
      <c r="BEI713" s="31"/>
      <c r="BEJ713" s="31"/>
      <c r="BEK713" s="31"/>
      <c r="BEL713" s="31"/>
      <c r="BEM713" s="31"/>
      <c r="BEN713" s="31"/>
      <c r="BEO713" s="31"/>
      <c r="BEP713" s="31"/>
      <c r="BEQ713" s="31"/>
      <c r="BER713" s="31"/>
      <c r="BES713" s="31"/>
      <c r="BET713" s="31"/>
      <c r="BEU713" s="31"/>
      <c r="BEV713" s="31"/>
      <c r="BEW713" s="31"/>
      <c r="BEX713" s="31"/>
      <c r="BEY713" s="31"/>
      <c r="BEZ713" s="31"/>
      <c r="BFA713" s="31"/>
      <c r="BFB713" s="31"/>
      <c r="BFC713" s="31"/>
      <c r="BFD713" s="31"/>
      <c r="BFE713" s="31"/>
      <c r="BFF713" s="31"/>
      <c r="BFG713" s="31"/>
      <c r="BFH713" s="31"/>
      <c r="BFI713" s="31"/>
      <c r="BFJ713" s="31"/>
      <c r="BFK713" s="31"/>
      <c r="BFL713" s="31"/>
      <c r="BFM713" s="31"/>
      <c r="BFN713" s="31"/>
      <c r="BFO713" s="31"/>
      <c r="BFP713" s="31"/>
      <c r="BFQ713" s="31"/>
      <c r="BFR713" s="31"/>
      <c r="BFS713" s="31"/>
      <c r="BFT713" s="31"/>
      <c r="BFU713" s="31"/>
      <c r="BFV713" s="31"/>
      <c r="BFW713" s="31"/>
      <c r="BFX713" s="31"/>
      <c r="BFY713" s="31"/>
      <c r="BFZ713" s="31"/>
      <c r="BGA713" s="31"/>
      <c r="BGB713" s="31"/>
      <c r="BGC713" s="31"/>
      <c r="BGD713" s="31"/>
      <c r="BGE713" s="31"/>
      <c r="BGF713" s="31"/>
      <c r="BGG713" s="31"/>
      <c r="BGH713" s="31"/>
      <c r="BGI713" s="31"/>
      <c r="BGJ713" s="31"/>
      <c r="BGK713" s="31"/>
      <c r="BGL713" s="31"/>
      <c r="BGM713" s="31"/>
      <c r="BGN713" s="31"/>
      <c r="BGO713" s="31"/>
      <c r="BGP713" s="31"/>
      <c r="BGQ713" s="31"/>
      <c r="BGR713" s="31"/>
      <c r="BGS713" s="31"/>
      <c r="BGT713" s="31"/>
      <c r="BGU713" s="31"/>
      <c r="BGV713" s="31"/>
      <c r="BGW713" s="31"/>
      <c r="BGX713" s="31"/>
      <c r="BGY713" s="31"/>
      <c r="BGZ713" s="31"/>
      <c r="BHA713" s="31"/>
      <c r="BHB713" s="31"/>
      <c r="BHC713" s="31"/>
      <c r="BHD713" s="31"/>
      <c r="BHE713" s="31"/>
      <c r="BHF713" s="31"/>
      <c r="BHG713" s="31"/>
      <c r="BHH713" s="31"/>
      <c r="BHI713" s="31"/>
      <c r="BHJ713" s="31"/>
      <c r="BHK713" s="31"/>
      <c r="BHL713" s="31"/>
      <c r="BHM713" s="31"/>
      <c r="BHN713" s="31"/>
      <c r="BHO713" s="31"/>
      <c r="BHP713" s="31"/>
      <c r="BHQ713" s="31"/>
      <c r="BHR713" s="31"/>
      <c r="BHS713" s="31"/>
      <c r="BHT713" s="31"/>
      <c r="BHU713" s="31"/>
      <c r="BHV713" s="31"/>
      <c r="BHW713" s="31"/>
      <c r="BHX713" s="31"/>
      <c r="BHY713" s="31"/>
      <c r="BHZ713" s="31"/>
      <c r="BIA713" s="31"/>
      <c r="BIB713" s="31"/>
      <c r="BIC713" s="31"/>
      <c r="BID713" s="31"/>
      <c r="BIE713" s="31"/>
      <c r="BIF713" s="31"/>
      <c r="BIG713" s="31"/>
      <c r="BIH713" s="31"/>
      <c r="BII713" s="31"/>
      <c r="BIJ713" s="31"/>
      <c r="BIK713" s="31"/>
      <c r="BIL713" s="31"/>
      <c r="BIM713" s="31"/>
      <c r="BIN713" s="31"/>
      <c r="BIO713" s="31"/>
      <c r="BIP713" s="31"/>
      <c r="BIQ713" s="31"/>
      <c r="BIR713" s="31"/>
      <c r="BIS713" s="31"/>
      <c r="BIT713" s="31"/>
      <c r="BIU713" s="31"/>
      <c r="BIV713" s="31"/>
      <c r="BIW713" s="31"/>
      <c r="BIX713" s="31"/>
      <c r="BIY713" s="31"/>
      <c r="BIZ713" s="31"/>
      <c r="BJA713" s="31"/>
      <c r="BJB713" s="31"/>
      <c r="BJC713" s="31"/>
      <c r="BJD713" s="31"/>
      <c r="BJE713" s="31"/>
      <c r="BJF713" s="31"/>
      <c r="BJG713" s="31"/>
      <c r="BJH713" s="31"/>
      <c r="BJI713" s="31"/>
      <c r="BJJ713" s="31"/>
      <c r="BJK713" s="31"/>
      <c r="BJL713" s="31"/>
      <c r="BJM713" s="31"/>
      <c r="BJN713" s="31"/>
      <c r="BJO713" s="31"/>
      <c r="BJP713" s="31"/>
      <c r="BJQ713" s="31"/>
      <c r="BJR713" s="31"/>
      <c r="BJS713" s="31"/>
      <c r="BJT713" s="31"/>
      <c r="BJU713" s="31"/>
      <c r="BJV713" s="31"/>
      <c r="BJW713" s="31"/>
      <c r="BJX713" s="31"/>
      <c r="BJY713" s="31"/>
      <c r="BJZ713" s="31"/>
      <c r="BKA713" s="31"/>
      <c r="BKB713" s="31"/>
      <c r="BKC713" s="31"/>
      <c r="BKD713" s="31"/>
      <c r="BKE713" s="31"/>
      <c r="BKF713" s="31"/>
      <c r="BKG713" s="31"/>
      <c r="BKH713" s="31"/>
      <c r="BKI713" s="31"/>
      <c r="BKJ713" s="31"/>
      <c r="BKK713" s="31"/>
      <c r="BKL713" s="31"/>
      <c r="BKM713" s="31"/>
      <c r="BKN713" s="31"/>
      <c r="BKO713" s="31"/>
      <c r="BKP713" s="31"/>
      <c r="BKQ713" s="31"/>
      <c r="BKR713" s="31"/>
      <c r="BKS713" s="31"/>
      <c r="BKT713" s="31"/>
      <c r="BKU713" s="31"/>
      <c r="BKV713" s="31"/>
      <c r="BKW713" s="31"/>
      <c r="BKX713" s="31"/>
      <c r="BKY713" s="31"/>
      <c r="BKZ713" s="31"/>
      <c r="BLA713" s="31"/>
      <c r="BLB713" s="31"/>
      <c r="BLC713" s="31"/>
      <c r="BLD713" s="31"/>
      <c r="BLE713" s="31"/>
      <c r="BLF713" s="31"/>
      <c r="BLG713" s="31"/>
      <c r="BLH713" s="31"/>
      <c r="BLI713" s="31"/>
      <c r="BLJ713" s="31"/>
      <c r="BLK713" s="31"/>
      <c r="BLL713" s="31"/>
      <c r="BLM713" s="31"/>
      <c r="BLN713" s="31"/>
      <c r="BLO713" s="31"/>
      <c r="BLP713" s="31"/>
      <c r="BLQ713" s="31"/>
      <c r="BLR713" s="31"/>
      <c r="BLS713" s="31"/>
      <c r="BLT713" s="31"/>
      <c r="BLU713" s="31"/>
      <c r="BLV713" s="31"/>
      <c r="BLW713" s="31"/>
      <c r="BLX713" s="31"/>
      <c r="BLY713" s="31"/>
      <c r="BLZ713" s="31"/>
      <c r="BMA713" s="31"/>
      <c r="BMB713" s="31"/>
      <c r="BMC713" s="31"/>
      <c r="BMD713" s="31"/>
      <c r="BME713" s="31"/>
      <c r="BMF713" s="31"/>
      <c r="BMG713" s="31"/>
      <c r="BMH713" s="31"/>
      <c r="BMI713" s="31"/>
      <c r="BMJ713" s="31"/>
      <c r="BMK713" s="31"/>
      <c r="BML713" s="31"/>
      <c r="BMM713" s="31"/>
      <c r="BMN713" s="31"/>
      <c r="BMO713" s="31"/>
      <c r="BMP713" s="31"/>
      <c r="BMQ713" s="31"/>
      <c r="BMR713" s="31"/>
      <c r="BMS713" s="31"/>
      <c r="BMT713" s="31"/>
      <c r="BMU713" s="31"/>
      <c r="BMV713" s="31"/>
      <c r="BMW713" s="31"/>
      <c r="BMX713" s="31"/>
      <c r="BMY713" s="31"/>
      <c r="BMZ713" s="31"/>
      <c r="BNA713" s="31"/>
      <c r="BNB713" s="31"/>
      <c r="BNC713" s="31"/>
      <c r="BND713" s="31"/>
      <c r="BNE713" s="31"/>
      <c r="BNF713" s="31"/>
      <c r="BNG713" s="31"/>
      <c r="BNH713" s="31"/>
      <c r="BNI713" s="31"/>
      <c r="BNJ713" s="31"/>
      <c r="BNK713" s="31"/>
      <c r="BNL713" s="31"/>
      <c r="BNM713" s="31"/>
      <c r="BNN713" s="31"/>
      <c r="BNO713" s="31"/>
      <c r="BNP713" s="31"/>
      <c r="BNQ713" s="31"/>
      <c r="BNR713" s="31"/>
      <c r="BNS713" s="31"/>
      <c r="BNT713" s="31"/>
      <c r="BNU713" s="31"/>
      <c r="BNV713" s="31"/>
      <c r="BNW713" s="31"/>
      <c r="BNX713" s="31"/>
      <c r="BNY713" s="31"/>
      <c r="BNZ713" s="31"/>
      <c r="BOA713" s="31"/>
      <c r="BOB713" s="31"/>
      <c r="BOC713" s="31"/>
      <c r="BOD713" s="31"/>
      <c r="BOE713" s="31"/>
      <c r="BOF713" s="31"/>
      <c r="BOG713" s="31"/>
      <c r="BOH713" s="31"/>
      <c r="BOI713" s="31"/>
      <c r="BOJ713" s="31"/>
      <c r="BOK713" s="31"/>
      <c r="BOL713" s="31"/>
      <c r="BOM713" s="31"/>
      <c r="BON713" s="31"/>
      <c r="BOO713" s="31"/>
      <c r="BOP713" s="31"/>
      <c r="BOQ713" s="31"/>
      <c r="BOR713" s="31"/>
      <c r="BOS713" s="31"/>
      <c r="BOT713" s="31"/>
      <c r="BOU713" s="31"/>
      <c r="BOV713" s="31"/>
      <c r="BOW713" s="31"/>
      <c r="BOX713" s="31"/>
      <c r="BOY713" s="31"/>
      <c r="BOZ713" s="31"/>
      <c r="BPA713" s="31"/>
      <c r="BPB713" s="31"/>
      <c r="BPC713" s="31"/>
      <c r="BPD713" s="31"/>
      <c r="BPE713" s="31"/>
      <c r="BPF713" s="31"/>
      <c r="BPG713" s="31"/>
      <c r="BPH713" s="31"/>
      <c r="BPI713" s="31"/>
      <c r="BPJ713" s="31"/>
      <c r="BPK713" s="31"/>
      <c r="BPL713" s="31"/>
      <c r="BPM713" s="31"/>
      <c r="BPN713" s="31"/>
      <c r="BPO713" s="31"/>
      <c r="BPP713" s="31"/>
      <c r="BPQ713" s="31"/>
      <c r="BPR713" s="31"/>
      <c r="BPS713" s="31"/>
      <c r="BPT713" s="31"/>
      <c r="BPU713" s="31"/>
      <c r="BPV713" s="31"/>
      <c r="BPW713" s="31"/>
      <c r="BPX713" s="31"/>
      <c r="BPY713" s="31"/>
      <c r="BPZ713" s="31"/>
      <c r="BQA713" s="31"/>
      <c r="BQB713" s="31"/>
      <c r="BQC713" s="31"/>
      <c r="BQD713" s="31"/>
      <c r="BQE713" s="31"/>
      <c r="BQF713" s="31"/>
      <c r="BQG713" s="31"/>
      <c r="BQH713" s="31"/>
      <c r="BQI713" s="31"/>
      <c r="BQJ713" s="31"/>
      <c r="BQK713" s="31"/>
      <c r="BQL713" s="31"/>
      <c r="BQM713" s="31"/>
      <c r="BQN713" s="31"/>
      <c r="BQO713" s="31"/>
      <c r="BQP713" s="31"/>
      <c r="BQQ713" s="31"/>
      <c r="BQR713" s="31"/>
      <c r="BQS713" s="31"/>
      <c r="BQT713" s="31"/>
      <c r="BQU713" s="31"/>
      <c r="BQV713" s="31"/>
      <c r="BQW713" s="31"/>
      <c r="BQX713" s="31"/>
      <c r="BQY713" s="31"/>
      <c r="BQZ713" s="31"/>
      <c r="BRA713" s="31"/>
      <c r="BRB713" s="31"/>
      <c r="BRC713" s="31"/>
      <c r="BRD713" s="31"/>
      <c r="BRE713" s="31"/>
      <c r="BRF713" s="31"/>
      <c r="BRG713" s="31"/>
      <c r="BRH713" s="31"/>
      <c r="BRI713" s="31"/>
      <c r="BRJ713" s="31"/>
      <c r="BRK713" s="31"/>
      <c r="BRL713" s="31"/>
      <c r="BRM713" s="31"/>
      <c r="BRN713" s="31"/>
      <c r="BRO713" s="31"/>
      <c r="BRP713" s="31"/>
      <c r="BRQ713" s="31"/>
      <c r="BRR713" s="31"/>
      <c r="BRS713" s="31"/>
      <c r="BRT713" s="31"/>
      <c r="BRU713" s="31"/>
      <c r="BRV713" s="31"/>
      <c r="BRW713" s="31"/>
      <c r="BRX713" s="31"/>
      <c r="BRY713" s="31"/>
      <c r="BRZ713" s="31"/>
      <c r="BSA713" s="31"/>
      <c r="BSB713" s="31"/>
      <c r="BSC713" s="31"/>
      <c r="BSD713" s="31"/>
      <c r="BSE713" s="31"/>
      <c r="BSF713" s="31"/>
      <c r="BSG713" s="31"/>
      <c r="BSH713" s="31"/>
      <c r="BSI713" s="31"/>
      <c r="BSJ713" s="31"/>
      <c r="BSK713" s="31"/>
      <c r="BSL713" s="31"/>
      <c r="BSM713" s="31"/>
      <c r="BSN713" s="31"/>
      <c r="BSO713" s="31"/>
      <c r="BSP713" s="31"/>
      <c r="BSQ713" s="31"/>
      <c r="BSR713" s="31"/>
      <c r="BSS713" s="31"/>
      <c r="BST713" s="31"/>
      <c r="BSU713" s="31"/>
      <c r="BSV713" s="31"/>
      <c r="BSW713" s="31"/>
      <c r="BSX713" s="31"/>
      <c r="BSY713" s="31"/>
      <c r="BSZ713" s="31"/>
      <c r="BTA713" s="31"/>
      <c r="BTB713" s="31"/>
      <c r="BTC713" s="31"/>
      <c r="BTD713" s="31"/>
      <c r="BTE713" s="31"/>
      <c r="BTF713" s="31"/>
      <c r="BTG713" s="31"/>
      <c r="BTH713" s="31"/>
      <c r="BTI713" s="31"/>
      <c r="BTJ713" s="31"/>
      <c r="BTK713" s="31"/>
      <c r="BTL713" s="31"/>
      <c r="BTM713" s="31"/>
      <c r="BTN713" s="31"/>
      <c r="BTO713" s="31"/>
      <c r="BTP713" s="31"/>
      <c r="BTQ713" s="31"/>
      <c r="BTR713" s="31"/>
      <c r="BTS713" s="31"/>
      <c r="BTT713" s="31"/>
      <c r="BTU713" s="31"/>
      <c r="BTV713" s="31"/>
      <c r="BTW713" s="31"/>
      <c r="BTX713" s="31"/>
      <c r="BTY713" s="31"/>
      <c r="BTZ713" s="31"/>
      <c r="BUA713" s="31"/>
      <c r="BUB713" s="31"/>
      <c r="BUC713" s="31"/>
      <c r="BUD713" s="31"/>
      <c r="BUE713" s="31"/>
      <c r="BUF713" s="31"/>
      <c r="BUG713" s="31"/>
      <c r="BUH713" s="31"/>
      <c r="BUI713" s="31"/>
      <c r="BUJ713" s="31"/>
      <c r="BUK713" s="31"/>
      <c r="BUL713" s="31"/>
      <c r="BUM713" s="31"/>
      <c r="BUN713" s="31"/>
      <c r="BUO713" s="31"/>
      <c r="BUP713" s="31"/>
      <c r="BUQ713" s="31"/>
      <c r="BUR713" s="31"/>
      <c r="BUS713" s="31"/>
      <c r="BUT713" s="31"/>
      <c r="BUU713" s="31"/>
      <c r="BUV713" s="31"/>
      <c r="BUW713" s="31"/>
      <c r="BUX713" s="31"/>
      <c r="BUY713" s="31"/>
      <c r="BUZ713" s="31"/>
      <c r="BVA713" s="31"/>
      <c r="BVB713" s="31"/>
      <c r="BVC713" s="31"/>
      <c r="BVD713" s="31"/>
      <c r="BVE713" s="31"/>
      <c r="BVF713" s="31"/>
      <c r="BVG713" s="31"/>
      <c r="BVH713" s="31"/>
      <c r="BVI713" s="31"/>
      <c r="BVJ713" s="31"/>
      <c r="BVK713" s="31"/>
      <c r="BVL713" s="31"/>
      <c r="BVM713" s="31"/>
      <c r="BVN713" s="31"/>
      <c r="BVO713" s="31"/>
      <c r="BVP713" s="31"/>
      <c r="BVQ713" s="31"/>
      <c r="BVR713" s="31"/>
      <c r="BVS713" s="31"/>
      <c r="BVT713" s="31"/>
      <c r="BVU713" s="31"/>
      <c r="BVV713" s="31"/>
      <c r="BVW713" s="31"/>
      <c r="BVX713" s="31"/>
      <c r="BVY713" s="31"/>
      <c r="BVZ713" s="31"/>
      <c r="BWA713" s="31"/>
      <c r="BWB713" s="31"/>
      <c r="BWC713" s="31"/>
      <c r="BWD713" s="31"/>
      <c r="BWE713" s="31"/>
      <c r="BWF713" s="31"/>
      <c r="BWG713" s="31"/>
      <c r="BWH713" s="31"/>
      <c r="BWI713" s="31"/>
      <c r="BWJ713" s="31"/>
      <c r="BWK713" s="31"/>
      <c r="BWL713" s="31"/>
      <c r="BWM713" s="31"/>
      <c r="BWN713" s="31"/>
      <c r="BWO713" s="31"/>
      <c r="BWP713" s="31"/>
      <c r="BWQ713" s="31"/>
      <c r="BWR713" s="31"/>
      <c r="BWS713" s="31"/>
      <c r="BWT713" s="31"/>
      <c r="BWU713" s="31"/>
      <c r="BWV713" s="31"/>
      <c r="BWW713" s="31"/>
      <c r="BWX713" s="31"/>
      <c r="BWY713" s="31"/>
      <c r="BWZ713" s="31"/>
      <c r="BXA713" s="31"/>
      <c r="BXB713" s="31"/>
      <c r="BXC713" s="31"/>
      <c r="BXD713" s="31"/>
      <c r="BXE713" s="31"/>
      <c r="BXF713" s="31"/>
      <c r="BXG713" s="31"/>
      <c r="BXH713" s="31"/>
      <c r="BXI713" s="31"/>
      <c r="BXJ713" s="31"/>
      <c r="BXK713" s="31"/>
      <c r="BXL713" s="31"/>
      <c r="BXM713" s="31"/>
      <c r="BXN713" s="31"/>
      <c r="BXO713" s="31"/>
      <c r="BXP713" s="31"/>
      <c r="BXQ713" s="31"/>
      <c r="BXR713" s="31"/>
      <c r="BXS713" s="31"/>
      <c r="BXT713" s="31"/>
      <c r="BXU713" s="31"/>
      <c r="BXV713" s="31"/>
      <c r="BXW713" s="31"/>
      <c r="BXX713" s="31"/>
      <c r="BXY713" s="31"/>
      <c r="BXZ713" s="31"/>
      <c r="BYA713" s="31"/>
      <c r="BYB713" s="31"/>
      <c r="BYC713" s="31"/>
      <c r="BYD713" s="31"/>
      <c r="BYE713" s="31"/>
      <c r="BYF713" s="31"/>
      <c r="BYG713" s="31"/>
      <c r="BYH713" s="31"/>
      <c r="BYI713" s="31"/>
      <c r="BYJ713" s="31"/>
      <c r="BYK713" s="31"/>
      <c r="BYL713" s="31"/>
      <c r="BYM713" s="31"/>
      <c r="BYN713" s="31"/>
      <c r="BYO713" s="31"/>
      <c r="BYP713" s="31"/>
      <c r="BYQ713" s="31"/>
      <c r="BYR713" s="31"/>
      <c r="BYS713" s="31"/>
      <c r="BYT713" s="31"/>
      <c r="BYU713" s="31"/>
      <c r="BYV713" s="31"/>
      <c r="BYW713" s="31"/>
      <c r="BYX713" s="31"/>
      <c r="BYY713" s="31"/>
      <c r="BYZ713" s="31"/>
      <c r="BZA713" s="31"/>
      <c r="BZB713" s="31"/>
      <c r="BZC713" s="31"/>
      <c r="BZD713" s="31"/>
      <c r="BZE713" s="31"/>
      <c r="BZF713" s="31"/>
      <c r="BZG713" s="31"/>
      <c r="BZH713" s="31"/>
      <c r="BZI713" s="31"/>
      <c r="BZJ713" s="31"/>
      <c r="BZK713" s="31"/>
      <c r="BZL713" s="31"/>
      <c r="BZM713" s="31"/>
      <c r="BZN713" s="31"/>
      <c r="BZO713" s="31"/>
      <c r="BZP713" s="31"/>
      <c r="BZQ713" s="31"/>
      <c r="BZR713" s="31"/>
      <c r="BZS713" s="31"/>
      <c r="BZT713" s="31"/>
      <c r="BZU713" s="31"/>
      <c r="BZV713" s="31"/>
      <c r="BZW713" s="31"/>
      <c r="BZX713" s="31"/>
      <c r="BZY713" s="31"/>
      <c r="BZZ713" s="31"/>
      <c r="CAA713" s="31"/>
      <c r="CAB713" s="31"/>
      <c r="CAC713" s="31"/>
      <c r="CAD713" s="31"/>
      <c r="CAE713" s="31"/>
      <c r="CAF713" s="31"/>
      <c r="CAG713" s="31"/>
      <c r="CAH713" s="31"/>
      <c r="CAI713" s="31"/>
      <c r="CAJ713" s="31"/>
      <c r="CAK713" s="31"/>
      <c r="CAL713" s="31"/>
      <c r="CAM713" s="31"/>
      <c r="CAN713" s="31"/>
      <c r="CAO713" s="31"/>
      <c r="CAP713" s="31"/>
      <c r="CAQ713" s="31"/>
      <c r="CAR713" s="31"/>
      <c r="CAS713" s="31"/>
      <c r="CAT713" s="31"/>
      <c r="CAU713" s="31"/>
      <c r="CAV713" s="31"/>
      <c r="CAW713" s="31"/>
      <c r="CAX713" s="31"/>
      <c r="CAY713" s="31"/>
      <c r="CAZ713" s="31"/>
      <c r="CBA713" s="31"/>
      <c r="CBB713" s="31"/>
      <c r="CBC713" s="31"/>
      <c r="CBD713" s="31"/>
      <c r="CBE713" s="31"/>
      <c r="CBF713" s="31"/>
      <c r="CBG713" s="31"/>
      <c r="CBH713" s="31"/>
      <c r="CBI713" s="31"/>
      <c r="CBJ713" s="31"/>
      <c r="CBK713" s="31"/>
      <c r="CBL713" s="31"/>
      <c r="CBM713" s="31"/>
      <c r="CBN713" s="31"/>
      <c r="CBO713" s="31"/>
      <c r="CBP713" s="31"/>
      <c r="CBQ713" s="31"/>
      <c r="CBR713" s="31"/>
      <c r="CBS713" s="31"/>
      <c r="CBT713" s="31"/>
      <c r="CBU713" s="31"/>
      <c r="CBV713" s="31"/>
      <c r="CBW713" s="31"/>
      <c r="CBX713" s="31"/>
      <c r="CBY713" s="31"/>
      <c r="CBZ713" s="31"/>
      <c r="CCA713" s="31"/>
      <c r="CCB713" s="31"/>
      <c r="CCC713" s="31"/>
      <c r="CCD713" s="31"/>
      <c r="CCE713" s="31"/>
      <c r="CCF713" s="31"/>
      <c r="CCG713" s="31"/>
      <c r="CCH713" s="31"/>
      <c r="CCI713" s="31"/>
      <c r="CCJ713" s="31"/>
      <c r="CCK713" s="31"/>
      <c r="CCL713" s="31"/>
      <c r="CCM713" s="31"/>
      <c r="CCN713" s="31"/>
      <c r="CCO713" s="31"/>
      <c r="CCP713" s="31"/>
      <c r="CCQ713" s="31"/>
      <c r="CCR713" s="31"/>
      <c r="CCS713" s="31"/>
      <c r="CCT713" s="31"/>
      <c r="CCU713" s="31"/>
      <c r="CCV713" s="31"/>
      <c r="CCW713" s="31"/>
      <c r="CCX713" s="31"/>
      <c r="CCY713" s="31"/>
      <c r="CCZ713" s="31"/>
      <c r="CDA713" s="31"/>
      <c r="CDB713" s="31"/>
      <c r="CDC713" s="31"/>
      <c r="CDD713" s="31"/>
      <c r="CDE713" s="31"/>
      <c r="CDF713" s="31"/>
      <c r="CDG713" s="31"/>
      <c r="CDH713" s="31"/>
      <c r="CDI713" s="31"/>
      <c r="CDJ713" s="31"/>
      <c r="CDK713" s="31"/>
      <c r="CDL713" s="31"/>
      <c r="CDM713" s="31"/>
      <c r="CDN713" s="31"/>
      <c r="CDO713" s="31"/>
      <c r="CDP713" s="31"/>
      <c r="CDQ713" s="31"/>
      <c r="CDR713" s="31"/>
      <c r="CDS713" s="31"/>
      <c r="CDT713" s="31"/>
      <c r="CDU713" s="31"/>
      <c r="CDV713" s="31"/>
      <c r="CDW713" s="31"/>
      <c r="CDX713" s="31"/>
      <c r="CDY713" s="31"/>
      <c r="CDZ713" s="31"/>
      <c r="CEA713" s="31"/>
      <c r="CEB713" s="31"/>
      <c r="CEC713" s="31"/>
      <c r="CED713" s="31"/>
      <c r="CEE713" s="31"/>
      <c r="CEF713" s="31"/>
      <c r="CEG713" s="31"/>
      <c r="CEH713" s="31"/>
      <c r="CEI713" s="31"/>
      <c r="CEJ713" s="31"/>
      <c r="CEK713" s="31"/>
      <c r="CEL713" s="31"/>
      <c r="CEM713" s="31"/>
      <c r="CEN713" s="31"/>
      <c r="CEO713" s="31"/>
      <c r="CEP713" s="31"/>
      <c r="CEQ713" s="31"/>
      <c r="CER713" s="31"/>
      <c r="CES713" s="31"/>
      <c r="CET713" s="31"/>
      <c r="CEU713" s="31"/>
      <c r="CEV713" s="31"/>
      <c r="CEW713" s="31"/>
      <c r="CEX713" s="31"/>
      <c r="CEY713" s="31"/>
      <c r="CEZ713" s="31"/>
      <c r="CFA713" s="31"/>
      <c r="CFB713" s="31"/>
      <c r="CFC713" s="31"/>
      <c r="CFD713" s="31"/>
      <c r="CFE713" s="31"/>
      <c r="CFF713" s="31"/>
      <c r="CFG713" s="31"/>
      <c r="CFH713" s="31"/>
      <c r="CFI713" s="31"/>
      <c r="CFJ713" s="31"/>
      <c r="CFK713" s="31"/>
      <c r="CFL713" s="31"/>
      <c r="CFM713" s="31"/>
      <c r="CFN713" s="31"/>
      <c r="CFO713" s="31"/>
      <c r="CFP713" s="31"/>
      <c r="CFQ713" s="31"/>
      <c r="CFR713" s="31"/>
      <c r="CFS713" s="31"/>
      <c r="CFT713" s="31"/>
      <c r="CFU713" s="31"/>
      <c r="CFV713" s="31"/>
      <c r="CFW713" s="31"/>
      <c r="CFX713" s="31"/>
      <c r="CFY713" s="31"/>
      <c r="CFZ713" s="31"/>
      <c r="CGA713" s="31"/>
      <c r="CGB713" s="31"/>
      <c r="CGC713" s="31"/>
      <c r="CGD713" s="31"/>
      <c r="CGE713" s="31"/>
      <c r="CGF713" s="31"/>
      <c r="CGG713" s="31"/>
      <c r="CGH713" s="31"/>
      <c r="CGI713" s="31"/>
      <c r="CGJ713" s="31"/>
      <c r="CGK713" s="31"/>
      <c r="CGL713" s="31"/>
      <c r="CGM713" s="31"/>
      <c r="CGN713" s="31"/>
      <c r="CGO713" s="31"/>
      <c r="CGP713" s="31"/>
      <c r="CGQ713" s="31"/>
      <c r="CGR713" s="31"/>
      <c r="CGS713" s="31"/>
      <c r="CGT713" s="31"/>
      <c r="CGU713" s="31"/>
      <c r="CGV713" s="31"/>
      <c r="CGW713" s="31"/>
      <c r="CGX713" s="31"/>
      <c r="CGY713" s="31"/>
      <c r="CGZ713" s="31"/>
      <c r="CHA713" s="31"/>
      <c r="CHB713" s="31"/>
      <c r="CHC713" s="31"/>
      <c r="CHD713" s="31"/>
      <c r="CHE713" s="31"/>
      <c r="CHF713" s="31"/>
      <c r="CHG713" s="31"/>
      <c r="CHH713" s="31"/>
      <c r="CHI713" s="31"/>
      <c r="CHJ713" s="31"/>
      <c r="CHK713" s="31"/>
      <c r="CHL713" s="31"/>
      <c r="CHM713" s="31"/>
      <c r="CHN713" s="31"/>
      <c r="CHO713" s="31"/>
      <c r="CHP713" s="31"/>
      <c r="CHQ713" s="31"/>
      <c r="CHR713" s="31"/>
      <c r="CHS713" s="31"/>
      <c r="CHT713" s="31"/>
      <c r="CHU713" s="31"/>
      <c r="CHV713" s="31"/>
      <c r="CHW713" s="31"/>
      <c r="CHX713" s="31"/>
      <c r="CHY713" s="31"/>
      <c r="CHZ713" s="31"/>
      <c r="CIA713" s="31"/>
      <c r="CIB713" s="31"/>
      <c r="CIC713" s="31"/>
      <c r="CID713" s="31"/>
      <c r="CIE713" s="31"/>
      <c r="CIF713" s="31"/>
      <c r="CIG713" s="31"/>
      <c r="CIH713" s="31"/>
      <c r="CII713" s="31"/>
      <c r="CIJ713" s="31"/>
      <c r="CIK713" s="31"/>
      <c r="CIL713" s="31"/>
      <c r="CIM713" s="31"/>
      <c r="CIN713" s="31"/>
      <c r="CIO713" s="31"/>
      <c r="CIP713" s="31"/>
      <c r="CIQ713" s="31"/>
      <c r="CIR713" s="31"/>
      <c r="CIS713" s="31"/>
      <c r="CIT713" s="31"/>
      <c r="CIU713" s="31"/>
      <c r="CIV713" s="31"/>
      <c r="CIW713" s="31"/>
      <c r="CIX713" s="31"/>
      <c r="CIY713" s="31"/>
      <c r="CIZ713" s="31"/>
      <c r="CJA713" s="31"/>
      <c r="CJB713" s="31"/>
      <c r="CJC713" s="31"/>
      <c r="CJD713" s="31"/>
      <c r="CJE713" s="31"/>
      <c r="CJF713" s="31"/>
      <c r="CJG713" s="31"/>
      <c r="CJH713" s="31"/>
      <c r="CJI713" s="31"/>
      <c r="CJJ713" s="31"/>
      <c r="CJK713" s="31"/>
      <c r="CJL713" s="31"/>
      <c r="CJM713" s="31"/>
      <c r="CJN713" s="31"/>
      <c r="CJO713" s="31"/>
      <c r="CJP713" s="31"/>
      <c r="CJQ713" s="31"/>
      <c r="CJR713" s="31"/>
      <c r="CJS713" s="31"/>
      <c r="CJT713" s="31"/>
      <c r="CJU713" s="31"/>
      <c r="CJV713" s="31"/>
      <c r="CJW713" s="31"/>
      <c r="CJX713" s="31"/>
      <c r="CJY713" s="31"/>
      <c r="CJZ713" s="31"/>
      <c r="CKA713" s="31"/>
      <c r="CKB713" s="31"/>
      <c r="CKC713" s="31"/>
      <c r="CKD713" s="31"/>
      <c r="CKE713" s="31"/>
      <c r="CKF713" s="31"/>
      <c r="CKG713" s="31"/>
      <c r="CKH713" s="31"/>
      <c r="CKI713" s="31"/>
      <c r="CKJ713" s="31"/>
      <c r="CKK713" s="31"/>
      <c r="CKL713" s="31"/>
      <c r="CKM713" s="31"/>
      <c r="CKN713" s="31"/>
      <c r="CKO713" s="31"/>
      <c r="CKP713" s="31"/>
      <c r="CKQ713" s="31"/>
      <c r="CKR713" s="31"/>
      <c r="CKS713" s="31"/>
      <c r="CKT713" s="31"/>
      <c r="CKU713" s="31"/>
      <c r="CKV713" s="31"/>
      <c r="CKW713" s="31"/>
      <c r="CKX713" s="31"/>
      <c r="CKY713" s="31"/>
      <c r="CKZ713" s="31"/>
      <c r="CLA713" s="31"/>
      <c r="CLB713" s="31"/>
      <c r="CLC713" s="31"/>
      <c r="CLD713" s="31"/>
      <c r="CLE713" s="31"/>
      <c r="CLF713" s="31"/>
      <c r="CLG713" s="31"/>
      <c r="CLH713" s="31"/>
      <c r="CLI713" s="31"/>
      <c r="CLJ713" s="31"/>
      <c r="CLK713" s="31"/>
      <c r="CLL713" s="31"/>
      <c r="CLM713" s="31"/>
      <c r="CLN713" s="31"/>
      <c r="CLO713" s="31"/>
      <c r="CLP713" s="31"/>
      <c r="CLQ713" s="31"/>
      <c r="CLR713" s="31"/>
      <c r="CLS713" s="31"/>
      <c r="CLT713" s="31"/>
      <c r="CLU713" s="31"/>
      <c r="CLV713" s="31"/>
      <c r="CLW713" s="31"/>
      <c r="CLX713" s="31"/>
      <c r="CLY713" s="31"/>
      <c r="CLZ713" s="31"/>
      <c r="CMA713" s="31"/>
      <c r="CMB713" s="31"/>
      <c r="CMC713" s="31"/>
      <c r="CMD713" s="31"/>
      <c r="CME713" s="31"/>
      <c r="CMF713" s="31"/>
      <c r="CMG713" s="31"/>
      <c r="CMH713" s="31"/>
      <c r="CMI713" s="31"/>
      <c r="CMJ713" s="31"/>
      <c r="CMK713" s="31"/>
      <c r="CML713" s="31"/>
      <c r="CMM713" s="31"/>
      <c r="CMN713" s="31"/>
      <c r="CMO713" s="31"/>
      <c r="CMP713" s="31"/>
      <c r="CMQ713" s="31"/>
      <c r="CMR713" s="31"/>
      <c r="CMS713" s="31"/>
      <c r="CMT713" s="31"/>
      <c r="CMU713" s="31"/>
      <c r="CMV713" s="31"/>
      <c r="CMW713" s="31"/>
      <c r="CMX713" s="31"/>
      <c r="CMY713" s="31"/>
      <c r="CMZ713" s="31"/>
      <c r="CNA713" s="31"/>
      <c r="CNB713" s="31"/>
      <c r="CNC713" s="31"/>
      <c r="CND713" s="31"/>
      <c r="CNE713" s="31"/>
      <c r="CNF713" s="31"/>
      <c r="CNG713" s="31"/>
      <c r="CNH713" s="31"/>
      <c r="CNI713" s="31"/>
      <c r="CNJ713" s="31"/>
      <c r="CNK713" s="31"/>
      <c r="CNL713" s="31"/>
      <c r="CNM713" s="31"/>
      <c r="CNN713" s="31"/>
      <c r="CNO713" s="31"/>
      <c r="CNP713" s="31"/>
      <c r="CNQ713" s="31"/>
      <c r="CNR713" s="31"/>
      <c r="CNS713" s="31"/>
      <c r="CNT713" s="31"/>
      <c r="CNU713" s="31"/>
      <c r="CNV713" s="31"/>
      <c r="CNW713" s="31"/>
      <c r="CNX713" s="31"/>
      <c r="CNY713" s="31"/>
      <c r="CNZ713" s="31"/>
      <c r="COA713" s="31"/>
      <c r="COB713" s="31"/>
      <c r="COC713" s="31"/>
      <c r="COD713" s="31"/>
      <c r="COE713" s="31"/>
      <c r="COF713" s="31"/>
      <c r="COG713" s="31"/>
      <c r="COH713" s="31"/>
      <c r="COI713" s="31"/>
      <c r="COJ713" s="31"/>
      <c r="COK713" s="31"/>
      <c r="COL713" s="31"/>
      <c r="COM713" s="31"/>
      <c r="CON713" s="31"/>
      <c r="COO713" s="31"/>
      <c r="COP713" s="31"/>
      <c r="COQ713" s="31"/>
      <c r="COR713" s="31"/>
      <c r="COS713" s="31"/>
      <c r="COT713" s="31"/>
      <c r="COU713" s="31"/>
      <c r="COV713" s="31"/>
      <c r="COW713" s="31"/>
      <c r="COX713" s="31"/>
      <c r="COY713" s="31"/>
      <c r="COZ713" s="31"/>
      <c r="CPA713" s="31"/>
      <c r="CPB713" s="31"/>
      <c r="CPC713" s="31"/>
      <c r="CPD713" s="31"/>
      <c r="CPE713" s="31"/>
      <c r="CPF713" s="31"/>
      <c r="CPG713" s="31"/>
      <c r="CPH713" s="31"/>
      <c r="CPI713" s="31"/>
      <c r="CPJ713" s="31"/>
      <c r="CPK713" s="31"/>
      <c r="CPL713" s="31"/>
      <c r="CPM713" s="31"/>
      <c r="CPN713" s="31"/>
      <c r="CPO713" s="31"/>
      <c r="CPP713" s="31"/>
      <c r="CPQ713" s="31"/>
      <c r="CPR713" s="31"/>
      <c r="CPS713" s="31"/>
      <c r="CPT713" s="31"/>
      <c r="CPU713" s="31"/>
      <c r="CPV713" s="31"/>
      <c r="CPW713" s="31"/>
      <c r="CPX713" s="31"/>
      <c r="CPY713" s="31"/>
      <c r="CPZ713" s="31"/>
      <c r="CQA713" s="31"/>
      <c r="CQB713" s="31"/>
      <c r="CQC713" s="31"/>
      <c r="CQD713" s="31"/>
      <c r="CQE713" s="31"/>
      <c r="CQF713" s="31"/>
      <c r="CQG713" s="31"/>
      <c r="CQH713" s="31"/>
      <c r="CQI713" s="31"/>
      <c r="CQJ713" s="31"/>
      <c r="CQK713" s="31"/>
      <c r="CQL713" s="31"/>
      <c r="CQM713" s="31"/>
      <c r="CQN713" s="31"/>
      <c r="CQO713" s="31"/>
      <c r="CQP713" s="31"/>
      <c r="CQQ713" s="31"/>
      <c r="CQR713" s="31"/>
      <c r="CQS713" s="31"/>
      <c r="CQT713" s="31"/>
      <c r="CQU713" s="31"/>
      <c r="CQV713" s="31"/>
      <c r="CQW713" s="31"/>
      <c r="CQX713" s="31"/>
      <c r="CQY713" s="31"/>
      <c r="CQZ713" s="31"/>
      <c r="CRA713" s="31"/>
      <c r="CRB713" s="31"/>
      <c r="CRC713" s="31"/>
      <c r="CRD713" s="31"/>
      <c r="CRE713" s="31"/>
      <c r="CRF713" s="31"/>
      <c r="CRG713" s="31"/>
      <c r="CRH713" s="31"/>
      <c r="CRI713" s="31"/>
      <c r="CRJ713" s="31"/>
      <c r="CRK713" s="31"/>
      <c r="CRL713" s="31"/>
      <c r="CRM713" s="31"/>
      <c r="CRN713" s="31"/>
      <c r="CRO713" s="31"/>
      <c r="CRP713" s="31"/>
      <c r="CRQ713" s="31"/>
      <c r="CRR713" s="31"/>
      <c r="CRS713" s="31"/>
      <c r="CRT713" s="31"/>
      <c r="CRU713" s="31"/>
      <c r="CRV713" s="31"/>
      <c r="CRW713" s="31"/>
      <c r="CRX713" s="31"/>
      <c r="CRY713" s="31"/>
      <c r="CRZ713" s="31"/>
      <c r="CSA713" s="31"/>
      <c r="CSB713" s="31"/>
      <c r="CSC713" s="31"/>
      <c r="CSD713" s="31"/>
      <c r="CSE713" s="31"/>
      <c r="CSF713" s="31"/>
      <c r="CSG713" s="31"/>
      <c r="CSH713" s="31"/>
      <c r="CSI713" s="31"/>
      <c r="CSJ713" s="31"/>
      <c r="CSK713" s="31"/>
      <c r="CSL713" s="31"/>
      <c r="CSM713" s="31"/>
      <c r="CSN713" s="31"/>
      <c r="CSO713" s="31"/>
      <c r="CSP713" s="31"/>
      <c r="CSQ713" s="31"/>
      <c r="CSR713" s="31"/>
      <c r="CSS713" s="31"/>
      <c r="CST713" s="31"/>
      <c r="CSU713" s="31"/>
      <c r="CSV713" s="31"/>
      <c r="CSW713" s="31"/>
      <c r="CSX713" s="31"/>
      <c r="CSY713" s="31"/>
      <c r="CSZ713" s="31"/>
      <c r="CTA713" s="31"/>
      <c r="CTB713" s="31"/>
      <c r="CTC713" s="31"/>
      <c r="CTD713" s="31"/>
      <c r="CTE713" s="31"/>
      <c r="CTF713" s="31"/>
      <c r="CTG713" s="31"/>
      <c r="CTH713" s="31"/>
      <c r="CTI713" s="31"/>
      <c r="CTJ713" s="31"/>
      <c r="CTK713" s="31"/>
      <c r="CTL713" s="31"/>
      <c r="CTM713" s="31"/>
      <c r="CTN713" s="31"/>
      <c r="CTO713" s="31"/>
      <c r="CTP713" s="31"/>
      <c r="CTQ713" s="31"/>
      <c r="CTR713" s="31"/>
      <c r="CTS713" s="31"/>
      <c r="CTT713" s="31"/>
      <c r="CTU713" s="31"/>
      <c r="CTV713" s="31"/>
      <c r="CTW713" s="31"/>
      <c r="CTX713" s="31"/>
      <c r="CTY713" s="31"/>
      <c r="CTZ713" s="31"/>
      <c r="CUA713" s="31"/>
      <c r="CUB713" s="31"/>
      <c r="CUC713" s="31"/>
      <c r="CUD713" s="31"/>
      <c r="CUE713" s="31"/>
      <c r="CUF713" s="31"/>
      <c r="CUG713" s="31"/>
      <c r="CUH713" s="31"/>
      <c r="CUI713" s="31"/>
      <c r="CUJ713" s="31"/>
      <c r="CUK713" s="31"/>
      <c r="CUL713" s="31"/>
      <c r="CUM713" s="31"/>
      <c r="CUN713" s="31"/>
      <c r="CUO713" s="31"/>
      <c r="CUP713" s="31"/>
      <c r="CUQ713" s="31"/>
      <c r="CUR713" s="31"/>
      <c r="CUS713" s="31"/>
      <c r="CUT713" s="31"/>
      <c r="CUU713" s="31"/>
      <c r="CUV713" s="31"/>
      <c r="CUW713" s="31"/>
      <c r="CUX713" s="31"/>
      <c r="CUY713" s="31"/>
      <c r="CUZ713" s="31"/>
      <c r="CVA713" s="31"/>
      <c r="CVB713" s="31"/>
      <c r="CVC713" s="31"/>
      <c r="CVD713" s="31"/>
      <c r="CVE713" s="31"/>
      <c r="CVF713" s="31"/>
      <c r="CVG713" s="31"/>
      <c r="CVH713" s="31"/>
      <c r="CVI713" s="31"/>
      <c r="CVJ713" s="31"/>
      <c r="CVK713" s="31"/>
      <c r="CVL713" s="31"/>
      <c r="CVM713" s="31"/>
      <c r="CVN713" s="31"/>
      <c r="CVO713" s="31"/>
      <c r="CVP713" s="31"/>
      <c r="CVQ713" s="31"/>
      <c r="CVR713" s="31"/>
      <c r="CVS713" s="31"/>
      <c r="CVT713" s="31"/>
      <c r="CVU713" s="31"/>
      <c r="CVV713" s="31"/>
      <c r="CVW713" s="31"/>
      <c r="CVX713" s="31"/>
      <c r="CVY713" s="31"/>
      <c r="CVZ713" s="31"/>
      <c r="CWA713" s="31"/>
      <c r="CWB713" s="31"/>
      <c r="CWC713" s="31"/>
      <c r="CWD713" s="31"/>
      <c r="CWE713" s="31"/>
      <c r="CWF713" s="31"/>
      <c r="CWG713" s="31"/>
      <c r="CWH713" s="31"/>
      <c r="CWI713" s="31"/>
      <c r="CWJ713" s="31"/>
      <c r="CWK713" s="31"/>
      <c r="CWL713" s="31"/>
      <c r="CWM713" s="31"/>
      <c r="CWN713" s="31"/>
      <c r="CWO713" s="31"/>
      <c r="CWP713" s="31"/>
      <c r="CWQ713" s="31"/>
      <c r="CWR713" s="31"/>
      <c r="CWS713" s="31"/>
      <c r="CWT713" s="31"/>
      <c r="CWU713" s="31"/>
      <c r="CWV713" s="31"/>
      <c r="CWW713" s="31"/>
      <c r="CWX713" s="31"/>
      <c r="CWY713" s="31"/>
      <c r="CWZ713" s="31"/>
      <c r="CXA713" s="31"/>
      <c r="CXB713" s="31"/>
      <c r="CXC713" s="31"/>
      <c r="CXD713" s="31"/>
      <c r="CXE713" s="31"/>
      <c r="CXF713" s="31"/>
      <c r="CXG713" s="31"/>
      <c r="CXH713" s="31"/>
      <c r="CXI713" s="31"/>
      <c r="CXJ713" s="31"/>
      <c r="CXK713" s="31"/>
      <c r="CXL713" s="31"/>
      <c r="CXM713" s="31"/>
      <c r="CXN713" s="31"/>
      <c r="CXO713" s="31"/>
      <c r="CXP713" s="31"/>
      <c r="CXQ713" s="31"/>
      <c r="CXR713" s="31"/>
      <c r="CXS713" s="31"/>
      <c r="CXT713" s="31"/>
      <c r="CXU713" s="31"/>
      <c r="CXV713" s="31"/>
      <c r="CXW713" s="31"/>
      <c r="CXX713" s="31"/>
      <c r="CXY713" s="31"/>
      <c r="CXZ713" s="31"/>
      <c r="CYA713" s="31"/>
      <c r="CYB713" s="31"/>
      <c r="CYC713" s="31"/>
      <c r="CYD713" s="31"/>
      <c r="CYE713" s="31"/>
      <c r="CYF713" s="31"/>
      <c r="CYG713" s="31"/>
      <c r="CYH713" s="31"/>
      <c r="CYI713" s="31"/>
      <c r="CYJ713" s="31"/>
      <c r="CYK713" s="31"/>
      <c r="CYL713" s="31"/>
      <c r="CYM713" s="31"/>
      <c r="CYN713" s="31"/>
      <c r="CYO713" s="31"/>
      <c r="CYP713" s="31"/>
      <c r="CYQ713" s="31"/>
      <c r="CYR713" s="31"/>
      <c r="CYS713" s="31"/>
      <c r="CYT713" s="31"/>
      <c r="CYU713" s="31"/>
      <c r="CYV713" s="31"/>
      <c r="CYW713" s="31"/>
      <c r="CYX713" s="31"/>
      <c r="CYY713" s="31"/>
      <c r="CYZ713" s="31"/>
      <c r="CZA713" s="31"/>
      <c r="CZB713" s="31"/>
      <c r="CZC713" s="31"/>
      <c r="CZD713" s="31"/>
      <c r="CZE713" s="31"/>
      <c r="CZF713" s="31"/>
      <c r="CZG713" s="31"/>
      <c r="CZH713" s="31"/>
      <c r="CZI713" s="31"/>
      <c r="CZJ713" s="31"/>
      <c r="CZK713" s="31"/>
      <c r="CZL713" s="31"/>
      <c r="CZM713" s="31"/>
      <c r="CZN713" s="31"/>
      <c r="CZO713" s="31"/>
      <c r="CZP713" s="31"/>
      <c r="CZQ713" s="31"/>
      <c r="CZR713" s="31"/>
      <c r="CZS713" s="31"/>
      <c r="CZT713" s="31"/>
      <c r="CZU713" s="31"/>
      <c r="CZV713" s="31"/>
      <c r="CZW713" s="31"/>
      <c r="CZX713" s="31"/>
      <c r="CZY713" s="31"/>
      <c r="CZZ713" s="31"/>
      <c r="DAA713" s="31"/>
      <c r="DAB713" s="31"/>
      <c r="DAC713" s="31"/>
      <c r="DAD713" s="31"/>
      <c r="DAE713" s="31"/>
      <c r="DAF713" s="31"/>
      <c r="DAG713" s="31"/>
      <c r="DAH713" s="31"/>
      <c r="DAI713" s="31"/>
      <c r="DAJ713" s="31"/>
      <c r="DAK713" s="31"/>
      <c r="DAL713" s="31"/>
      <c r="DAM713" s="31"/>
      <c r="DAN713" s="31"/>
      <c r="DAO713" s="31"/>
      <c r="DAP713" s="31"/>
      <c r="DAQ713" s="31"/>
      <c r="DAR713" s="31"/>
      <c r="DAS713" s="31"/>
      <c r="DAT713" s="31"/>
      <c r="DAU713" s="31"/>
      <c r="DAV713" s="31"/>
      <c r="DAW713" s="31"/>
      <c r="DAX713" s="31"/>
      <c r="DAY713" s="31"/>
      <c r="DAZ713" s="31"/>
      <c r="DBA713" s="31"/>
      <c r="DBB713" s="31"/>
      <c r="DBC713" s="31"/>
      <c r="DBD713" s="31"/>
      <c r="DBE713" s="31"/>
      <c r="DBF713" s="31"/>
      <c r="DBG713" s="31"/>
      <c r="DBH713" s="31"/>
      <c r="DBI713" s="31"/>
      <c r="DBJ713" s="31"/>
      <c r="DBK713" s="31"/>
      <c r="DBL713" s="31"/>
      <c r="DBM713" s="31"/>
      <c r="DBN713" s="31"/>
      <c r="DBO713" s="31"/>
      <c r="DBP713" s="31"/>
      <c r="DBQ713" s="31"/>
      <c r="DBR713" s="31"/>
      <c r="DBS713" s="31"/>
      <c r="DBT713" s="31"/>
      <c r="DBU713" s="31"/>
      <c r="DBV713" s="31"/>
      <c r="DBW713" s="31"/>
      <c r="DBX713" s="31"/>
      <c r="DBY713" s="31"/>
      <c r="DBZ713" s="31"/>
      <c r="DCA713" s="31"/>
      <c r="DCB713" s="31"/>
      <c r="DCC713" s="31"/>
      <c r="DCD713" s="31"/>
      <c r="DCE713" s="31"/>
      <c r="DCF713" s="31"/>
      <c r="DCG713" s="31"/>
      <c r="DCH713" s="31"/>
      <c r="DCI713" s="31"/>
      <c r="DCJ713" s="31"/>
      <c r="DCK713" s="31"/>
      <c r="DCL713" s="31"/>
      <c r="DCM713" s="31"/>
      <c r="DCN713" s="31"/>
      <c r="DCO713" s="31"/>
      <c r="DCP713" s="31"/>
      <c r="DCQ713" s="31"/>
      <c r="DCR713" s="31"/>
      <c r="DCS713" s="31"/>
      <c r="DCT713" s="31"/>
      <c r="DCU713" s="31"/>
      <c r="DCV713" s="31"/>
      <c r="DCW713" s="31"/>
      <c r="DCX713" s="31"/>
      <c r="DCY713" s="31"/>
      <c r="DCZ713" s="31"/>
      <c r="DDA713" s="31"/>
      <c r="DDB713" s="31"/>
      <c r="DDC713" s="31"/>
      <c r="DDD713" s="31"/>
      <c r="DDE713" s="31"/>
      <c r="DDF713" s="31"/>
      <c r="DDG713" s="31"/>
      <c r="DDH713" s="31"/>
      <c r="DDI713" s="31"/>
      <c r="DDJ713" s="31"/>
      <c r="DDK713" s="31"/>
      <c r="DDL713" s="31"/>
      <c r="DDM713" s="31"/>
      <c r="DDN713" s="31"/>
      <c r="DDO713" s="31"/>
      <c r="DDP713" s="31"/>
      <c r="DDQ713" s="31"/>
      <c r="DDR713" s="31"/>
      <c r="DDS713" s="31"/>
      <c r="DDT713" s="31"/>
      <c r="DDU713" s="31"/>
      <c r="DDV713" s="31"/>
      <c r="DDW713" s="31"/>
      <c r="DDX713" s="31"/>
      <c r="DDY713" s="31"/>
      <c r="DDZ713" s="31"/>
      <c r="DEA713" s="31"/>
      <c r="DEB713" s="31"/>
      <c r="DEC713" s="31"/>
      <c r="DED713" s="31"/>
      <c r="DEE713" s="31"/>
      <c r="DEF713" s="31"/>
      <c r="DEG713" s="31"/>
      <c r="DEH713" s="31"/>
      <c r="DEI713" s="31"/>
      <c r="DEJ713" s="31"/>
      <c r="DEK713" s="31"/>
      <c r="DEL713" s="31"/>
      <c r="DEM713" s="31"/>
      <c r="DEN713" s="31"/>
      <c r="DEO713" s="31"/>
      <c r="DEP713" s="31"/>
      <c r="DEQ713" s="31"/>
      <c r="DER713" s="31"/>
      <c r="DES713" s="31"/>
      <c r="DET713" s="31"/>
      <c r="DEU713" s="31"/>
      <c r="DEV713" s="31"/>
      <c r="DEW713" s="31"/>
      <c r="DEX713" s="31"/>
      <c r="DEY713" s="31"/>
      <c r="DEZ713" s="31"/>
      <c r="DFA713" s="31"/>
      <c r="DFB713" s="31"/>
      <c r="DFC713" s="31"/>
      <c r="DFD713" s="31"/>
      <c r="DFE713" s="31"/>
      <c r="DFF713" s="31"/>
      <c r="DFG713" s="31"/>
      <c r="DFH713" s="31"/>
      <c r="DFI713" s="31"/>
      <c r="DFJ713" s="31"/>
      <c r="DFK713" s="31"/>
      <c r="DFL713" s="31"/>
      <c r="DFM713" s="31"/>
      <c r="DFN713" s="31"/>
      <c r="DFO713" s="31"/>
      <c r="DFP713" s="31"/>
      <c r="DFQ713" s="31"/>
      <c r="DFR713" s="31"/>
      <c r="DFS713" s="31"/>
      <c r="DFT713" s="31"/>
      <c r="DFU713" s="31"/>
      <c r="DFV713" s="31"/>
      <c r="DFW713" s="31"/>
      <c r="DFX713" s="31"/>
      <c r="DFY713" s="31"/>
      <c r="DFZ713" s="31"/>
      <c r="DGA713" s="31"/>
      <c r="DGB713" s="31"/>
      <c r="DGC713" s="31"/>
      <c r="DGD713" s="31"/>
      <c r="DGE713" s="31"/>
      <c r="DGF713" s="31"/>
      <c r="DGG713" s="31"/>
      <c r="DGH713" s="31"/>
      <c r="DGI713" s="31"/>
      <c r="DGJ713" s="31"/>
      <c r="DGK713" s="31"/>
      <c r="DGL713" s="31"/>
      <c r="DGM713" s="31"/>
      <c r="DGN713" s="31"/>
      <c r="DGO713" s="31"/>
      <c r="DGP713" s="31"/>
      <c r="DGQ713" s="31"/>
      <c r="DGR713" s="31"/>
      <c r="DGS713" s="31"/>
      <c r="DGT713" s="31"/>
      <c r="DGU713" s="31"/>
      <c r="DGV713" s="31"/>
      <c r="DGW713" s="31"/>
      <c r="DGX713" s="31"/>
      <c r="DGY713" s="31"/>
      <c r="DGZ713" s="31"/>
      <c r="DHA713" s="31"/>
      <c r="DHB713" s="31"/>
      <c r="DHC713" s="31"/>
      <c r="DHD713" s="31"/>
      <c r="DHE713" s="31"/>
      <c r="DHF713" s="31"/>
      <c r="DHG713" s="31"/>
      <c r="DHH713" s="31"/>
      <c r="DHI713" s="31"/>
      <c r="DHJ713" s="31"/>
      <c r="DHK713" s="31"/>
      <c r="DHL713" s="31"/>
      <c r="DHM713" s="31"/>
      <c r="DHN713" s="31"/>
      <c r="DHO713" s="31"/>
      <c r="DHP713" s="31"/>
      <c r="DHQ713" s="31"/>
      <c r="DHR713" s="31"/>
      <c r="DHS713" s="31"/>
      <c r="DHT713" s="31"/>
      <c r="DHU713" s="31"/>
      <c r="DHV713" s="31"/>
      <c r="DHW713" s="31"/>
      <c r="DHX713" s="31"/>
      <c r="DHY713" s="31"/>
      <c r="DHZ713" s="31"/>
      <c r="DIA713" s="31"/>
      <c r="DIB713" s="31"/>
      <c r="DIC713" s="31"/>
      <c r="DID713" s="31"/>
      <c r="DIE713" s="31"/>
      <c r="DIF713" s="31"/>
      <c r="DIG713" s="31"/>
      <c r="DIH713" s="31"/>
      <c r="DII713" s="31"/>
      <c r="DIJ713" s="31"/>
      <c r="DIK713" s="31"/>
      <c r="DIL713" s="31"/>
      <c r="DIM713" s="31"/>
      <c r="DIN713" s="31"/>
      <c r="DIO713" s="31"/>
      <c r="DIP713" s="31"/>
      <c r="DIQ713" s="31"/>
      <c r="DIR713" s="31"/>
      <c r="DIS713" s="31"/>
      <c r="DIT713" s="31"/>
      <c r="DIU713" s="31"/>
      <c r="DIV713" s="31"/>
      <c r="DIW713" s="31"/>
      <c r="DIX713" s="31"/>
      <c r="DIY713" s="31"/>
      <c r="DIZ713" s="31"/>
      <c r="DJA713" s="31"/>
      <c r="DJB713" s="31"/>
      <c r="DJC713" s="31"/>
      <c r="DJD713" s="31"/>
      <c r="DJE713" s="31"/>
      <c r="DJF713" s="31"/>
      <c r="DJG713" s="31"/>
      <c r="DJH713" s="31"/>
      <c r="DJI713" s="31"/>
      <c r="DJJ713" s="31"/>
      <c r="DJK713" s="31"/>
      <c r="DJL713" s="31"/>
      <c r="DJM713" s="31"/>
      <c r="DJN713" s="31"/>
      <c r="DJO713" s="31"/>
      <c r="DJP713" s="31"/>
      <c r="DJQ713" s="31"/>
      <c r="DJR713" s="31"/>
      <c r="DJS713" s="31"/>
      <c r="DJT713" s="31"/>
      <c r="DJU713" s="31"/>
      <c r="DJV713" s="31"/>
      <c r="DJW713" s="31"/>
      <c r="DJX713" s="31"/>
      <c r="DJY713" s="31"/>
      <c r="DJZ713" s="31"/>
      <c r="DKA713" s="31"/>
      <c r="DKB713" s="31"/>
      <c r="DKC713" s="31"/>
      <c r="DKD713" s="31"/>
      <c r="DKE713" s="31"/>
      <c r="DKF713" s="31"/>
      <c r="DKG713" s="31"/>
      <c r="DKH713" s="31"/>
      <c r="DKI713" s="31"/>
      <c r="DKJ713" s="31"/>
      <c r="DKK713" s="31"/>
      <c r="DKL713" s="31"/>
      <c r="DKM713" s="31"/>
      <c r="DKN713" s="31"/>
      <c r="DKO713" s="31"/>
      <c r="DKP713" s="31"/>
      <c r="DKQ713" s="31"/>
      <c r="DKR713" s="31"/>
      <c r="DKS713" s="31"/>
      <c r="DKT713" s="31"/>
      <c r="DKU713" s="31"/>
      <c r="DKV713" s="31"/>
      <c r="DKW713" s="31"/>
      <c r="DKX713" s="31"/>
      <c r="DKY713" s="31"/>
      <c r="DKZ713" s="31"/>
      <c r="DLA713" s="31"/>
      <c r="DLB713" s="31"/>
      <c r="DLC713" s="31"/>
      <c r="DLD713" s="31"/>
      <c r="DLE713" s="31"/>
      <c r="DLF713" s="31"/>
      <c r="DLG713" s="31"/>
      <c r="DLH713" s="31"/>
      <c r="DLI713" s="31"/>
      <c r="DLJ713" s="31"/>
      <c r="DLK713" s="31"/>
      <c r="DLL713" s="31"/>
      <c r="DLM713" s="31"/>
      <c r="DLN713" s="31"/>
      <c r="DLO713" s="31"/>
      <c r="DLP713" s="31"/>
      <c r="DLQ713" s="31"/>
      <c r="DLR713" s="31"/>
      <c r="DLS713" s="31"/>
      <c r="DLT713" s="31"/>
      <c r="DLU713" s="31"/>
      <c r="DLV713" s="31"/>
      <c r="DLW713" s="31"/>
      <c r="DLX713" s="31"/>
      <c r="DLY713" s="31"/>
      <c r="DLZ713" s="31"/>
      <c r="DMA713" s="31"/>
      <c r="DMB713" s="31"/>
      <c r="DMC713" s="31"/>
      <c r="DMD713" s="31"/>
      <c r="DME713" s="31"/>
      <c r="DMF713" s="31"/>
      <c r="DMG713" s="31"/>
      <c r="DMH713" s="31"/>
      <c r="DMI713" s="31"/>
      <c r="DMJ713" s="31"/>
      <c r="DMK713" s="31"/>
      <c r="DML713" s="31"/>
      <c r="DMM713" s="31"/>
      <c r="DMN713" s="31"/>
      <c r="DMO713" s="31"/>
      <c r="DMP713" s="31"/>
      <c r="DMQ713" s="31"/>
      <c r="DMR713" s="31"/>
      <c r="DMS713" s="31"/>
      <c r="DMT713" s="31"/>
      <c r="DMU713" s="31"/>
      <c r="DMV713" s="31"/>
      <c r="DMW713" s="31"/>
      <c r="DMX713" s="31"/>
      <c r="DMY713" s="31"/>
      <c r="DMZ713" s="31"/>
      <c r="DNA713" s="31"/>
      <c r="DNB713" s="31"/>
      <c r="DNC713" s="31"/>
      <c r="DND713" s="31"/>
      <c r="DNE713" s="31"/>
      <c r="DNF713" s="31"/>
      <c r="DNG713" s="31"/>
      <c r="DNH713" s="31"/>
      <c r="DNI713" s="31"/>
      <c r="DNJ713" s="31"/>
      <c r="DNK713" s="31"/>
      <c r="DNL713" s="31"/>
      <c r="DNM713" s="31"/>
      <c r="DNN713" s="31"/>
      <c r="DNO713" s="31"/>
      <c r="DNP713" s="31"/>
      <c r="DNQ713" s="31"/>
      <c r="DNR713" s="31"/>
      <c r="DNS713" s="31"/>
      <c r="DNT713" s="31"/>
      <c r="DNU713" s="31"/>
      <c r="DNV713" s="31"/>
      <c r="DNW713" s="31"/>
      <c r="DNX713" s="31"/>
      <c r="DNY713" s="31"/>
      <c r="DNZ713" s="31"/>
      <c r="DOA713" s="31"/>
      <c r="DOB713" s="31"/>
      <c r="DOC713" s="31"/>
      <c r="DOD713" s="31"/>
      <c r="DOE713" s="31"/>
      <c r="DOF713" s="31"/>
      <c r="DOG713" s="31"/>
      <c r="DOH713" s="31"/>
      <c r="DOI713" s="31"/>
      <c r="DOJ713" s="31"/>
      <c r="DOK713" s="31"/>
      <c r="DOL713" s="31"/>
      <c r="DOM713" s="31"/>
      <c r="DON713" s="31"/>
      <c r="DOO713" s="31"/>
      <c r="DOP713" s="31"/>
      <c r="DOQ713" s="31"/>
      <c r="DOR713" s="31"/>
      <c r="DOS713" s="31"/>
      <c r="DOT713" s="31"/>
      <c r="DOU713" s="31"/>
      <c r="DOV713" s="31"/>
      <c r="DOW713" s="31"/>
      <c r="DOX713" s="31"/>
      <c r="DOY713" s="31"/>
      <c r="DOZ713" s="31"/>
      <c r="DPA713" s="31"/>
      <c r="DPB713" s="31"/>
      <c r="DPC713" s="31"/>
      <c r="DPD713" s="31"/>
      <c r="DPE713" s="31"/>
      <c r="DPF713" s="31"/>
      <c r="DPG713" s="31"/>
      <c r="DPH713" s="31"/>
      <c r="DPI713" s="31"/>
      <c r="DPJ713" s="31"/>
      <c r="DPK713" s="31"/>
      <c r="DPL713" s="31"/>
      <c r="DPM713" s="31"/>
      <c r="DPN713" s="31"/>
      <c r="DPO713" s="31"/>
      <c r="DPP713" s="31"/>
      <c r="DPQ713" s="31"/>
      <c r="DPR713" s="31"/>
      <c r="DPS713" s="31"/>
      <c r="DPT713" s="31"/>
      <c r="DPU713" s="31"/>
      <c r="DPV713" s="31"/>
      <c r="DPW713" s="31"/>
      <c r="DPX713" s="31"/>
      <c r="DPY713" s="31"/>
      <c r="DPZ713" s="31"/>
      <c r="DQA713" s="31"/>
      <c r="DQB713" s="31"/>
      <c r="DQC713" s="31"/>
      <c r="DQD713" s="31"/>
      <c r="DQE713" s="31"/>
      <c r="DQF713" s="31"/>
      <c r="DQG713" s="31"/>
      <c r="DQH713" s="31"/>
      <c r="DQI713" s="31"/>
      <c r="DQJ713" s="31"/>
      <c r="DQK713" s="31"/>
      <c r="DQL713" s="31"/>
      <c r="DQM713" s="31"/>
      <c r="DQN713" s="31"/>
      <c r="DQO713" s="31"/>
      <c r="DQP713" s="31"/>
      <c r="DQQ713" s="31"/>
      <c r="DQR713" s="31"/>
      <c r="DQS713" s="31"/>
      <c r="DQT713" s="31"/>
      <c r="DQU713" s="31"/>
      <c r="DQV713" s="31"/>
      <c r="DQW713" s="31"/>
      <c r="DQX713" s="31"/>
      <c r="DQY713" s="31"/>
      <c r="DQZ713" s="31"/>
      <c r="DRA713" s="31"/>
      <c r="DRB713" s="31"/>
      <c r="DRC713" s="31"/>
      <c r="DRD713" s="31"/>
      <c r="DRE713" s="31"/>
      <c r="DRF713" s="31"/>
      <c r="DRG713" s="31"/>
      <c r="DRH713" s="31"/>
      <c r="DRI713" s="31"/>
      <c r="DRJ713" s="31"/>
      <c r="DRK713" s="31"/>
      <c r="DRL713" s="31"/>
      <c r="DRM713" s="31"/>
      <c r="DRN713" s="31"/>
      <c r="DRO713" s="31"/>
      <c r="DRP713" s="31"/>
      <c r="DRQ713" s="31"/>
      <c r="DRR713" s="31"/>
      <c r="DRS713" s="31"/>
      <c r="DRT713" s="31"/>
      <c r="DRU713" s="31"/>
      <c r="DRV713" s="31"/>
      <c r="DRW713" s="31"/>
      <c r="DRX713" s="31"/>
      <c r="DRY713" s="31"/>
      <c r="DRZ713" s="31"/>
      <c r="DSA713" s="31"/>
      <c r="DSB713" s="31"/>
      <c r="DSC713" s="31"/>
      <c r="DSD713" s="31"/>
      <c r="DSE713" s="31"/>
      <c r="DSF713" s="31"/>
      <c r="DSG713" s="31"/>
      <c r="DSH713" s="31"/>
      <c r="DSI713" s="31"/>
      <c r="DSJ713" s="31"/>
      <c r="DSK713" s="31"/>
      <c r="DSL713" s="31"/>
      <c r="DSM713" s="31"/>
      <c r="DSN713" s="31"/>
      <c r="DSO713" s="31"/>
      <c r="DSP713" s="31"/>
      <c r="DSQ713" s="31"/>
      <c r="DSR713" s="31"/>
      <c r="DSS713" s="31"/>
      <c r="DST713" s="31"/>
      <c r="DSU713" s="31"/>
      <c r="DSV713" s="31"/>
      <c r="DSW713" s="31"/>
      <c r="DSX713" s="31"/>
      <c r="DSY713" s="31"/>
      <c r="DSZ713" s="31"/>
      <c r="DTA713" s="31"/>
      <c r="DTB713" s="31"/>
      <c r="DTC713" s="31"/>
      <c r="DTD713" s="31"/>
      <c r="DTE713" s="31"/>
      <c r="DTF713" s="31"/>
      <c r="DTG713" s="31"/>
      <c r="DTH713" s="31"/>
      <c r="DTI713" s="31"/>
      <c r="DTJ713" s="31"/>
      <c r="DTK713" s="31"/>
      <c r="DTL713" s="31"/>
      <c r="DTM713" s="31"/>
      <c r="DTN713" s="31"/>
      <c r="DTO713" s="31"/>
      <c r="DTP713" s="31"/>
      <c r="DTQ713" s="31"/>
      <c r="DTR713" s="31"/>
      <c r="DTS713" s="31"/>
      <c r="DTT713" s="31"/>
      <c r="DTU713" s="31"/>
      <c r="DTV713" s="31"/>
      <c r="DTW713" s="31"/>
      <c r="DTX713" s="31"/>
      <c r="DTY713" s="31"/>
      <c r="DTZ713" s="31"/>
      <c r="DUA713" s="31"/>
      <c r="DUB713" s="31"/>
      <c r="DUC713" s="31"/>
      <c r="DUD713" s="31"/>
      <c r="DUE713" s="31"/>
      <c r="DUF713" s="31"/>
      <c r="DUG713" s="31"/>
      <c r="DUH713" s="31"/>
      <c r="DUI713" s="31"/>
      <c r="DUJ713" s="31"/>
      <c r="DUK713" s="31"/>
      <c r="DUL713" s="31"/>
      <c r="DUM713" s="31"/>
      <c r="DUN713" s="31"/>
      <c r="DUO713" s="31"/>
      <c r="DUP713" s="31"/>
      <c r="DUQ713" s="31"/>
      <c r="DUR713" s="31"/>
      <c r="DUS713" s="31"/>
      <c r="DUT713" s="31"/>
      <c r="DUU713" s="31"/>
      <c r="DUV713" s="31"/>
      <c r="DUW713" s="31"/>
      <c r="DUX713" s="31"/>
      <c r="DUY713" s="31"/>
      <c r="DUZ713" s="31"/>
      <c r="DVA713" s="31"/>
      <c r="DVB713" s="31"/>
      <c r="DVC713" s="31"/>
      <c r="DVD713" s="31"/>
      <c r="DVE713" s="31"/>
      <c r="DVF713" s="31"/>
      <c r="DVG713" s="31"/>
      <c r="DVH713" s="31"/>
      <c r="DVI713" s="31"/>
      <c r="DVJ713" s="31"/>
      <c r="DVK713" s="31"/>
      <c r="DVL713" s="31"/>
      <c r="DVM713" s="31"/>
      <c r="DVN713" s="31"/>
      <c r="DVO713" s="31"/>
      <c r="DVP713" s="31"/>
      <c r="DVQ713" s="31"/>
      <c r="DVR713" s="31"/>
      <c r="DVS713" s="31"/>
      <c r="DVT713" s="31"/>
      <c r="DVU713" s="31"/>
      <c r="DVV713" s="31"/>
      <c r="DVW713" s="31"/>
      <c r="DVX713" s="31"/>
      <c r="DVY713" s="31"/>
      <c r="DVZ713" s="31"/>
      <c r="DWA713" s="31"/>
      <c r="DWB713" s="31"/>
      <c r="DWC713" s="31"/>
      <c r="DWD713" s="31"/>
      <c r="DWE713" s="31"/>
      <c r="DWF713" s="31"/>
      <c r="DWG713" s="31"/>
      <c r="DWH713" s="31"/>
      <c r="DWI713" s="31"/>
      <c r="DWJ713" s="31"/>
      <c r="DWK713" s="31"/>
      <c r="DWL713" s="31"/>
      <c r="DWM713" s="31"/>
      <c r="DWN713" s="31"/>
      <c r="DWO713" s="31"/>
      <c r="DWP713" s="31"/>
      <c r="DWQ713" s="31"/>
      <c r="DWR713" s="31"/>
      <c r="DWS713" s="31"/>
      <c r="DWT713" s="31"/>
      <c r="DWU713" s="31"/>
      <c r="DWV713" s="31"/>
      <c r="DWW713" s="31"/>
      <c r="DWX713" s="31"/>
      <c r="DWY713" s="31"/>
      <c r="DWZ713" s="31"/>
      <c r="DXA713" s="31"/>
      <c r="DXB713" s="31"/>
      <c r="DXC713" s="31"/>
      <c r="DXD713" s="31"/>
      <c r="DXE713" s="31"/>
      <c r="DXF713" s="31"/>
      <c r="DXG713" s="31"/>
      <c r="DXH713" s="31"/>
      <c r="DXI713" s="31"/>
      <c r="DXJ713" s="31"/>
      <c r="DXK713" s="31"/>
      <c r="DXL713" s="31"/>
      <c r="DXM713" s="31"/>
      <c r="DXN713" s="31"/>
      <c r="DXO713" s="31"/>
      <c r="DXP713" s="31"/>
      <c r="DXQ713" s="31"/>
      <c r="DXR713" s="31"/>
      <c r="DXS713" s="31"/>
      <c r="DXT713" s="31"/>
      <c r="DXU713" s="31"/>
      <c r="DXV713" s="31"/>
      <c r="DXW713" s="31"/>
      <c r="DXX713" s="31"/>
      <c r="DXY713" s="31"/>
      <c r="DXZ713" s="31"/>
      <c r="DYA713" s="31"/>
      <c r="DYB713" s="31"/>
      <c r="DYC713" s="31"/>
      <c r="DYD713" s="31"/>
      <c r="DYE713" s="31"/>
      <c r="DYF713" s="31"/>
      <c r="DYG713" s="31"/>
      <c r="DYH713" s="31"/>
      <c r="DYI713" s="31"/>
      <c r="DYJ713" s="31"/>
      <c r="DYK713" s="31"/>
      <c r="DYL713" s="31"/>
      <c r="DYM713" s="31"/>
      <c r="DYN713" s="31"/>
      <c r="DYO713" s="31"/>
      <c r="DYP713" s="31"/>
      <c r="DYQ713" s="31"/>
      <c r="DYR713" s="31"/>
      <c r="DYS713" s="31"/>
      <c r="DYT713" s="31"/>
      <c r="DYU713" s="31"/>
      <c r="DYV713" s="31"/>
      <c r="DYW713" s="31"/>
      <c r="DYX713" s="31"/>
      <c r="DYY713" s="31"/>
      <c r="DYZ713" s="31"/>
      <c r="DZA713" s="31"/>
      <c r="DZB713" s="31"/>
      <c r="DZC713" s="31"/>
      <c r="DZD713" s="31"/>
      <c r="DZE713" s="31"/>
      <c r="DZF713" s="31"/>
      <c r="DZG713" s="31"/>
      <c r="DZH713" s="31"/>
      <c r="DZI713" s="31"/>
      <c r="DZJ713" s="31"/>
      <c r="DZK713" s="31"/>
      <c r="DZL713" s="31"/>
      <c r="DZM713" s="31"/>
      <c r="DZN713" s="31"/>
      <c r="DZO713" s="31"/>
      <c r="DZP713" s="31"/>
      <c r="DZQ713" s="31"/>
      <c r="DZR713" s="31"/>
      <c r="DZS713" s="31"/>
      <c r="DZT713" s="31"/>
      <c r="DZU713" s="31"/>
      <c r="DZV713" s="31"/>
      <c r="DZW713" s="31"/>
      <c r="DZX713" s="31"/>
      <c r="DZY713" s="31"/>
      <c r="DZZ713" s="31"/>
      <c r="EAA713" s="31"/>
      <c r="EAB713" s="31"/>
      <c r="EAC713" s="31"/>
      <c r="EAD713" s="31"/>
      <c r="EAE713" s="31"/>
      <c r="EAF713" s="31"/>
      <c r="EAG713" s="31"/>
      <c r="EAH713" s="31"/>
      <c r="EAI713" s="31"/>
      <c r="EAJ713" s="31"/>
      <c r="EAK713" s="31"/>
      <c r="EAL713" s="31"/>
      <c r="EAM713" s="31"/>
      <c r="EAN713" s="31"/>
      <c r="EAO713" s="31"/>
      <c r="EAP713" s="31"/>
      <c r="EAQ713" s="31"/>
      <c r="EAR713" s="31"/>
      <c r="EAS713" s="31"/>
      <c r="EAT713" s="31"/>
      <c r="EAU713" s="31"/>
      <c r="EAV713" s="31"/>
      <c r="EAW713" s="31"/>
      <c r="EAX713" s="31"/>
      <c r="EAY713" s="31"/>
      <c r="EAZ713" s="31"/>
      <c r="EBA713" s="31"/>
      <c r="EBB713" s="31"/>
      <c r="EBC713" s="31"/>
      <c r="EBD713" s="31"/>
      <c r="EBE713" s="31"/>
      <c r="EBF713" s="31"/>
      <c r="EBG713" s="31"/>
      <c r="EBH713" s="31"/>
      <c r="EBI713" s="31"/>
      <c r="EBJ713" s="31"/>
      <c r="EBK713" s="31"/>
      <c r="EBL713" s="31"/>
      <c r="EBM713" s="31"/>
      <c r="EBN713" s="31"/>
      <c r="EBO713" s="31"/>
      <c r="EBP713" s="31"/>
      <c r="EBQ713" s="31"/>
      <c r="EBR713" s="31"/>
      <c r="EBS713" s="31"/>
      <c r="EBT713" s="31"/>
      <c r="EBU713" s="31"/>
      <c r="EBV713" s="31"/>
      <c r="EBW713" s="31"/>
      <c r="EBX713" s="31"/>
      <c r="EBY713" s="31"/>
      <c r="EBZ713" s="31"/>
      <c r="ECA713" s="31"/>
      <c r="ECB713" s="31"/>
      <c r="ECC713" s="31"/>
      <c r="ECD713" s="31"/>
      <c r="ECE713" s="31"/>
      <c r="ECF713" s="31"/>
      <c r="ECG713" s="31"/>
      <c r="ECH713" s="31"/>
      <c r="ECI713" s="31"/>
      <c r="ECJ713" s="31"/>
      <c r="ECK713" s="31"/>
      <c r="ECL713" s="31"/>
      <c r="ECM713" s="31"/>
      <c r="ECN713" s="31"/>
      <c r="ECO713" s="31"/>
      <c r="ECP713" s="31"/>
      <c r="ECQ713" s="31"/>
      <c r="ECR713" s="31"/>
      <c r="ECS713" s="31"/>
      <c r="ECT713" s="31"/>
      <c r="ECU713" s="31"/>
      <c r="ECV713" s="31"/>
      <c r="ECW713" s="31"/>
      <c r="ECX713" s="31"/>
      <c r="ECY713" s="31"/>
      <c r="ECZ713" s="31"/>
      <c r="EDA713" s="31"/>
      <c r="EDB713" s="31"/>
      <c r="EDC713" s="31"/>
      <c r="EDD713" s="31"/>
      <c r="EDE713" s="31"/>
      <c r="EDF713" s="31"/>
      <c r="EDG713" s="31"/>
      <c r="EDH713" s="31"/>
      <c r="EDI713" s="31"/>
      <c r="EDJ713" s="31"/>
      <c r="EDK713" s="31"/>
      <c r="EDL713" s="31"/>
      <c r="EDM713" s="31"/>
      <c r="EDN713" s="31"/>
      <c r="EDO713" s="31"/>
      <c r="EDP713" s="31"/>
      <c r="EDQ713" s="31"/>
      <c r="EDR713" s="31"/>
      <c r="EDS713" s="31"/>
      <c r="EDT713" s="31"/>
      <c r="EDU713" s="31"/>
      <c r="EDV713" s="31"/>
      <c r="EDW713" s="31"/>
      <c r="EDX713" s="31"/>
      <c r="EDY713" s="31"/>
      <c r="EDZ713" s="31"/>
      <c r="EEA713" s="31"/>
      <c r="EEB713" s="31"/>
      <c r="EEC713" s="31"/>
      <c r="EED713" s="31"/>
      <c r="EEE713" s="31"/>
      <c r="EEF713" s="31"/>
      <c r="EEG713" s="31"/>
      <c r="EEH713" s="31"/>
      <c r="EEI713" s="31"/>
      <c r="EEJ713" s="31"/>
      <c r="EEK713" s="31"/>
      <c r="EEL713" s="31"/>
      <c r="EEM713" s="31"/>
      <c r="EEN713" s="31"/>
      <c r="EEO713" s="31"/>
      <c r="EEP713" s="31"/>
      <c r="EEQ713" s="31"/>
      <c r="EER713" s="31"/>
      <c r="EES713" s="31"/>
      <c r="EET713" s="31"/>
      <c r="EEU713" s="31"/>
      <c r="EEV713" s="31"/>
      <c r="EEW713" s="31"/>
      <c r="EEX713" s="31"/>
      <c r="EEY713" s="31"/>
      <c r="EEZ713" s="31"/>
      <c r="EFA713" s="31"/>
      <c r="EFB713" s="31"/>
      <c r="EFC713" s="31"/>
      <c r="EFD713" s="31"/>
      <c r="EFE713" s="31"/>
      <c r="EFF713" s="31"/>
      <c r="EFG713" s="31"/>
      <c r="EFH713" s="31"/>
      <c r="EFI713" s="31"/>
      <c r="EFJ713" s="31"/>
      <c r="EFK713" s="31"/>
      <c r="EFL713" s="31"/>
      <c r="EFM713" s="31"/>
      <c r="EFN713" s="31"/>
      <c r="EFO713" s="31"/>
      <c r="EFP713" s="31"/>
      <c r="EFQ713" s="31"/>
      <c r="EFR713" s="31"/>
      <c r="EFS713" s="31"/>
      <c r="EFT713" s="31"/>
      <c r="EFU713" s="31"/>
      <c r="EFV713" s="31"/>
      <c r="EFW713" s="31"/>
      <c r="EFX713" s="31"/>
      <c r="EFY713" s="31"/>
      <c r="EFZ713" s="31"/>
      <c r="EGA713" s="31"/>
      <c r="EGB713" s="31"/>
      <c r="EGC713" s="31"/>
      <c r="EGD713" s="31"/>
      <c r="EGE713" s="31"/>
      <c r="EGF713" s="31"/>
      <c r="EGG713" s="31"/>
      <c r="EGH713" s="31"/>
      <c r="EGI713" s="31"/>
      <c r="EGJ713" s="31"/>
      <c r="EGK713" s="31"/>
      <c r="EGL713" s="31"/>
      <c r="EGM713" s="31"/>
      <c r="EGN713" s="31"/>
      <c r="EGO713" s="31"/>
      <c r="EGP713" s="31"/>
      <c r="EGQ713" s="31"/>
      <c r="EGR713" s="31"/>
      <c r="EGS713" s="31"/>
      <c r="EGT713" s="31"/>
      <c r="EGU713" s="31"/>
      <c r="EGV713" s="31"/>
      <c r="EGW713" s="31"/>
      <c r="EGX713" s="31"/>
      <c r="EGY713" s="31"/>
      <c r="EGZ713" s="31"/>
      <c r="EHA713" s="31"/>
      <c r="EHB713" s="31"/>
      <c r="EHC713" s="31"/>
      <c r="EHD713" s="31"/>
      <c r="EHE713" s="31"/>
      <c r="EHF713" s="31"/>
      <c r="EHG713" s="31"/>
      <c r="EHH713" s="31"/>
      <c r="EHI713" s="31"/>
      <c r="EHJ713" s="31"/>
      <c r="EHK713" s="31"/>
      <c r="EHL713" s="31"/>
      <c r="EHM713" s="31"/>
      <c r="EHN713" s="31"/>
      <c r="EHO713" s="31"/>
      <c r="EHP713" s="31"/>
      <c r="EHQ713" s="31"/>
      <c r="EHR713" s="31"/>
      <c r="EHS713" s="31"/>
      <c r="EHT713" s="31"/>
      <c r="EHU713" s="31"/>
      <c r="EHV713" s="31"/>
      <c r="EHW713" s="31"/>
      <c r="EHX713" s="31"/>
      <c r="EHY713" s="31"/>
      <c r="EHZ713" s="31"/>
      <c r="EIA713" s="31"/>
      <c r="EIB713" s="31"/>
      <c r="EIC713" s="31"/>
      <c r="EID713" s="31"/>
      <c r="EIE713" s="31"/>
      <c r="EIF713" s="31"/>
      <c r="EIG713" s="31"/>
      <c r="EIH713" s="31"/>
      <c r="EII713" s="31"/>
      <c r="EIJ713" s="31"/>
      <c r="EIK713" s="31"/>
      <c r="EIL713" s="31"/>
      <c r="EIM713" s="31"/>
      <c r="EIN713" s="31"/>
      <c r="EIO713" s="31"/>
      <c r="EIP713" s="31"/>
      <c r="EIQ713" s="31"/>
      <c r="EIR713" s="31"/>
      <c r="EIS713" s="31"/>
      <c r="EIT713" s="31"/>
      <c r="EIU713" s="31"/>
      <c r="EIV713" s="31"/>
      <c r="EIW713" s="31"/>
      <c r="EIX713" s="31"/>
      <c r="EIY713" s="31"/>
      <c r="EIZ713" s="31"/>
      <c r="EJA713" s="31"/>
      <c r="EJB713" s="31"/>
      <c r="EJC713" s="31"/>
      <c r="EJD713" s="31"/>
      <c r="EJE713" s="31"/>
      <c r="EJF713" s="31"/>
      <c r="EJG713" s="31"/>
      <c r="EJH713" s="31"/>
      <c r="EJI713" s="31"/>
      <c r="EJJ713" s="31"/>
      <c r="EJK713" s="31"/>
      <c r="EJL713" s="31"/>
      <c r="EJM713" s="31"/>
      <c r="EJN713" s="31"/>
      <c r="EJO713" s="31"/>
      <c r="EJP713" s="31"/>
      <c r="EJQ713" s="31"/>
      <c r="EJR713" s="31"/>
      <c r="EJS713" s="31"/>
      <c r="EJT713" s="31"/>
      <c r="EJU713" s="31"/>
      <c r="EJV713" s="31"/>
      <c r="EJW713" s="31"/>
      <c r="EJX713" s="31"/>
      <c r="EJY713" s="31"/>
      <c r="EJZ713" s="31"/>
      <c r="EKA713" s="31"/>
      <c r="EKB713" s="31"/>
      <c r="EKC713" s="31"/>
      <c r="EKD713" s="31"/>
      <c r="EKE713" s="31"/>
      <c r="EKF713" s="31"/>
      <c r="EKG713" s="31"/>
      <c r="EKH713" s="31"/>
      <c r="EKI713" s="31"/>
      <c r="EKJ713" s="31"/>
      <c r="EKK713" s="31"/>
      <c r="EKL713" s="31"/>
      <c r="EKM713" s="31"/>
      <c r="EKN713" s="31"/>
      <c r="EKO713" s="31"/>
      <c r="EKP713" s="31"/>
      <c r="EKQ713" s="31"/>
      <c r="EKR713" s="31"/>
      <c r="EKS713" s="31"/>
      <c r="EKT713" s="31"/>
      <c r="EKU713" s="31"/>
      <c r="EKV713" s="31"/>
      <c r="EKW713" s="31"/>
      <c r="EKX713" s="31"/>
      <c r="EKY713" s="31"/>
      <c r="EKZ713" s="31"/>
      <c r="ELA713" s="31"/>
      <c r="ELB713" s="31"/>
      <c r="ELC713" s="31"/>
      <c r="ELD713" s="31"/>
      <c r="ELE713" s="31"/>
      <c r="ELF713" s="31"/>
      <c r="ELG713" s="31"/>
      <c r="ELH713" s="31"/>
      <c r="ELI713" s="31"/>
      <c r="ELJ713" s="31"/>
      <c r="ELK713" s="31"/>
      <c r="ELL713" s="31"/>
      <c r="ELM713" s="31"/>
      <c r="ELN713" s="31"/>
      <c r="ELO713" s="31"/>
      <c r="ELP713" s="31"/>
      <c r="ELQ713" s="31"/>
      <c r="ELR713" s="31"/>
      <c r="ELS713" s="31"/>
      <c r="ELT713" s="31"/>
      <c r="ELU713" s="31"/>
      <c r="ELV713" s="31"/>
      <c r="ELW713" s="31"/>
      <c r="ELX713" s="31"/>
      <c r="ELY713" s="31"/>
      <c r="ELZ713" s="31"/>
      <c r="EMA713" s="31"/>
      <c r="EMB713" s="31"/>
      <c r="EMC713" s="31"/>
      <c r="EMD713" s="31"/>
      <c r="EME713" s="31"/>
      <c r="EMF713" s="31"/>
      <c r="EMG713" s="31"/>
      <c r="EMH713" s="31"/>
      <c r="EMI713" s="31"/>
      <c r="EMJ713" s="31"/>
      <c r="EMK713" s="31"/>
      <c r="EML713" s="31"/>
      <c r="EMM713" s="31"/>
      <c r="EMN713" s="31"/>
      <c r="EMO713" s="31"/>
      <c r="EMP713" s="31"/>
      <c r="EMQ713" s="31"/>
      <c r="EMR713" s="31"/>
      <c r="EMS713" s="31"/>
      <c r="EMT713" s="31"/>
      <c r="EMU713" s="31"/>
      <c r="EMV713" s="31"/>
      <c r="EMW713" s="31"/>
      <c r="EMX713" s="31"/>
      <c r="EMY713" s="31"/>
      <c r="EMZ713" s="31"/>
      <c r="ENA713" s="31"/>
      <c r="ENB713" s="31"/>
      <c r="ENC713" s="31"/>
      <c r="END713" s="31"/>
      <c r="ENE713" s="31"/>
      <c r="ENF713" s="31"/>
      <c r="ENG713" s="31"/>
      <c r="ENH713" s="31"/>
      <c r="ENI713" s="31"/>
      <c r="ENJ713" s="31"/>
      <c r="ENK713" s="31"/>
      <c r="ENL713" s="31"/>
      <c r="ENM713" s="31"/>
      <c r="ENN713" s="31"/>
      <c r="ENO713" s="31"/>
      <c r="ENP713" s="31"/>
      <c r="ENQ713" s="31"/>
      <c r="ENR713" s="31"/>
      <c r="ENS713" s="31"/>
      <c r="ENT713" s="31"/>
      <c r="ENU713" s="31"/>
      <c r="ENV713" s="31"/>
      <c r="ENW713" s="31"/>
      <c r="ENX713" s="31"/>
      <c r="ENY713" s="31"/>
      <c r="ENZ713" s="31"/>
      <c r="EOA713" s="31"/>
      <c r="EOB713" s="31"/>
      <c r="EOC713" s="31"/>
      <c r="EOD713" s="31"/>
      <c r="EOE713" s="31"/>
      <c r="EOF713" s="31"/>
      <c r="EOG713" s="31"/>
      <c r="EOH713" s="31"/>
      <c r="EOI713" s="31"/>
      <c r="EOJ713" s="31"/>
      <c r="EOK713" s="31"/>
      <c r="EOL713" s="31"/>
      <c r="EOM713" s="31"/>
      <c r="EON713" s="31"/>
      <c r="EOO713" s="31"/>
      <c r="EOP713" s="31"/>
      <c r="EOQ713" s="31"/>
      <c r="EOR713" s="31"/>
      <c r="EOS713" s="31"/>
      <c r="EOT713" s="31"/>
      <c r="EOU713" s="31"/>
      <c r="EOV713" s="31"/>
      <c r="EOW713" s="31"/>
      <c r="EOX713" s="31"/>
      <c r="EOY713" s="31"/>
      <c r="EOZ713" s="31"/>
      <c r="EPA713" s="31"/>
      <c r="EPB713" s="31"/>
      <c r="EPC713" s="31"/>
      <c r="EPD713" s="31"/>
      <c r="EPE713" s="31"/>
      <c r="EPF713" s="31"/>
      <c r="EPG713" s="31"/>
      <c r="EPH713" s="31"/>
      <c r="EPI713" s="31"/>
      <c r="EPJ713" s="31"/>
      <c r="EPK713" s="31"/>
      <c r="EPL713" s="31"/>
      <c r="EPM713" s="31"/>
      <c r="EPN713" s="31"/>
      <c r="EPO713" s="31"/>
      <c r="EPP713" s="31"/>
      <c r="EPQ713" s="31"/>
      <c r="EPR713" s="31"/>
      <c r="EPS713" s="31"/>
      <c r="EPT713" s="31"/>
      <c r="EPU713" s="31"/>
      <c r="EPV713" s="31"/>
      <c r="EPW713" s="31"/>
      <c r="EPX713" s="31"/>
      <c r="EPY713" s="31"/>
      <c r="EPZ713" s="31"/>
      <c r="EQA713" s="31"/>
      <c r="EQB713" s="31"/>
      <c r="EQC713" s="31"/>
      <c r="EQD713" s="31"/>
      <c r="EQE713" s="31"/>
      <c r="EQF713" s="31"/>
      <c r="EQG713" s="31"/>
      <c r="EQH713" s="31"/>
      <c r="EQI713" s="31"/>
      <c r="EQJ713" s="31"/>
      <c r="EQK713" s="31"/>
      <c r="EQL713" s="31"/>
      <c r="EQM713" s="31"/>
      <c r="EQN713" s="31"/>
      <c r="EQO713" s="31"/>
      <c r="EQP713" s="31"/>
      <c r="EQQ713" s="31"/>
      <c r="EQR713" s="31"/>
      <c r="EQS713" s="31"/>
      <c r="EQT713" s="31"/>
      <c r="EQU713" s="31"/>
      <c r="EQV713" s="31"/>
      <c r="EQW713" s="31"/>
      <c r="EQX713" s="31"/>
      <c r="EQY713" s="31"/>
      <c r="EQZ713" s="31"/>
      <c r="ERA713" s="31"/>
      <c r="ERB713" s="31"/>
      <c r="ERC713" s="31"/>
      <c r="ERD713" s="31"/>
      <c r="ERE713" s="31"/>
      <c r="ERF713" s="31"/>
      <c r="ERG713" s="31"/>
      <c r="ERH713" s="31"/>
      <c r="ERI713" s="31"/>
      <c r="ERJ713" s="31"/>
      <c r="ERK713" s="31"/>
      <c r="ERL713" s="31"/>
      <c r="ERM713" s="31"/>
      <c r="ERN713" s="31"/>
      <c r="ERO713" s="31"/>
      <c r="ERP713" s="31"/>
      <c r="ERQ713" s="31"/>
      <c r="ERR713" s="31"/>
      <c r="ERS713" s="31"/>
      <c r="ERT713" s="31"/>
      <c r="ERU713" s="31"/>
      <c r="ERV713" s="31"/>
      <c r="ERW713" s="31"/>
      <c r="ERX713" s="31"/>
      <c r="ERY713" s="31"/>
      <c r="ERZ713" s="31"/>
      <c r="ESA713" s="31"/>
      <c r="ESB713" s="31"/>
      <c r="ESC713" s="31"/>
      <c r="ESD713" s="31"/>
      <c r="ESE713" s="31"/>
      <c r="ESF713" s="31"/>
      <c r="ESG713" s="31"/>
      <c r="ESH713" s="31"/>
      <c r="ESI713" s="31"/>
      <c r="ESJ713" s="31"/>
      <c r="ESK713" s="31"/>
      <c r="ESL713" s="31"/>
      <c r="ESM713" s="31"/>
      <c r="ESN713" s="31"/>
      <c r="ESO713" s="31"/>
      <c r="ESP713" s="31"/>
      <c r="ESQ713" s="31"/>
      <c r="ESR713" s="31"/>
      <c r="ESS713" s="31"/>
      <c r="EST713" s="31"/>
      <c r="ESU713" s="31"/>
      <c r="ESV713" s="31"/>
      <c r="ESW713" s="31"/>
      <c r="ESX713" s="31"/>
      <c r="ESY713" s="31"/>
      <c r="ESZ713" s="31"/>
      <c r="ETA713" s="31"/>
      <c r="ETB713" s="31"/>
      <c r="ETC713" s="31"/>
      <c r="ETD713" s="31"/>
      <c r="ETE713" s="31"/>
      <c r="ETF713" s="31"/>
      <c r="ETG713" s="31"/>
      <c r="ETH713" s="31"/>
      <c r="ETI713" s="31"/>
      <c r="ETJ713" s="31"/>
      <c r="ETK713" s="31"/>
      <c r="ETL713" s="31"/>
      <c r="ETM713" s="31"/>
      <c r="ETN713" s="31"/>
      <c r="ETO713" s="31"/>
      <c r="ETP713" s="31"/>
      <c r="ETQ713" s="31"/>
      <c r="ETR713" s="31"/>
      <c r="ETS713" s="31"/>
      <c r="ETT713" s="31"/>
      <c r="ETU713" s="31"/>
      <c r="ETV713" s="31"/>
      <c r="ETW713" s="31"/>
      <c r="ETX713" s="31"/>
      <c r="ETY713" s="31"/>
      <c r="ETZ713" s="31"/>
      <c r="EUA713" s="31"/>
      <c r="EUB713" s="31"/>
      <c r="EUC713" s="31"/>
      <c r="EUD713" s="31"/>
      <c r="EUE713" s="31"/>
      <c r="EUF713" s="31"/>
      <c r="EUG713" s="31"/>
      <c r="EUH713" s="31"/>
      <c r="EUI713" s="31"/>
      <c r="EUJ713" s="31"/>
      <c r="EUK713" s="31"/>
      <c r="EUL713" s="31"/>
      <c r="EUM713" s="31"/>
      <c r="EUN713" s="31"/>
      <c r="EUO713" s="31"/>
      <c r="EUP713" s="31"/>
      <c r="EUQ713" s="31"/>
      <c r="EUR713" s="31"/>
      <c r="EUS713" s="31"/>
      <c r="EUT713" s="31"/>
      <c r="EUU713" s="31"/>
      <c r="EUV713" s="31"/>
      <c r="EUW713" s="31"/>
      <c r="EUX713" s="31"/>
      <c r="EUY713" s="31"/>
      <c r="EUZ713" s="31"/>
      <c r="EVA713" s="31"/>
      <c r="EVB713" s="31"/>
      <c r="EVC713" s="31"/>
      <c r="EVD713" s="31"/>
      <c r="EVE713" s="31"/>
      <c r="EVF713" s="31"/>
      <c r="EVG713" s="31"/>
      <c r="EVH713" s="31"/>
      <c r="EVI713" s="31"/>
      <c r="EVJ713" s="31"/>
      <c r="EVK713" s="31"/>
      <c r="EVL713" s="31"/>
      <c r="EVM713" s="31"/>
      <c r="EVN713" s="31"/>
      <c r="EVO713" s="31"/>
      <c r="EVP713" s="31"/>
      <c r="EVQ713" s="31"/>
      <c r="EVR713" s="31"/>
      <c r="EVS713" s="31"/>
      <c r="EVT713" s="31"/>
      <c r="EVU713" s="31"/>
      <c r="EVV713" s="31"/>
      <c r="EVW713" s="31"/>
      <c r="EVX713" s="31"/>
      <c r="EVY713" s="31"/>
      <c r="EVZ713" s="31"/>
      <c r="EWA713" s="31"/>
      <c r="EWB713" s="31"/>
      <c r="EWC713" s="31"/>
      <c r="EWD713" s="31"/>
      <c r="EWE713" s="31"/>
      <c r="EWF713" s="31"/>
      <c r="EWG713" s="31"/>
      <c r="EWH713" s="31"/>
      <c r="EWI713" s="31"/>
      <c r="EWJ713" s="31"/>
      <c r="EWK713" s="31"/>
      <c r="EWL713" s="31"/>
      <c r="EWM713" s="31"/>
      <c r="EWN713" s="31"/>
      <c r="EWO713" s="31"/>
      <c r="EWP713" s="31"/>
      <c r="EWQ713" s="31"/>
      <c r="EWR713" s="31"/>
      <c r="EWS713" s="31"/>
      <c r="EWT713" s="31"/>
      <c r="EWU713" s="31"/>
      <c r="EWV713" s="31"/>
      <c r="EWW713" s="31"/>
      <c r="EWX713" s="31"/>
      <c r="EWY713" s="31"/>
      <c r="EWZ713" s="31"/>
      <c r="EXA713" s="31"/>
      <c r="EXB713" s="31"/>
      <c r="EXC713" s="31"/>
      <c r="EXD713" s="31"/>
      <c r="EXE713" s="31"/>
      <c r="EXF713" s="31"/>
      <c r="EXG713" s="31"/>
      <c r="EXH713" s="31"/>
      <c r="EXI713" s="31"/>
      <c r="EXJ713" s="31"/>
      <c r="EXK713" s="31"/>
      <c r="EXL713" s="31"/>
      <c r="EXM713" s="31"/>
      <c r="EXN713" s="31"/>
      <c r="EXO713" s="31"/>
      <c r="EXP713" s="31"/>
      <c r="EXQ713" s="31"/>
      <c r="EXR713" s="31"/>
      <c r="EXS713" s="31"/>
      <c r="EXT713" s="31"/>
      <c r="EXU713" s="31"/>
      <c r="EXV713" s="31"/>
      <c r="EXW713" s="31"/>
      <c r="EXX713" s="31"/>
      <c r="EXY713" s="31"/>
      <c r="EXZ713" s="31"/>
      <c r="EYA713" s="31"/>
      <c r="EYB713" s="31"/>
      <c r="EYC713" s="31"/>
      <c r="EYD713" s="31"/>
      <c r="EYE713" s="31"/>
      <c r="EYF713" s="31"/>
      <c r="EYG713" s="31"/>
      <c r="EYH713" s="31"/>
      <c r="EYI713" s="31"/>
      <c r="EYJ713" s="31"/>
      <c r="EYK713" s="31"/>
      <c r="EYL713" s="31"/>
      <c r="EYM713" s="31"/>
      <c r="EYN713" s="31"/>
      <c r="EYO713" s="31"/>
      <c r="EYP713" s="31"/>
      <c r="EYQ713" s="31"/>
      <c r="EYR713" s="31"/>
      <c r="EYS713" s="31"/>
      <c r="EYT713" s="31"/>
      <c r="EYU713" s="31"/>
      <c r="EYV713" s="31"/>
      <c r="EYW713" s="31"/>
      <c r="EYX713" s="31"/>
      <c r="EYY713" s="31"/>
      <c r="EYZ713" s="31"/>
      <c r="EZA713" s="31"/>
      <c r="EZB713" s="31"/>
      <c r="EZC713" s="31"/>
      <c r="EZD713" s="31"/>
      <c r="EZE713" s="31"/>
      <c r="EZF713" s="31"/>
      <c r="EZG713" s="31"/>
      <c r="EZH713" s="31"/>
      <c r="EZI713" s="31"/>
      <c r="EZJ713" s="31"/>
      <c r="EZK713" s="31"/>
      <c r="EZL713" s="31"/>
      <c r="EZM713" s="31"/>
      <c r="EZN713" s="31"/>
      <c r="EZO713" s="31"/>
      <c r="EZP713" s="31"/>
      <c r="EZQ713" s="31"/>
      <c r="EZR713" s="31"/>
      <c r="EZS713" s="31"/>
      <c r="EZT713" s="31"/>
      <c r="EZU713" s="31"/>
      <c r="EZV713" s="31"/>
      <c r="EZW713" s="31"/>
      <c r="EZX713" s="31"/>
      <c r="EZY713" s="31"/>
      <c r="EZZ713" s="31"/>
      <c r="FAA713" s="31"/>
      <c r="FAB713" s="31"/>
      <c r="FAC713" s="31"/>
      <c r="FAD713" s="31"/>
      <c r="FAE713" s="31"/>
      <c r="FAF713" s="31"/>
      <c r="FAG713" s="31"/>
      <c r="FAH713" s="31"/>
      <c r="FAI713" s="31"/>
      <c r="FAJ713" s="31"/>
      <c r="FAK713" s="31"/>
      <c r="FAL713" s="31"/>
      <c r="FAM713" s="31"/>
      <c r="FAN713" s="31"/>
      <c r="FAO713" s="31"/>
      <c r="FAP713" s="31"/>
      <c r="FAQ713" s="31"/>
      <c r="FAR713" s="31"/>
      <c r="FAS713" s="31"/>
      <c r="FAT713" s="31"/>
      <c r="FAU713" s="31"/>
      <c r="FAV713" s="31"/>
      <c r="FAW713" s="31"/>
      <c r="FAX713" s="31"/>
      <c r="FAY713" s="31"/>
      <c r="FAZ713" s="31"/>
      <c r="FBA713" s="31"/>
      <c r="FBB713" s="31"/>
      <c r="FBC713" s="31"/>
      <c r="FBD713" s="31"/>
      <c r="FBE713" s="31"/>
      <c r="FBF713" s="31"/>
      <c r="FBG713" s="31"/>
      <c r="FBH713" s="31"/>
      <c r="FBI713" s="31"/>
      <c r="FBJ713" s="31"/>
      <c r="FBK713" s="31"/>
      <c r="FBL713" s="31"/>
      <c r="FBM713" s="31"/>
      <c r="FBN713" s="31"/>
      <c r="FBO713" s="31"/>
      <c r="FBP713" s="31"/>
      <c r="FBQ713" s="31"/>
      <c r="FBR713" s="31"/>
      <c r="FBS713" s="31"/>
      <c r="FBT713" s="31"/>
      <c r="FBU713" s="31"/>
      <c r="FBV713" s="31"/>
      <c r="FBW713" s="31"/>
      <c r="FBX713" s="31"/>
      <c r="FBY713" s="31"/>
      <c r="FBZ713" s="31"/>
      <c r="FCA713" s="31"/>
      <c r="FCB713" s="31"/>
      <c r="FCC713" s="31"/>
      <c r="FCD713" s="31"/>
      <c r="FCE713" s="31"/>
      <c r="FCF713" s="31"/>
      <c r="FCG713" s="31"/>
      <c r="FCH713" s="31"/>
      <c r="FCI713" s="31"/>
      <c r="FCJ713" s="31"/>
      <c r="FCK713" s="31"/>
      <c r="FCL713" s="31"/>
      <c r="FCM713" s="31"/>
      <c r="FCN713" s="31"/>
      <c r="FCO713" s="31"/>
      <c r="FCP713" s="31"/>
      <c r="FCQ713" s="31"/>
      <c r="FCR713" s="31"/>
      <c r="FCS713" s="31"/>
      <c r="FCT713" s="31"/>
      <c r="FCU713" s="31"/>
      <c r="FCV713" s="31"/>
      <c r="FCW713" s="31"/>
      <c r="FCX713" s="31"/>
      <c r="FCY713" s="31"/>
      <c r="FCZ713" s="31"/>
      <c r="FDA713" s="31"/>
      <c r="FDB713" s="31"/>
      <c r="FDC713" s="31"/>
      <c r="FDD713" s="31"/>
      <c r="FDE713" s="31"/>
      <c r="FDF713" s="31"/>
      <c r="FDG713" s="31"/>
      <c r="FDH713" s="31"/>
      <c r="FDI713" s="31"/>
      <c r="FDJ713" s="31"/>
      <c r="FDK713" s="31"/>
      <c r="FDL713" s="31"/>
      <c r="FDM713" s="31"/>
      <c r="FDN713" s="31"/>
      <c r="FDO713" s="31"/>
      <c r="FDP713" s="31"/>
      <c r="FDQ713" s="31"/>
      <c r="FDR713" s="31"/>
      <c r="FDS713" s="31"/>
      <c r="FDT713" s="31"/>
      <c r="FDU713" s="31"/>
      <c r="FDV713" s="31"/>
      <c r="FDW713" s="31"/>
      <c r="FDX713" s="31"/>
      <c r="FDY713" s="31"/>
      <c r="FDZ713" s="31"/>
      <c r="FEA713" s="31"/>
      <c r="FEB713" s="31"/>
      <c r="FEC713" s="31"/>
      <c r="FED713" s="31"/>
      <c r="FEE713" s="31"/>
      <c r="FEF713" s="31"/>
      <c r="FEG713" s="31"/>
      <c r="FEH713" s="31"/>
      <c r="FEI713" s="31"/>
      <c r="FEJ713" s="31"/>
      <c r="FEK713" s="31"/>
      <c r="FEL713" s="31"/>
      <c r="FEM713" s="31"/>
      <c r="FEN713" s="31"/>
      <c r="FEO713" s="31"/>
      <c r="FEP713" s="31"/>
      <c r="FEQ713" s="31"/>
      <c r="FER713" s="31"/>
      <c r="FES713" s="31"/>
      <c r="FET713" s="31"/>
      <c r="FEU713" s="31"/>
      <c r="FEV713" s="31"/>
      <c r="FEW713" s="31"/>
      <c r="FEX713" s="31"/>
      <c r="FEY713" s="31"/>
      <c r="FEZ713" s="31"/>
      <c r="FFA713" s="31"/>
      <c r="FFB713" s="31"/>
      <c r="FFC713" s="31"/>
      <c r="FFD713" s="31"/>
      <c r="FFE713" s="31"/>
      <c r="FFF713" s="31"/>
      <c r="FFG713" s="31"/>
      <c r="FFH713" s="31"/>
      <c r="FFI713" s="31"/>
      <c r="FFJ713" s="31"/>
      <c r="FFK713" s="31"/>
      <c r="FFL713" s="31"/>
      <c r="FFM713" s="31"/>
      <c r="FFN713" s="31"/>
      <c r="FFO713" s="31"/>
      <c r="FFP713" s="31"/>
      <c r="FFQ713" s="31"/>
      <c r="FFR713" s="31"/>
      <c r="FFS713" s="31"/>
      <c r="FFT713" s="31"/>
      <c r="FFU713" s="31"/>
      <c r="FFV713" s="31"/>
      <c r="FFW713" s="31"/>
      <c r="FFX713" s="31"/>
      <c r="FFY713" s="31"/>
      <c r="FFZ713" s="31"/>
      <c r="FGA713" s="31"/>
      <c r="FGB713" s="31"/>
      <c r="FGC713" s="31"/>
      <c r="FGD713" s="31"/>
      <c r="FGE713" s="31"/>
      <c r="FGF713" s="31"/>
      <c r="FGG713" s="31"/>
      <c r="FGH713" s="31"/>
      <c r="FGI713" s="31"/>
      <c r="FGJ713" s="31"/>
      <c r="FGK713" s="31"/>
      <c r="FGL713" s="31"/>
      <c r="FGM713" s="31"/>
      <c r="FGN713" s="31"/>
      <c r="FGO713" s="31"/>
      <c r="FGP713" s="31"/>
      <c r="FGQ713" s="31"/>
      <c r="FGR713" s="31"/>
      <c r="FGS713" s="31"/>
      <c r="FGT713" s="31"/>
      <c r="FGU713" s="31"/>
      <c r="FGV713" s="31"/>
      <c r="FGW713" s="31"/>
      <c r="FGX713" s="31"/>
      <c r="FGY713" s="31"/>
      <c r="FGZ713" s="31"/>
      <c r="FHA713" s="31"/>
      <c r="FHB713" s="31"/>
      <c r="FHC713" s="31"/>
      <c r="FHD713" s="31"/>
      <c r="FHE713" s="31"/>
      <c r="FHF713" s="31"/>
      <c r="FHG713" s="31"/>
      <c r="FHH713" s="31"/>
      <c r="FHI713" s="31"/>
      <c r="FHJ713" s="31"/>
      <c r="FHK713" s="31"/>
      <c r="FHL713" s="31"/>
      <c r="FHM713" s="31"/>
      <c r="FHN713" s="31"/>
      <c r="FHO713" s="31"/>
      <c r="FHP713" s="31"/>
      <c r="FHQ713" s="31"/>
      <c r="FHR713" s="31"/>
      <c r="FHS713" s="31"/>
      <c r="FHT713" s="31"/>
      <c r="FHU713" s="31"/>
      <c r="FHV713" s="31"/>
      <c r="FHW713" s="31"/>
      <c r="FHX713" s="31"/>
      <c r="FHY713" s="31"/>
      <c r="FHZ713" s="31"/>
      <c r="FIA713" s="31"/>
      <c r="FIB713" s="31"/>
      <c r="FIC713" s="31"/>
      <c r="FID713" s="31"/>
      <c r="FIE713" s="31"/>
      <c r="FIF713" s="31"/>
      <c r="FIG713" s="31"/>
      <c r="FIH713" s="31"/>
      <c r="FII713" s="31"/>
      <c r="FIJ713" s="31"/>
      <c r="FIK713" s="31"/>
      <c r="FIL713" s="31"/>
      <c r="FIM713" s="31"/>
      <c r="FIN713" s="31"/>
      <c r="FIO713" s="31"/>
      <c r="FIP713" s="31"/>
      <c r="FIQ713" s="31"/>
      <c r="FIR713" s="31"/>
      <c r="FIS713" s="31"/>
      <c r="FIT713" s="31"/>
      <c r="FIU713" s="31"/>
      <c r="FIV713" s="31"/>
      <c r="FIW713" s="31"/>
      <c r="FIX713" s="31"/>
      <c r="FIY713" s="31"/>
      <c r="FIZ713" s="31"/>
      <c r="FJA713" s="31"/>
      <c r="FJB713" s="31"/>
      <c r="FJC713" s="31"/>
      <c r="FJD713" s="31"/>
      <c r="FJE713" s="31"/>
      <c r="FJF713" s="31"/>
      <c r="FJG713" s="31"/>
      <c r="FJH713" s="31"/>
      <c r="FJI713" s="31"/>
      <c r="FJJ713" s="31"/>
      <c r="FJK713" s="31"/>
      <c r="FJL713" s="31"/>
      <c r="FJM713" s="31"/>
      <c r="FJN713" s="31"/>
      <c r="FJO713" s="31"/>
      <c r="FJP713" s="31"/>
      <c r="FJQ713" s="31"/>
      <c r="FJR713" s="31"/>
      <c r="FJS713" s="31"/>
      <c r="FJT713" s="31"/>
      <c r="FJU713" s="31"/>
      <c r="FJV713" s="31"/>
      <c r="FJW713" s="31"/>
      <c r="FJX713" s="31"/>
      <c r="FJY713" s="31"/>
      <c r="FJZ713" s="31"/>
      <c r="FKA713" s="31"/>
      <c r="FKB713" s="31"/>
      <c r="FKC713" s="31"/>
      <c r="FKD713" s="31"/>
      <c r="FKE713" s="31"/>
      <c r="FKF713" s="31"/>
      <c r="FKG713" s="31"/>
      <c r="FKH713" s="31"/>
      <c r="FKI713" s="31"/>
      <c r="FKJ713" s="31"/>
      <c r="FKK713" s="31"/>
      <c r="FKL713" s="31"/>
      <c r="FKM713" s="31"/>
      <c r="FKN713" s="31"/>
      <c r="FKO713" s="31"/>
      <c r="FKP713" s="31"/>
      <c r="FKQ713" s="31"/>
      <c r="FKR713" s="31"/>
      <c r="FKS713" s="31"/>
      <c r="FKT713" s="31"/>
      <c r="FKU713" s="31"/>
      <c r="FKV713" s="31"/>
      <c r="FKW713" s="31"/>
      <c r="FKX713" s="31"/>
      <c r="FKY713" s="31"/>
      <c r="FKZ713" s="31"/>
      <c r="FLA713" s="31"/>
      <c r="FLB713" s="31"/>
      <c r="FLC713" s="31"/>
      <c r="FLD713" s="31"/>
      <c r="FLE713" s="31"/>
      <c r="FLF713" s="31"/>
      <c r="FLG713" s="31"/>
      <c r="FLH713" s="31"/>
      <c r="FLI713" s="31"/>
      <c r="FLJ713" s="31"/>
      <c r="FLK713" s="31"/>
      <c r="FLL713" s="31"/>
      <c r="FLM713" s="31"/>
      <c r="FLN713" s="31"/>
      <c r="FLO713" s="31"/>
      <c r="FLP713" s="31"/>
      <c r="FLQ713" s="31"/>
      <c r="FLR713" s="31"/>
      <c r="FLS713" s="31"/>
      <c r="FLT713" s="31"/>
      <c r="FLU713" s="31"/>
      <c r="FLV713" s="31"/>
      <c r="FLW713" s="31"/>
      <c r="FLX713" s="31"/>
      <c r="FLY713" s="31"/>
      <c r="FLZ713" s="31"/>
      <c r="FMA713" s="31"/>
      <c r="FMB713" s="31"/>
      <c r="FMC713" s="31"/>
      <c r="FMD713" s="31"/>
      <c r="FME713" s="31"/>
      <c r="FMF713" s="31"/>
      <c r="FMG713" s="31"/>
      <c r="FMH713" s="31"/>
      <c r="FMI713" s="31"/>
      <c r="FMJ713" s="31"/>
      <c r="FMK713" s="31"/>
      <c r="FML713" s="31"/>
      <c r="FMM713" s="31"/>
      <c r="FMN713" s="31"/>
      <c r="FMO713" s="31"/>
      <c r="FMP713" s="31"/>
      <c r="FMQ713" s="31"/>
      <c r="FMR713" s="31"/>
      <c r="FMS713" s="31"/>
      <c r="FMT713" s="31"/>
      <c r="FMU713" s="31"/>
      <c r="FMV713" s="31"/>
      <c r="FMW713" s="31"/>
      <c r="FMX713" s="31"/>
      <c r="FMY713" s="31"/>
      <c r="FMZ713" s="31"/>
      <c r="FNA713" s="31"/>
      <c r="FNB713" s="31"/>
      <c r="FNC713" s="31"/>
      <c r="FND713" s="31"/>
      <c r="FNE713" s="31"/>
      <c r="FNF713" s="31"/>
      <c r="FNG713" s="31"/>
      <c r="FNH713" s="31"/>
      <c r="FNI713" s="31"/>
      <c r="FNJ713" s="31"/>
      <c r="FNK713" s="31"/>
      <c r="FNL713" s="31"/>
      <c r="FNM713" s="31"/>
      <c r="FNN713" s="31"/>
      <c r="FNO713" s="31"/>
      <c r="FNP713" s="31"/>
      <c r="FNQ713" s="31"/>
      <c r="FNR713" s="31"/>
      <c r="FNS713" s="31"/>
      <c r="FNT713" s="31"/>
      <c r="FNU713" s="31"/>
      <c r="FNV713" s="31"/>
      <c r="FNW713" s="31"/>
      <c r="FNX713" s="31"/>
      <c r="FNY713" s="31"/>
      <c r="FNZ713" s="31"/>
      <c r="FOA713" s="31"/>
      <c r="FOB713" s="31"/>
      <c r="FOC713" s="31"/>
      <c r="FOD713" s="31"/>
      <c r="FOE713" s="31"/>
      <c r="FOF713" s="31"/>
      <c r="FOG713" s="31"/>
      <c r="FOH713" s="31"/>
      <c r="FOI713" s="31"/>
      <c r="FOJ713" s="31"/>
      <c r="FOK713" s="31"/>
      <c r="FOL713" s="31"/>
      <c r="FOM713" s="31"/>
      <c r="FON713" s="31"/>
      <c r="FOO713" s="31"/>
      <c r="FOP713" s="31"/>
      <c r="FOQ713" s="31"/>
      <c r="FOR713" s="31"/>
      <c r="FOS713" s="31"/>
      <c r="FOT713" s="31"/>
      <c r="FOU713" s="31"/>
      <c r="FOV713" s="31"/>
      <c r="FOW713" s="31"/>
      <c r="FOX713" s="31"/>
      <c r="FOY713" s="31"/>
      <c r="FOZ713" s="31"/>
      <c r="FPA713" s="31"/>
      <c r="FPB713" s="31"/>
      <c r="FPC713" s="31"/>
      <c r="FPD713" s="31"/>
      <c r="FPE713" s="31"/>
      <c r="FPF713" s="31"/>
      <c r="FPG713" s="31"/>
      <c r="FPH713" s="31"/>
      <c r="FPI713" s="31"/>
      <c r="FPJ713" s="31"/>
      <c r="FPK713" s="31"/>
      <c r="FPL713" s="31"/>
      <c r="FPM713" s="31"/>
      <c r="FPN713" s="31"/>
      <c r="FPO713" s="31"/>
      <c r="FPP713" s="31"/>
      <c r="FPQ713" s="31"/>
      <c r="FPR713" s="31"/>
      <c r="FPS713" s="31"/>
      <c r="FPT713" s="31"/>
      <c r="FPU713" s="31"/>
      <c r="FPV713" s="31"/>
      <c r="FPW713" s="31"/>
      <c r="FPX713" s="31"/>
      <c r="FPY713" s="31"/>
      <c r="FPZ713" s="31"/>
      <c r="FQA713" s="31"/>
      <c r="FQB713" s="31"/>
      <c r="FQC713" s="31"/>
      <c r="FQD713" s="31"/>
      <c r="FQE713" s="31"/>
      <c r="FQF713" s="31"/>
      <c r="FQG713" s="31"/>
      <c r="FQH713" s="31"/>
      <c r="FQI713" s="31"/>
      <c r="FQJ713" s="31"/>
      <c r="FQK713" s="31"/>
      <c r="FQL713" s="31"/>
      <c r="FQM713" s="31"/>
      <c r="FQN713" s="31"/>
      <c r="FQO713" s="31"/>
      <c r="FQP713" s="31"/>
      <c r="FQQ713" s="31"/>
      <c r="FQR713" s="31"/>
      <c r="FQS713" s="31"/>
      <c r="FQT713" s="31"/>
      <c r="FQU713" s="31"/>
      <c r="FQV713" s="31"/>
      <c r="FQW713" s="31"/>
      <c r="FQX713" s="31"/>
      <c r="FQY713" s="31"/>
      <c r="FQZ713" s="31"/>
      <c r="FRA713" s="31"/>
      <c r="FRB713" s="31"/>
      <c r="FRC713" s="31"/>
      <c r="FRD713" s="31"/>
      <c r="FRE713" s="31"/>
      <c r="FRF713" s="31"/>
      <c r="FRG713" s="31"/>
      <c r="FRH713" s="31"/>
      <c r="FRI713" s="31"/>
      <c r="FRJ713" s="31"/>
      <c r="FRK713" s="31"/>
      <c r="FRL713" s="31"/>
      <c r="FRM713" s="31"/>
      <c r="FRN713" s="31"/>
      <c r="FRO713" s="31"/>
      <c r="FRP713" s="31"/>
      <c r="FRQ713" s="31"/>
      <c r="FRR713" s="31"/>
      <c r="FRS713" s="31"/>
      <c r="FRT713" s="31"/>
      <c r="FRU713" s="31"/>
      <c r="FRV713" s="31"/>
      <c r="FRW713" s="31"/>
      <c r="FRX713" s="31"/>
      <c r="FRY713" s="31"/>
      <c r="FRZ713" s="31"/>
      <c r="FSA713" s="31"/>
      <c r="FSB713" s="31"/>
      <c r="FSC713" s="31"/>
      <c r="FSD713" s="31"/>
      <c r="FSE713" s="31"/>
      <c r="FSF713" s="31"/>
      <c r="FSG713" s="31"/>
      <c r="FSH713" s="31"/>
      <c r="FSI713" s="31"/>
      <c r="FSJ713" s="31"/>
      <c r="FSK713" s="31"/>
      <c r="FSL713" s="31"/>
      <c r="FSM713" s="31"/>
      <c r="FSN713" s="31"/>
      <c r="FSO713" s="31"/>
      <c r="FSP713" s="31"/>
      <c r="FSQ713" s="31"/>
      <c r="FSR713" s="31"/>
      <c r="FSS713" s="31"/>
      <c r="FST713" s="31"/>
      <c r="FSU713" s="31"/>
      <c r="FSV713" s="31"/>
      <c r="FSW713" s="31"/>
      <c r="FSX713" s="31"/>
      <c r="FSY713" s="31"/>
      <c r="FSZ713" s="31"/>
      <c r="FTA713" s="31"/>
      <c r="FTB713" s="31"/>
      <c r="FTC713" s="31"/>
      <c r="FTD713" s="31"/>
      <c r="FTE713" s="31"/>
      <c r="FTF713" s="31"/>
      <c r="FTG713" s="31"/>
      <c r="FTH713" s="31"/>
      <c r="FTI713" s="31"/>
      <c r="FTJ713" s="31"/>
      <c r="FTK713" s="31"/>
      <c r="FTL713" s="31"/>
      <c r="FTM713" s="31"/>
      <c r="FTN713" s="31"/>
      <c r="FTO713" s="31"/>
      <c r="FTP713" s="31"/>
      <c r="FTQ713" s="31"/>
      <c r="FTR713" s="31"/>
      <c r="FTS713" s="31"/>
      <c r="FTT713" s="31"/>
      <c r="FTU713" s="31"/>
      <c r="FTV713" s="31"/>
      <c r="FTW713" s="31"/>
      <c r="FTX713" s="31"/>
      <c r="FTY713" s="31"/>
      <c r="FTZ713" s="31"/>
      <c r="FUA713" s="31"/>
      <c r="FUB713" s="31"/>
      <c r="FUC713" s="31"/>
      <c r="FUD713" s="31"/>
      <c r="FUE713" s="31"/>
      <c r="FUF713" s="31"/>
      <c r="FUG713" s="31"/>
      <c r="FUH713" s="31"/>
      <c r="FUI713" s="31"/>
      <c r="FUJ713" s="31"/>
      <c r="FUK713" s="31"/>
      <c r="FUL713" s="31"/>
      <c r="FUM713" s="31"/>
      <c r="FUN713" s="31"/>
      <c r="FUO713" s="31"/>
      <c r="FUP713" s="31"/>
      <c r="FUQ713" s="31"/>
      <c r="FUR713" s="31"/>
      <c r="FUS713" s="31"/>
      <c r="FUT713" s="31"/>
      <c r="FUU713" s="31"/>
      <c r="FUV713" s="31"/>
      <c r="FUW713" s="31"/>
      <c r="FUX713" s="31"/>
      <c r="FUY713" s="31"/>
      <c r="FUZ713" s="31"/>
      <c r="FVA713" s="31"/>
      <c r="FVB713" s="31"/>
      <c r="FVC713" s="31"/>
      <c r="FVD713" s="31"/>
      <c r="FVE713" s="31"/>
      <c r="FVF713" s="31"/>
      <c r="FVG713" s="31"/>
      <c r="FVH713" s="31"/>
      <c r="FVI713" s="31"/>
      <c r="FVJ713" s="31"/>
      <c r="FVK713" s="31"/>
      <c r="FVL713" s="31"/>
      <c r="FVM713" s="31"/>
      <c r="FVN713" s="31"/>
      <c r="FVO713" s="31"/>
      <c r="FVP713" s="31"/>
      <c r="FVQ713" s="31"/>
      <c r="FVR713" s="31"/>
      <c r="FVS713" s="31"/>
      <c r="FVT713" s="31"/>
      <c r="FVU713" s="31"/>
      <c r="FVV713" s="31"/>
      <c r="FVW713" s="31"/>
      <c r="FVX713" s="31"/>
      <c r="FVY713" s="31"/>
      <c r="FVZ713" s="31"/>
      <c r="FWA713" s="31"/>
      <c r="FWB713" s="31"/>
      <c r="FWC713" s="31"/>
      <c r="FWD713" s="31"/>
      <c r="FWE713" s="31"/>
      <c r="FWF713" s="31"/>
      <c r="FWG713" s="31"/>
      <c r="FWH713" s="31"/>
      <c r="FWI713" s="31"/>
      <c r="FWJ713" s="31"/>
      <c r="FWK713" s="31"/>
      <c r="FWL713" s="31"/>
      <c r="FWM713" s="31"/>
      <c r="FWN713" s="31"/>
      <c r="FWO713" s="31"/>
      <c r="FWP713" s="31"/>
      <c r="FWQ713" s="31"/>
      <c r="FWR713" s="31"/>
      <c r="FWS713" s="31"/>
      <c r="FWT713" s="31"/>
      <c r="FWU713" s="31"/>
      <c r="FWV713" s="31"/>
      <c r="FWW713" s="31"/>
      <c r="FWX713" s="31"/>
      <c r="FWY713" s="31"/>
      <c r="FWZ713" s="31"/>
      <c r="FXA713" s="31"/>
      <c r="FXB713" s="31"/>
      <c r="FXC713" s="31"/>
      <c r="FXD713" s="31"/>
      <c r="FXE713" s="31"/>
      <c r="FXF713" s="31"/>
      <c r="FXG713" s="31"/>
      <c r="FXH713" s="31"/>
      <c r="FXI713" s="31"/>
      <c r="FXJ713" s="31"/>
      <c r="FXK713" s="31"/>
      <c r="FXL713" s="31"/>
      <c r="FXM713" s="31"/>
      <c r="FXN713" s="31"/>
      <c r="FXO713" s="31"/>
      <c r="FXP713" s="31"/>
      <c r="FXQ713" s="31"/>
      <c r="FXR713" s="31"/>
      <c r="FXS713" s="31"/>
      <c r="FXT713" s="31"/>
      <c r="FXU713" s="31"/>
      <c r="FXV713" s="31"/>
      <c r="FXW713" s="31"/>
      <c r="FXX713" s="31"/>
      <c r="FXY713" s="31"/>
      <c r="FXZ713" s="31"/>
      <c r="FYA713" s="31"/>
      <c r="FYB713" s="31"/>
      <c r="FYC713" s="31"/>
      <c r="FYD713" s="31"/>
      <c r="FYE713" s="31"/>
      <c r="FYF713" s="31"/>
      <c r="FYG713" s="31"/>
      <c r="FYH713" s="31"/>
      <c r="FYI713" s="31"/>
      <c r="FYJ713" s="31"/>
      <c r="FYK713" s="31"/>
      <c r="FYL713" s="31"/>
      <c r="FYM713" s="31"/>
      <c r="FYN713" s="31"/>
      <c r="FYO713" s="31"/>
      <c r="FYP713" s="31"/>
      <c r="FYQ713" s="31"/>
      <c r="FYR713" s="31"/>
      <c r="FYS713" s="31"/>
      <c r="FYT713" s="31"/>
      <c r="FYU713" s="31"/>
      <c r="FYV713" s="31"/>
      <c r="FYW713" s="31"/>
      <c r="FYX713" s="31"/>
      <c r="FYY713" s="31"/>
      <c r="FYZ713" s="31"/>
      <c r="FZA713" s="31"/>
      <c r="FZB713" s="31"/>
      <c r="FZC713" s="31"/>
      <c r="FZD713" s="31"/>
      <c r="FZE713" s="31"/>
      <c r="FZF713" s="31"/>
      <c r="FZG713" s="31"/>
      <c r="FZH713" s="31"/>
      <c r="FZI713" s="31"/>
      <c r="FZJ713" s="31"/>
      <c r="FZK713" s="31"/>
      <c r="FZL713" s="31"/>
      <c r="FZM713" s="31"/>
      <c r="FZN713" s="31"/>
      <c r="FZO713" s="31"/>
      <c r="FZP713" s="31"/>
      <c r="FZQ713" s="31"/>
      <c r="FZR713" s="31"/>
      <c r="FZS713" s="31"/>
      <c r="FZT713" s="31"/>
      <c r="FZU713" s="31"/>
      <c r="FZV713" s="31"/>
      <c r="FZW713" s="31"/>
      <c r="FZX713" s="31"/>
      <c r="FZY713" s="31"/>
      <c r="FZZ713" s="31"/>
      <c r="GAA713" s="31"/>
      <c r="GAB713" s="31"/>
      <c r="GAC713" s="31"/>
      <c r="GAD713" s="31"/>
      <c r="GAE713" s="31"/>
      <c r="GAF713" s="31"/>
      <c r="GAG713" s="31"/>
      <c r="GAH713" s="31"/>
      <c r="GAI713" s="31"/>
      <c r="GAJ713" s="31"/>
      <c r="GAK713" s="31"/>
      <c r="GAL713" s="31"/>
      <c r="GAM713" s="31"/>
      <c r="GAN713" s="31"/>
      <c r="GAO713" s="31"/>
      <c r="GAP713" s="31"/>
      <c r="GAQ713" s="31"/>
      <c r="GAR713" s="31"/>
      <c r="GAS713" s="31"/>
      <c r="GAT713" s="31"/>
      <c r="GAU713" s="31"/>
      <c r="GAV713" s="31"/>
      <c r="GAW713" s="31"/>
      <c r="GAX713" s="31"/>
      <c r="GAY713" s="31"/>
      <c r="GAZ713" s="31"/>
      <c r="GBA713" s="31"/>
      <c r="GBB713" s="31"/>
      <c r="GBC713" s="31"/>
      <c r="GBD713" s="31"/>
      <c r="GBE713" s="31"/>
      <c r="GBF713" s="31"/>
      <c r="GBG713" s="31"/>
      <c r="GBH713" s="31"/>
      <c r="GBI713" s="31"/>
      <c r="GBJ713" s="31"/>
      <c r="GBK713" s="31"/>
      <c r="GBL713" s="31"/>
      <c r="GBM713" s="31"/>
      <c r="GBN713" s="31"/>
      <c r="GBO713" s="31"/>
      <c r="GBP713" s="31"/>
      <c r="GBQ713" s="31"/>
      <c r="GBR713" s="31"/>
      <c r="GBS713" s="31"/>
      <c r="GBT713" s="31"/>
      <c r="GBU713" s="31"/>
      <c r="GBV713" s="31"/>
      <c r="GBW713" s="31"/>
      <c r="GBX713" s="31"/>
      <c r="GBY713" s="31"/>
      <c r="GBZ713" s="31"/>
      <c r="GCA713" s="31"/>
      <c r="GCB713" s="31"/>
      <c r="GCC713" s="31"/>
      <c r="GCD713" s="31"/>
      <c r="GCE713" s="31"/>
      <c r="GCF713" s="31"/>
      <c r="GCG713" s="31"/>
      <c r="GCH713" s="31"/>
      <c r="GCI713" s="31"/>
      <c r="GCJ713" s="31"/>
      <c r="GCK713" s="31"/>
      <c r="GCL713" s="31"/>
      <c r="GCM713" s="31"/>
      <c r="GCN713" s="31"/>
      <c r="GCO713" s="31"/>
      <c r="GCP713" s="31"/>
      <c r="GCQ713" s="31"/>
      <c r="GCR713" s="31"/>
      <c r="GCS713" s="31"/>
      <c r="GCT713" s="31"/>
      <c r="GCU713" s="31"/>
      <c r="GCV713" s="31"/>
      <c r="GCW713" s="31"/>
      <c r="GCX713" s="31"/>
      <c r="GCY713" s="31"/>
      <c r="GCZ713" s="31"/>
      <c r="GDA713" s="31"/>
      <c r="GDB713" s="31"/>
      <c r="GDC713" s="31"/>
      <c r="GDD713" s="31"/>
      <c r="GDE713" s="31"/>
      <c r="GDF713" s="31"/>
      <c r="GDG713" s="31"/>
      <c r="GDH713" s="31"/>
      <c r="GDI713" s="31"/>
      <c r="GDJ713" s="31"/>
      <c r="GDK713" s="31"/>
      <c r="GDL713" s="31"/>
      <c r="GDM713" s="31"/>
      <c r="GDN713" s="31"/>
      <c r="GDO713" s="31"/>
      <c r="GDP713" s="31"/>
      <c r="GDQ713" s="31"/>
      <c r="GDR713" s="31"/>
      <c r="GDS713" s="31"/>
      <c r="GDT713" s="31"/>
      <c r="GDU713" s="31"/>
      <c r="GDV713" s="31"/>
      <c r="GDW713" s="31"/>
      <c r="GDX713" s="31"/>
    </row>
    <row r="714" spans="1:4860" s="32" customFormat="1" x14ac:dyDescent="0.25">
      <c r="A714" s="76">
        <v>708</v>
      </c>
      <c r="B714" s="46" t="s">
        <v>844</v>
      </c>
      <c r="C714" s="46" t="s">
        <v>823</v>
      </c>
      <c r="D714" s="46" t="s">
        <v>295</v>
      </c>
      <c r="E714" s="46" t="s">
        <v>158</v>
      </c>
      <c r="F714" s="47" t="s">
        <v>827</v>
      </c>
      <c r="G714" s="48">
        <v>16000</v>
      </c>
      <c r="H714" s="49">
        <v>0</v>
      </c>
      <c r="I714" s="50">
        <v>25</v>
      </c>
      <c r="J714" s="83">
        <v>459.2</v>
      </c>
      <c r="K714" s="86">
        <f t="shared" si="113"/>
        <v>1136</v>
      </c>
      <c r="L714" s="62">
        <f t="shared" si="114"/>
        <v>176.00000000000003</v>
      </c>
      <c r="M714" s="118">
        <v>486.4</v>
      </c>
      <c r="N714" s="60">
        <f t="shared" si="115"/>
        <v>1134.4000000000001</v>
      </c>
      <c r="O714" s="50"/>
      <c r="P714" s="60">
        <f t="shared" si="116"/>
        <v>945.59999999999991</v>
      </c>
      <c r="Q714" s="50">
        <f t="shared" si="117"/>
        <v>970.59999999999991</v>
      </c>
      <c r="R714" s="50">
        <f t="shared" si="118"/>
        <v>2446.4</v>
      </c>
      <c r="S714" s="60">
        <f t="shared" si="112"/>
        <v>15029.4</v>
      </c>
      <c r="T714" s="63" t="s">
        <v>41</v>
      </c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  <c r="DQ714" s="31"/>
      <c r="DR714" s="31"/>
      <c r="DS714" s="31"/>
      <c r="DT714" s="31"/>
      <c r="DU714" s="31"/>
      <c r="DV714" s="31"/>
      <c r="DW714" s="31"/>
      <c r="DX714" s="31"/>
      <c r="DY714" s="31"/>
      <c r="DZ714" s="31"/>
      <c r="EA714" s="31"/>
      <c r="EB714" s="31"/>
      <c r="EC714" s="31"/>
      <c r="ED714" s="31"/>
      <c r="EE714" s="31"/>
      <c r="EF714" s="31"/>
      <c r="EG714" s="31"/>
      <c r="EH714" s="31"/>
      <c r="EI714" s="31"/>
      <c r="EJ714" s="31"/>
      <c r="EK714" s="31"/>
      <c r="EL714" s="31"/>
      <c r="EM714" s="31"/>
      <c r="EN714" s="31"/>
      <c r="EO714" s="31"/>
      <c r="EP714" s="31"/>
      <c r="EQ714" s="31"/>
      <c r="ER714" s="31"/>
      <c r="ES714" s="31"/>
      <c r="ET714" s="31"/>
      <c r="EU714" s="31"/>
      <c r="EV714" s="31"/>
      <c r="EW714" s="31"/>
      <c r="EX714" s="31"/>
      <c r="EY714" s="31"/>
      <c r="EZ714" s="31"/>
      <c r="FA714" s="31"/>
      <c r="FB714" s="31"/>
      <c r="FC714" s="31"/>
      <c r="FD714" s="31"/>
      <c r="FE714" s="31"/>
      <c r="FF714" s="31"/>
      <c r="FG714" s="31"/>
      <c r="FH714" s="31"/>
      <c r="FI714" s="31"/>
      <c r="FJ714" s="31"/>
      <c r="FK714" s="31"/>
      <c r="FL714" s="31"/>
      <c r="FM714" s="31"/>
      <c r="FN714" s="31"/>
      <c r="FO714" s="31"/>
      <c r="FP714" s="31"/>
      <c r="FQ714" s="31"/>
      <c r="FR714" s="31"/>
      <c r="FS714" s="31"/>
      <c r="FT714" s="31"/>
      <c r="FU714" s="31"/>
      <c r="FV714" s="31"/>
      <c r="FW714" s="31"/>
      <c r="FX714" s="31"/>
      <c r="FY714" s="31"/>
      <c r="FZ714" s="31"/>
      <c r="GA714" s="31"/>
      <c r="GB714" s="31"/>
      <c r="GC714" s="31"/>
      <c r="GD714" s="31"/>
      <c r="GE714" s="31"/>
      <c r="GF714" s="31"/>
      <c r="GG714" s="31"/>
      <c r="GH714" s="31"/>
      <c r="GI714" s="31"/>
      <c r="GJ714" s="31"/>
      <c r="GK714" s="31"/>
      <c r="GL714" s="31"/>
      <c r="GM714" s="31"/>
      <c r="GN714" s="31"/>
      <c r="GO714" s="31"/>
      <c r="GP714" s="31"/>
      <c r="GQ714" s="31"/>
      <c r="GR714" s="31"/>
      <c r="GS714" s="31"/>
      <c r="GT714" s="31"/>
      <c r="GU714" s="31"/>
      <c r="GV714" s="31"/>
      <c r="GW714" s="31"/>
      <c r="GX714" s="31"/>
      <c r="GY714" s="31"/>
      <c r="GZ714" s="31"/>
      <c r="HA714" s="31"/>
      <c r="HB714" s="31"/>
      <c r="HC714" s="31"/>
      <c r="HD714" s="31"/>
      <c r="HE714" s="31"/>
      <c r="HF714" s="31"/>
      <c r="HG714" s="31"/>
      <c r="HH714" s="31"/>
      <c r="HI714" s="31"/>
      <c r="HJ714" s="31"/>
      <c r="HK714" s="31"/>
      <c r="HL714" s="31"/>
      <c r="HM714" s="31"/>
      <c r="HN714" s="31"/>
      <c r="HO714" s="31"/>
      <c r="HP714" s="31"/>
      <c r="HQ714" s="31"/>
      <c r="HR714" s="31"/>
      <c r="HS714" s="31"/>
      <c r="HT714" s="31"/>
      <c r="HU714" s="31"/>
      <c r="HV714" s="31"/>
      <c r="HW714" s="31"/>
      <c r="HX714" s="31"/>
      <c r="HY714" s="31"/>
      <c r="HZ714" s="31"/>
      <c r="IA714" s="31"/>
      <c r="IB714" s="31"/>
      <c r="IC714" s="31"/>
      <c r="ID714" s="31"/>
      <c r="IE714" s="31"/>
      <c r="IF714" s="31"/>
      <c r="IG714" s="31"/>
      <c r="IH714" s="31"/>
      <c r="II714" s="31"/>
      <c r="IJ714" s="31"/>
      <c r="IK714" s="31"/>
      <c r="IL714" s="31"/>
      <c r="IM714" s="31"/>
      <c r="IN714" s="31"/>
      <c r="IO714" s="31"/>
      <c r="IP714" s="31"/>
      <c r="IQ714" s="31"/>
      <c r="IR714" s="31"/>
      <c r="IS714" s="31"/>
      <c r="IT714" s="31"/>
      <c r="IU714" s="31"/>
      <c r="IV714" s="31"/>
      <c r="IW714" s="31"/>
      <c r="IX714" s="31"/>
      <c r="IY714" s="31"/>
      <c r="IZ714" s="31"/>
      <c r="JA714" s="31"/>
      <c r="JB714" s="31"/>
      <c r="JC714" s="31"/>
      <c r="JD714" s="31"/>
      <c r="JE714" s="31"/>
      <c r="JF714" s="31"/>
      <c r="JG714" s="31"/>
      <c r="JH714" s="31"/>
      <c r="JI714" s="31"/>
      <c r="JJ714" s="31"/>
      <c r="JK714" s="31"/>
      <c r="JL714" s="31"/>
      <c r="JM714" s="31"/>
      <c r="JN714" s="31"/>
      <c r="JO714" s="31"/>
      <c r="JP714" s="31"/>
      <c r="JQ714" s="31"/>
      <c r="JR714" s="31"/>
      <c r="JS714" s="31"/>
      <c r="JT714" s="31"/>
      <c r="JU714" s="31"/>
      <c r="JV714" s="31"/>
      <c r="JW714" s="31"/>
      <c r="JX714" s="31"/>
      <c r="JY714" s="31"/>
      <c r="JZ714" s="31"/>
      <c r="KA714" s="31"/>
      <c r="KB714" s="31"/>
      <c r="KC714" s="31"/>
      <c r="KD714" s="31"/>
      <c r="KE714" s="31"/>
      <c r="KF714" s="31"/>
      <c r="KG714" s="31"/>
      <c r="KH714" s="31"/>
      <c r="KI714" s="31"/>
      <c r="KJ714" s="31"/>
      <c r="KK714" s="31"/>
      <c r="KL714" s="31"/>
      <c r="KM714" s="31"/>
      <c r="KN714" s="31"/>
      <c r="KO714" s="31"/>
      <c r="KP714" s="31"/>
      <c r="KQ714" s="31"/>
      <c r="KR714" s="31"/>
      <c r="KS714" s="31"/>
      <c r="KT714" s="31"/>
      <c r="KU714" s="31"/>
      <c r="KV714" s="31"/>
      <c r="KW714" s="31"/>
      <c r="KX714" s="31"/>
      <c r="KY714" s="31"/>
      <c r="KZ714" s="31"/>
      <c r="LA714" s="31"/>
      <c r="LB714" s="31"/>
      <c r="LC714" s="31"/>
      <c r="LD714" s="31"/>
      <c r="LE714" s="31"/>
      <c r="LF714" s="31"/>
      <c r="LG714" s="31"/>
      <c r="LH714" s="31"/>
      <c r="LI714" s="31"/>
      <c r="LJ714" s="31"/>
      <c r="LK714" s="31"/>
      <c r="LL714" s="31"/>
      <c r="LM714" s="31"/>
      <c r="LN714" s="31"/>
      <c r="LO714" s="31"/>
      <c r="LP714" s="31"/>
      <c r="LQ714" s="31"/>
      <c r="LR714" s="31"/>
      <c r="LS714" s="31"/>
      <c r="LT714" s="31"/>
      <c r="LU714" s="31"/>
      <c r="LV714" s="31"/>
      <c r="LW714" s="31"/>
      <c r="LX714" s="31"/>
      <c r="LY714" s="31"/>
      <c r="LZ714" s="31"/>
      <c r="MA714" s="31"/>
      <c r="MB714" s="31"/>
      <c r="MC714" s="31"/>
      <c r="MD714" s="31"/>
      <c r="ME714" s="31"/>
      <c r="MF714" s="31"/>
      <c r="MG714" s="31"/>
      <c r="MH714" s="31"/>
      <c r="MI714" s="31"/>
      <c r="MJ714" s="31"/>
      <c r="MK714" s="31"/>
      <c r="ML714" s="31"/>
      <c r="MM714" s="31"/>
      <c r="MN714" s="31"/>
      <c r="MO714" s="31"/>
      <c r="MP714" s="31"/>
      <c r="MQ714" s="31"/>
      <c r="MR714" s="31"/>
      <c r="MS714" s="31"/>
      <c r="MT714" s="31"/>
      <c r="MU714" s="31"/>
      <c r="MV714" s="31"/>
      <c r="MW714" s="31"/>
      <c r="MX714" s="31"/>
      <c r="MY714" s="31"/>
      <c r="MZ714" s="31"/>
      <c r="NA714" s="31"/>
      <c r="NB714" s="31"/>
      <c r="NC714" s="31"/>
      <c r="ND714" s="31"/>
      <c r="NE714" s="31"/>
      <c r="NF714" s="31"/>
      <c r="NG714" s="31"/>
      <c r="NH714" s="31"/>
      <c r="NI714" s="31"/>
      <c r="NJ714" s="31"/>
      <c r="NK714" s="31"/>
      <c r="NL714" s="31"/>
      <c r="NM714" s="31"/>
      <c r="NN714" s="31"/>
      <c r="NO714" s="31"/>
      <c r="NP714" s="31"/>
      <c r="NQ714" s="31"/>
      <c r="NR714" s="31"/>
      <c r="NS714" s="31"/>
      <c r="NT714" s="31"/>
      <c r="NU714" s="31"/>
      <c r="NV714" s="31"/>
      <c r="NW714" s="31"/>
      <c r="NX714" s="31"/>
      <c r="NY714" s="31"/>
      <c r="NZ714" s="31"/>
      <c r="OA714" s="31"/>
      <c r="OB714" s="31"/>
      <c r="OC714" s="31"/>
      <c r="OD714" s="31"/>
      <c r="OE714" s="31"/>
      <c r="OF714" s="31"/>
      <c r="OG714" s="31"/>
      <c r="OH714" s="31"/>
      <c r="OI714" s="31"/>
      <c r="OJ714" s="31"/>
      <c r="OK714" s="31"/>
      <c r="OL714" s="31"/>
      <c r="OM714" s="31"/>
      <c r="ON714" s="31"/>
      <c r="OO714" s="31"/>
      <c r="OP714" s="31"/>
      <c r="OQ714" s="31"/>
      <c r="OR714" s="31"/>
      <c r="OS714" s="31"/>
      <c r="OT714" s="31"/>
      <c r="OU714" s="31"/>
      <c r="OV714" s="31"/>
      <c r="OW714" s="31"/>
      <c r="OX714" s="31"/>
      <c r="OY714" s="31"/>
      <c r="OZ714" s="31"/>
      <c r="PA714" s="31"/>
      <c r="PB714" s="31"/>
      <c r="PC714" s="31"/>
      <c r="PD714" s="31"/>
      <c r="PE714" s="31"/>
      <c r="PF714" s="31"/>
      <c r="PG714" s="31"/>
      <c r="PH714" s="31"/>
      <c r="PI714" s="31"/>
      <c r="PJ714" s="31"/>
      <c r="PK714" s="31"/>
      <c r="PL714" s="31"/>
      <c r="PM714" s="31"/>
      <c r="PN714" s="31"/>
      <c r="PO714" s="31"/>
      <c r="PP714" s="31"/>
      <c r="PQ714" s="31"/>
      <c r="PR714" s="31"/>
      <c r="PS714" s="31"/>
      <c r="PT714" s="31"/>
      <c r="PU714" s="31"/>
      <c r="PV714" s="31"/>
      <c r="PW714" s="31"/>
      <c r="PX714" s="31"/>
      <c r="PY714" s="31"/>
      <c r="PZ714" s="31"/>
      <c r="QA714" s="31"/>
      <c r="QB714" s="31"/>
      <c r="QC714" s="31"/>
      <c r="QD714" s="31"/>
      <c r="QE714" s="31"/>
      <c r="QF714" s="31"/>
      <c r="QG714" s="31"/>
      <c r="QH714" s="31"/>
      <c r="QI714" s="31"/>
      <c r="QJ714" s="31"/>
      <c r="QK714" s="31"/>
      <c r="QL714" s="31"/>
      <c r="QM714" s="31"/>
      <c r="QN714" s="31"/>
      <c r="QO714" s="31"/>
      <c r="QP714" s="31"/>
      <c r="QQ714" s="31"/>
      <c r="QR714" s="31"/>
      <c r="QS714" s="31"/>
      <c r="QT714" s="31"/>
      <c r="QU714" s="31"/>
      <c r="QV714" s="31"/>
      <c r="QW714" s="31"/>
      <c r="QX714" s="31"/>
      <c r="QY714" s="31"/>
      <c r="QZ714" s="31"/>
      <c r="RA714" s="31"/>
      <c r="RB714" s="31"/>
      <c r="RC714" s="31"/>
      <c r="RD714" s="31"/>
      <c r="RE714" s="31"/>
      <c r="RF714" s="31"/>
      <c r="RG714" s="31"/>
      <c r="RH714" s="31"/>
      <c r="RI714" s="31"/>
      <c r="RJ714" s="31"/>
      <c r="RK714" s="31"/>
      <c r="RL714" s="31"/>
      <c r="RM714" s="31"/>
      <c r="RN714" s="31"/>
      <c r="RO714" s="31"/>
      <c r="RP714" s="31"/>
      <c r="RQ714" s="31"/>
      <c r="RR714" s="31"/>
      <c r="RS714" s="31"/>
      <c r="RT714" s="31"/>
      <c r="RU714" s="31"/>
      <c r="RV714" s="31"/>
      <c r="RW714" s="31"/>
      <c r="RX714" s="31"/>
      <c r="RY714" s="31"/>
      <c r="RZ714" s="31"/>
      <c r="SA714" s="31"/>
      <c r="SB714" s="31"/>
      <c r="SC714" s="31"/>
      <c r="SD714" s="31"/>
      <c r="SE714" s="31"/>
      <c r="SF714" s="31"/>
      <c r="SG714" s="31"/>
      <c r="SH714" s="31"/>
      <c r="SI714" s="31"/>
      <c r="SJ714" s="31"/>
      <c r="SK714" s="31"/>
      <c r="SL714" s="31"/>
      <c r="SM714" s="31"/>
      <c r="SN714" s="31"/>
      <c r="SO714" s="31"/>
      <c r="SP714" s="31"/>
      <c r="SQ714" s="31"/>
      <c r="SR714" s="31"/>
      <c r="SS714" s="31"/>
      <c r="ST714" s="31"/>
      <c r="SU714" s="31"/>
      <c r="SV714" s="31"/>
      <c r="SW714" s="31"/>
      <c r="SX714" s="31"/>
      <c r="SY714" s="31"/>
      <c r="SZ714" s="31"/>
      <c r="TA714" s="31"/>
      <c r="TB714" s="31"/>
      <c r="TC714" s="31"/>
      <c r="TD714" s="31"/>
      <c r="TE714" s="31"/>
      <c r="TF714" s="31"/>
      <c r="TG714" s="31"/>
      <c r="TH714" s="31"/>
      <c r="TI714" s="31"/>
      <c r="TJ714" s="31"/>
      <c r="TK714" s="31"/>
      <c r="TL714" s="31"/>
      <c r="TM714" s="31"/>
      <c r="TN714" s="31"/>
      <c r="TO714" s="31"/>
      <c r="TP714" s="31"/>
      <c r="TQ714" s="31"/>
      <c r="TR714" s="31"/>
      <c r="TS714" s="31"/>
      <c r="TT714" s="31"/>
      <c r="TU714" s="31"/>
      <c r="TV714" s="31"/>
      <c r="TW714" s="31"/>
      <c r="TX714" s="31"/>
      <c r="TY714" s="31"/>
      <c r="TZ714" s="31"/>
      <c r="UA714" s="31"/>
      <c r="UB714" s="31"/>
      <c r="UC714" s="31"/>
      <c r="UD714" s="31"/>
      <c r="UE714" s="31"/>
      <c r="UF714" s="31"/>
      <c r="UG714" s="31"/>
      <c r="UH714" s="31"/>
      <c r="UI714" s="31"/>
      <c r="UJ714" s="31"/>
      <c r="UK714" s="31"/>
      <c r="UL714" s="31"/>
      <c r="UM714" s="31"/>
      <c r="UN714" s="31"/>
      <c r="UO714" s="31"/>
      <c r="UP714" s="31"/>
      <c r="UQ714" s="31"/>
      <c r="UR714" s="31"/>
      <c r="US714" s="31"/>
      <c r="UT714" s="31"/>
      <c r="UU714" s="31"/>
      <c r="UV714" s="31"/>
      <c r="UW714" s="31"/>
      <c r="UX714" s="31"/>
      <c r="UY714" s="31"/>
      <c r="UZ714" s="31"/>
      <c r="VA714" s="31"/>
      <c r="VB714" s="31"/>
      <c r="VC714" s="31"/>
      <c r="VD714" s="31"/>
      <c r="VE714" s="31"/>
      <c r="VF714" s="31"/>
      <c r="VG714" s="31"/>
      <c r="VH714" s="31"/>
      <c r="VI714" s="31"/>
      <c r="VJ714" s="31"/>
      <c r="VK714" s="31"/>
      <c r="VL714" s="31"/>
      <c r="VM714" s="31"/>
      <c r="VN714" s="31"/>
      <c r="VO714" s="31"/>
      <c r="VP714" s="31"/>
      <c r="VQ714" s="31"/>
      <c r="VR714" s="31"/>
      <c r="VS714" s="31"/>
      <c r="VT714" s="31"/>
      <c r="VU714" s="31"/>
      <c r="VV714" s="31"/>
      <c r="VW714" s="31"/>
      <c r="VX714" s="31"/>
      <c r="VY714" s="31"/>
      <c r="VZ714" s="31"/>
      <c r="WA714" s="31"/>
      <c r="WB714" s="31"/>
      <c r="WC714" s="31"/>
      <c r="WD714" s="31"/>
      <c r="WE714" s="31"/>
      <c r="WF714" s="31"/>
      <c r="WG714" s="31"/>
      <c r="WH714" s="31"/>
      <c r="WI714" s="31"/>
      <c r="WJ714" s="31"/>
      <c r="WK714" s="31"/>
      <c r="WL714" s="31"/>
      <c r="WM714" s="31"/>
      <c r="WN714" s="31"/>
      <c r="WO714" s="31"/>
      <c r="WP714" s="31"/>
      <c r="WQ714" s="31"/>
      <c r="WR714" s="31"/>
      <c r="WS714" s="31"/>
      <c r="WT714" s="31"/>
      <c r="WU714" s="31"/>
      <c r="WV714" s="31"/>
      <c r="WW714" s="31"/>
      <c r="WX714" s="31"/>
      <c r="WY714" s="31"/>
      <c r="WZ714" s="31"/>
      <c r="XA714" s="31"/>
      <c r="XB714" s="31"/>
      <c r="XC714" s="31"/>
      <c r="XD714" s="31"/>
      <c r="XE714" s="31"/>
      <c r="XF714" s="31"/>
      <c r="XG714" s="31"/>
      <c r="XH714" s="31"/>
      <c r="XI714" s="31"/>
      <c r="XJ714" s="31"/>
      <c r="XK714" s="31"/>
      <c r="XL714" s="31"/>
      <c r="XM714" s="31"/>
      <c r="XN714" s="31"/>
      <c r="XO714" s="31"/>
      <c r="XP714" s="31"/>
      <c r="XQ714" s="31"/>
      <c r="XR714" s="31"/>
      <c r="XS714" s="31"/>
      <c r="XT714" s="31"/>
      <c r="XU714" s="31"/>
      <c r="XV714" s="31"/>
      <c r="XW714" s="31"/>
      <c r="XX714" s="31"/>
      <c r="XY714" s="31"/>
      <c r="XZ714" s="31"/>
      <c r="YA714" s="31"/>
      <c r="YB714" s="31"/>
      <c r="YC714" s="31"/>
      <c r="YD714" s="31"/>
      <c r="YE714" s="31"/>
      <c r="YF714" s="31"/>
      <c r="YG714" s="31"/>
      <c r="YH714" s="31"/>
      <c r="YI714" s="31"/>
      <c r="YJ714" s="31"/>
      <c r="YK714" s="31"/>
      <c r="YL714" s="31"/>
      <c r="YM714" s="31"/>
      <c r="YN714" s="31"/>
      <c r="YO714" s="31"/>
      <c r="YP714" s="31"/>
      <c r="YQ714" s="31"/>
      <c r="YR714" s="31"/>
      <c r="YS714" s="31"/>
      <c r="YT714" s="31"/>
      <c r="YU714" s="31"/>
      <c r="YV714" s="31"/>
      <c r="YW714" s="31"/>
      <c r="YX714" s="31"/>
      <c r="YY714" s="31"/>
      <c r="YZ714" s="31"/>
      <c r="ZA714" s="31"/>
      <c r="ZB714" s="31"/>
      <c r="ZC714" s="31"/>
      <c r="ZD714" s="31"/>
      <c r="ZE714" s="31"/>
      <c r="ZF714" s="31"/>
      <c r="ZG714" s="31"/>
      <c r="ZH714" s="31"/>
      <c r="ZI714" s="31"/>
      <c r="ZJ714" s="31"/>
      <c r="ZK714" s="31"/>
      <c r="ZL714" s="31"/>
      <c r="ZM714" s="31"/>
      <c r="ZN714" s="31"/>
      <c r="ZO714" s="31"/>
      <c r="ZP714" s="31"/>
      <c r="ZQ714" s="31"/>
      <c r="ZR714" s="31"/>
      <c r="ZS714" s="31"/>
      <c r="ZT714" s="31"/>
      <c r="ZU714" s="31"/>
      <c r="ZV714" s="31"/>
      <c r="ZW714" s="31"/>
      <c r="ZX714" s="31"/>
      <c r="ZY714" s="31"/>
      <c r="ZZ714" s="31"/>
      <c r="AAA714" s="31"/>
      <c r="AAB714" s="31"/>
      <c r="AAC714" s="31"/>
      <c r="AAD714" s="31"/>
      <c r="AAE714" s="31"/>
      <c r="AAF714" s="31"/>
      <c r="AAG714" s="31"/>
      <c r="AAH714" s="31"/>
      <c r="AAI714" s="31"/>
      <c r="AAJ714" s="31"/>
      <c r="AAK714" s="31"/>
      <c r="AAL714" s="31"/>
      <c r="AAM714" s="31"/>
      <c r="AAN714" s="31"/>
      <c r="AAO714" s="31"/>
      <c r="AAP714" s="31"/>
      <c r="AAQ714" s="31"/>
      <c r="AAR714" s="31"/>
      <c r="AAS714" s="31"/>
      <c r="AAT714" s="31"/>
      <c r="AAU714" s="31"/>
      <c r="AAV714" s="31"/>
      <c r="AAW714" s="31"/>
      <c r="AAX714" s="31"/>
      <c r="AAY714" s="31"/>
      <c r="AAZ714" s="31"/>
      <c r="ABA714" s="31"/>
      <c r="ABB714" s="31"/>
      <c r="ABC714" s="31"/>
      <c r="ABD714" s="31"/>
      <c r="ABE714" s="31"/>
      <c r="ABF714" s="31"/>
      <c r="ABG714" s="31"/>
      <c r="ABH714" s="31"/>
      <c r="ABI714" s="31"/>
      <c r="ABJ714" s="31"/>
      <c r="ABK714" s="31"/>
      <c r="ABL714" s="31"/>
      <c r="ABM714" s="31"/>
      <c r="ABN714" s="31"/>
      <c r="ABO714" s="31"/>
      <c r="ABP714" s="31"/>
      <c r="ABQ714" s="31"/>
      <c r="ABR714" s="31"/>
      <c r="ABS714" s="31"/>
      <c r="ABT714" s="31"/>
      <c r="ABU714" s="31"/>
      <c r="ABV714" s="31"/>
      <c r="ABW714" s="31"/>
      <c r="ABX714" s="31"/>
      <c r="ABY714" s="31"/>
      <c r="ABZ714" s="31"/>
      <c r="ACA714" s="31"/>
      <c r="ACB714" s="31"/>
      <c r="ACC714" s="31"/>
      <c r="ACD714" s="31"/>
      <c r="ACE714" s="31"/>
      <c r="ACF714" s="31"/>
      <c r="ACG714" s="31"/>
      <c r="ACH714" s="31"/>
      <c r="ACI714" s="31"/>
      <c r="ACJ714" s="31"/>
      <c r="ACK714" s="31"/>
      <c r="ACL714" s="31"/>
      <c r="ACM714" s="31"/>
      <c r="ACN714" s="31"/>
      <c r="ACO714" s="31"/>
      <c r="ACP714" s="31"/>
      <c r="ACQ714" s="31"/>
      <c r="ACR714" s="31"/>
      <c r="ACS714" s="31"/>
      <c r="ACT714" s="31"/>
      <c r="ACU714" s="31"/>
      <c r="ACV714" s="31"/>
      <c r="ACW714" s="31"/>
      <c r="ACX714" s="31"/>
      <c r="ACY714" s="31"/>
      <c r="ACZ714" s="31"/>
      <c r="ADA714" s="31"/>
      <c r="ADB714" s="31"/>
      <c r="ADC714" s="31"/>
      <c r="ADD714" s="31"/>
      <c r="ADE714" s="31"/>
      <c r="ADF714" s="31"/>
      <c r="ADG714" s="31"/>
      <c r="ADH714" s="31"/>
      <c r="ADI714" s="31"/>
      <c r="ADJ714" s="31"/>
      <c r="ADK714" s="31"/>
      <c r="ADL714" s="31"/>
      <c r="ADM714" s="31"/>
      <c r="ADN714" s="31"/>
      <c r="ADO714" s="31"/>
      <c r="ADP714" s="31"/>
      <c r="ADQ714" s="31"/>
      <c r="ADR714" s="31"/>
      <c r="ADS714" s="31"/>
      <c r="ADT714" s="31"/>
      <c r="ADU714" s="31"/>
      <c r="ADV714" s="31"/>
      <c r="ADW714" s="31"/>
      <c r="ADX714" s="31"/>
      <c r="ADY714" s="31"/>
      <c r="ADZ714" s="31"/>
      <c r="AEA714" s="31"/>
      <c r="AEB714" s="31"/>
      <c r="AEC714" s="31"/>
      <c r="AED714" s="31"/>
      <c r="AEE714" s="31"/>
      <c r="AEF714" s="31"/>
      <c r="AEG714" s="31"/>
      <c r="AEH714" s="31"/>
      <c r="AEI714" s="31"/>
      <c r="AEJ714" s="31"/>
      <c r="AEK714" s="31"/>
      <c r="AEL714" s="31"/>
      <c r="AEM714" s="31"/>
      <c r="AEN714" s="31"/>
      <c r="AEO714" s="31"/>
      <c r="AEP714" s="31"/>
      <c r="AEQ714" s="31"/>
      <c r="AER714" s="31"/>
      <c r="AES714" s="31"/>
      <c r="AET714" s="31"/>
      <c r="AEU714" s="31"/>
      <c r="AEV714" s="31"/>
      <c r="AEW714" s="31"/>
      <c r="AEX714" s="31"/>
      <c r="AEY714" s="31"/>
      <c r="AEZ714" s="31"/>
      <c r="AFA714" s="31"/>
      <c r="AFB714" s="31"/>
      <c r="AFC714" s="31"/>
      <c r="AFD714" s="31"/>
      <c r="AFE714" s="31"/>
      <c r="AFF714" s="31"/>
      <c r="AFG714" s="31"/>
      <c r="AFH714" s="31"/>
      <c r="AFI714" s="31"/>
      <c r="AFJ714" s="31"/>
      <c r="AFK714" s="31"/>
      <c r="AFL714" s="31"/>
      <c r="AFM714" s="31"/>
      <c r="AFN714" s="31"/>
      <c r="AFO714" s="31"/>
      <c r="AFP714" s="31"/>
      <c r="AFQ714" s="31"/>
      <c r="AFR714" s="31"/>
      <c r="AFS714" s="31"/>
      <c r="AFT714" s="31"/>
      <c r="AFU714" s="31"/>
      <c r="AFV714" s="31"/>
      <c r="AFW714" s="31"/>
      <c r="AFX714" s="31"/>
      <c r="AFY714" s="31"/>
      <c r="AFZ714" s="31"/>
      <c r="AGA714" s="31"/>
      <c r="AGB714" s="31"/>
      <c r="AGC714" s="31"/>
      <c r="AGD714" s="31"/>
      <c r="AGE714" s="31"/>
      <c r="AGF714" s="31"/>
      <c r="AGG714" s="31"/>
      <c r="AGH714" s="31"/>
      <c r="AGI714" s="31"/>
      <c r="AGJ714" s="31"/>
      <c r="AGK714" s="31"/>
      <c r="AGL714" s="31"/>
      <c r="AGM714" s="31"/>
      <c r="AGN714" s="31"/>
      <c r="AGO714" s="31"/>
      <c r="AGP714" s="31"/>
      <c r="AGQ714" s="31"/>
      <c r="AGR714" s="31"/>
      <c r="AGS714" s="31"/>
      <c r="AGT714" s="31"/>
      <c r="AGU714" s="31"/>
      <c r="AGV714" s="31"/>
      <c r="AGW714" s="31"/>
      <c r="AGX714" s="31"/>
      <c r="AGY714" s="31"/>
      <c r="AGZ714" s="31"/>
      <c r="AHA714" s="31"/>
      <c r="AHB714" s="31"/>
      <c r="AHC714" s="31"/>
      <c r="AHD714" s="31"/>
      <c r="AHE714" s="31"/>
      <c r="AHF714" s="31"/>
      <c r="AHG714" s="31"/>
      <c r="AHH714" s="31"/>
      <c r="AHI714" s="31"/>
      <c r="AHJ714" s="31"/>
      <c r="AHK714" s="31"/>
      <c r="AHL714" s="31"/>
      <c r="AHM714" s="31"/>
      <c r="AHN714" s="31"/>
      <c r="AHO714" s="31"/>
      <c r="AHP714" s="31"/>
      <c r="AHQ714" s="31"/>
      <c r="AHR714" s="31"/>
      <c r="AHS714" s="31"/>
      <c r="AHT714" s="31"/>
      <c r="AHU714" s="31"/>
      <c r="AHV714" s="31"/>
      <c r="AHW714" s="31"/>
      <c r="AHX714" s="31"/>
      <c r="AHY714" s="31"/>
      <c r="AHZ714" s="31"/>
      <c r="AIA714" s="31"/>
      <c r="AIB714" s="31"/>
      <c r="AIC714" s="31"/>
      <c r="AID714" s="31"/>
      <c r="AIE714" s="31"/>
      <c r="AIF714" s="31"/>
      <c r="AIG714" s="31"/>
      <c r="AIH714" s="31"/>
      <c r="AII714" s="31"/>
      <c r="AIJ714" s="31"/>
      <c r="AIK714" s="31"/>
      <c r="AIL714" s="31"/>
      <c r="AIM714" s="31"/>
      <c r="AIN714" s="31"/>
      <c r="AIO714" s="31"/>
      <c r="AIP714" s="31"/>
      <c r="AIQ714" s="31"/>
      <c r="AIR714" s="31"/>
      <c r="AIS714" s="31"/>
      <c r="AIT714" s="31"/>
      <c r="AIU714" s="31"/>
      <c r="AIV714" s="31"/>
      <c r="AIW714" s="31"/>
      <c r="AIX714" s="31"/>
      <c r="AIY714" s="31"/>
      <c r="AIZ714" s="31"/>
      <c r="AJA714" s="31"/>
      <c r="AJB714" s="31"/>
      <c r="AJC714" s="31"/>
      <c r="AJD714" s="31"/>
      <c r="AJE714" s="31"/>
      <c r="AJF714" s="31"/>
      <c r="AJG714" s="31"/>
      <c r="AJH714" s="31"/>
      <c r="AJI714" s="31"/>
      <c r="AJJ714" s="31"/>
      <c r="AJK714" s="31"/>
      <c r="AJL714" s="31"/>
      <c r="AJM714" s="31"/>
      <c r="AJN714" s="31"/>
      <c r="AJO714" s="31"/>
      <c r="AJP714" s="31"/>
      <c r="AJQ714" s="31"/>
      <c r="AJR714" s="31"/>
      <c r="AJS714" s="31"/>
      <c r="AJT714" s="31"/>
      <c r="AJU714" s="31"/>
      <c r="AJV714" s="31"/>
      <c r="AJW714" s="31"/>
      <c r="AJX714" s="31"/>
      <c r="AJY714" s="31"/>
      <c r="AJZ714" s="31"/>
      <c r="AKA714" s="31"/>
      <c r="AKB714" s="31"/>
      <c r="AKC714" s="31"/>
      <c r="AKD714" s="31"/>
      <c r="AKE714" s="31"/>
      <c r="AKF714" s="31"/>
      <c r="AKG714" s="31"/>
      <c r="AKH714" s="31"/>
      <c r="AKI714" s="31"/>
      <c r="AKJ714" s="31"/>
      <c r="AKK714" s="31"/>
      <c r="AKL714" s="31"/>
      <c r="AKM714" s="31"/>
      <c r="AKN714" s="31"/>
      <c r="AKO714" s="31"/>
      <c r="AKP714" s="31"/>
      <c r="AKQ714" s="31"/>
      <c r="AKR714" s="31"/>
      <c r="AKS714" s="31"/>
      <c r="AKT714" s="31"/>
      <c r="AKU714" s="31"/>
      <c r="AKV714" s="31"/>
      <c r="AKW714" s="31"/>
      <c r="AKX714" s="31"/>
      <c r="AKY714" s="31"/>
      <c r="AKZ714" s="31"/>
      <c r="ALA714" s="31"/>
      <c r="ALB714" s="31"/>
      <c r="ALC714" s="31"/>
      <c r="ALD714" s="31"/>
      <c r="ALE714" s="31"/>
      <c r="ALF714" s="31"/>
      <c r="ALG714" s="31"/>
      <c r="ALH714" s="31"/>
      <c r="ALI714" s="31"/>
      <c r="ALJ714" s="31"/>
      <c r="ALK714" s="31"/>
      <c r="ALL714" s="31"/>
      <c r="ALM714" s="31"/>
      <c r="ALN714" s="31"/>
      <c r="ALO714" s="31"/>
      <c r="ALP714" s="31"/>
      <c r="ALQ714" s="31"/>
      <c r="ALR714" s="31"/>
      <c r="ALS714" s="31"/>
      <c r="ALT714" s="31"/>
      <c r="ALU714" s="31"/>
      <c r="ALV714" s="31"/>
      <c r="ALW714" s="31"/>
      <c r="ALX714" s="31"/>
      <c r="ALY714" s="31"/>
      <c r="ALZ714" s="31"/>
      <c r="AMA714" s="31"/>
      <c r="AMB714" s="31"/>
      <c r="AMC714" s="31"/>
      <c r="AMD714" s="31"/>
      <c r="AME714" s="31"/>
      <c r="AMF714" s="31"/>
      <c r="AMG714" s="31"/>
      <c r="AMH714" s="31"/>
      <c r="AMI714" s="31"/>
      <c r="AMJ714" s="31"/>
      <c r="AMK714" s="31"/>
      <c r="AML714" s="31"/>
      <c r="AMM714" s="31"/>
      <c r="AMN714" s="31"/>
      <c r="AMO714" s="31"/>
      <c r="AMP714" s="31"/>
      <c r="AMQ714" s="31"/>
      <c r="AMR714" s="31"/>
      <c r="AMS714" s="31"/>
      <c r="AMT714" s="31"/>
      <c r="AMU714" s="31"/>
      <c r="AMV714" s="31"/>
      <c r="AMW714" s="31"/>
      <c r="AMX714" s="31"/>
      <c r="AMY714" s="31"/>
      <c r="AMZ714" s="31"/>
      <c r="ANA714" s="31"/>
      <c r="ANB714" s="31"/>
      <c r="ANC714" s="31"/>
      <c r="AND714" s="31"/>
      <c r="ANE714" s="31"/>
      <c r="ANF714" s="31"/>
      <c r="ANG714" s="31"/>
      <c r="ANH714" s="31"/>
      <c r="ANI714" s="31"/>
      <c r="ANJ714" s="31"/>
      <c r="ANK714" s="31"/>
      <c r="ANL714" s="31"/>
      <c r="ANM714" s="31"/>
      <c r="ANN714" s="31"/>
      <c r="ANO714" s="31"/>
      <c r="ANP714" s="31"/>
      <c r="ANQ714" s="31"/>
      <c r="ANR714" s="31"/>
      <c r="ANS714" s="31"/>
      <c r="ANT714" s="31"/>
      <c r="ANU714" s="31"/>
      <c r="ANV714" s="31"/>
      <c r="ANW714" s="31"/>
      <c r="ANX714" s="31"/>
      <c r="ANY714" s="31"/>
      <c r="ANZ714" s="31"/>
      <c r="AOA714" s="31"/>
      <c r="AOB714" s="31"/>
      <c r="AOC714" s="31"/>
      <c r="AOD714" s="31"/>
      <c r="AOE714" s="31"/>
      <c r="AOF714" s="31"/>
      <c r="AOG714" s="31"/>
      <c r="AOH714" s="31"/>
      <c r="AOI714" s="31"/>
      <c r="AOJ714" s="31"/>
      <c r="AOK714" s="31"/>
      <c r="AOL714" s="31"/>
      <c r="AOM714" s="31"/>
      <c r="AON714" s="31"/>
      <c r="AOO714" s="31"/>
      <c r="AOP714" s="31"/>
      <c r="AOQ714" s="31"/>
      <c r="AOR714" s="31"/>
      <c r="AOS714" s="31"/>
      <c r="AOT714" s="31"/>
      <c r="AOU714" s="31"/>
      <c r="AOV714" s="31"/>
      <c r="AOW714" s="31"/>
      <c r="AOX714" s="31"/>
      <c r="AOY714" s="31"/>
      <c r="AOZ714" s="31"/>
      <c r="APA714" s="31"/>
      <c r="APB714" s="31"/>
      <c r="APC714" s="31"/>
      <c r="APD714" s="31"/>
      <c r="APE714" s="31"/>
      <c r="APF714" s="31"/>
      <c r="APG714" s="31"/>
      <c r="APH714" s="31"/>
      <c r="API714" s="31"/>
      <c r="APJ714" s="31"/>
      <c r="APK714" s="31"/>
      <c r="APL714" s="31"/>
      <c r="APM714" s="31"/>
      <c r="APN714" s="31"/>
      <c r="APO714" s="31"/>
      <c r="APP714" s="31"/>
      <c r="APQ714" s="31"/>
      <c r="APR714" s="31"/>
      <c r="APS714" s="31"/>
      <c r="APT714" s="31"/>
      <c r="APU714" s="31"/>
      <c r="APV714" s="31"/>
      <c r="APW714" s="31"/>
      <c r="APX714" s="31"/>
      <c r="APY714" s="31"/>
      <c r="APZ714" s="31"/>
      <c r="AQA714" s="31"/>
      <c r="AQB714" s="31"/>
      <c r="AQC714" s="31"/>
      <c r="AQD714" s="31"/>
      <c r="AQE714" s="31"/>
      <c r="AQF714" s="31"/>
      <c r="AQG714" s="31"/>
      <c r="AQH714" s="31"/>
      <c r="AQI714" s="31"/>
      <c r="AQJ714" s="31"/>
      <c r="AQK714" s="31"/>
      <c r="AQL714" s="31"/>
      <c r="AQM714" s="31"/>
      <c r="AQN714" s="31"/>
      <c r="AQO714" s="31"/>
      <c r="AQP714" s="31"/>
      <c r="AQQ714" s="31"/>
      <c r="AQR714" s="31"/>
      <c r="AQS714" s="31"/>
      <c r="AQT714" s="31"/>
      <c r="AQU714" s="31"/>
      <c r="AQV714" s="31"/>
      <c r="AQW714" s="31"/>
      <c r="AQX714" s="31"/>
      <c r="AQY714" s="31"/>
      <c r="AQZ714" s="31"/>
      <c r="ARA714" s="31"/>
      <c r="ARB714" s="31"/>
      <c r="ARC714" s="31"/>
      <c r="ARD714" s="31"/>
      <c r="ARE714" s="31"/>
      <c r="ARF714" s="31"/>
      <c r="ARG714" s="31"/>
      <c r="ARH714" s="31"/>
      <c r="ARI714" s="31"/>
      <c r="ARJ714" s="31"/>
      <c r="ARK714" s="31"/>
      <c r="ARL714" s="31"/>
      <c r="ARM714" s="31"/>
      <c r="ARN714" s="31"/>
      <c r="ARO714" s="31"/>
      <c r="ARP714" s="31"/>
      <c r="ARQ714" s="31"/>
      <c r="ARR714" s="31"/>
      <c r="ARS714" s="31"/>
      <c r="ART714" s="31"/>
      <c r="ARU714" s="31"/>
      <c r="ARV714" s="31"/>
      <c r="ARW714" s="31"/>
      <c r="ARX714" s="31"/>
      <c r="ARY714" s="31"/>
      <c r="ARZ714" s="31"/>
      <c r="ASA714" s="31"/>
      <c r="ASB714" s="31"/>
      <c r="ASC714" s="31"/>
      <c r="ASD714" s="31"/>
      <c r="ASE714" s="31"/>
      <c r="ASF714" s="31"/>
      <c r="ASG714" s="31"/>
      <c r="ASH714" s="31"/>
      <c r="ASI714" s="31"/>
      <c r="ASJ714" s="31"/>
      <c r="ASK714" s="31"/>
      <c r="ASL714" s="31"/>
      <c r="ASM714" s="31"/>
      <c r="ASN714" s="31"/>
      <c r="ASO714" s="31"/>
      <c r="ASP714" s="31"/>
      <c r="ASQ714" s="31"/>
      <c r="ASR714" s="31"/>
      <c r="ASS714" s="31"/>
      <c r="AST714" s="31"/>
      <c r="ASU714" s="31"/>
      <c r="ASV714" s="31"/>
      <c r="ASW714" s="31"/>
      <c r="ASX714" s="31"/>
      <c r="ASY714" s="31"/>
      <c r="ASZ714" s="31"/>
      <c r="ATA714" s="31"/>
      <c r="ATB714" s="31"/>
      <c r="ATC714" s="31"/>
      <c r="ATD714" s="31"/>
      <c r="ATE714" s="31"/>
      <c r="ATF714" s="31"/>
      <c r="ATG714" s="31"/>
      <c r="ATH714" s="31"/>
      <c r="ATI714" s="31"/>
      <c r="ATJ714" s="31"/>
      <c r="ATK714" s="31"/>
      <c r="ATL714" s="31"/>
      <c r="ATM714" s="31"/>
      <c r="ATN714" s="31"/>
      <c r="ATO714" s="31"/>
      <c r="ATP714" s="31"/>
      <c r="ATQ714" s="31"/>
      <c r="ATR714" s="31"/>
      <c r="ATS714" s="31"/>
      <c r="ATT714" s="31"/>
      <c r="ATU714" s="31"/>
      <c r="ATV714" s="31"/>
      <c r="ATW714" s="31"/>
      <c r="ATX714" s="31"/>
      <c r="ATY714" s="31"/>
      <c r="ATZ714" s="31"/>
      <c r="AUA714" s="31"/>
      <c r="AUB714" s="31"/>
      <c r="AUC714" s="31"/>
      <c r="AUD714" s="31"/>
      <c r="AUE714" s="31"/>
      <c r="AUF714" s="31"/>
      <c r="AUG714" s="31"/>
      <c r="AUH714" s="31"/>
      <c r="AUI714" s="31"/>
      <c r="AUJ714" s="31"/>
      <c r="AUK714" s="31"/>
      <c r="AUL714" s="31"/>
      <c r="AUM714" s="31"/>
      <c r="AUN714" s="31"/>
      <c r="AUO714" s="31"/>
      <c r="AUP714" s="31"/>
      <c r="AUQ714" s="31"/>
      <c r="AUR714" s="31"/>
      <c r="AUS714" s="31"/>
      <c r="AUT714" s="31"/>
      <c r="AUU714" s="31"/>
      <c r="AUV714" s="31"/>
      <c r="AUW714" s="31"/>
      <c r="AUX714" s="31"/>
      <c r="AUY714" s="31"/>
      <c r="AUZ714" s="31"/>
      <c r="AVA714" s="31"/>
      <c r="AVB714" s="31"/>
      <c r="AVC714" s="31"/>
      <c r="AVD714" s="31"/>
      <c r="AVE714" s="31"/>
      <c r="AVF714" s="31"/>
      <c r="AVG714" s="31"/>
      <c r="AVH714" s="31"/>
      <c r="AVI714" s="31"/>
      <c r="AVJ714" s="31"/>
      <c r="AVK714" s="31"/>
      <c r="AVL714" s="31"/>
      <c r="AVM714" s="31"/>
      <c r="AVN714" s="31"/>
      <c r="AVO714" s="31"/>
      <c r="AVP714" s="31"/>
      <c r="AVQ714" s="31"/>
      <c r="AVR714" s="31"/>
      <c r="AVS714" s="31"/>
      <c r="AVT714" s="31"/>
      <c r="AVU714" s="31"/>
      <c r="AVV714" s="31"/>
      <c r="AVW714" s="31"/>
      <c r="AVX714" s="31"/>
      <c r="AVY714" s="31"/>
      <c r="AVZ714" s="31"/>
      <c r="AWA714" s="31"/>
      <c r="AWB714" s="31"/>
      <c r="AWC714" s="31"/>
      <c r="AWD714" s="31"/>
      <c r="AWE714" s="31"/>
      <c r="AWF714" s="31"/>
      <c r="AWG714" s="31"/>
      <c r="AWH714" s="31"/>
      <c r="AWI714" s="31"/>
      <c r="AWJ714" s="31"/>
      <c r="AWK714" s="31"/>
      <c r="AWL714" s="31"/>
      <c r="AWM714" s="31"/>
      <c r="AWN714" s="31"/>
      <c r="AWO714" s="31"/>
      <c r="AWP714" s="31"/>
      <c r="AWQ714" s="31"/>
      <c r="AWR714" s="31"/>
      <c r="AWS714" s="31"/>
      <c r="AWT714" s="31"/>
      <c r="AWU714" s="31"/>
      <c r="AWV714" s="31"/>
      <c r="AWW714" s="31"/>
      <c r="AWX714" s="31"/>
      <c r="AWY714" s="31"/>
      <c r="AWZ714" s="31"/>
      <c r="AXA714" s="31"/>
      <c r="AXB714" s="31"/>
      <c r="AXC714" s="31"/>
      <c r="AXD714" s="31"/>
      <c r="AXE714" s="31"/>
      <c r="AXF714" s="31"/>
      <c r="AXG714" s="31"/>
      <c r="AXH714" s="31"/>
      <c r="AXI714" s="31"/>
      <c r="AXJ714" s="31"/>
      <c r="AXK714" s="31"/>
      <c r="AXL714" s="31"/>
      <c r="AXM714" s="31"/>
      <c r="AXN714" s="31"/>
      <c r="AXO714" s="31"/>
      <c r="AXP714" s="31"/>
      <c r="AXQ714" s="31"/>
      <c r="AXR714" s="31"/>
      <c r="AXS714" s="31"/>
      <c r="AXT714" s="31"/>
      <c r="AXU714" s="31"/>
      <c r="AXV714" s="31"/>
      <c r="AXW714" s="31"/>
      <c r="AXX714" s="31"/>
      <c r="AXY714" s="31"/>
      <c r="AXZ714" s="31"/>
      <c r="AYA714" s="31"/>
      <c r="AYB714" s="31"/>
      <c r="AYC714" s="31"/>
      <c r="AYD714" s="31"/>
      <c r="AYE714" s="31"/>
      <c r="AYF714" s="31"/>
      <c r="AYG714" s="31"/>
      <c r="AYH714" s="31"/>
      <c r="AYI714" s="31"/>
      <c r="AYJ714" s="31"/>
      <c r="AYK714" s="31"/>
      <c r="AYL714" s="31"/>
      <c r="AYM714" s="31"/>
      <c r="AYN714" s="31"/>
      <c r="AYO714" s="31"/>
      <c r="AYP714" s="31"/>
      <c r="AYQ714" s="31"/>
      <c r="AYR714" s="31"/>
      <c r="AYS714" s="31"/>
      <c r="AYT714" s="31"/>
      <c r="AYU714" s="31"/>
      <c r="AYV714" s="31"/>
      <c r="AYW714" s="31"/>
      <c r="AYX714" s="31"/>
      <c r="AYY714" s="31"/>
      <c r="AYZ714" s="31"/>
      <c r="AZA714" s="31"/>
      <c r="AZB714" s="31"/>
      <c r="AZC714" s="31"/>
      <c r="AZD714" s="31"/>
      <c r="AZE714" s="31"/>
      <c r="AZF714" s="31"/>
      <c r="AZG714" s="31"/>
      <c r="AZH714" s="31"/>
      <c r="AZI714" s="31"/>
      <c r="AZJ714" s="31"/>
      <c r="AZK714" s="31"/>
      <c r="AZL714" s="31"/>
      <c r="AZM714" s="31"/>
      <c r="AZN714" s="31"/>
      <c r="AZO714" s="31"/>
      <c r="AZP714" s="31"/>
      <c r="AZQ714" s="31"/>
      <c r="AZR714" s="31"/>
      <c r="AZS714" s="31"/>
      <c r="AZT714" s="31"/>
      <c r="AZU714" s="31"/>
      <c r="AZV714" s="31"/>
      <c r="AZW714" s="31"/>
      <c r="AZX714" s="31"/>
      <c r="AZY714" s="31"/>
      <c r="AZZ714" s="31"/>
      <c r="BAA714" s="31"/>
      <c r="BAB714" s="31"/>
      <c r="BAC714" s="31"/>
      <c r="BAD714" s="31"/>
      <c r="BAE714" s="31"/>
      <c r="BAF714" s="31"/>
      <c r="BAG714" s="31"/>
      <c r="BAH714" s="31"/>
      <c r="BAI714" s="31"/>
      <c r="BAJ714" s="31"/>
      <c r="BAK714" s="31"/>
      <c r="BAL714" s="31"/>
      <c r="BAM714" s="31"/>
      <c r="BAN714" s="31"/>
      <c r="BAO714" s="31"/>
      <c r="BAP714" s="31"/>
      <c r="BAQ714" s="31"/>
      <c r="BAR714" s="31"/>
      <c r="BAS714" s="31"/>
      <c r="BAT714" s="31"/>
      <c r="BAU714" s="31"/>
      <c r="BAV714" s="31"/>
      <c r="BAW714" s="31"/>
      <c r="BAX714" s="31"/>
      <c r="BAY714" s="31"/>
      <c r="BAZ714" s="31"/>
      <c r="BBA714" s="31"/>
      <c r="BBB714" s="31"/>
      <c r="BBC714" s="31"/>
      <c r="BBD714" s="31"/>
      <c r="BBE714" s="31"/>
      <c r="BBF714" s="31"/>
      <c r="BBG714" s="31"/>
      <c r="BBH714" s="31"/>
      <c r="BBI714" s="31"/>
      <c r="BBJ714" s="31"/>
      <c r="BBK714" s="31"/>
      <c r="BBL714" s="31"/>
      <c r="BBM714" s="31"/>
      <c r="BBN714" s="31"/>
      <c r="BBO714" s="31"/>
      <c r="BBP714" s="31"/>
      <c r="BBQ714" s="31"/>
      <c r="BBR714" s="31"/>
      <c r="BBS714" s="31"/>
      <c r="BBT714" s="31"/>
      <c r="BBU714" s="31"/>
      <c r="BBV714" s="31"/>
      <c r="BBW714" s="31"/>
      <c r="BBX714" s="31"/>
      <c r="BBY714" s="31"/>
      <c r="BBZ714" s="31"/>
      <c r="BCA714" s="31"/>
      <c r="BCB714" s="31"/>
      <c r="BCC714" s="31"/>
      <c r="BCD714" s="31"/>
      <c r="BCE714" s="31"/>
      <c r="BCF714" s="31"/>
      <c r="BCG714" s="31"/>
      <c r="BCH714" s="31"/>
      <c r="BCI714" s="31"/>
      <c r="BCJ714" s="31"/>
      <c r="BCK714" s="31"/>
      <c r="BCL714" s="31"/>
      <c r="BCM714" s="31"/>
      <c r="BCN714" s="31"/>
      <c r="BCO714" s="31"/>
      <c r="BCP714" s="31"/>
      <c r="BCQ714" s="31"/>
      <c r="BCR714" s="31"/>
      <c r="BCS714" s="31"/>
      <c r="BCT714" s="31"/>
      <c r="BCU714" s="31"/>
      <c r="BCV714" s="31"/>
      <c r="BCW714" s="31"/>
      <c r="BCX714" s="31"/>
      <c r="BCY714" s="31"/>
      <c r="BCZ714" s="31"/>
      <c r="BDA714" s="31"/>
      <c r="BDB714" s="31"/>
      <c r="BDC714" s="31"/>
      <c r="BDD714" s="31"/>
      <c r="BDE714" s="31"/>
      <c r="BDF714" s="31"/>
      <c r="BDG714" s="31"/>
      <c r="BDH714" s="31"/>
      <c r="BDI714" s="31"/>
      <c r="BDJ714" s="31"/>
      <c r="BDK714" s="31"/>
      <c r="BDL714" s="31"/>
      <c r="BDM714" s="31"/>
      <c r="BDN714" s="31"/>
      <c r="BDO714" s="31"/>
      <c r="BDP714" s="31"/>
      <c r="BDQ714" s="31"/>
      <c r="BDR714" s="31"/>
      <c r="BDS714" s="31"/>
      <c r="BDT714" s="31"/>
      <c r="BDU714" s="31"/>
      <c r="BDV714" s="31"/>
      <c r="BDW714" s="31"/>
      <c r="BDX714" s="31"/>
      <c r="BDY714" s="31"/>
      <c r="BDZ714" s="31"/>
      <c r="BEA714" s="31"/>
      <c r="BEB714" s="31"/>
      <c r="BEC714" s="31"/>
      <c r="BED714" s="31"/>
      <c r="BEE714" s="31"/>
      <c r="BEF714" s="31"/>
      <c r="BEG714" s="31"/>
      <c r="BEH714" s="31"/>
      <c r="BEI714" s="31"/>
      <c r="BEJ714" s="31"/>
      <c r="BEK714" s="31"/>
      <c r="BEL714" s="31"/>
      <c r="BEM714" s="31"/>
      <c r="BEN714" s="31"/>
      <c r="BEO714" s="31"/>
      <c r="BEP714" s="31"/>
      <c r="BEQ714" s="31"/>
      <c r="BER714" s="31"/>
      <c r="BES714" s="31"/>
      <c r="BET714" s="31"/>
      <c r="BEU714" s="31"/>
      <c r="BEV714" s="31"/>
      <c r="BEW714" s="31"/>
      <c r="BEX714" s="31"/>
      <c r="BEY714" s="31"/>
      <c r="BEZ714" s="31"/>
      <c r="BFA714" s="31"/>
      <c r="BFB714" s="31"/>
      <c r="BFC714" s="31"/>
      <c r="BFD714" s="31"/>
      <c r="BFE714" s="31"/>
      <c r="BFF714" s="31"/>
      <c r="BFG714" s="31"/>
      <c r="BFH714" s="31"/>
      <c r="BFI714" s="31"/>
      <c r="BFJ714" s="31"/>
      <c r="BFK714" s="31"/>
      <c r="BFL714" s="31"/>
      <c r="BFM714" s="31"/>
      <c r="BFN714" s="31"/>
      <c r="BFO714" s="31"/>
      <c r="BFP714" s="31"/>
      <c r="BFQ714" s="31"/>
      <c r="BFR714" s="31"/>
      <c r="BFS714" s="31"/>
      <c r="BFT714" s="31"/>
      <c r="BFU714" s="31"/>
      <c r="BFV714" s="31"/>
      <c r="BFW714" s="31"/>
      <c r="BFX714" s="31"/>
      <c r="BFY714" s="31"/>
      <c r="BFZ714" s="31"/>
      <c r="BGA714" s="31"/>
      <c r="BGB714" s="31"/>
      <c r="BGC714" s="31"/>
      <c r="BGD714" s="31"/>
      <c r="BGE714" s="31"/>
      <c r="BGF714" s="31"/>
      <c r="BGG714" s="31"/>
      <c r="BGH714" s="31"/>
      <c r="BGI714" s="31"/>
      <c r="BGJ714" s="31"/>
      <c r="BGK714" s="31"/>
      <c r="BGL714" s="31"/>
      <c r="BGM714" s="31"/>
      <c r="BGN714" s="31"/>
      <c r="BGO714" s="31"/>
      <c r="BGP714" s="31"/>
      <c r="BGQ714" s="31"/>
      <c r="BGR714" s="31"/>
      <c r="BGS714" s="31"/>
      <c r="BGT714" s="31"/>
      <c r="BGU714" s="31"/>
      <c r="BGV714" s="31"/>
      <c r="BGW714" s="31"/>
      <c r="BGX714" s="31"/>
      <c r="BGY714" s="31"/>
      <c r="BGZ714" s="31"/>
      <c r="BHA714" s="31"/>
      <c r="BHB714" s="31"/>
      <c r="BHC714" s="31"/>
      <c r="BHD714" s="31"/>
      <c r="BHE714" s="31"/>
      <c r="BHF714" s="31"/>
      <c r="BHG714" s="31"/>
      <c r="BHH714" s="31"/>
      <c r="BHI714" s="31"/>
      <c r="BHJ714" s="31"/>
      <c r="BHK714" s="31"/>
      <c r="BHL714" s="31"/>
      <c r="BHM714" s="31"/>
      <c r="BHN714" s="31"/>
      <c r="BHO714" s="31"/>
      <c r="BHP714" s="31"/>
      <c r="BHQ714" s="31"/>
      <c r="BHR714" s="31"/>
      <c r="BHS714" s="31"/>
      <c r="BHT714" s="31"/>
      <c r="BHU714" s="31"/>
      <c r="BHV714" s="31"/>
      <c r="BHW714" s="31"/>
      <c r="BHX714" s="31"/>
      <c r="BHY714" s="31"/>
      <c r="BHZ714" s="31"/>
      <c r="BIA714" s="31"/>
      <c r="BIB714" s="31"/>
      <c r="BIC714" s="31"/>
      <c r="BID714" s="31"/>
      <c r="BIE714" s="31"/>
      <c r="BIF714" s="31"/>
      <c r="BIG714" s="31"/>
      <c r="BIH714" s="31"/>
      <c r="BII714" s="31"/>
      <c r="BIJ714" s="31"/>
      <c r="BIK714" s="31"/>
      <c r="BIL714" s="31"/>
      <c r="BIM714" s="31"/>
      <c r="BIN714" s="31"/>
      <c r="BIO714" s="31"/>
      <c r="BIP714" s="31"/>
      <c r="BIQ714" s="31"/>
      <c r="BIR714" s="31"/>
      <c r="BIS714" s="31"/>
      <c r="BIT714" s="31"/>
      <c r="BIU714" s="31"/>
      <c r="BIV714" s="31"/>
      <c r="BIW714" s="31"/>
      <c r="BIX714" s="31"/>
      <c r="BIY714" s="31"/>
      <c r="BIZ714" s="31"/>
      <c r="BJA714" s="31"/>
      <c r="BJB714" s="31"/>
      <c r="BJC714" s="31"/>
      <c r="BJD714" s="31"/>
      <c r="BJE714" s="31"/>
      <c r="BJF714" s="31"/>
      <c r="BJG714" s="31"/>
      <c r="BJH714" s="31"/>
      <c r="BJI714" s="31"/>
      <c r="BJJ714" s="31"/>
      <c r="BJK714" s="31"/>
      <c r="BJL714" s="31"/>
      <c r="BJM714" s="31"/>
      <c r="BJN714" s="31"/>
      <c r="BJO714" s="31"/>
      <c r="BJP714" s="31"/>
      <c r="BJQ714" s="31"/>
      <c r="BJR714" s="31"/>
      <c r="BJS714" s="31"/>
      <c r="BJT714" s="31"/>
      <c r="BJU714" s="31"/>
      <c r="BJV714" s="31"/>
      <c r="BJW714" s="31"/>
      <c r="BJX714" s="31"/>
      <c r="BJY714" s="31"/>
      <c r="BJZ714" s="31"/>
      <c r="BKA714" s="31"/>
      <c r="BKB714" s="31"/>
      <c r="BKC714" s="31"/>
      <c r="BKD714" s="31"/>
      <c r="BKE714" s="31"/>
      <c r="BKF714" s="31"/>
      <c r="BKG714" s="31"/>
      <c r="BKH714" s="31"/>
      <c r="BKI714" s="31"/>
      <c r="BKJ714" s="31"/>
      <c r="BKK714" s="31"/>
      <c r="BKL714" s="31"/>
      <c r="BKM714" s="31"/>
      <c r="BKN714" s="31"/>
      <c r="BKO714" s="31"/>
      <c r="BKP714" s="31"/>
      <c r="BKQ714" s="31"/>
      <c r="BKR714" s="31"/>
      <c r="BKS714" s="31"/>
      <c r="BKT714" s="31"/>
      <c r="BKU714" s="31"/>
      <c r="BKV714" s="31"/>
      <c r="BKW714" s="31"/>
      <c r="BKX714" s="31"/>
      <c r="BKY714" s="31"/>
      <c r="BKZ714" s="31"/>
      <c r="BLA714" s="31"/>
      <c r="BLB714" s="31"/>
      <c r="BLC714" s="31"/>
      <c r="BLD714" s="31"/>
      <c r="BLE714" s="31"/>
      <c r="BLF714" s="31"/>
      <c r="BLG714" s="31"/>
      <c r="BLH714" s="31"/>
      <c r="BLI714" s="31"/>
      <c r="BLJ714" s="31"/>
      <c r="BLK714" s="31"/>
      <c r="BLL714" s="31"/>
      <c r="BLM714" s="31"/>
      <c r="BLN714" s="31"/>
      <c r="BLO714" s="31"/>
      <c r="BLP714" s="31"/>
      <c r="BLQ714" s="31"/>
      <c r="BLR714" s="31"/>
      <c r="BLS714" s="31"/>
      <c r="BLT714" s="31"/>
      <c r="BLU714" s="31"/>
      <c r="BLV714" s="31"/>
      <c r="BLW714" s="31"/>
      <c r="BLX714" s="31"/>
      <c r="BLY714" s="31"/>
      <c r="BLZ714" s="31"/>
      <c r="BMA714" s="31"/>
      <c r="BMB714" s="31"/>
      <c r="BMC714" s="31"/>
      <c r="BMD714" s="31"/>
      <c r="BME714" s="31"/>
      <c r="BMF714" s="31"/>
      <c r="BMG714" s="31"/>
      <c r="BMH714" s="31"/>
      <c r="BMI714" s="31"/>
      <c r="BMJ714" s="31"/>
      <c r="BMK714" s="31"/>
      <c r="BML714" s="31"/>
      <c r="BMM714" s="31"/>
      <c r="BMN714" s="31"/>
      <c r="BMO714" s="31"/>
      <c r="BMP714" s="31"/>
      <c r="BMQ714" s="31"/>
      <c r="BMR714" s="31"/>
      <c r="BMS714" s="31"/>
      <c r="BMT714" s="31"/>
      <c r="BMU714" s="31"/>
      <c r="BMV714" s="31"/>
      <c r="BMW714" s="31"/>
      <c r="BMX714" s="31"/>
      <c r="BMY714" s="31"/>
      <c r="BMZ714" s="31"/>
      <c r="BNA714" s="31"/>
      <c r="BNB714" s="31"/>
      <c r="BNC714" s="31"/>
      <c r="BND714" s="31"/>
      <c r="BNE714" s="31"/>
      <c r="BNF714" s="31"/>
      <c r="BNG714" s="31"/>
      <c r="BNH714" s="31"/>
      <c r="BNI714" s="31"/>
      <c r="BNJ714" s="31"/>
      <c r="BNK714" s="31"/>
      <c r="BNL714" s="31"/>
      <c r="BNM714" s="31"/>
      <c r="BNN714" s="31"/>
      <c r="BNO714" s="31"/>
      <c r="BNP714" s="31"/>
      <c r="BNQ714" s="31"/>
      <c r="BNR714" s="31"/>
      <c r="BNS714" s="31"/>
      <c r="BNT714" s="31"/>
      <c r="BNU714" s="31"/>
      <c r="BNV714" s="31"/>
      <c r="BNW714" s="31"/>
      <c r="BNX714" s="31"/>
      <c r="BNY714" s="31"/>
      <c r="BNZ714" s="31"/>
      <c r="BOA714" s="31"/>
      <c r="BOB714" s="31"/>
      <c r="BOC714" s="31"/>
      <c r="BOD714" s="31"/>
      <c r="BOE714" s="31"/>
      <c r="BOF714" s="31"/>
      <c r="BOG714" s="31"/>
      <c r="BOH714" s="31"/>
      <c r="BOI714" s="31"/>
      <c r="BOJ714" s="31"/>
      <c r="BOK714" s="31"/>
      <c r="BOL714" s="31"/>
      <c r="BOM714" s="31"/>
      <c r="BON714" s="31"/>
      <c r="BOO714" s="31"/>
      <c r="BOP714" s="31"/>
      <c r="BOQ714" s="31"/>
      <c r="BOR714" s="31"/>
      <c r="BOS714" s="31"/>
      <c r="BOT714" s="31"/>
      <c r="BOU714" s="31"/>
      <c r="BOV714" s="31"/>
      <c r="BOW714" s="31"/>
      <c r="BOX714" s="31"/>
      <c r="BOY714" s="31"/>
      <c r="BOZ714" s="31"/>
      <c r="BPA714" s="31"/>
      <c r="BPB714" s="31"/>
      <c r="BPC714" s="31"/>
      <c r="BPD714" s="31"/>
      <c r="BPE714" s="31"/>
      <c r="BPF714" s="31"/>
      <c r="BPG714" s="31"/>
      <c r="BPH714" s="31"/>
      <c r="BPI714" s="31"/>
      <c r="BPJ714" s="31"/>
      <c r="BPK714" s="31"/>
      <c r="BPL714" s="31"/>
      <c r="BPM714" s="31"/>
      <c r="BPN714" s="31"/>
      <c r="BPO714" s="31"/>
      <c r="BPP714" s="31"/>
      <c r="BPQ714" s="31"/>
      <c r="BPR714" s="31"/>
      <c r="BPS714" s="31"/>
      <c r="BPT714" s="31"/>
      <c r="BPU714" s="31"/>
      <c r="BPV714" s="31"/>
      <c r="BPW714" s="31"/>
      <c r="BPX714" s="31"/>
      <c r="BPY714" s="31"/>
      <c r="BPZ714" s="31"/>
      <c r="BQA714" s="31"/>
      <c r="BQB714" s="31"/>
      <c r="BQC714" s="31"/>
      <c r="BQD714" s="31"/>
      <c r="BQE714" s="31"/>
      <c r="BQF714" s="31"/>
      <c r="BQG714" s="31"/>
      <c r="BQH714" s="31"/>
      <c r="BQI714" s="31"/>
      <c r="BQJ714" s="31"/>
      <c r="BQK714" s="31"/>
      <c r="BQL714" s="31"/>
      <c r="BQM714" s="31"/>
      <c r="BQN714" s="31"/>
      <c r="BQO714" s="31"/>
      <c r="BQP714" s="31"/>
      <c r="BQQ714" s="31"/>
      <c r="BQR714" s="31"/>
      <c r="BQS714" s="31"/>
      <c r="BQT714" s="31"/>
      <c r="BQU714" s="31"/>
      <c r="BQV714" s="31"/>
      <c r="BQW714" s="31"/>
      <c r="BQX714" s="31"/>
      <c r="BQY714" s="31"/>
      <c r="BQZ714" s="31"/>
      <c r="BRA714" s="31"/>
      <c r="BRB714" s="31"/>
      <c r="BRC714" s="31"/>
      <c r="BRD714" s="31"/>
      <c r="BRE714" s="31"/>
      <c r="BRF714" s="31"/>
      <c r="BRG714" s="31"/>
      <c r="BRH714" s="31"/>
      <c r="BRI714" s="31"/>
      <c r="BRJ714" s="31"/>
      <c r="BRK714" s="31"/>
      <c r="BRL714" s="31"/>
      <c r="BRM714" s="31"/>
      <c r="BRN714" s="31"/>
      <c r="BRO714" s="31"/>
      <c r="BRP714" s="31"/>
      <c r="BRQ714" s="31"/>
      <c r="BRR714" s="31"/>
      <c r="BRS714" s="31"/>
      <c r="BRT714" s="31"/>
      <c r="BRU714" s="31"/>
      <c r="BRV714" s="31"/>
      <c r="BRW714" s="31"/>
      <c r="BRX714" s="31"/>
      <c r="BRY714" s="31"/>
      <c r="BRZ714" s="31"/>
      <c r="BSA714" s="31"/>
      <c r="BSB714" s="31"/>
      <c r="BSC714" s="31"/>
      <c r="BSD714" s="31"/>
      <c r="BSE714" s="31"/>
      <c r="BSF714" s="31"/>
      <c r="BSG714" s="31"/>
      <c r="BSH714" s="31"/>
      <c r="BSI714" s="31"/>
      <c r="BSJ714" s="31"/>
      <c r="BSK714" s="31"/>
      <c r="BSL714" s="31"/>
      <c r="BSM714" s="31"/>
      <c r="BSN714" s="31"/>
      <c r="BSO714" s="31"/>
      <c r="BSP714" s="31"/>
      <c r="BSQ714" s="31"/>
      <c r="BSR714" s="31"/>
      <c r="BSS714" s="31"/>
      <c r="BST714" s="31"/>
      <c r="BSU714" s="31"/>
      <c r="BSV714" s="31"/>
      <c r="BSW714" s="31"/>
      <c r="BSX714" s="31"/>
      <c r="BSY714" s="31"/>
      <c r="BSZ714" s="31"/>
      <c r="BTA714" s="31"/>
      <c r="BTB714" s="31"/>
      <c r="BTC714" s="31"/>
      <c r="BTD714" s="31"/>
      <c r="BTE714" s="31"/>
      <c r="BTF714" s="31"/>
      <c r="BTG714" s="31"/>
      <c r="BTH714" s="31"/>
      <c r="BTI714" s="31"/>
      <c r="BTJ714" s="31"/>
      <c r="BTK714" s="31"/>
      <c r="BTL714" s="31"/>
      <c r="BTM714" s="31"/>
      <c r="BTN714" s="31"/>
      <c r="BTO714" s="31"/>
      <c r="BTP714" s="31"/>
      <c r="BTQ714" s="31"/>
      <c r="BTR714" s="31"/>
      <c r="BTS714" s="31"/>
      <c r="BTT714" s="31"/>
      <c r="BTU714" s="31"/>
      <c r="BTV714" s="31"/>
      <c r="BTW714" s="31"/>
      <c r="BTX714" s="31"/>
      <c r="BTY714" s="31"/>
      <c r="BTZ714" s="31"/>
      <c r="BUA714" s="31"/>
      <c r="BUB714" s="31"/>
      <c r="BUC714" s="31"/>
      <c r="BUD714" s="31"/>
      <c r="BUE714" s="31"/>
      <c r="BUF714" s="31"/>
      <c r="BUG714" s="31"/>
      <c r="BUH714" s="31"/>
      <c r="BUI714" s="31"/>
      <c r="BUJ714" s="31"/>
      <c r="BUK714" s="31"/>
      <c r="BUL714" s="31"/>
      <c r="BUM714" s="31"/>
      <c r="BUN714" s="31"/>
      <c r="BUO714" s="31"/>
      <c r="BUP714" s="31"/>
      <c r="BUQ714" s="31"/>
      <c r="BUR714" s="31"/>
      <c r="BUS714" s="31"/>
      <c r="BUT714" s="31"/>
      <c r="BUU714" s="31"/>
      <c r="BUV714" s="31"/>
      <c r="BUW714" s="31"/>
      <c r="BUX714" s="31"/>
      <c r="BUY714" s="31"/>
      <c r="BUZ714" s="31"/>
      <c r="BVA714" s="31"/>
      <c r="BVB714" s="31"/>
      <c r="BVC714" s="31"/>
      <c r="BVD714" s="31"/>
      <c r="BVE714" s="31"/>
      <c r="BVF714" s="31"/>
      <c r="BVG714" s="31"/>
      <c r="BVH714" s="31"/>
      <c r="BVI714" s="31"/>
      <c r="BVJ714" s="31"/>
      <c r="BVK714" s="31"/>
      <c r="BVL714" s="31"/>
      <c r="BVM714" s="31"/>
      <c r="BVN714" s="31"/>
      <c r="BVO714" s="31"/>
      <c r="BVP714" s="31"/>
      <c r="BVQ714" s="31"/>
      <c r="BVR714" s="31"/>
      <c r="BVS714" s="31"/>
      <c r="BVT714" s="31"/>
      <c r="BVU714" s="31"/>
      <c r="BVV714" s="31"/>
      <c r="BVW714" s="31"/>
      <c r="BVX714" s="31"/>
      <c r="BVY714" s="31"/>
      <c r="BVZ714" s="31"/>
      <c r="BWA714" s="31"/>
      <c r="BWB714" s="31"/>
      <c r="BWC714" s="31"/>
      <c r="BWD714" s="31"/>
      <c r="BWE714" s="31"/>
      <c r="BWF714" s="31"/>
      <c r="BWG714" s="31"/>
      <c r="BWH714" s="31"/>
      <c r="BWI714" s="31"/>
      <c r="BWJ714" s="31"/>
      <c r="BWK714" s="31"/>
      <c r="BWL714" s="31"/>
      <c r="BWM714" s="31"/>
      <c r="BWN714" s="31"/>
      <c r="BWO714" s="31"/>
      <c r="BWP714" s="31"/>
      <c r="BWQ714" s="31"/>
      <c r="BWR714" s="31"/>
      <c r="BWS714" s="31"/>
      <c r="BWT714" s="31"/>
      <c r="BWU714" s="31"/>
      <c r="BWV714" s="31"/>
      <c r="BWW714" s="31"/>
      <c r="BWX714" s="31"/>
      <c r="BWY714" s="31"/>
      <c r="BWZ714" s="31"/>
      <c r="BXA714" s="31"/>
      <c r="BXB714" s="31"/>
      <c r="BXC714" s="31"/>
      <c r="BXD714" s="31"/>
      <c r="BXE714" s="31"/>
      <c r="BXF714" s="31"/>
      <c r="BXG714" s="31"/>
      <c r="BXH714" s="31"/>
      <c r="BXI714" s="31"/>
      <c r="BXJ714" s="31"/>
      <c r="BXK714" s="31"/>
      <c r="BXL714" s="31"/>
      <c r="BXM714" s="31"/>
      <c r="BXN714" s="31"/>
      <c r="BXO714" s="31"/>
      <c r="BXP714" s="31"/>
      <c r="BXQ714" s="31"/>
      <c r="BXR714" s="31"/>
      <c r="BXS714" s="31"/>
      <c r="BXT714" s="31"/>
      <c r="BXU714" s="31"/>
      <c r="BXV714" s="31"/>
      <c r="BXW714" s="31"/>
      <c r="BXX714" s="31"/>
      <c r="BXY714" s="31"/>
      <c r="BXZ714" s="31"/>
      <c r="BYA714" s="31"/>
      <c r="BYB714" s="31"/>
      <c r="BYC714" s="31"/>
      <c r="BYD714" s="31"/>
      <c r="BYE714" s="31"/>
      <c r="BYF714" s="31"/>
      <c r="BYG714" s="31"/>
      <c r="BYH714" s="31"/>
      <c r="BYI714" s="31"/>
      <c r="BYJ714" s="31"/>
      <c r="BYK714" s="31"/>
      <c r="BYL714" s="31"/>
      <c r="BYM714" s="31"/>
      <c r="BYN714" s="31"/>
      <c r="BYO714" s="31"/>
      <c r="BYP714" s="31"/>
      <c r="BYQ714" s="31"/>
      <c r="BYR714" s="31"/>
      <c r="BYS714" s="31"/>
      <c r="BYT714" s="31"/>
      <c r="BYU714" s="31"/>
      <c r="BYV714" s="31"/>
      <c r="BYW714" s="31"/>
      <c r="BYX714" s="31"/>
      <c r="BYY714" s="31"/>
      <c r="BYZ714" s="31"/>
      <c r="BZA714" s="31"/>
      <c r="BZB714" s="31"/>
      <c r="BZC714" s="31"/>
      <c r="BZD714" s="31"/>
      <c r="BZE714" s="31"/>
      <c r="BZF714" s="31"/>
      <c r="BZG714" s="31"/>
      <c r="BZH714" s="31"/>
      <c r="BZI714" s="31"/>
      <c r="BZJ714" s="31"/>
      <c r="BZK714" s="31"/>
      <c r="BZL714" s="31"/>
      <c r="BZM714" s="31"/>
      <c r="BZN714" s="31"/>
      <c r="BZO714" s="31"/>
      <c r="BZP714" s="31"/>
      <c r="BZQ714" s="31"/>
      <c r="BZR714" s="31"/>
      <c r="BZS714" s="31"/>
      <c r="BZT714" s="31"/>
      <c r="BZU714" s="31"/>
      <c r="BZV714" s="31"/>
      <c r="BZW714" s="31"/>
      <c r="BZX714" s="31"/>
      <c r="BZY714" s="31"/>
      <c r="BZZ714" s="31"/>
      <c r="CAA714" s="31"/>
      <c r="CAB714" s="31"/>
      <c r="CAC714" s="31"/>
      <c r="CAD714" s="31"/>
      <c r="CAE714" s="31"/>
      <c r="CAF714" s="31"/>
      <c r="CAG714" s="31"/>
      <c r="CAH714" s="31"/>
      <c r="CAI714" s="31"/>
      <c r="CAJ714" s="31"/>
      <c r="CAK714" s="31"/>
      <c r="CAL714" s="31"/>
      <c r="CAM714" s="31"/>
      <c r="CAN714" s="31"/>
      <c r="CAO714" s="31"/>
      <c r="CAP714" s="31"/>
      <c r="CAQ714" s="31"/>
      <c r="CAR714" s="31"/>
      <c r="CAS714" s="31"/>
      <c r="CAT714" s="31"/>
      <c r="CAU714" s="31"/>
      <c r="CAV714" s="31"/>
      <c r="CAW714" s="31"/>
      <c r="CAX714" s="31"/>
      <c r="CAY714" s="31"/>
      <c r="CAZ714" s="31"/>
      <c r="CBA714" s="31"/>
      <c r="CBB714" s="31"/>
      <c r="CBC714" s="31"/>
      <c r="CBD714" s="31"/>
      <c r="CBE714" s="31"/>
      <c r="CBF714" s="31"/>
      <c r="CBG714" s="31"/>
      <c r="CBH714" s="31"/>
      <c r="CBI714" s="31"/>
      <c r="CBJ714" s="31"/>
      <c r="CBK714" s="31"/>
      <c r="CBL714" s="31"/>
      <c r="CBM714" s="31"/>
      <c r="CBN714" s="31"/>
      <c r="CBO714" s="31"/>
      <c r="CBP714" s="31"/>
      <c r="CBQ714" s="31"/>
      <c r="CBR714" s="31"/>
      <c r="CBS714" s="31"/>
      <c r="CBT714" s="31"/>
      <c r="CBU714" s="31"/>
      <c r="CBV714" s="31"/>
      <c r="CBW714" s="31"/>
      <c r="CBX714" s="31"/>
      <c r="CBY714" s="31"/>
      <c r="CBZ714" s="31"/>
      <c r="CCA714" s="31"/>
      <c r="CCB714" s="31"/>
      <c r="CCC714" s="31"/>
      <c r="CCD714" s="31"/>
      <c r="CCE714" s="31"/>
      <c r="CCF714" s="31"/>
      <c r="CCG714" s="31"/>
      <c r="CCH714" s="31"/>
      <c r="CCI714" s="31"/>
      <c r="CCJ714" s="31"/>
      <c r="CCK714" s="31"/>
      <c r="CCL714" s="31"/>
      <c r="CCM714" s="31"/>
      <c r="CCN714" s="31"/>
      <c r="CCO714" s="31"/>
      <c r="CCP714" s="31"/>
      <c r="CCQ714" s="31"/>
      <c r="CCR714" s="31"/>
      <c r="CCS714" s="31"/>
      <c r="CCT714" s="31"/>
      <c r="CCU714" s="31"/>
      <c r="CCV714" s="31"/>
      <c r="CCW714" s="31"/>
      <c r="CCX714" s="31"/>
      <c r="CCY714" s="31"/>
      <c r="CCZ714" s="31"/>
      <c r="CDA714" s="31"/>
      <c r="CDB714" s="31"/>
      <c r="CDC714" s="31"/>
      <c r="CDD714" s="31"/>
      <c r="CDE714" s="31"/>
      <c r="CDF714" s="31"/>
      <c r="CDG714" s="31"/>
      <c r="CDH714" s="31"/>
      <c r="CDI714" s="31"/>
      <c r="CDJ714" s="31"/>
      <c r="CDK714" s="31"/>
      <c r="CDL714" s="31"/>
      <c r="CDM714" s="31"/>
      <c r="CDN714" s="31"/>
      <c r="CDO714" s="31"/>
      <c r="CDP714" s="31"/>
      <c r="CDQ714" s="31"/>
      <c r="CDR714" s="31"/>
      <c r="CDS714" s="31"/>
      <c r="CDT714" s="31"/>
      <c r="CDU714" s="31"/>
      <c r="CDV714" s="31"/>
      <c r="CDW714" s="31"/>
      <c r="CDX714" s="31"/>
      <c r="CDY714" s="31"/>
      <c r="CDZ714" s="31"/>
      <c r="CEA714" s="31"/>
      <c r="CEB714" s="31"/>
      <c r="CEC714" s="31"/>
      <c r="CED714" s="31"/>
      <c r="CEE714" s="31"/>
      <c r="CEF714" s="31"/>
      <c r="CEG714" s="31"/>
      <c r="CEH714" s="31"/>
      <c r="CEI714" s="31"/>
      <c r="CEJ714" s="31"/>
      <c r="CEK714" s="31"/>
      <c r="CEL714" s="31"/>
      <c r="CEM714" s="31"/>
      <c r="CEN714" s="31"/>
      <c r="CEO714" s="31"/>
      <c r="CEP714" s="31"/>
      <c r="CEQ714" s="31"/>
      <c r="CER714" s="31"/>
      <c r="CES714" s="31"/>
      <c r="CET714" s="31"/>
      <c r="CEU714" s="31"/>
      <c r="CEV714" s="31"/>
      <c r="CEW714" s="31"/>
      <c r="CEX714" s="31"/>
      <c r="CEY714" s="31"/>
      <c r="CEZ714" s="31"/>
      <c r="CFA714" s="31"/>
      <c r="CFB714" s="31"/>
      <c r="CFC714" s="31"/>
      <c r="CFD714" s="31"/>
      <c r="CFE714" s="31"/>
      <c r="CFF714" s="31"/>
      <c r="CFG714" s="31"/>
      <c r="CFH714" s="31"/>
      <c r="CFI714" s="31"/>
      <c r="CFJ714" s="31"/>
      <c r="CFK714" s="31"/>
      <c r="CFL714" s="31"/>
      <c r="CFM714" s="31"/>
      <c r="CFN714" s="31"/>
      <c r="CFO714" s="31"/>
      <c r="CFP714" s="31"/>
      <c r="CFQ714" s="31"/>
      <c r="CFR714" s="31"/>
      <c r="CFS714" s="31"/>
      <c r="CFT714" s="31"/>
      <c r="CFU714" s="31"/>
      <c r="CFV714" s="31"/>
      <c r="CFW714" s="31"/>
      <c r="CFX714" s="31"/>
      <c r="CFY714" s="31"/>
      <c r="CFZ714" s="31"/>
      <c r="CGA714" s="31"/>
      <c r="CGB714" s="31"/>
      <c r="CGC714" s="31"/>
      <c r="CGD714" s="31"/>
      <c r="CGE714" s="31"/>
      <c r="CGF714" s="31"/>
      <c r="CGG714" s="31"/>
      <c r="CGH714" s="31"/>
      <c r="CGI714" s="31"/>
      <c r="CGJ714" s="31"/>
      <c r="CGK714" s="31"/>
      <c r="CGL714" s="31"/>
      <c r="CGM714" s="31"/>
      <c r="CGN714" s="31"/>
      <c r="CGO714" s="31"/>
      <c r="CGP714" s="31"/>
      <c r="CGQ714" s="31"/>
      <c r="CGR714" s="31"/>
      <c r="CGS714" s="31"/>
      <c r="CGT714" s="31"/>
      <c r="CGU714" s="31"/>
      <c r="CGV714" s="31"/>
      <c r="CGW714" s="31"/>
      <c r="CGX714" s="31"/>
      <c r="CGY714" s="31"/>
      <c r="CGZ714" s="31"/>
      <c r="CHA714" s="31"/>
      <c r="CHB714" s="31"/>
      <c r="CHC714" s="31"/>
      <c r="CHD714" s="31"/>
      <c r="CHE714" s="31"/>
      <c r="CHF714" s="31"/>
      <c r="CHG714" s="31"/>
      <c r="CHH714" s="31"/>
      <c r="CHI714" s="31"/>
      <c r="CHJ714" s="31"/>
      <c r="CHK714" s="31"/>
      <c r="CHL714" s="31"/>
      <c r="CHM714" s="31"/>
      <c r="CHN714" s="31"/>
      <c r="CHO714" s="31"/>
      <c r="CHP714" s="31"/>
      <c r="CHQ714" s="31"/>
      <c r="CHR714" s="31"/>
      <c r="CHS714" s="31"/>
      <c r="CHT714" s="31"/>
      <c r="CHU714" s="31"/>
      <c r="CHV714" s="31"/>
      <c r="CHW714" s="31"/>
      <c r="CHX714" s="31"/>
      <c r="CHY714" s="31"/>
      <c r="CHZ714" s="31"/>
      <c r="CIA714" s="31"/>
      <c r="CIB714" s="31"/>
      <c r="CIC714" s="31"/>
      <c r="CID714" s="31"/>
      <c r="CIE714" s="31"/>
      <c r="CIF714" s="31"/>
      <c r="CIG714" s="31"/>
      <c r="CIH714" s="31"/>
      <c r="CII714" s="31"/>
      <c r="CIJ714" s="31"/>
      <c r="CIK714" s="31"/>
      <c r="CIL714" s="31"/>
      <c r="CIM714" s="31"/>
      <c r="CIN714" s="31"/>
      <c r="CIO714" s="31"/>
      <c r="CIP714" s="31"/>
      <c r="CIQ714" s="31"/>
      <c r="CIR714" s="31"/>
      <c r="CIS714" s="31"/>
      <c r="CIT714" s="31"/>
      <c r="CIU714" s="31"/>
      <c r="CIV714" s="31"/>
      <c r="CIW714" s="31"/>
      <c r="CIX714" s="31"/>
      <c r="CIY714" s="31"/>
      <c r="CIZ714" s="31"/>
      <c r="CJA714" s="31"/>
      <c r="CJB714" s="31"/>
      <c r="CJC714" s="31"/>
      <c r="CJD714" s="31"/>
      <c r="CJE714" s="31"/>
      <c r="CJF714" s="31"/>
      <c r="CJG714" s="31"/>
      <c r="CJH714" s="31"/>
      <c r="CJI714" s="31"/>
      <c r="CJJ714" s="31"/>
      <c r="CJK714" s="31"/>
      <c r="CJL714" s="31"/>
      <c r="CJM714" s="31"/>
      <c r="CJN714" s="31"/>
      <c r="CJO714" s="31"/>
      <c r="CJP714" s="31"/>
      <c r="CJQ714" s="31"/>
      <c r="CJR714" s="31"/>
      <c r="CJS714" s="31"/>
      <c r="CJT714" s="31"/>
      <c r="CJU714" s="31"/>
      <c r="CJV714" s="31"/>
      <c r="CJW714" s="31"/>
      <c r="CJX714" s="31"/>
      <c r="CJY714" s="31"/>
      <c r="CJZ714" s="31"/>
      <c r="CKA714" s="31"/>
      <c r="CKB714" s="31"/>
      <c r="CKC714" s="31"/>
      <c r="CKD714" s="31"/>
      <c r="CKE714" s="31"/>
      <c r="CKF714" s="31"/>
      <c r="CKG714" s="31"/>
      <c r="CKH714" s="31"/>
      <c r="CKI714" s="31"/>
      <c r="CKJ714" s="31"/>
      <c r="CKK714" s="31"/>
      <c r="CKL714" s="31"/>
      <c r="CKM714" s="31"/>
      <c r="CKN714" s="31"/>
      <c r="CKO714" s="31"/>
      <c r="CKP714" s="31"/>
      <c r="CKQ714" s="31"/>
      <c r="CKR714" s="31"/>
      <c r="CKS714" s="31"/>
      <c r="CKT714" s="31"/>
      <c r="CKU714" s="31"/>
      <c r="CKV714" s="31"/>
      <c r="CKW714" s="31"/>
      <c r="CKX714" s="31"/>
      <c r="CKY714" s="31"/>
      <c r="CKZ714" s="31"/>
      <c r="CLA714" s="31"/>
      <c r="CLB714" s="31"/>
      <c r="CLC714" s="31"/>
      <c r="CLD714" s="31"/>
      <c r="CLE714" s="31"/>
      <c r="CLF714" s="31"/>
      <c r="CLG714" s="31"/>
      <c r="CLH714" s="31"/>
      <c r="CLI714" s="31"/>
      <c r="CLJ714" s="31"/>
      <c r="CLK714" s="31"/>
      <c r="CLL714" s="31"/>
      <c r="CLM714" s="31"/>
      <c r="CLN714" s="31"/>
      <c r="CLO714" s="31"/>
      <c r="CLP714" s="31"/>
      <c r="CLQ714" s="31"/>
      <c r="CLR714" s="31"/>
      <c r="CLS714" s="31"/>
      <c r="CLT714" s="31"/>
      <c r="CLU714" s="31"/>
      <c r="CLV714" s="31"/>
      <c r="CLW714" s="31"/>
      <c r="CLX714" s="31"/>
      <c r="CLY714" s="31"/>
      <c r="CLZ714" s="31"/>
      <c r="CMA714" s="31"/>
      <c r="CMB714" s="31"/>
      <c r="CMC714" s="31"/>
      <c r="CMD714" s="31"/>
      <c r="CME714" s="31"/>
      <c r="CMF714" s="31"/>
      <c r="CMG714" s="31"/>
      <c r="CMH714" s="31"/>
      <c r="CMI714" s="31"/>
      <c r="CMJ714" s="31"/>
      <c r="CMK714" s="31"/>
      <c r="CML714" s="31"/>
      <c r="CMM714" s="31"/>
      <c r="CMN714" s="31"/>
      <c r="CMO714" s="31"/>
      <c r="CMP714" s="31"/>
      <c r="CMQ714" s="31"/>
      <c r="CMR714" s="31"/>
      <c r="CMS714" s="31"/>
      <c r="CMT714" s="31"/>
      <c r="CMU714" s="31"/>
      <c r="CMV714" s="31"/>
      <c r="CMW714" s="31"/>
      <c r="CMX714" s="31"/>
      <c r="CMY714" s="31"/>
      <c r="CMZ714" s="31"/>
      <c r="CNA714" s="31"/>
      <c r="CNB714" s="31"/>
      <c r="CNC714" s="31"/>
      <c r="CND714" s="31"/>
      <c r="CNE714" s="31"/>
      <c r="CNF714" s="31"/>
      <c r="CNG714" s="31"/>
      <c r="CNH714" s="31"/>
      <c r="CNI714" s="31"/>
      <c r="CNJ714" s="31"/>
      <c r="CNK714" s="31"/>
      <c r="CNL714" s="31"/>
      <c r="CNM714" s="31"/>
      <c r="CNN714" s="31"/>
      <c r="CNO714" s="31"/>
      <c r="CNP714" s="31"/>
      <c r="CNQ714" s="31"/>
      <c r="CNR714" s="31"/>
      <c r="CNS714" s="31"/>
      <c r="CNT714" s="31"/>
      <c r="CNU714" s="31"/>
      <c r="CNV714" s="31"/>
      <c r="CNW714" s="31"/>
      <c r="CNX714" s="31"/>
      <c r="CNY714" s="31"/>
      <c r="CNZ714" s="31"/>
      <c r="COA714" s="31"/>
      <c r="COB714" s="31"/>
      <c r="COC714" s="31"/>
      <c r="COD714" s="31"/>
      <c r="COE714" s="31"/>
      <c r="COF714" s="31"/>
      <c r="COG714" s="31"/>
      <c r="COH714" s="31"/>
      <c r="COI714" s="31"/>
      <c r="COJ714" s="31"/>
      <c r="COK714" s="31"/>
      <c r="COL714" s="31"/>
      <c r="COM714" s="31"/>
      <c r="CON714" s="31"/>
      <c r="COO714" s="31"/>
      <c r="COP714" s="31"/>
      <c r="COQ714" s="31"/>
      <c r="COR714" s="31"/>
      <c r="COS714" s="31"/>
      <c r="COT714" s="31"/>
      <c r="COU714" s="31"/>
      <c r="COV714" s="31"/>
      <c r="COW714" s="31"/>
      <c r="COX714" s="31"/>
      <c r="COY714" s="31"/>
      <c r="COZ714" s="31"/>
      <c r="CPA714" s="31"/>
      <c r="CPB714" s="31"/>
      <c r="CPC714" s="31"/>
      <c r="CPD714" s="31"/>
      <c r="CPE714" s="31"/>
      <c r="CPF714" s="31"/>
      <c r="CPG714" s="31"/>
      <c r="CPH714" s="31"/>
      <c r="CPI714" s="31"/>
      <c r="CPJ714" s="31"/>
      <c r="CPK714" s="31"/>
      <c r="CPL714" s="31"/>
      <c r="CPM714" s="31"/>
      <c r="CPN714" s="31"/>
      <c r="CPO714" s="31"/>
      <c r="CPP714" s="31"/>
      <c r="CPQ714" s="31"/>
      <c r="CPR714" s="31"/>
      <c r="CPS714" s="31"/>
      <c r="CPT714" s="31"/>
      <c r="CPU714" s="31"/>
      <c r="CPV714" s="31"/>
      <c r="CPW714" s="31"/>
      <c r="CPX714" s="31"/>
      <c r="CPY714" s="31"/>
      <c r="CPZ714" s="31"/>
      <c r="CQA714" s="31"/>
      <c r="CQB714" s="31"/>
      <c r="CQC714" s="31"/>
      <c r="CQD714" s="31"/>
      <c r="CQE714" s="31"/>
      <c r="CQF714" s="31"/>
      <c r="CQG714" s="31"/>
      <c r="CQH714" s="31"/>
      <c r="CQI714" s="31"/>
      <c r="CQJ714" s="31"/>
      <c r="CQK714" s="31"/>
      <c r="CQL714" s="31"/>
      <c r="CQM714" s="31"/>
      <c r="CQN714" s="31"/>
      <c r="CQO714" s="31"/>
      <c r="CQP714" s="31"/>
      <c r="CQQ714" s="31"/>
      <c r="CQR714" s="31"/>
      <c r="CQS714" s="31"/>
      <c r="CQT714" s="31"/>
      <c r="CQU714" s="31"/>
      <c r="CQV714" s="31"/>
      <c r="CQW714" s="31"/>
      <c r="CQX714" s="31"/>
      <c r="CQY714" s="31"/>
      <c r="CQZ714" s="31"/>
      <c r="CRA714" s="31"/>
      <c r="CRB714" s="31"/>
      <c r="CRC714" s="31"/>
      <c r="CRD714" s="31"/>
      <c r="CRE714" s="31"/>
      <c r="CRF714" s="31"/>
      <c r="CRG714" s="31"/>
      <c r="CRH714" s="31"/>
      <c r="CRI714" s="31"/>
      <c r="CRJ714" s="31"/>
      <c r="CRK714" s="31"/>
      <c r="CRL714" s="31"/>
      <c r="CRM714" s="31"/>
      <c r="CRN714" s="31"/>
      <c r="CRO714" s="31"/>
      <c r="CRP714" s="31"/>
      <c r="CRQ714" s="31"/>
      <c r="CRR714" s="31"/>
      <c r="CRS714" s="31"/>
      <c r="CRT714" s="31"/>
      <c r="CRU714" s="31"/>
      <c r="CRV714" s="31"/>
      <c r="CRW714" s="31"/>
      <c r="CRX714" s="31"/>
      <c r="CRY714" s="31"/>
      <c r="CRZ714" s="31"/>
      <c r="CSA714" s="31"/>
      <c r="CSB714" s="31"/>
      <c r="CSC714" s="31"/>
      <c r="CSD714" s="31"/>
      <c r="CSE714" s="31"/>
      <c r="CSF714" s="31"/>
      <c r="CSG714" s="31"/>
      <c r="CSH714" s="31"/>
      <c r="CSI714" s="31"/>
      <c r="CSJ714" s="31"/>
      <c r="CSK714" s="31"/>
      <c r="CSL714" s="31"/>
      <c r="CSM714" s="31"/>
      <c r="CSN714" s="31"/>
      <c r="CSO714" s="31"/>
      <c r="CSP714" s="31"/>
      <c r="CSQ714" s="31"/>
      <c r="CSR714" s="31"/>
      <c r="CSS714" s="31"/>
      <c r="CST714" s="31"/>
      <c r="CSU714" s="31"/>
      <c r="CSV714" s="31"/>
      <c r="CSW714" s="31"/>
      <c r="CSX714" s="31"/>
      <c r="CSY714" s="31"/>
      <c r="CSZ714" s="31"/>
      <c r="CTA714" s="31"/>
      <c r="CTB714" s="31"/>
      <c r="CTC714" s="31"/>
      <c r="CTD714" s="31"/>
      <c r="CTE714" s="31"/>
      <c r="CTF714" s="31"/>
      <c r="CTG714" s="31"/>
      <c r="CTH714" s="31"/>
      <c r="CTI714" s="31"/>
      <c r="CTJ714" s="31"/>
      <c r="CTK714" s="31"/>
      <c r="CTL714" s="31"/>
      <c r="CTM714" s="31"/>
      <c r="CTN714" s="31"/>
      <c r="CTO714" s="31"/>
      <c r="CTP714" s="31"/>
      <c r="CTQ714" s="31"/>
      <c r="CTR714" s="31"/>
      <c r="CTS714" s="31"/>
      <c r="CTT714" s="31"/>
      <c r="CTU714" s="31"/>
      <c r="CTV714" s="31"/>
      <c r="CTW714" s="31"/>
      <c r="CTX714" s="31"/>
      <c r="CTY714" s="31"/>
      <c r="CTZ714" s="31"/>
      <c r="CUA714" s="31"/>
      <c r="CUB714" s="31"/>
      <c r="CUC714" s="31"/>
      <c r="CUD714" s="31"/>
      <c r="CUE714" s="31"/>
      <c r="CUF714" s="31"/>
      <c r="CUG714" s="31"/>
      <c r="CUH714" s="31"/>
      <c r="CUI714" s="31"/>
      <c r="CUJ714" s="31"/>
      <c r="CUK714" s="31"/>
      <c r="CUL714" s="31"/>
      <c r="CUM714" s="31"/>
      <c r="CUN714" s="31"/>
      <c r="CUO714" s="31"/>
      <c r="CUP714" s="31"/>
      <c r="CUQ714" s="31"/>
      <c r="CUR714" s="31"/>
      <c r="CUS714" s="31"/>
      <c r="CUT714" s="31"/>
      <c r="CUU714" s="31"/>
      <c r="CUV714" s="31"/>
      <c r="CUW714" s="31"/>
      <c r="CUX714" s="31"/>
      <c r="CUY714" s="31"/>
      <c r="CUZ714" s="31"/>
      <c r="CVA714" s="31"/>
      <c r="CVB714" s="31"/>
      <c r="CVC714" s="31"/>
      <c r="CVD714" s="31"/>
      <c r="CVE714" s="31"/>
      <c r="CVF714" s="31"/>
      <c r="CVG714" s="31"/>
      <c r="CVH714" s="31"/>
      <c r="CVI714" s="31"/>
      <c r="CVJ714" s="31"/>
      <c r="CVK714" s="31"/>
      <c r="CVL714" s="31"/>
      <c r="CVM714" s="31"/>
      <c r="CVN714" s="31"/>
      <c r="CVO714" s="31"/>
      <c r="CVP714" s="31"/>
      <c r="CVQ714" s="31"/>
      <c r="CVR714" s="31"/>
      <c r="CVS714" s="31"/>
      <c r="CVT714" s="31"/>
      <c r="CVU714" s="31"/>
      <c r="CVV714" s="31"/>
      <c r="CVW714" s="31"/>
      <c r="CVX714" s="31"/>
      <c r="CVY714" s="31"/>
      <c r="CVZ714" s="31"/>
      <c r="CWA714" s="31"/>
      <c r="CWB714" s="31"/>
      <c r="CWC714" s="31"/>
      <c r="CWD714" s="31"/>
      <c r="CWE714" s="31"/>
      <c r="CWF714" s="31"/>
      <c r="CWG714" s="31"/>
      <c r="CWH714" s="31"/>
      <c r="CWI714" s="31"/>
      <c r="CWJ714" s="31"/>
      <c r="CWK714" s="31"/>
      <c r="CWL714" s="31"/>
      <c r="CWM714" s="31"/>
      <c r="CWN714" s="31"/>
      <c r="CWO714" s="31"/>
      <c r="CWP714" s="31"/>
      <c r="CWQ714" s="31"/>
      <c r="CWR714" s="31"/>
      <c r="CWS714" s="31"/>
      <c r="CWT714" s="31"/>
      <c r="CWU714" s="31"/>
      <c r="CWV714" s="31"/>
      <c r="CWW714" s="31"/>
      <c r="CWX714" s="31"/>
      <c r="CWY714" s="31"/>
      <c r="CWZ714" s="31"/>
      <c r="CXA714" s="31"/>
      <c r="CXB714" s="31"/>
      <c r="CXC714" s="31"/>
      <c r="CXD714" s="31"/>
      <c r="CXE714" s="31"/>
      <c r="CXF714" s="31"/>
      <c r="CXG714" s="31"/>
      <c r="CXH714" s="31"/>
      <c r="CXI714" s="31"/>
      <c r="CXJ714" s="31"/>
      <c r="CXK714" s="31"/>
      <c r="CXL714" s="31"/>
      <c r="CXM714" s="31"/>
      <c r="CXN714" s="31"/>
      <c r="CXO714" s="31"/>
      <c r="CXP714" s="31"/>
      <c r="CXQ714" s="31"/>
      <c r="CXR714" s="31"/>
      <c r="CXS714" s="31"/>
      <c r="CXT714" s="31"/>
      <c r="CXU714" s="31"/>
      <c r="CXV714" s="31"/>
      <c r="CXW714" s="31"/>
      <c r="CXX714" s="31"/>
      <c r="CXY714" s="31"/>
      <c r="CXZ714" s="31"/>
      <c r="CYA714" s="31"/>
      <c r="CYB714" s="31"/>
      <c r="CYC714" s="31"/>
      <c r="CYD714" s="31"/>
      <c r="CYE714" s="31"/>
      <c r="CYF714" s="31"/>
      <c r="CYG714" s="31"/>
      <c r="CYH714" s="31"/>
      <c r="CYI714" s="31"/>
      <c r="CYJ714" s="31"/>
      <c r="CYK714" s="31"/>
      <c r="CYL714" s="31"/>
      <c r="CYM714" s="31"/>
      <c r="CYN714" s="31"/>
      <c r="CYO714" s="31"/>
      <c r="CYP714" s="31"/>
      <c r="CYQ714" s="31"/>
      <c r="CYR714" s="31"/>
      <c r="CYS714" s="31"/>
      <c r="CYT714" s="31"/>
      <c r="CYU714" s="31"/>
      <c r="CYV714" s="31"/>
      <c r="CYW714" s="31"/>
      <c r="CYX714" s="31"/>
      <c r="CYY714" s="31"/>
      <c r="CYZ714" s="31"/>
      <c r="CZA714" s="31"/>
      <c r="CZB714" s="31"/>
      <c r="CZC714" s="31"/>
      <c r="CZD714" s="31"/>
      <c r="CZE714" s="31"/>
      <c r="CZF714" s="31"/>
      <c r="CZG714" s="31"/>
      <c r="CZH714" s="31"/>
      <c r="CZI714" s="31"/>
      <c r="CZJ714" s="31"/>
      <c r="CZK714" s="31"/>
      <c r="CZL714" s="31"/>
      <c r="CZM714" s="31"/>
      <c r="CZN714" s="31"/>
      <c r="CZO714" s="31"/>
      <c r="CZP714" s="31"/>
      <c r="CZQ714" s="31"/>
      <c r="CZR714" s="31"/>
      <c r="CZS714" s="31"/>
      <c r="CZT714" s="31"/>
      <c r="CZU714" s="31"/>
      <c r="CZV714" s="31"/>
      <c r="CZW714" s="31"/>
      <c r="CZX714" s="31"/>
      <c r="CZY714" s="31"/>
      <c r="CZZ714" s="31"/>
      <c r="DAA714" s="31"/>
      <c r="DAB714" s="31"/>
      <c r="DAC714" s="31"/>
      <c r="DAD714" s="31"/>
      <c r="DAE714" s="31"/>
      <c r="DAF714" s="31"/>
      <c r="DAG714" s="31"/>
      <c r="DAH714" s="31"/>
      <c r="DAI714" s="31"/>
      <c r="DAJ714" s="31"/>
      <c r="DAK714" s="31"/>
      <c r="DAL714" s="31"/>
      <c r="DAM714" s="31"/>
      <c r="DAN714" s="31"/>
      <c r="DAO714" s="31"/>
      <c r="DAP714" s="31"/>
      <c r="DAQ714" s="31"/>
      <c r="DAR714" s="31"/>
      <c r="DAS714" s="31"/>
      <c r="DAT714" s="31"/>
      <c r="DAU714" s="31"/>
      <c r="DAV714" s="31"/>
      <c r="DAW714" s="31"/>
      <c r="DAX714" s="31"/>
      <c r="DAY714" s="31"/>
      <c r="DAZ714" s="31"/>
      <c r="DBA714" s="31"/>
      <c r="DBB714" s="31"/>
      <c r="DBC714" s="31"/>
      <c r="DBD714" s="31"/>
      <c r="DBE714" s="31"/>
      <c r="DBF714" s="31"/>
      <c r="DBG714" s="31"/>
      <c r="DBH714" s="31"/>
      <c r="DBI714" s="31"/>
      <c r="DBJ714" s="31"/>
      <c r="DBK714" s="31"/>
      <c r="DBL714" s="31"/>
      <c r="DBM714" s="31"/>
      <c r="DBN714" s="31"/>
      <c r="DBO714" s="31"/>
      <c r="DBP714" s="31"/>
      <c r="DBQ714" s="31"/>
      <c r="DBR714" s="31"/>
      <c r="DBS714" s="31"/>
      <c r="DBT714" s="31"/>
      <c r="DBU714" s="31"/>
      <c r="DBV714" s="31"/>
      <c r="DBW714" s="31"/>
      <c r="DBX714" s="31"/>
      <c r="DBY714" s="31"/>
      <c r="DBZ714" s="31"/>
      <c r="DCA714" s="31"/>
      <c r="DCB714" s="31"/>
      <c r="DCC714" s="31"/>
      <c r="DCD714" s="31"/>
      <c r="DCE714" s="31"/>
      <c r="DCF714" s="31"/>
      <c r="DCG714" s="31"/>
      <c r="DCH714" s="31"/>
      <c r="DCI714" s="31"/>
      <c r="DCJ714" s="31"/>
      <c r="DCK714" s="31"/>
      <c r="DCL714" s="31"/>
      <c r="DCM714" s="31"/>
      <c r="DCN714" s="31"/>
      <c r="DCO714" s="31"/>
      <c r="DCP714" s="31"/>
      <c r="DCQ714" s="31"/>
      <c r="DCR714" s="31"/>
      <c r="DCS714" s="31"/>
      <c r="DCT714" s="31"/>
      <c r="DCU714" s="31"/>
      <c r="DCV714" s="31"/>
      <c r="DCW714" s="31"/>
      <c r="DCX714" s="31"/>
      <c r="DCY714" s="31"/>
      <c r="DCZ714" s="31"/>
      <c r="DDA714" s="31"/>
      <c r="DDB714" s="31"/>
      <c r="DDC714" s="31"/>
      <c r="DDD714" s="31"/>
      <c r="DDE714" s="31"/>
      <c r="DDF714" s="31"/>
      <c r="DDG714" s="31"/>
      <c r="DDH714" s="31"/>
      <c r="DDI714" s="31"/>
      <c r="DDJ714" s="31"/>
      <c r="DDK714" s="31"/>
      <c r="DDL714" s="31"/>
      <c r="DDM714" s="31"/>
      <c r="DDN714" s="31"/>
      <c r="DDO714" s="31"/>
      <c r="DDP714" s="31"/>
      <c r="DDQ714" s="31"/>
      <c r="DDR714" s="31"/>
      <c r="DDS714" s="31"/>
      <c r="DDT714" s="31"/>
      <c r="DDU714" s="31"/>
      <c r="DDV714" s="31"/>
      <c r="DDW714" s="31"/>
      <c r="DDX714" s="31"/>
      <c r="DDY714" s="31"/>
      <c r="DDZ714" s="31"/>
      <c r="DEA714" s="31"/>
      <c r="DEB714" s="31"/>
      <c r="DEC714" s="31"/>
      <c r="DED714" s="31"/>
      <c r="DEE714" s="31"/>
      <c r="DEF714" s="31"/>
      <c r="DEG714" s="31"/>
      <c r="DEH714" s="31"/>
      <c r="DEI714" s="31"/>
      <c r="DEJ714" s="31"/>
      <c r="DEK714" s="31"/>
      <c r="DEL714" s="31"/>
      <c r="DEM714" s="31"/>
      <c r="DEN714" s="31"/>
      <c r="DEO714" s="31"/>
      <c r="DEP714" s="31"/>
      <c r="DEQ714" s="31"/>
      <c r="DER714" s="31"/>
      <c r="DES714" s="31"/>
      <c r="DET714" s="31"/>
      <c r="DEU714" s="31"/>
      <c r="DEV714" s="31"/>
      <c r="DEW714" s="31"/>
      <c r="DEX714" s="31"/>
      <c r="DEY714" s="31"/>
      <c r="DEZ714" s="31"/>
      <c r="DFA714" s="31"/>
      <c r="DFB714" s="31"/>
      <c r="DFC714" s="31"/>
      <c r="DFD714" s="31"/>
      <c r="DFE714" s="31"/>
      <c r="DFF714" s="31"/>
      <c r="DFG714" s="31"/>
      <c r="DFH714" s="31"/>
      <c r="DFI714" s="31"/>
      <c r="DFJ714" s="31"/>
      <c r="DFK714" s="31"/>
      <c r="DFL714" s="31"/>
      <c r="DFM714" s="31"/>
      <c r="DFN714" s="31"/>
      <c r="DFO714" s="31"/>
      <c r="DFP714" s="31"/>
      <c r="DFQ714" s="31"/>
      <c r="DFR714" s="31"/>
      <c r="DFS714" s="31"/>
      <c r="DFT714" s="31"/>
      <c r="DFU714" s="31"/>
      <c r="DFV714" s="31"/>
      <c r="DFW714" s="31"/>
      <c r="DFX714" s="31"/>
      <c r="DFY714" s="31"/>
      <c r="DFZ714" s="31"/>
      <c r="DGA714" s="31"/>
      <c r="DGB714" s="31"/>
      <c r="DGC714" s="31"/>
      <c r="DGD714" s="31"/>
      <c r="DGE714" s="31"/>
      <c r="DGF714" s="31"/>
      <c r="DGG714" s="31"/>
      <c r="DGH714" s="31"/>
      <c r="DGI714" s="31"/>
      <c r="DGJ714" s="31"/>
      <c r="DGK714" s="31"/>
      <c r="DGL714" s="31"/>
      <c r="DGM714" s="31"/>
      <c r="DGN714" s="31"/>
      <c r="DGO714" s="31"/>
      <c r="DGP714" s="31"/>
      <c r="DGQ714" s="31"/>
      <c r="DGR714" s="31"/>
      <c r="DGS714" s="31"/>
      <c r="DGT714" s="31"/>
      <c r="DGU714" s="31"/>
      <c r="DGV714" s="31"/>
      <c r="DGW714" s="31"/>
      <c r="DGX714" s="31"/>
      <c r="DGY714" s="31"/>
      <c r="DGZ714" s="31"/>
      <c r="DHA714" s="31"/>
      <c r="DHB714" s="31"/>
      <c r="DHC714" s="31"/>
      <c r="DHD714" s="31"/>
      <c r="DHE714" s="31"/>
      <c r="DHF714" s="31"/>
      <c r="DHG714" s="31"/>
      <c r="DHH714" s="31"/>
      <c r="DHI714" s="31"/>
      <c r="DHJ714" s="31"/>
      <c r="DHK714" s="31"/>
      <c r="DHL714" s="31"/>
      <c r="DHM714" s="31"/>
      <c r="DHN714" s="31"/>
      <c r="DHO714" s="31"/>
      <c r="DHP714" s="31"/>
      <c r="DHQ714" s="31"/>
      <c r="DHR714" s="31"/>
      <c r="DHS714" s="31"/>
      <c r="DHT714" s="31"/>
      <c r="DHU714" s="31"/>
      <c r="DHV714" s="31"/>
      <c r="DHW714" s="31"/>
      <c r="DHX714" s="31"/>
      <c r="DHY714" s="31"/>
      <c r="DHZ714" s="31"/>
      <c r="DIA714" s="31"/>
      <c r="DIB714" s="31"/>
      <c r="DIC714" s="31"/>
      <c r="DID714" s="31"/>
      <c r="DIE714" s="31"/>
      <c r="DIF714" s="31"/>
      <c r="DIG714" s="31"/>
      <c r="DIH714" s="31"/>
      <c r="DII714" s="31"/>
      <c r="DIJ714" s="31"/>
      <c r="DIK714" s="31"/>
      <c r="DIL714" s="31"/>
      <c r="DIM714" s="31"/>
      <c r="DIN714" s="31"/>
      <c r="DIO714" s="31"/>
      <c r="DIP714" s="31"/>
      <c r="DIQ714" s="31"/>
      <c r="DIR714" s="31"/>
      <c r="DIS714" s="31"/>
      <c r="DIT714" s="31"/>
      <c r="DIU714" s="31"/>
      <c r="DIV714" s="31"/>
      <c r="DIW714" s="31"/>
      <c r="DIX714" s="31"/>
      <c r="DIY714" s="31"/>
      <c r="DIZ714" s="31"/>
      <c r="DJA714" s="31"/>
      <c r="DJB714" s="31"/>
      <c r="DJC714" s="31"/>
      <c r="DJD714" s="31"/>
      <c r="DJE714" s="31"/>
      <c r="DJF714" s="31"/>
      <c r="DJG714" s="31"/>
      <c r="DJH714" s="31"/>
      <c r="DJI714" s="31"/>
      <c r="DJJ714" s="31"/>
      <c r="DJK714" s="31"/>
      <c r="DJL714" s="31"/>
      <c r="DJM714" s="31"/>
      <c r="DJN714" s="31"/>
      <c r="DJO714" s="31"/>
      <c r="DJP714" s="31"/>
      <c r="DJQ714" s="31"/>
      <c r="DJR714" s="31"/>
      <c r="DJS714" s="31"/>
      <c r="DJT714" s="31"/>
      <c r="DJU714" s="31"/>
      <c r="DJV714" s="31"/>
      <c r="DJW714" s="31"/>
      <c r="DJX714" s="31"/>
      <c r="DJY714" s="31"/>
      <c r="DJZ714" s="31"/>
      <c r="DKA714" s="31"/>
      <c r="DKB714" s="31"/>
      <c r="DKC714" s="31"/>
      <c r="DKD714" s="31"/>
      <c r="DKE714" s="31"/>
      <c r="DKF714" s="31"/>
      <c r="DKG714" s="31"/>
      <c r="DKH714" s="31"/>
      <c r="DKI714" s="31"/>
      <c r="DKJ714" s="31"/>
      <c r="DKK714" s="31"/>
      <c r="DKL714" s="31"/>
      <c r="DKM714" s="31"/>
      <c r="DKN714" s="31"/>
      <c r="DKO714" s="31"/>
      <c r="DKP714" s="31"/>
      <c r="DKQ714" s="31"/>
      <c r="DKR714" s="31"/>
      <c r="DKS714" s="31"/>
      <c r="DKT714" s="31"/>
      <c r="DKU714" s="31"/>
      <c r="DKV714" s="31"/>
      <c r="DKW714" s="31"/>
      <c r="DKX714" s="31"/>
      <c r="DKY714" s="31"/>
      <c r="DKZ714" s="31"/>
      <c r="DLA714" s="31"/>
      <c r="DLB714" s="31"/>
      <c r="DLC714" s="31"/>
      <c r="DLD714" s="31"/>
      <c r="DLE714" s="31"/>
      <c r="DLF714" s="31"/>
      <c r="DLG714" s="31"/>
      <c r="DLH714" s="31"/>
      <c r="DLI714" s="31"/>
      <c r="DLJ714" s="31"/>
      <c r="DLK714" s="31"/>
      <c r="DLL714" s="31"/>
      <c r="DLM714" s="31"/>
      <c r="DLN714" s="31"/>
      <c r="DLO714" s="31"/>
      <c r="DLP714" s="31"/>
      <c r="DLQ714" s="31"/>
      <c r="DLR714" s="31"/>
      <c r="DLS714" s="31"/>
      <c r="DLT714" s="31"/>
      <c r="DLU714" s="31"/>
      <c r="DLV714" s="31"/>
      <c r="DLW714" s="31"/>
      <c r="DLX714" s="31"/>
      <c r="DLY714" s="31"/>
      <c r="DLZ714" s="31"/>
      <c r="DMA714" s="31"/>
      <c r="DMB714" s="31"/>
      <c r="DMC714" s="31"/>
      <c r="DMD714" s="31"/>
      <c r="DME714" s="31"/>
      <c r="DMF714" s="31"/>
      <c r="DMG714" s="31"/>
      <c r="DMH714" s="31"/>
      <c r="DMI714" s="31"/>
      <c r="DMJ714" s="31"/>
      <c r="DMK714" s="31"/>
      <c r="DML714" s="31"/>
      <c r="DMM714" s="31"/>
      <c r="DMN714" s="31"/>
      <c r="DMO714" s="31"/>
      <c r="DMP714" s="31"/>
      <c r="DMQ714" s="31"/>
      <c r="DMR714" s="31"/>
      <c r="DMS714" s="31"/>
      <c r="DMT714" s="31"/>
      <c r="DMU714" s="31"/>
      <c r="DMV714" s="31"/>
      <c r="DMW714" s="31"/>
      <c r="DMX714" s="31"/>
      <c r="DMY714" s="31"/>
      <c r="DMZ714" s="31"/>
      <c r="DNA714" s="31"/>
      <c r="DNB714" s="31"/>
      <c r="DNC714" s="31"/>
      <c r="DND714" s="31"/>
      <c r="DNE714" s="31"/>
      <c r="DNF714" s="31"/>
      <c r="DNG714" s="31"/>
      <c r="DNH714" s="31"/>
      <c r="DNI714" s="31"/>
      <c r="DNJ714" s="31"/>
      <c r="DNK714" s="31"/>
      <c r="DNL714" s="31"/>
      <c r="DNM714" s="31"/>
      <c r="DNN714" s="31"/>
      <c r="DNO714" s="31"/>
      <c r="DNP714" s="31"/>
      <c r="DNQ714" s="31"/>
      <c r="DNR714" s="31"/>
      <c r="DNS714" s="31"/>
      <c r="DNT714" s="31"/>
      <c r="DNU714" s="31"/>
      <c r="DNV714" s="31"/>
      <c r="DNW714" s="31"/>
      <c r="DNX714" s="31"/>
      <c r="DNY714" s="31"/>
      <c r="DNZ714" s="31"/>
      <c r="DOA714" s="31"/>
      <c r="DOB714" s="31"/>
      <c r="DOC714" s="31"/>
      <c r="DOD714" s="31"/>
      <c r="DOE714" s="31"/>
      <c r="DOF714" s="31"/>
      <c r="DOG714" s="31"/>
      <c r="DOH714" s="31"/>
      <c r="DOI714" s="31"/>
      <c r="DOJ714" s="31"/>
      <c r="DOK714" s="31"/>
      <c r="DOL714" s="31"/>
      <c r="DOM714" s="31"/>
      <c r="DON714" s="31"/>
      <c r="DOO714" s="31"/>
      <c r="DOP714" s="31"/>
      <c r="DOQ714" s="31"/>
      <c r="DOR714" s="31"/>
      <c r="DOS714" s="31"/>
      <c r="DOT714" s="31"/>
      <c r="DOU714" s="31"/>
      <c r="DOV714" s="31"/>
      <c r="DOW714" s="31"/>
      <c r="DOX714" s="31"/>
      <c r="DOY714" s="31"/>
      <c r="DOZ714" s="31"/>
      <c r="DPA714" s="31"/>
      <c r="DPB714" s="31"/>
      <c r="DPC714" s="31"/>
      <c r="DPD714" s="31"/>
      <c r="DPE714" s="31"/>
      <c r="DPF714" s="31"/>
      <c r="DPG714" s="31"/>
      <c r="DPH714" s="31"/>
      <c r="DPI714" s="31"/>
      <c r="DPJ714" s="31"/>
      <c r="DPK714" s="31"/>
      <c r="DPL714" s="31"/>
      <c r="DPM714" s="31"/>
      <c r="DPN714" s="31"/>
      <c r="DPO714" s="31"/>
      <c r="DPP714" s="31"/>
      <c r="DPQ714" s="31"/>
      <c r="DPR714" s="31"/>
      <c r="DPS714" s="31"/>
      <c r="DPT714" s="31"/>
      <c r="DPU714" s="31"/>
      <c r="DPV714" s="31"/>
      <c r="DPW714" s="31"/>
      <c r="DPX714" s="31"/>
      <c r="DPY714" s="31"/>
      <c r="DPZ714" s="31"/>
      <c r="DQA714" s="31"/>
      <c r="DQB714" s="31"/>
      <c r="DQC714" s="31"/>
      <c r="DQD714" s="31"/>
      <c r="DQE714" s="31"/>
      <c r="DQF714" s="31"/>
      <c r="DQG714" s="31"/>
      <c r="DQH714" s="31"/>
      <c r="DQI714" s="31"/>
      <c r="DQJ714" s="31"/>
      <c r="DQK714" s="31"/>
      <c r="DQL714" s="31"/>
      <c r="DQM714" s="31"/>
      <c r="DQN714" s="31"/>
      <c r="DQO714" s="31"/>
      <c r="DQP714" s="31"/>
      <c r="DQQ714" s="31"/>
      <c r="DQR714" s="31"/>
      <c r="DQS714" s="31"/>
      <c r="DQT714" s="31"/>
      <c r="DQU714" s="31"/>
      <c r="DQV714" s="31"/>
      <c r="DQW714" s="31"/>
      <c r="DQX714" s="31"/>
      <c r="DQY714" s="31"/>
      <c r="DQZ714" s="31"/>
      <c r="DRA714" s="31"/>
      <c r="DRB714" s="31"/>
      <c r="DRC714" s="31"/>
      <c r="DRD714" s="31"/>
      <c r="DRE714" s="31"/>
      <c r="DRF714" s="31"/>
      <c r="DRG714" s="31"/>
      <c r="DRH714" s="31"/>
      <c r="DRI714" s="31"/>
      <c r="DRJ714" s="31"/>
      <c r="DRK714" s="31"/>
      <c r="DRL714" s="31"/>
      <c r="DRM714" s="31"/>
      <c r="DRN714" s="31"/>
      <c r="DRO714" s="31"/>
      <c r="DRP714" s="31"/>
      <c r="DRQ714" s="31"/>
      <c r="DRR714" s="31"/>
      <c r="DRS714" s="31"/>
      <c r="DRT714" s="31"/>
      <c r="DRU714" s="31"/>
      <c r="DRV714" s="31"/>
      <c r="DRW714" s="31"/>
      <c r="DRX714" s="31"/>
      <c r="DRY714" s="31"/>
      <c r="DRZ714" s="31"/>
      <c r="DSA714" s="31"/>
      <c r="DSB714" s="31"/>
      <c r="DSC714" s="31"/>
      <c r="DSD714" s="31"/>
      <c r="DSE714" s="31"/>
      <c r="DSF714" s="31"/>
      <c r="DSG714" s="31"/>
      <c r="DSH714" s="31"/>
      <c r="DSI714" s="31"/>
      <c r="DSJ714" s="31"/>
      <c r="DSK714" s="31"/>
      <c r="DSL714" s="31"/>
      <c r="DSM714" s="31"/>
      <c r="DSN714" s="31"/>
      <c r="DSO714" s="31"/>
      <c r="DSP714" s="31"/>
      <c r="DSQ714" s="31"/>
      <c r="DSR714" s="31"/>
      <c r="DSS714" s="31"/>
      <c r="DST714" s="31"/>
      <c r="DSU714" s="31"/>
      <c r="DSV714" s="31"/>
      <c r="DSW714" s="31"/>
      <c r="DSX714" s="31"/>
      <c r="DSY714" s="31"/>
      <c r="DSZ714" s="31"/>
      <c r="DTA714" s="31"/>
      <c r="DTB714" s="31"/>
      <c r="DTC714" s="31"/>
      <c r="DTD714" s="31"/>
      <c r="DTE714" s="31"/>
      <c r="DTF714" s="31"/>
      <c r="DTG714" s="31"/>
      <c r="DTH714" s="31"/>
      <c r="DTI714" s="31"/>
      <c r="DTJ714" s="31"/>
      <c r="DTK714" s="31"/>
      <c r="DTL714" s="31"/>
      <c r="DTM714" s="31"/>
      <c r="DTN714" s="31"/>
      <c r="DTO714" s="31"/>
      <c r="DTP714" s="31"/>
      <c r="DTQ714" s="31"/>
      <c r="DTR714" s="31"/>
      <c r="DTS714" s="31"/>
      <c r="DTT714" s="31"/>
      <c r="DTU714" s="31"/>
      <c r="DTV714" s="31"/>
      <c r="DTW714" s="31"/>
      <c r="DTX714" s="31"/>
      <c r="DTY714" s="31"/>
      <c r="DTZ714" s="31"/>
      <c r="DUA714" s="31"/>
      <c r="DUB714" s="31"/>
      <c r="DUC714" s="31"/>
      <c r="DUD714" s="31"/>
      <c r="DUE714" s="31"/>
      <c r="DUF714" s="31"/>
      <c r="DUG714" s="31"/>
      <c r="DUH714" s="31"/>
      <c r="DUI714" s="31"/>
      <c r="DUJ714" s="31"/>
      <c r="DUK714" s="31"/>
      <c r="DUL714" s="31"/>
      <c r="DUM714" s="31"/>
      <c r="DUN714" s="31"/>
      <c r="DUO714" s="31"/>
      <c r="DUP714" s="31"/>
      <c r="DUQ714" s="31"/>
      <c r="DUR714" s="31"/>
      <c r="DUS714" s="31"/>
      <c r="DUT714" s="31"/>
      <c r="DUU714" s="31"/>
      <c r="DUV714" s="31"/>
      <c r="DUW714" s="31"/>
      <c r="DUX714" s="31"/>
      <c r="DUY714" s="31"/>
      <c r="DUZ714" s="31"/>
      <c r="DVA714" s="31"/>
      <c r="DVB714" s="31"/>
      <c r="DVC714" s="31"/>
      <c r="DVD714" s="31"/>
      <c r="DVE714" s="31"/>
      <c r="DVF714" s="31"/>
      <c r="DVG714" s="31"/>
      <c r="DVH714" s="31"/>
      <c r="DVI714" s="31"/>
      <c r="DVJ714" s="31"/>
      <c r="DVK714" s="31"/>
      <c r="DVL714" s="31"/>
      <c r="DVM714" s="31"/>
      <c r="DVN714" s="31"/>
      <c r="DVO714" s="31"/>
      <c r="DVP714" s="31"/>
      <c r="DVQ714" s="31"/>
      <c r="DVR714" s="31"/>
      <c r="DVS714" s="31"/>
      <c r="DVT714" s="31"/>
      <c r="DVU714" s="31"/>
      <c r="DVV714" s="31"/>
      <c r="DVW714" s="31"/>
      <c r="DVX714" s="31"/>
      <c r="DVY714" s="31"/>
      <c r="DVZ714" s="31"/>
      <c r="DWA714" s="31"/>
      <c r="DWB714" s="31"/>
      <c r="DWC714" s="31"/>
      <c r="DWD714" s="31"/>
      <c r="DWE714" s="31"/>
      <c r="DWF714" s="31"/>
      <c r="DWG714" s="31"/>
      <c r="DWH714" s="31"/>
      <c r="DWI714" s="31"/>
      <c r="DWJ714" s="31"/>
      <c r="DWK714" s="31"/>
      <c r="DWL714" s="31"/>
      <c r="DWM714" s="31"/>
      <c r="DWN714" s="31"/>
      <c r="DWO714" s="31"/>
      <c r="DWP714" s="31"/>
      <c r="DWQ714" s="31"/>
      <c r="DWR714" s="31"/>
      <c r="DWS714" s="31"/>
      <c r="DWT714" s="31"/>
      <c r="DWU714" s="31"/>
      <c r="DWV714" s="31"/>
      <c r="DWW714" s="31"/>
      <c r="DWX714" s="31"/>
      <c r="DWY714" s="31"/>
      <c r="DWZ714" s="31"/>
      <c r="DXA714" s="31"/>
      <c r="DXB714" s="31"/>
      <c r="DXC714" s="31"/>
      <c r="DXD714" s="31"/>
      <c r="DXE714" s="31"/>
      <c r="DXF714" s="31"/>
      <c r="DXG714" s="31"/>
      <c r="DXH714" s="31"/>
      <c r="DXI714" s="31"/>
      <c r="DXJ714" s="31"/>
      <c r="DXK714" s="31"/>
      <c r="DXL714" s="31"/>
      <c r="DXM714" s="31"/>
      <c r="DXN714" s="31"/>
      <c r="DXO714" s="31"/>
      <c r="DXP714" s="31"/>
      <c r="DXQ714" s="31"/>
      <c r="DXR714" s="31"/>
      <c r="DXS714" s="31"/>
      <c r="DXT714" s="31"/>
      <c r="DXU714" s="31"/>
      <c r="DXV714" s="31"/>
      <c r="DXW714" s="31"/>
      <c r="DXX714" s="31"/>
      <c r="DXY714" s="31"/>
      <c r="DXZ714" s="31"/>
      <c r="DYA714" s="31"/>
      <c r="DYB714" s="31"/>
      <c r="DYC714" s="31"/>
      <c r="DYD714" s="31"/>
      <c r="DYE714" s="31"/>
      <c r="DYF714" s="31"/>
      <c r="DYG714" s="31"/>
      <c r="DYH714" s="31"/>
      <c r="DYI714" s="31"/>
      <c r="DYJ714" s="31"/>
      <c r="DYK714" s="31"/>
      <c r="DYL714" s="31"/>
      <c r="DYM714" s="31"/>
      <c r="DYN714" s="31"/>
      <c r="DYO714" s="31"/>
      <c r="DYP714" s="31"/>
      <c r="DYQ714" s="31"/>
      <c r="DYR714" s="31"/>
      <c r="DYS714" s="31"/>
      <c r="DYT714" s="31"/>
      <c r="DYU714" s="31"/>
      <c r="DYV714" s="31"/>
      <c r="DYW714" s="31"/>
      <c r="DYX714" s="31"/>
      <c r="DYY714" s="31"/>
      <c r="DYZ714" s="31"/>
      <c r="DZA714" s="31"/>
      <c r="DZB714" s="31"/>
      <c r="DZC714" s="31"/>
      <c r="DZD714" s="31"/>
      <c r="DZE714" s="31"/>
      <c r="DZF714" s="31"/>
      <c r="DZG714" s="31"/>
      <c r="DZH714" s="31"/>
      <c r="DZI714" s="31"/>
      <c r="DZJ714" s="31"/>
      <c r="DZK714" s="31"/>
      <c r="DZL714" s="31"/>
      <c r="DZM714" s="31"/>
      <c r="DZN714" s="31"/>
      <c r="DZO714" s="31"/>
      <c r="DZP714" s="31"/>
      <c r="DZQ714" s="31"/>
      <c r="DZR714" s="31"/>
      <c r="DZS714" s="31"/>
      <c r="DZT714" s="31"/>
      <c r="DZU714" s="31"/>
      <c r="DZV714" s="31"/>
      <c r="DZW714" s="31"/>
      <c r="DZX714" s="31"/>
      <c r="DZY714" s="31"/>
      <c r="DZZ714" s="31"/>
      <c r="EAA714" s="31"/>
      <c r="EAB714" s="31"/>
      <c r="EAC714" s="31"/>
      <c r="EAD714" s="31"/>
      <c r="EAE714" s="31"/>
      <c r="EAF714" s="31"/>
      <c r="EAG714" s="31"/>
      <c r="EAH714" s="31"/>
      <c r="EAI714" s="31"/>
      <c r="EAJ714" s="31"/>
      <c r="EAK714" s="31"/>
      <c r="EAL714" s="31"/>
      <c r="EAM714" s="31"/>
      <c r="EAN714" s="31"/>
      <c r="EAO714" s="31"/>
      <c r="EAP714" s="31"/>
      <c r="EAQ714" s="31"/>
      <c r="EAR714" s="31"/>
      <c r="EAS714" s="31"/>
      <c r="EAT714" s="31"/>
      <c r="EAU714" s="31"/>
      <c r="EAV714" s="31"/>
      <c r="EAW714" s="31"/>
      <c r="EAX714" s="31"/>
      <c r="EAY714" s="31"/>
      <c r="EAZ714" s="31"/>
      <c r="EBA714" s="31"/>
      <c r="EBB714" s="31"/>
      <c r="EBC714" s="31"/>
      <c r="EBD714" s="31"/>
      <c r="EBE714" s="31"/>
      <c r="EBF714" s="31"/>
      <c r="EBG714" s="31"/>
      <c r="EBH714" s="31"/>
      <c r="EBI714" s="31"/>
      <c r="EBJ714" s="31"/>
      <c r="EBK714" s="31"/>
      <c r="EBL714" s="31"/>
      <c r="EBM714" s="31"/>
      <c r="EBN714" s="31"/>
      <c r="EBO714" s="31"/>
      <c r="EBP714" s="31"/>
      <c r="EBQ714" s="31"/>
      <c r="EBR714" s="31"/>
      <c r="EBS714" s="31"/>
      <c r="EBT714" s="31"/>
      <c r="EBU714" s="31"/>
      <c r="EBV714" s="31"/>
      <c r="EBW714" s="31"/>
      <c r="EBX714" s="31"/>
      <c r="EBY714" s="31"/>
      <c r="EBZ714" s="31"/>
      <c r="ECA714" s="31"/>
      <c r="ECB714" s="31"/>
      <c r="ECC714" s="31"/>
      <c r="ECD714" s="31"/>
      <c r="ECE714" s="31"/>
      <c r="ECF714" s="31"/>
      <c r="ECG714" s="31"/>
      <c r="ECH714" s="31"/>
      <c r="ECI714" s="31"/>
      <c r="ECJ714" s="31"/>
      <c r="ECK714" s="31"/>
      <c r="ECL714" s="31"/>
      <c r="ECM714" s="31"/>
      <c r="ECN714" s="31"/>
      <c r="ECO714" s="31"/>
      <c r="ECP714" s="31"/>
      <c r="ECQ714" s="31"/>
      <c r="ECR714" s="31"/>
      <c r="ECS714" s="31"/>
      <c r="ECT714" s="31"/>
      <c r="ECU714" s="31"/>
      <c r="ECV714" s="31"/>
      <c r="ECW714" s="31"/>
      <c r="ECX714" s="31"/>
      <c r="ECY714" s="31"/>
      <c r="ECZ714" s="31"/>
      <c r="EDA714" s="31"/>
      <c r="EDB714" s="31"/>
      <c r="EDC714" s="31"/>
      <c r="EDD714" s="31"/>
      <c r="EDE714" s="31"/>
      <c r="EDF714" s="31"/>
      <c r="EDG714" s="31"/>
      <c r="EDH714" s="31"/>
      <c r="EDI714" s="31"/>
      <c r="EDJ714" s="31"/>
      <c r="EDK714" s="31"/>
      <c r="EDL714" s="31"/>
      <c r="EDM714" s="31"/>
      <c r="EDN714" s="31"/>
      <c r="EDO714" s="31"/>
      <c r="EDP714" s="31"/>
      <c r="EDQ714" s="31"/>
      <c r="EDR714" s="31"/>
      <c r="EDS714" s="31"/>
      <c r="EDT714" s="31"/>
      <c r="EDU714" s="31"/>
      <c r="EDV714" s="31"/>
      <c r="EDW714" s="31"/>
      <c r="EDX714" s="31"/>
      <c r="EDY714" s="31"/>
      <c r="EDZ714" s="31"/>
      <c r="EEA714" s="31"/>
      <c r="EEB714" s="31"/>
      <c r="EEC714" s="31"/>
      <c r="EED714" s="31"/>
      <c r="EEE714" s="31"/>
      <c r="EEF714" s="31"/>
      <c r="EEG714" s="31"/>
      <c r="EEH714" s="31"/>
      <c r="EEI714" s="31"/>
      <c r="EEJ714" s="31"/>
      <c r="EEK714" s="31"/>
      <c r="EEL714" s="31"/>
      <c r="EEM714" s="31"/>
      <c r="EEN714" s="31"/>
      <c r="EEO714" s="31"/>
      <c r="EEP714" s="31"/>
      <c r="EEQ714" s="31"/>
      <c r="EER714" s="31"/>
      <c r="EES714" s="31"/>
      <c r="EET714" s="31"/>
      <c r="EEU714" s="31"/>
      <c r="EEV714" s="31"/>
      <c r="EEW714" s="31"/>
      <c r="EEX714" s="31"/>
      <c r="EEY714" s="31"/>
      <c r="EEZ714" s="31"/>
      <c r="EFA714" s="31"/>
      <c r="EFB714" s="31"/>
      <c r="EFC714" s="31"/>
      <c r="EFD714" s="31"/>
      <c r="EFE714" s="31"/>
      <c r="EFF714" s="31"/>
      <c r="EFG714" s="31"/>
      <c r="EFH714" s="31"/>
      <c r="EFI714" s="31"/>
      <c r="EFJ714" s="31"/>
      <c r="EFK714" s="31"/>
      <c r="EFL714" s="31"/>
      <c r="EFM714" s="31"/>
      <c r="EFN714" s="31"/>
      <c r="EFO714" s="31"/>
      <c r="EFP714" s="31"/>
      <c r="EFQ714" s="31"/>
      <c r="EFR714" s="31"/>
      <c r="EFS714" s="31"/>
      <c r="EFT714" s="31"/>
      <c r="EFU714" s="31"/>
      <c r="EFV714" s="31"/>
      <c r="EFW714" s="31"/>
      <c r="EFX714" s="31"/>
      <c r="EFY714" s="31"/>
      <c r="EFZ714" s="31"/>
      <c r="EGA714" s="31"/>
      <c r="EGB714" s="31"/>
      <c r="EGC714" s="31"/>
      <c r="EGD714" s="31"/>
      <c r="EGE714" s="31"/>
      <c r="EGF714" s="31"/>
      <c r="EGG714" s="31"/>
      <c r="EGH714" s="31"/>
      <c r="EGI714" s="31"/>
      <c r="EGJ714" s="31"/>
      <c r="EGK714" s="31"/>
      <c r="EGL714" s="31"/>
      <c r="EGM714" s="31"/>
      <c r="EGN714" s="31"/>
      <c r="EGO714" s="31"/>
      <c r="EGP714" s="31"/>
      <c r="EGQ714" s="31"/>
      <c r="EGR714" s="31"/>
      <c r="EGS714" s="31"/>
      <c r="EGT714" s="31"/>
      <c r="EGU714" s="31"/>
      <c r="EGV714" s="31"/>
      <c r="EGW714" s="31"/>
      <c r="EGX714" s="31"/>
      <c r="EGY714" s="31"/>
      <c r="EGZ714" s="31"/>
      <c r="EHA714" s="31"/>
      <c r="EHB714" s="31"/>
      <c r="EHC714" s="31"/>
      <c r="EHD714" s="31"/>
      <c r="EHE714" s="31"/>
      <c r="EHF714" s="31"/>
      <c r="EHG714" s="31"/>
      <c r="EHH714" s="31"/>
      <c r="EHI714" s="31"/>
      <c r="EHJ714" s="31"/>
      <c r="EHK714" s="31"/>
      <c r="EHL714" s="31"/>
      <c r="EHM714" s="31"/>
      <c r="EHN714" s="31"/>
      <c r="EHO714" s="31"/>
      <c r="EHP714" s="31"/>
      <c r="EHQ714" s="31"/>
      <c r="EHR714" s="31"/>
      <c r="EHS714" s="31"/>
      <c r="EHT714" s="31"/>
      <c r="EHU714" s="31"/>
      <c r="EHV714" s="31"/>
      <c r="EHW714" s="31"/>
      <c r="EHX714" s="31"/>
      <c r="EHY714" s="31"/>
      <c r="EHZ714" s="31"/>
      <c r="EIA714" s="31"/>
      <c r="EIB714" s="31"/>
      <c r="EIC714" s="31"/>
      <c r="EID714" s="31"/>
      <c r="EIE714" s="31"/>
      <c r="EIF714" s="31"/>
      <c r="EIG714" s="31"/>
      <c r="EIH714" s="31"/>
      <c r="EII714" s="31"/>
      <c r="EIJ714" s="31"/>
      <c r="EIK714" s="31"/>
      <c r="EIL714" s="31"/>
      <c r="EIM714" s="31"/>
      <c r="EIN714" s="31"/>
      <c r="EIO714" s="31"/>
      <c r="EIP714" s="31"/>
      <c r="EIQ714" s="31"/>
      <c r="EIR714" s="31"/>
      <c r="EIS714" s="31"/>
      <c r="EIT714" s="31"/>
      <c r="EIU714" s="31"/>
      <c r="EIV714" s="31"/>
      <c r="EIW714" s="31"/>
      <c r="EIX714" s="31"/>
      <c r="EIY714" s="31"/>
      <c r="EIZ714" s="31"/>
      <c r="EJA714" s="31"/>
      <c r="EJB714" s="31"/>
      <c r="EJC714" s="31"/>
      <c r="EJD714" s="31"/>
      <c r="EJE714" s="31"/>
      <c r="EJF714" s="31"/>
      <c r="EJG714" s="31"/>
      <c r="EJH714" s="31"/>
      <c r="EJI714" s="31"/>
      <c r="EJJ714" s="31"/>
      <c r="EJK714" s="31"/>
      <c r="EJL714" s="31"/>
      <c r="EJM714" s="31"/>
      <c r="EJN714" s="31"/>
      <c r="EJO714" s="31"/>
      <c r="EJP714" s="31"/>
      <c r="EJQ714" s="31"/>
      <c r="EJR714" s="31"/>
      <c r="EJS714" s="31"/>
      <c r="EJT714" s="31"/>
      <c r="EJU714" s="31"/>
      <c r="EJV714" s="31"/>
      <c r="EJW714" s="31"/>
      <c r="EJX714" s="31"/>
      <c r="EJY714" s="31"/>
      <c r="EJZ714" s="31"/>
      <c r="EKA714" s="31"/>
      <c r="EKB714" s="31"/>
      <c r="EKC714" s="31"/>
      <c r="EKD714" s="31"/>
      <c r="EKE714" s="31"/>
      <c r="EKF714" s="31"/>
      <c r="EKG714" s="31"/>
      <c r="EKH714" s="31"/>
      <c r="EKI714" s="31"/>
      <c r="EKJ714" s="31"/>
      <c r="EKK714" s="31"/>
      <c r="EKL714" s="31"/>
      <c r="EKM714" s="31"/>
      <c r="EKN714" s="31"/>
      <c r="EKO714" s="31"/>
      <c r="EKP714" s="31"/>
      <c r="EKQ714" s="31"/>
      <c r="EKR714" s="31"/>
      <c r="EKS714" s="31"/>
      <c r="EKT714" s="31"/>
      <c r="EKU714" s="31"/>
      <c r="EKV714" s="31"/>
      <c r="EKW714" s="31"/>
      <c r="EKX714" s="31"/>
      <c r="EKY714" s="31"/>
      <c r="EKZ714" s="31"/>
      <c r="ELA714" s="31"/>
      <c r="ELB714" s="31"/>
      <c r="ELC714" s="31"/>
      <c r="ELD714" s="31"/>
      <c r="ELE714" s="31"/>
      <c r="ELF714" s="31"/>
      <c r="ELG714" s="31"/>
      <c r="ELH714" s="31"/>
      <c r="ELI714" s="31"/>
      <c r="ELJ714" s="31"/>
      <c r="ELK714" s="31"/>
      <c r="ELL714" s="31"/>
      <c r="ELM714" s="31"/>
      <c r="ELN714" s="31"/>
      <c r="ELO714" s="31"/>
      <c r="ELP714" s="31"/>
      <c r="ELQ714" s="31"/>
      <c r="ELR714" s="31"/>
      <c r="ELS714" s="31"/>
      <c r="ELT714" s="31"/>
      <c r="ELU714" s="31"/>
      <c r="ELV714" s="31"/>
      <c r="ELW714" s="31"/>
      <c r="ELX714" s="31"/>
      <c r="ELY714" s="31"/>
      <c r="ELZ714" s="31"/>
      <c r="EMA714" s="31"/>
      <c r="EMB714" s="31"/>
      <c r="EMC714" s="31"/>
      <c r="EMD714" s="31"/>
      <c r="EME714" s="31"/>
      <c r="EMF714" s="31"/>
      <c r="EMG714" s="31"/>
      <c r="EMH714" s="31"/>
      <c r="EMI714" s="31"/>
      <c r="EMJ714" s="31"/>
      <c r="EMK714" s="31"/>
      <c r="EML714" s="31"/>
      <c r="EMM714" s="31"/>
      <c r="EMN714" s="31"/>
      <c r="EMO714" s="31"/>
      <c r="EMP714" s="31"/>
      <c r="EMQ714" s="31"/>
      <c r="EMR714" s="31"/>
      <c r="EMS714" s="31"/>
      <c r="EMT714" s="31"/>
      <c r="EMU714" s="31"/>
      <c r="EMV714" s="31"/>
      <c r="EMW714" s="31"/>
      <c r="EMX714" s="31"/>
      <c r="EMY714" s="31"/>
      <c r="EMZ714" s="31"/>
      <c r="ENA714" s="31"/>
      <c r="ENB714" s="31"/>
      <c r="ENC714" s="31"/>
      <c r="END714" s="31"/>
      <c r="ENE714" s="31"/>
      <c r="ENF714" s="31"/>
      <c r="ENG714" s="31"/>
      <c r="ENH714" s="31"/>
      <c r="ENI714" s="31"/>
      <c r="ENJ714" s="31"/>
      <c r="ENK714" s="31"/>
      <c r="ENL714" s="31"/>
      <c r="ENM714" s="31"/>
      <c r="ENN714" s="31"/>
      <c r="ENO714" s="31"/>
      <c r="ENP714" s="31"/>
      <c r="ENQ714" s="31"/>
      <c r="ENR714" s="31"/>
      <c r="ENS714" s="31"/>
      <c r="ENT714" s="31"/>
      <c r="ENU714" s="31"/>
      <c r="ENV714" s="31"/>
      <c r="ENW714" s="31"/>
      <c r="ENX714" s="31"/>
      <c r="ENY714" s="31"/>
      <c r="ENZ714" s="31"/>
      <c r="EOA714" s="31"/>
      <c r="EOB714" s="31"/>
      <c r="EOC714" s="31"/>
      <c r="EOD714" s="31"/>
      <c r="EOE714" s="31"/>
      <c r="EOF714" s="31"/>
      <c r="EOG714" s="31"/>
      <c r="EOH714" s="31"/>
      <c r="EOI714" s="31"/>
      <c r="EOJ714" s="31"/>
      <c r="EOK714" s="31"/>
      <c r="EOL714" s="31"/>
      <c r="EOM714" s="31"/>
      <c r="EON714" s="31"/>
      <c r="EOO714" s="31"/>
      <c r="EOP714" s="31"/>
      <c r="EOQ714" s="31"/>
      <c r="EOR714" s="31"/>
      <c r="EOS714" s="31"/>
      <c r="EOT714" s="31"/>
      <c r="EOU714" s="31"/>
      <c r="EOV714" s="31"/>
      <c r="EOW714" s="31"/>
      <c r="EOX714" s="31"/>
      <c r="EOY714" s="31"/>
      <c r="EOZ714" s="31"/>
      <c r="EPA714" s="31"/>
      <c r="EPB714" s="31"/>
      <c r="EPC714" s="31"/>
      <c r="EPD714" s="31"/>
      <c r="EPE714" s="31"/>
      <c r="EPF714" s="31"/>
      <c r="EPG714" s="31"/>
      <c r="EPH714" s="31"/>
      <c r="EPI714" s="31"/>
      <c r="EPJ714" s="31"/>
      <c r="EPK714" s="31"/>
      <c r="EPL714" s="31"/>
      <c r="EPM714" s="31"/>
      <c r="EPN714" s="31"/>
      <c r="EPO714" s="31"/>
      <c r="EPP714" s="31"/>
      <c r="EPQ714" s="31"/>
      <c r="EPR714" s="31"/>
      <c r="EPS714" s="31"/>
      <c r="EPT714" s="31"/>
      <c r="EPU714" s="31"/>
      <c r="EPV714" s="31"/>
      <c r="EPW714" s="31"/>
      <c r="EPX714" s="31"/>
      <c r="EPY714" s="31"/>
      <c r="EPZ714" s="31"/>
      <c r="EQA714" s="31"/>
      <c r="EQB714" s="31"/>
      <c r="EQC714" s="31"/>
      <c r="EQD714" s="31"/>
      <c r="EQE714" s="31"/>
      <c r="EQF714" s="31"/>
      <c r="EQG714" s="31"/>
      <c r="EQH714" s="31"/>
      <c r="EQI714" s="31"/>
      <c r="EQJ714" s="31"/>
      <c r="EQK714" s="31"/>
      <c r="EQL714" s="31"/>
      <c r="EQM714" s="31"/>
      <c r="EQN714" s="31"/>
      <c r="EQO714" s="31"/>
      <c r="EQP714" s="31"/>
      <c r="EQQ714" s="31"/>
      <c r="EQR714" s="31"/>
      <c r="EQS714" s="31"/>
      <c r="EQT714" s="31"/>
      <c r="EQU714" s="31"/>
      <c r="EQV714" s="31"/>
      <c r="EQW714" s="31"/>
      <c r="EQX714" s="31"/>
      <c r="EQY714" s="31"/>
      <c r="EQZ714" s="31"/>
      <c r="ERA714" s="31"/>
      <c r="ERB714" s="31"/>
      <c r="ERC714" s="31"/>
      <c r="ERD714" s="31"/>
      <c r="ERE714" s="31"/>
      <c r="ERF714" s="31"/>
      <c r="ERG714" s="31"/>
      <c r="ERH714" s="31"/>
      <c r="ERI714" s="31"/>
      <c r="ERJ714" s="31"/>
      <c r="ERK714" s="31"/>
      <c r="ERL714" s="31"/>
      <c r="ERM714" s="31"/>
      <c r="ERN714" s="31"/>
      <c r="ERO714" s="31"/>
      <c r="ERP714" s="31"/>
      <c r="ERQ714" s="31"/>
      <c r="ERR714" s="31"/>
      <c r="ERS714" s="31"/>
      <c r="ERT714" s="31"/>
      <c r="ERU714" s="31"/>
      <c r="ERV714" s="31"/>
      <c r="ERW714" s="31"/>
      <c r="ERX714" s="31"/>
      <c r="ERY714" s="31"/>
      <c r="ERZ714" s="31"/>
      <c r="ESA714" s="31"/>
      <c r="ESB714" s="31"/>
      <c r="ESC714" s="31"/>
      <c r="ESD714" s="31"/>
      <c r="ESE714" s="31"/>
      <c r="ESF714" s="31"/>
      <c r="ESG714" s="31"/>
      <c r="ESH714" s="31"/>
      <c r="ESI714" s="31"/>
      <c r="ESJ714" s="31"/>
      <c r="ESK714" s="31"/>
      <c r="ESL714" s="31"/>
      <c r="ESM714" s="31"/>
      <c r="ESN714" s="31"/>
      <c r="ESO714" s="31"/>
      <c r="ESP714" s="31"/>
      <c r="ESQ714" s="31"/>
      <c r="ESR714" s="31"/>
      <c r="ESS714" s="31"/>
      <c r="EST714" s="31"/>
      <c r="ESU714" s="31"/>
      <c r="ESV714" s="31"/>
      <c r="ESW714" s="31"/>
      <c r="ESX714" s="31"/>
      <c r="ESY714" s="31"/>
      <c r="ESZ714" s="31"/>
      <c r="ETA714" s="31"/>
      <c r="ETB714" s="31"/>
      <c r="ETC714" s="31"/>
      <c r="ETD714" s="31"/>
      <c r="ETE714" s="31"/>
      <c r="ETF714" s="31"/>
      <c r="ETG714" s="31"/>
      <c r="ETH714" s="31"/>
      <c r="ETI714" s="31"/>
      <c r="ETJ714" s="31"/>
      <c r="ETK714" s="31"/>
      <c r="ETL714" s="31"/>
      <c r="ETM714" s="31"/>
      <c r="ETN714" s="31"/>
      <c r="ETO714" s="31"/>
      <c r="ETP714" s="31"/>
      <c r="ETQ714" s="31"/>
      <c r="ETR714" s="31"/>
      <c r="ETS714" s="31"/>
      <c r="ETT714" s="31"/>
      <c r="ETU714" s="31"/>
      <c r="ETV714" s="31"/>
      <c r="ETW714" s="31"/>
      <c r="ETX714" s="31"/>
      <c r="ETY714" s="31"/>
      <c r="ETZ714" s="31"/>
      <c r="EUA714" s="31"/>
      <c r="EUB714" s="31"/>
      <c r="EUC714" s="31"/>
      <c r="EUD714" s="31"/>
      <c r="EUE714" s="31"/>
      <c r="EUF714" s="31"/>
      <c r="EUG714" s="31"/>
      <c r="EUH714" s="31"/>
      <c r="EUI714" s="31"/>
      <c r="EUJ714" s="31"/>
      <c r="EUK714" s="31"/>
      <c r="EUL714" s="31"/>
      <c r="EUM714" s="31"/>
      <c r="EUN714" s="31"/>
      <c r="EUO714" s="31"/>
      <c r="EUP714" s="31"/>
      <c r="EUQ714" s="31"/>
      <c r="EUR714" s="31"/>
      <c r="EUS714" s="31"/>
      <c r="EUT714" s="31"/>
      <c r="EUU714" s="31"/>
      <c r="EUV714" s="31"/>
      <c r="EUW714" s="31"/>
      <c r="EUX714" s="31"/>
      <c r="EUY714" s="31"/>
      <c r="EUZ714" s="31"/>
      <c r="EVA714" s="31"/>
      <c r="EVB714" s="31"/>
      <c r="EVC714" s="31"/>
      <c r="EVD714" s="31"/>
      <c r="EVE714" s="31"/>
      <c r="EVF714" s="31"/>
      <c r="EVG714" s="31"/>
      <c r="EVH714" s="31"/>
      <c r="EVI714" s="31"/>
      <c r="EVJ714" s="31"/>
      <c r="EVK714" s="31"/>
      <c r="EVL714" s="31"/>
      <c r="EVM714" s="31"/>
      <c r="EVN714" s="31"/>
      <c r="EVO714" s="31"/>
      <c r="EVP714" s="31"/>
      <c r="EVQ714" s="31"/>
      <c r="EVR714" s="31"/>
      <c r="EVS714" s="31"/>
      <c r="EVT714" s="31"/>
      <c r="EVU714" s="31"/>
      <c r="EVV714" s="31"/>
      <c r="EVW714" s="31"/>
      <c r="EVX714" s="31"/>
      <c r="EVY714" s="31"/>
      <c r="EVZ714" s="31"/>
      <c r="EWA714" s="31"/>
      <c r="EWB714" s="31"/>
      <c r="EWC714" s="31"/>
      <c r="EWD714" s="31"/>
      <c r="EWE714" s="31"/>
      <c r="EWF714" s="31"/>
      <c r="EWG714" s="31"/>
      <c r="EWH714" s="31"/>
      <c r="EWI714" s="31"/>
      <c r="EWJ714" s="31"/>
      <c r="EWK714" s="31"/>
      <c r="EWL714" s="31"/>
      <c r="EWM714" s="31"/>
      <c r="EWN714" s="31"/>
      <c r="EWO714" s="31"/>
      <c r="EWP714" s="31"/>
      <c r="EWQ714" s="31"/>
      <c r="EWR714" s="31"/>
      <c r="EWS714" s="31"/>
      <c r="EWT714" s="31"/>
      <c r="EWU714" s="31"/>
      <c r="EWV714" s="31"/>
      <c r="EWW714" s="31"/>
      <c r="EWX714" s="31"/>
      <c r="EWY714" s="31"/>
      <c r="EWZ714" s="31"/>
      <c r="EXA714" s="31"/>
      <c r="EXB714" s="31"/>
      <c r="EXC714" s="31"/>
      <c r="EXD714" s="31"/>
      <c r="EXE714" s="31"/>
      <c r="EXF714" s="31"/>
      <c r="EXG714" s="31"/>
      <c r="EXH714" s="31"/>
      <c r="EXI714" s="31"/>
      <c r="EXJ714" s="31"/>
      <c r="EXK714" s="31"/>
      <c r="EXL714" s="31"/>
      <c r="EXM714" s="31"/>
      <c r="EXN714" s="31"/>
      <c r="EXO714" s="31"/>
      <c r="EXP714" s="31"/>
      <c r="EXQ714" s="31"/>
      <c r="EXR714" s="31"/>
      <c r="EXS714" s="31"/>
      <c r="EXT714" s="31"/>
      <c r="EXU714" s="31"/>
      <c r="EXV714" s="31"/>
      <c r="EXW714" s="31"/>
      <c r="EXX714" s="31"/>
      <c r="EXY714" s="31"/>
      <c r="EXZ714" s="31"/>
      <c r="EYA714" s="31"/>
      <c r="EYB714" s="31"/>
      <c r="EYC714" s="31"/>
      <c r="EYD714" s="31"/>
      <c r="EYE714" s="31"/>
      <c r="EYF714" s="31"/>
      <c r="EYG714" s="31"/>
      <c r="EYH714" s="31"/>
      <c r="EYI714" s="31"/>
      <c r="EYJ714" s="31"/>
      <c r="EYK714" s="31"/>
      <c r="EYL714" s="31"/>
      <c r="EYM714" s="31"/>
      <c r="EYN714" s="31"/>
      <c r="EYO714" s="31"/>
      <c r="EYP714" s="31"/>
      <c r="EYQ714" s="31"/>
      <c r="EYR714" s="31"/>
      <c r="EYS714" s="31"/>
      <c r="EYT714" s="31"/>
      <c r="EYU714" s="31"/>
      <c r="EYV714" s="31"/>
      <c r="EYW714" s="31"/>
      <c r="EYX714" s="31"/>
      <c r="EYY714" s="31"/>
      <c r="EYZ714" s="31"/>
      <c r="EZA714" s="31"/>
      <c r="EZB714" s="31"/>
      <c r="EZC714" s="31"/>
      <c r="EZD714" s="31"/>
      <c r="EZE714" s="31"/>
      <c r="EZF714" s="31"/>
      <c r="EZG714" s="31"/>
      <c r="EZH714" s="31"/>
      <c r="EZI714" s="31"/>
      <c r="EZJ714" s="31"/>
      <c r="EZK714" s="31"/>
      <c r="EZL714" s="31"/>
      <c r="EZM714" s="31"/>
      <c r="EZN714" s="31"/>
      <c r="EZO714" s="31"/>
      <c r="EZP714" s="31"/>
      <c r="EZQ714" s="31"/>
      <c r="EZR714" s="31"/>
      <c r="EZS714" s="31"/>
      <c r="EZT714" s="31"/>
      <c r="EZU714" s="31"/>
      <c r="EZV714" s="31"/>
      <c r="EZW714" s="31"/>
      <c r="EZX714" s="31"/>
      <c r="EZY714" s="31"/>
      <c r="EZZ714" s="31"/>
      <c r="FAA714" s="31"/>
      <c r="FAB714" s="31"/>
      <c r="FAC714" s="31"/>
      <c r="FAD714" s="31"/>
      <c r="FAE714" s="31"/>
      <c r="FAF714" s="31"/>
      <c r="FAG714" s="31"/>
      <c r="FAH714" s="31"/>
      <c r="FAI714" s="31"/>
      <c r="FAJ714" s="31"/>
      <c r="FAK714" s="31"/>
      <c r="FAL714" s="31"/>
      <c r="FAM714" s="31"/>
      <c r="FAN714" s="31"/>
      <c r="FAO714" s="31"/>
      <c r="FAP714" s="31"/>
      <c r="FAQ714" s="31"/>
      <c r="FAR714" s="31"/>
      <c r="FAS714" s="31"/>
      <c r="FAT714" s="31"/>
      <c r="FAU714" s="31"/>
      <c r="FAV714" s="31"/>
      <c r="FAW714" s="31"/>
      <c r="FAX714" s="31"/>
      <c r="FAY714" s="31"/>
      <c r="FAZ714" s="31"/>
      <c r="FBA714" s="31"/>
      <c r="FBB714" s="31"/>
      <c r="FBC714" s="31"/>
      <c r="FBD714" s="31"/>
      <c r="FBE714" s="31"/>
      <c r="FBF714" s="31"/>
      <c r="FBG714" s="31"/>
      <c r="FBH714" s="31"/>
      <c r="FBI714" s="31"/>
      <c r="FBJ714" s="31"/>
      <c r="FBK714" s="31"/>
      <c r="FBL714" s="31"/>
      <c r="FBM714" s="31"/>
      <c r="FBN714" s="31"/>
      <c r="FBO714" s="31"/>
      <c r="FBP714" s="31"/>
      <c r="FBQ714" s="31"/>
      <c r="FBR714" s="31"/>
      <c r="FBS714" s="31"/>
      <c r="FBT714" s="31"/>
      <c r="FBU714" s="31"/>
      <c r="FBV714" s="31"/>
      <c r="FBW714" s="31"/>
      <c r="FBX714" s="31"/>
      <c r="FBY714" s="31"/>
      <c r="FBZ714" s="31"/>
      <c r="FCA714" s="31"/>
      <c r="FCB714" s="31"/>
      <c r="FCC714" s="31"/>
      <c r="FCD714" s="31"/>
      <c r="FCE714" s="31"/>
      <c r="FCF714" s="31"/>
      <c r="FCG714" s="31"/>
      <c r="FCH714" s="31"/>
      <c r="FCI714" s="31"/>
      <c r="FCJ714" s="31"/>
      <c r="FCK714" s="31"/>
      <c r="FCL714" s="31"/>
      <c r="FCM714" s="31"/>
      <c r="FCN714" s="31"/>
      <c r="FCO714" s="31"/>
      <c r="FCP714" s="31"/>
      <c r="FCQ714" s="31"/>
      <c r="FCR714" s="31"/>
      <c r="FCS714" s="31"/>
      <c r="FCT714" s="31"/>
      <c r="FCU714" s="31"/>
      <c r="FCV714" s="31"/>
      <c r="FCW714" s="31"/>
      <c r="FCX714" s="31"/>
      <c r="FCY714" s="31"/>
      <c r="FCZ714" s="31"/>
      <c r="FDA714" s="31"/>
      <c r="FDB714" s="31"/>
      <c r="FDC714" s="31"/>
      <c r="FDD714" s="31"/>
      <c r="FDE714" s="31"/>
      <c r="FDF714" s="31"/>
      <c r="FDG714" s="31"/>
      <c r="FDH714" s="31"/>
      <c r="FDI714" s="31"/>
      <c r="FDJ714" s="31"/>
      <c r="FDK714" s="31"/>
      <c r="FDL714" s="31"/>
      <c r="FDM714" s="31"/>
      <c r="FDN714" s="31"/>
      <c r="FDO714" s="31"/>
      <c r="FDP714" s="31"/>
      <c r="FDQ714" s="31"/>
      <c r="FDR714" s="31"/>
      <c r="FDS714" s="31"/>
      <c r="FDT714" s="31"/>
      <c r="FDU714" s="31"/>
      <c r="FDV714" s="31"/>
      <c r="FDW714" s="31"/>
      <c r="FDX714" s="31"/>
      <c r="FDY714" s="31"/>
      <c r="FDZ714" s="31"/>
      <c r="FEA714" s="31"/>
      <c r="FEB714" s="31"/>
      <c r="FEC714" s="31"/>
      <c r="FED714" s="31"/>
      <c r="FEE714" s="31"/>
      <c r="FEF714" s="31"/>
      <c r="FEG714" s="31"/>
      <c r="FEH714" s="31"/>
      <c r="FEI714" s="31"/>
      <c r="FEJ714" s="31"/>
      <c r="FEK714" s="31"/>
      <c r="FEL714" s="31"/>
      <c r="FEM714" s="31"/>
      <c r="FEN714" s="31"/>
      <c r="FEO714" s="31"/>
      <c r="FEP714" s="31"/>
      <c r="FEQ714" s="31"/>
      <c r="FER714" s="31"/>
      <c r="FES714" s="31"/>
      <c r="FET714" s="31"/>
      <c r="FEU714" s="31"/>
      <c r="FEV714" s="31"/>
      <c r="FEW714" s="31"/>
      <c r="FEX714" s="31"/>
      <c r="FEY714" s="31"/>
      <c r="FEZ714" s="31"/>
      <c r="FFA714" s="31"/>
      <c r="FFB714" s="31"/>
      <c r="FFC714" s="31"/>
      <c r="FFD714" s="31"/>
      <c r="FFE714" s="31"/>
      <c r="FFF714" s="31"/>
      <c r="FFG714" s="31"/>
      <c r="FFH714" s="31"/>
      <c r="FFI714" s="31"/>
      <c r="FFJ714" s="31"/>
      <c r="FFK714" s="31"/>
      <c r="FFL714" s="31"/>
      <c r="FFM714" s="31"/>
      <c r="FFN714" s="31"/>
      <c r="FFO714" s="31"/>
      <c r="FFP714" s="31"/>
      <c r="FFQ714" s="31"/>
      <c r="FFR714" s="31"/>
      <c r="FFS714" s="31"/>
      <c r="FFT714" s="31"/>
      <c r="FFU714" s="31"/>
      <c r="FFV714" s="31"/>
      <c r="FFW714" s="31"/>
      <c r="FFX714" s="31"/>
      <c r="FFY714" s="31"/>
      <c r="FFZ714" s="31"/>
      <c r="FGA714" s="31"/>
      <c r="FGB714" s="31"/>
      <c r="FGC714" s="31"/>
      <c r="FGD714" s="31"/>
      <c r="FGE714" s="31"/>
      <c r="FGF714" s="31"/>
      <c r="FGG714" s="31"/>
      <c r="FGH714" s="31"/>
      <c r="FGI714" s="31"/>
      <c r="FGJ714" s="31"/>
      <c r="FGK714" s="31"/>
      <c r="FGL714" s="31"/>
      <c r="FGM714" s="31"/>
      <c r="FGN714" s="31"/>
      <c r="FGO714" s="31"/>
      <c r="FGP714" s="31"/>
      <c r="FGQ714" s="31"/>
      <c r="FGR714" s="31"/>
      <c r="FGS714" s="31"/>
      <c r="FGT714" s="31"/>
      <c r="FGU714" s="31"/>
      <c r="FGV714" s="31"/>
      <c r="FGW714" s="31"/>
      <c r="FGX714" s="31"/>
      <c r="FGY714" s="31"/>
      <c r="FGZ714" s="31"/>
      <c r="FHA714" s="31"/>
      <c r="FHB714" s="31"/>
      <c r="FHC714" s="31"/>
      <c r="FHD714" s="31"/>
      <c r="FHE714" s="31"/>
      <c r="FHF714" s="31"/>
      <c r="FHG714" s="31"/>
      <c r="FHH714" s="31"/>
      <c r="FHI714" s="31"/>
      <c r="FHJ714" s="31"/>
      <c r="FHK714" s="31"/>
      <c r="FHL714" s="31"/>
      <c r="FHM714" s="31"/>
      <c r="FHN714" s="31"/>
      <c r="FHO714" s="31"/>
      <c r="FHP714" s="31"/>
      <c r="FHQ714" s="31"/>
      <c r="FHR714" s="31"/>
      <c r="FHS714" s="31"/>
      <c r="FHT714" s="31"/>
      <c r="FHU714" s="31"/>
      <c r="FHV714" s="31"/>
      <c r="FHW714" s="31"/>
      <c r="FHX714" s="31"/>
      <c r="FHY714" s="31"/>
      <c r="FHZ714" s="31"/>
      <c r="FIA714" s="31"/>
      <c r="FIB714" s="31"/>
      <c r="FIC714" s="31"/>
      <c r="FID714" s="31"/>
      <c r="FIE714" s="31"/>
      <c r="FIF714" s="31"/>
      <c r="FIG714" s="31"/>
      <c r="FIH714" s="31"/>
      <c r="FII714" s="31"/>
      <c r="FIJ714" s="31"/>
      <c r="FIK714" s="31"/>
      <c r="FIL714" s="31"/>
      <c r="FIM714" s="31"/>
      <c r="FIN714" s="31"/>
      <c r="FIO714" s="31"/>
      <c r="FIP714" s="31"/>
      <c r="FIQ714" s="31"/>
      <c r="FIR714" s="31"/>
      <c r="FIS714" s="31"/>
      <c r="FIT714" s="31"/>
      <c r="FIU714" s="31"/>
      <c r="FIV714" s="31"/>
      <c r="FIW714" s="31"/>
      <c r="FIX714" s="31"/>
      <c r="FIY714" s="31"/>
      <c r="FIZ714" s="31"/>
      <c r="FJA714" s="31"/>
      <c r="FJB714" s="31"/>
      <c r="FJC714" s="31"/>
      <c r="FJD714" s="31"/>
      <c r="FJE714" s="31"/>
      <c r="FJF714" s="31"/>
      <c r="FJG714" s="31"/>
      <c r="FJH714" s="31"/>
      <c r="FJI714" s="31"/>
      <c r="FJJ714" s="31"/>
      <c r="FJK714" s="31"/>
      <c r="FJL714" s="31"/>
      <c r="FJM714" s="31"/>
      <c r="FJN714" s="31"/>
      <c r="FJO714" s="31"/>
      <c r="FJP714" s="31"/>
      <c r="FJQ714" s="31"/>
      <c r="FJR714" s="31"/>
      <c r="FJS714" s="31"/>
      <c r="FJT714" s="31"/>
      <c r="FJU714" s="31"/>
      <c r="FJV714" s="31"/>
      <c r="FJW714" s="31"/>
      <c r="FJX714" s="31"/>
      <c r="FJY714" s="31"/>
      <c r="FJZ714" s="31"/>
      <c r="FKA714" s="31"/>
      <c r="FKB714" s="31"/>
      <c r="FKC714" s="31"/>
      <c r="FKD714" s="31"/>
      <c r="FKE714" s="31"/>
      <c r="FKF714" s="31"/>
      <c r="FKG714" s="31"/>
      <c r="FKH714" s="31"/>
      <c r="FKI714" s="31"/>
      <c r="FKJ714" s="31"/>
      <c r="FKK714" s="31"/>
      <c r="FKL714" s="31"/>
      <c r="FKM714" s="31"/>
      <c r="FKN714" s="31"/>
      <c r="FKO714" s="31"/>
      <c r="FKP714" s="31"/>
      <c r="FKQ714" s="31"/>
      <c r="FKR714" s="31"/>
      <c r="FKS714" s="31"/>
      <c r="FKT714" s="31"/>
      <c r="FKU714" s="31"/>
      <c r="FKV714" s="31"/>
      <c r="FKW714" s="31"/>
      <c r="FKX714" s="31"/>
      <c r="FKY714" s="31"/>
      <c r="FKZ714" s="31"/>
      <c r="FLA714" s="31"/>
      <c r="FLB714" s="31"/>
      <c r="FLC714" s="31"/>
      <c r="FLD714" s="31"/>
      <c r="FLE714" s="31"/>
      <c r="FLF714" s="31"/>
      <c r="FLG714" s="31"/>
      <c r="FLH714" s="31"/>
      <c r="FLI714" s="31"/>
      <c r="FLJ714" s="31"/>
      <c r="FLK714" s="31"/>
      <c r="FLL714" s="31"/>
      <c r="FLM714" s="31"/>
      <c r="FLN714" s="31"/>
      <c r="FLO714" s="31"/>
      <c r="FLP714" s="31"/>
      <c r="FLQ714" s="31"/>
      <c r="FLR714" s="31"/>
      <c r="FLS714" s="31"/>
      <c r="FLT714" s="31"/>
      <c r="FLU714" s="31"/>
      <c r="FLV714" s="31"/>
      <c r="FLW714" s="31"/>
      <c r="FLX714" s="31"/>
      <c r="FLY714" s="31"/>
      <c r="FLZ714" s="31"/>
      <c r="FMA714" s="31"/>
      <c r="FMB714" s="31"/>
      <c r="FMC714" s="31"/>
      <c r="FMD714" s="31"/>
      <c r="FME714" s="31"/>
      <c r="FMF714" s="31"/>
      <c r="FMG714" s="31"/>
      <c r="FMH714" s="31"/>
      <c r="FMI714" s="31"/>
      <c r="FMJ714" s="31"/>
      <c r="FMK714" s="31"/>
      <c r="FML714" s="31"/>
      <c r="FMM714" s="31"/>
      <c r="FMN714" s="31"/>
      <c r="FMO714" s="31"/>
      <c r="FMP714" s="31"/>
      <c r="FMQ714" s="31"/>
      <c r="FMR714" s="31"/>
      <c r="FMS714" s="31"/>
      <c r="FMT714" s="31"/>
      <c r="FMU714" s="31"/>
      <c r="FMV714" s="31"/>
      <c r="FMW714" s="31"/>
      <c r="FMX714" s="31"/>
      <c r="FMY714" s="31"/>
      <c r="FMZ714" s="31"/>
      <c r="FNA714" s="31"/>
      <c r="FNB714" s="31"/>
      <c r="FNC714" s="31"/>
      <c r="FND714" s="31"/>
      <c r="FNE714" s="31"/>
      <c r="FNF714" s="31"/>
      <c r="FNG714" s="31"/>
      <c r="FNH714" s="31"/>
      <c r="FNI714" s="31"/>
      <c r="FNJ714" s="31"/>
      <c r="FNK714" s="31"/>
      <c r="FNL714" s="31"/>
      <c r="FNM714" s="31"/>
      <c r="FNN714" s="31"/>
      <c r="FNO714" s="31"/>
      <c r="FNP714" s="31"/>
      <c r="FNQ714" s="31"/>
      <c r="FNR714" s="31"/>
      <c r="FNS714" s="31"/>
      <c r="FNT714" s="31"/>
      <c r="FNU714" s="31"/>
      <c r="FNV714" s="31"/>
      <c r="FNW714" s="31"/>
      <c r="FNX714" s="31"/>
      <c r="FNY714" s="31"/>
      <c r="FNZ714" s="31"/>
      <c r="FOA714" s="31"/>
      <c r="FOB714" s="31"/>
      <c r="FOC714" s="31"/>
      <c r="FOD714" s="31"/>
      <c r="FOE714" s="31"/>
      <c r="FOF714" s="31"/>
      <c r="FOG714" s="31"/>
      <c r="FOH714" s="31"/>
      <c r="FOI714" s="31"/>
      <c r="FOJ714" s="31"/>
      <c r="FOK714" s="31"/>
      <c r="FOL714" s="31"/>
      <c r="FOM714" s="31"/>
      <c r="FON714" s="31"/>
      <c r="FOO714" s="31"/>
      <c r="FOP714" s="31"/>
      <c r="FOQ714" s="31"/>
      <c r="FOR714" s="31"/>
      <c r="FOS714" s="31"/>
      <c r="FOT714" s="31"/>
      <c r="FOU714" s="31"/>
      <c r="FOV714" s="31"/>
      <c r="FOW714" s="31"/>
      <c r="FOX714" s="31"/>
      <c r="FOY714" s="31"/>
      <c r="FOZ714" s="31"/>
      <c r="FPA714" s="31"/>
      <c r="FPB714" s="31"/>
      <c r="FPC714" s="31"/>
      <c r="FPD714" s="31"/>
      <c r="FPE714" s="31"/>
      <c r="FPF714" s="31"/>
      <c r="FPG714" s="31"/>
      <c r="FPH714" s="31"/>
      <c r="FPI714" s="31"/>
      <c r="FPJ714" s="31"/>
      <c r="FPK714" s="31"/>
      <c r="FPL714" s="31"/>
      <c r="FPM714" s="31"/>
      <c r="FPN714" s="31"/>
      <c r="FPO714" s="31"/>
      <c r="FPP714" s="31"/>
      <c r="FPQ714" s="31"/>
      <c r="FPR714" s="31"/>
      <c r="FPS714" s="31"/>
      <c r="FPT714" s="31"/>
      <c r="FPU714" s="31"/>
      <c r="FPV714" s="31"/>
      <c r="FPW714" s="31"/>
      <c r="FPX714" s="31"/>
      <c r="FPY714" s="31"/>
      <c r="FPZ714" s="31"/>
      <c r="FQA714" s="31"/>
      <c r="FQB714" s="31"/>
      <c r="FQC714" s="31"/>
      <c r="FQD714" s="31"/>
      <c r="FQE714" s="31"/>
      <c r="FQF714" s="31"/>
      <c r="FQG714" s="31"/>
      <c r="FQH714" s="31"/>
      <c r="FQI714" s="31"/>
      <c r="FQJ714" s="31"/>
      <c r="FQK714" s="31"/>
      <c r="FQL714" s="31"/>
      <c r="FQM714" s="31"/>
      <c r="FQN714" s="31"/>
      <c r="FQO714" s="31"/>
      <c r="FQP714" s="31"/>
      <c r="FQQ714" s="31"/>
      <c r="FQR714" s="31"/>
      <c r="FQS714" s="31"/>
      <c r="FQT714" s="31"/>
      <c r="FQU714" s="31"/>
      <c r="FQV714" s="31"/>
      <c r="FQW714" s="31"/>
      <c r="FQX714" s="31"/>
      <c r="FQY714" s="31"/>
      <c r="FQZ714" s="31"/>
      <c r="FRA714" s="31"/>
      <c r="FRB714" s="31"/>
      <c r="FRC714" s="31"/>
      <c r="FRD714" s="31"/>
      <c r="FRE714" s="31"/>
      <c r="FRF714" s="31"/>
      <c r="FRG714" s="31"/>
      <c r="FRH714" s="31"/>
      <c r="FRI714" s="31"/>
      <c r="FRJ714" s="31"/>
      <c r="FRK714" s="31"/>
      <c r="FRL714" s="31"/>
      <c r="FRM714" s="31"/>
      <c r="FRN714" s="31"/>
      <c r="FRO714" s="31"/>
      <c r="FRP714" s="31"/>
      <c r="FRQ714" s="31"/>
      <c r="FRR714" s="31"/>
      <c r="FRS714" s="31"/>
      <c r="FRT714" s="31"/>
      <c r="FRU714" s="31"/>
      <c r="FRV714" s="31"/>
      <c r="FRW714" s="31"/>
      <c r="FRX714" s="31"/>
      <c r="FRY714" s="31"/>
      <c r="FRZ714" s="31"/>
      <c r="FSA714" s="31"/>
      <c r="FSB714" s="31"/>
      <c r="FSC714" s="31"/>
      <c r="FSD714" s="31"/>
      <c r="FSE714" s="31"/>
      <c r="FSF714" s="31"/>
      <c r="FSG714" s="31"/>
      <c r="FSH714" s="31"/>
      <c r="FSI714" s="31"/>
      <c r="FSJ714" s="31"/>
      <c r="FSK714" s="31"/>
      <c r="FSL714" s="31"/>
      <c r="FSM714" s="31"/>
      <c r="FSN714" s="31"/>
      <c r="FSO714" s="31"/>
      <c r="FSP714" s="31"/>
      <c r="FSQ714" s="31"/>
      <c r="FSR714" s="31"/>
      <c r="FSS714" s="31"/>
      <c r="FST714" s="31"/>
      <c r="FSU714" s="31"/>
      <c r="FSV714" s="31"/>
      <c r="FSW714" s="31"/>
      <c r="FSX714" s="31"/>
      <c r="FSY714" s="31"/>
      <c r="FSZ714" s="31"/>
      <c r="FTA714" s="31"/>
      <c r="FTB714" s="31"/>
      <c r="FTC714" s="31"/>
      <c r="FTD714" s="31"/>
      <c r="FTE714" s="31"/>
      <c r="FTF714" s="31"/>
      <c r="FTG714" s="31"/>
      <c r="FTH714" s="31"/>
      <c r="FTI714" s="31"/>
      <c r="FTJ714" s="31"/>
      <c r="FTK714" s="31"/>
      <c r="FTL714" s="31"/>
      <c r="FTM714" s="31"/>
      <c r="FTN714" s="31"/>
      <c r="FTO714" s="31"/>
      <c r="FTP714" s="31"/>
      <c r="FTQ714" s="31"/>
      <c r="FTR714" s="31"/>
      <c r="FTS714" s="31"/>
      <c r="FTT714" s="31"/>
      <c r="FTU714" s="31"/>
      <c r="FTV714" s="31"/>
      <c r="FTW714" s="31"/>
      <c r="FTX714" s="31"/>
      <c r="FTY714" s="31"/>
      <c r="FTZ714" s="31"/>
      <c r="FUA714" s="31"/>
      <c r="FUB714" s="31"/>
      <c r="FUC714" s="31"/>
      <c r="FUD714" s="31"/>
      <c r="FUE714" s="31"/>
      <c r="FUF714" s="31"/>
      <c r="FUG714" s="31"/>
      <c r="FUH714" s="31"/>
      <c r="FUI714" s="31"/>
      <c r="FUJ714" s="31"/>
      <c r="FUK714" s="31"/>
      <c r="FUL714" s="31"/>
      <c r="FUM714" s="31"/>
      <c r="FUN714" s="31"/>
      <c r="FUO714" s="31"/>
      <c r="FUP714" s="31"/>
      <c r="FUQ714" s="31"/>
      <c r="FUR714" s="31"/>
      <c r="FUS714" s="31"/>
      <c r="FUT714" s="31"/>
      <c r="FUU714" s="31"/>
      <c r="FUV714" s="31"/>
      <c r="FUW714" s="31"/>
      <c r="FUX714" s="31"/>
      <c r="FUY714" s="31"/>
      <c r="FUZ714" s="31"/>
      <c r="FVA714" s="31"/>
      <c r="FVB714" s="31"/>
      <c r="FVC714" s="31"/>
      <c r="FVD714" s="31"/>
      <c r="FVE714" s="31"/>
      <c r="FVF714" s="31"/>
      <c r="FVG714" s="31"/>
      <c r="FVH714" s="31"/>
      <c r="FVI714" s="31"/>
      <c r="FVJ714" s="31"/>
      <c r="FVK714" s="31"/>
      <c r="FVL714" s="31"/>
      <c r="FVM714" s="31"/>
      <c r="FVN714" s="31"/>
      <c r="FVO714" s="31"/>
      <c r="FVP714" s="31"/>
      <c r="FVQ714" s="31"/>
      <c r="FVR714" s="31"/>
      <c r="FVS714" s="31"/>
      <c r="FVT714" s="31"/>
      <c r="FVU714" s="31"/>
      <c r="FVV714" s="31"/>
      <c r="FVW714" s="31"/>
      <c r="FVX714" s="31"/>
      <c r="FVY714" s="31"/>
      <c r="FVZ714" s="31"/>
      <c r="FWA714" s="31"/>
      <c r="FWB714" s="31"/>
      <c r="FWC714" s="31"/>
      <c r="FWD714" s="31"/>
      <c r="FWE714" s="31"/>
      <c r="FWF714" s="31"/>
      <c r="FWG714" s="31"/>
      <c r="FWH714" s="31"/>
      <c r="FWI714" s="31"/>
      <c r="FWJ714" s="31"/>
      <c r="FWK714" s="31"/>
      <c r="FWL714" s="31"/>
      <c r="FWM714" s="31"/>
      <c r="FWN714" s="31"/>
      <c r="FWO714" s="31"/>
      <c r="FWP714" s="31"/>
      <c r="FWQ714" s="31"/>
      <c r="FWR714" s="31"/>
      <c r="FWS714" s="31"/>
      <c r="FWT714" s="31"/>
      <c r="FWU714" s="31"/>
      <c r="FWV714" s="31"/>
      <c r="FWW714" s="31"/>
      <c r="FWX714" s="31"/>
      <c r="FWY714" s="31"/>
      <c r="FWZ714" s="31"/>
      <c r="FXA714" s="31"/>
      <c r="FXB714" s="31"/>
      <c r="FXC714" s="31"/>
      <c r="FXD714" s="31"/>
      <c r="FXE714" s="31"/>
      <c r="FXF714" s="31"/>
      <c r="FXG714" s="31"/>
      <c r="FXH714" s="31"/>
      <c r="FXI714" s="31"/>
      <c r="FXJ714" s="31"/>
      <c r="FXK714" s="31"/>
      <c r="FXL714" s="31"/>
      <c r="FXM714" s="31"/>
      <c r="FXN714" s="31"/>
      <c r="FXO714" s="31"/>
      <c r="FXP714" s="31"/>
      <c r="FXQ714" s="31"/>
      <c r="FXR714" s="31"/>
      <c r="FXS714" s="31"/>
      <c r="FXT714" s="31"/>
      <c r="FXU714" s="31"/>
      <c r="FXV714" s="31"/>
      <c r="FXW714" s="31"/>
      <c r="FXX714" s="31"/>
      <c r="FXY714" s="31"/>
      <c r="FXZ714" s="31"/>
      <c r="FYA714" s="31"/>
      <c r="FYB714" s="31"/>
      <c r="FYC714" s="31"/>
      <c r="FYD714" s="31"/>
      <c r="FYE714" s="31"/>
      <c r="FYF714" s="31"/>
      <c r="FYG714" s="31"/>
      <c r="FYH714" s="31"/>
      <c r="FYI714" s="31"/>
      <c r="FYJ714" s="31"/>
      <c r="FYK714" s="31"/>
      <c r="FYL714" s="31"/>
      <c r="FYM714" s="31"/>
      <c r="FYN714" s="31"/>
      <c r="FYO714" s="31"/>
      <c r="FYP714" s="31"/>
      <c r="FYQ714" s="31"/>
      <c r="FYR714" s="31"/>
      <c r="FYS714" s="31"/>
      <c r="FYT714" s="31"/>
      <c r="FYU714" s="31"/>
      <c r="FYV714" s="31"/>
      <c r="FYW714" s="31"/>
      <c r="FYX714" s="31"/>
      <c r="FYY714" s="31"/>
      <c r="FYZ714" s="31"/>
      <c r="FZA714" s="31"/>
      <c r="FZB714" s="31"/>
      <c r="FZC714" s="31"/>
      <c r="FZD714" s="31"/>
      <c r="FZE714" s="31"/>
      <c r="FZF714" s="31"/>
      <c r="FZG714" s="31"/>
      <c r="FZH714" s="31"/>
      <c r="FZI714" s="31"/>
      <c r="FZJ714" s="31"/>
      <c r="FZK714" s="31"/>
      <c r="FZL714" s="31"/>
      <c r="FZM714" s="31"/>
      <c r="FZN714" s="31"/>
      <c r="FZO714" s="31"/>
      <c r="FZP714" s="31"/>
      <c r="FZQ714" s="31"/>
      <c r="FZR714" s="31"/>
      <c r="FZS714" s="31"/>
      <c r="FZT714" s="31"/>
      <c r="FZU714" s="31"/>
      <c r="FZV714" s="31"/>
      <c r="FZW714" s="31"/>
      <c r="FZX714" s="31"/>
      <c r="FZY714" s="31"/>
      <c r="FZZ714" s="31"/>
      <c r="GAA714" s="31"/>
      <c r="GAB714" s="31"/>
      <c r="GAC714" s="31"/>
      <c r="GAD714" s="31"/>
      <c r="GAE714" s="31"/>
      <c r="GAF714" s="31"/>
      <c r="GAG714" s="31"/>
      <c r="GAH714" s="31"/>
      <c r="GAI714" s="31"/>
      <c r="GAJ714" s="31"/>
      <c r="GAK714" s="31"/>
      <c r="GAL714" s="31"/>
      <c r="GAM714" s="31"/>
      <c r="GAN714" s="31"/>
      <c r="GAO714" s="31"/>
      <c r="GAP714" s="31"/>
      <c r="GAQ714" s="31"/>
      <c r="GAR714" s="31"/>
      <c r="GAS714" s="31"/>
      <c r="GAT714" s="31"/>
      <c r="GAU714" s="31"/>
      <c r="GAV714" s="31"/>
      <c r="GAW714" s="31"/>
      <c r="GAX714" s="31"/>
      <c r="GAY714" s="31"/>
      <c r="GAZ714" s="31"/>
      <c r="GBA714" s="31"/>
      <c r="GBB714" s="31"/>
      <c r="GBC714" s="31"/>
      <c r="GBD714" s="31"/>
      <c r="GBE714" s="31"/>
      <c r="GBF714" s="31"/>
      <c r="GBG714" s="31"/>
      <c r="GBH714" s="31"/>
      <c r="GBI714" s="31"/>
      <c r="GBJ714" s="31"/>
      <c r="GBK714" s="31"/>
      <c r="GBL714" s="31"/>
      <c r="GBM714" s="31"/>
      <c r="GBN714" s="31"/>
      <c r="GBO714" s="31"/>
      <c r="GBP714" s="31"/>
      <c r="GBQ714" s="31"/>
      <c r="GBR714" s="31"/>
      <c r="GBS714" s="31"/>
      <c r="GBT714" s="31"/>
      <c r="GBU714" s="31"/>
      <c r="GBV714" s="31"/>
      <c r="GBW714" s="31"/>
      <c r="GBX714" s="31"/>
      <c r="GBY714" s="31"/>
      <c r="GBZ714" s="31"/>
      <c r="GCA714" s="31"/>
      <c r="GCB714" s="31"/>
      <c r="GCC714" s="31"/>
      <c r="GCD714" s="31"/>
      <c r="GCE714" s="31"/>
      <c r="GCF714" s="31"/>
      <c r="GCG714" s="31"/>
      <c r="GCH714" s="31"/>
      <c r="GCI714" s="31"/>
      <c r="GCJ714" s="31"/>
      <c r="GCK714" s="31"/>
      <c r="GCL714" s="31"/>
      <c r="GCM714" s="31"/>
      <c r="GCN714" s="31"/>
      <c r="GCO714" s="31"/>
      <c r="GCP714" s="31"/>
      <c r="GCQ714" s="31"/>
      <c r="GCR714" s="31"/>
      <c r="GCS714" s="31"/>
      <c r="GCT714" s="31"/>
      <c r="GCU714" s="31"/>
      <c r="GCV714" s="31"/>
      <c r="GCW714" s="31"/>
      <c r="GCX714" s="31"/>
      <c r="GCY714" s="31"/>
      <c r="GCZ714" s="31"/>
      <c r="GDA714" s="31"/>
      <c r="GDB714" s="31"/>
      <c r="GDC714" s="31"/>
      <c r="GDD714" s="31"/>
      <c r="GDE714" s="31"/>
      <c r="GDF714" s="31"/>
      <c r="GDG714" s="31"/>
      <c r="GDH714" s="31"/>
      <c r="GDI714" s="31"/>
      <c r="GDJ714" s="31"/>
      <c r="GDK714" s="31"/>
      <c r="GDL714" s="31"/>
      <c r="GDM714" s="31"/>
      <c r="GDN714" s="31"/>
      <c r="GDO714" s="31"/>
      <c r="GDP714" s="31"/>
      <c r="GDQ714" s="31"/>
      <c r="GDR714" s="31"/>
      <c r="GDS714" s="31"/>
      <c r="GDT714" s="31"/>
      <c r="GDU714" s="31"/>
      <c r="GDV714" s="31"/>
      <c r="GDW714" s="31"/>
      <c r="GDX714" s="31"/>
    </row>
    <row r="715" spans="1:4860" s="32" customFormat="1" x14ac:dyDescent="0.25">
      <c r="A715" s="76">
        <v>709</v>
      </c>
      <c r="B715" s="46" t="s">
        <v>786</v>
      </c>
      <c r="C715" s="46" t="s">
        <v>824</v>
      </c>
      <c r="D715" s="46" t="s">
        <v>295</v>
      </c>
      <c r="E715" s="46" t="s">
        <v>157</v>
      </c>
      <c r="F715" s="47" t="s">
        <v>830</v>
      </c>
      <c r="G715" s="48">
        <v>23000</v>
      </c>
      <c r="H715" s="49">
        <v>0</v>
      </c>
      <c r="I715" s="50">
        <v>25</v>
      </c>
      <c r="J715" s="83">
        <v>660.1</v>
      </c>
      <c r="K715" s="86">
        <f t="shared" si="113"/>
        <v>1632.9999999999998</v>
      </c>
      <c r="L715" s="62">
        <f t="shared" si="114"/>
        <v>253.00000000000003</v>
      </c>
      <c r="M715" s="118">
        <v>699.2</v>
      </c>
      <c r="N715" s="50">
        <f t="shared" si="115"/>
        <v>1630.7</v>
      </c>
      <c r="O715" s="50"/>
      <c r="P715" s="50">
        <f t="shared" si="116"/>
        <v>1359.3000000000002</v>
      </c>
      <c r="Q715" s="50">
        <f t="shared" si="117"/>
        <v>1384.3000000000002</v>
      </c>
      <c r="R715" s="50">
        <f t="shared" si="118"/>
        <v>3516.7</v>
      </c>
      <c r="S715" s="50">
        <f t="shared" si="112"/>
        <v>21615.7</v>
      </c>
      <c r="T715" s="63" t="s">
        <v>41</v>
      </c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  <c r="DQ715" s="31"/>
      <c r="DR715" s="31"/>
      <c r="DS715" s="31"/>
      <c r="DT715" s="31"/>
      <c r="DU715" s="31"/>
      <c r="DV715" s="31"/>
      <c r="DW715" s="31"/>
      <c r="DX715" s="31"/>
      <c r="DY715" s="31"/>
      <c r="DZ715" s="31"/>
      <c r="EA715" s="31"/>
      <c r="EB715" s="31"/>
      <c r="EC715" s="31"/>
      <c r="ED715" s="31"/>
      <c r="EE715" s="31"/>
      <c r="EF715" s="31"/>
      <c r="EG715" s="31"/>
      <c r="EH715" s="31"/>
      <c r="EI715" s="31"/>
      <c r="EJ715" s="31"/>
      <c r="EK715" s="31"/>
      <c r="EL715" s="31"/>
      <c r="EM715" s="31"/>
      <c r="EN715" s="31"/>
      <c r="EO715" s="31"/>
      <c r="EP715" s="31"/>
      <c r="EQ715" s="31"/>
      <c r="ER715" s="31"/>
      <c r="ES715" s="31"/>
      <c r="ET715" s="31"/>
      <c r="EU715" s="31"/>
      <c r="EV715" s="31"/>
      <c r="EW715" s="31"/>
      <c r="EX715" s="31"/>
      <c r="EY715" s="31"/>
      <c r="EZ715" s="31"/>
      <c r="FA715" s="31"/>
      <c r="FB715" s="31"/>
      <c r="FC715" s="31"/>
      <c r="FD715" s="31"/>
      <c r="FE715" s="31"/>
      <c r="FF715" s="31"/>
      <c r="FG715" s="31"/>
      <c r="FH715" s="31"/>
      <c r="FI715" s="31"/>
      <c r="FJ715" s="31"/>
      <c r="FK715" s="31"/>
      <c r="FL715" s="31"/>
      <c r="FM715" s="31"/>
      <c r="FN715" s="31"/>
      <c r="FO715" s="31"/>
      <c r="FP715" s="31"/>
      <c r="FQ715" s="31"/>
      <c r="FR715" s="31"/>
      <c r="FS715" s="31"/>
      <c r="FT715" s="31"/>
      <c r="FU715" s="31"/>
      <c r="FV715" s="31"/>
      <c r="FW715" s="31"/>
      <c r="FX715" s="31"/>
      <c r="FY715" s="31"/>
      <c r="FZ715" s="31"/>
      <c r="GA715" s="31"/>
      <c r="GB715" s="31"/>
      <c r="GC715" s="31"/>
      <c r="GD715" s="31"/>
      <c r="GE715" s="31"/>
      <c r="GF715" s="31"/>
      <c r="GG715" s="31"/>
      <c r="GH715" s="31"/>
      <c r="GI715" s="31"/>
      <c r="GJ715" s="31"/>
      <c r="GK715" s="31"/>
      <c r="GL715" s="31"/>
      <c r="GM715" s="31"/>
      <c r="GN715" s="31"/>
      <c r="GO715" s="31"/>
      <c r="GP715" s="31"/>
      <c r="GQ715" s="31"/>
      <c r="GR715" s="31"/>
      <c r="GS715" s="31"/>
      <c r="GT715" s="31"/>
      <c r="GU715" s="31"/>
      <c r="GV715" s="31"/>
      <c r="GW715" s="31"/>
      <c r="GX715" s="31"/>
      <c r="GY715" s="31"/>
      <c r="GZ715" s="31"/>
      <c r="HA715" s="31"/>
      <c r="HB715" s="31"/>
      <c r="HC715" s="31"/>
      <c r="HD715" s="31"/>
      <c r="HE715" s="31"/>
      <c r="HF715" s="31"/>
      <c r="HG715" s="31"/>
      <c r="HH715" s="31"/>
      <c r="HI715" s="31"/>
      <c r="HJ715" s="31"/>
      <c r="HK715" s="31"/>
      <c r="HL715" s="31"/>
      <c r="HM715" s="31"/>
      <c r="HN715" s="31"/>
      <c r="HO715" s="31"/>
      <c r="HP715" s="31"/>
      <c r="HQ715" s="31"/>
      <c r="HR715" s="31"/>
      <c r="HS715" s="31"/>
      <c r="HT715" s="31"/>
      <c r="HU715" s="31"/>
      <c r="HV715" s="31"/>
      <c r="HW715" s="31"/>
      <c r="HX715" s="31"/>
      <c r="HY715" s="31"/>
      <c r="HZ715" s="31"/>
      <c r="IA715" s="31"/>
      <c r="IB715" s="31"/>
      <c r="IC715" s="31"/>
      <c r="ID715" s="31"/>
      <c r="IE715" s="31"/>
      <c r="IF715" s="31"/>
      <c r="IG715" s="31"/>
      <c r="IH715" s="31"/>
      <c r="II715" s="31"/>
      <c r="IJ715" s="31"/>
      <c r="IK715" s="31"/>
      <c r="IL715" s="31"/>
      <c r="IM715" s="31"/>
      <c r="IN715" s="31"/>
      <c r="IO715" s="31"/>
      <c r="IP715" s="31"/>
      <c r="IQ715" s="31"/>
      <c r="IR715" s="31"/>
      <c r="IS715" s="31"/>
      <c r="IT715" s="31"/>
      <c r="IU715" s="31"/>
      <c r="IV715" s="31"/>
      <c r="IW715" s="31"/>
      <c r="IX715" s="31"/>
      <c r="IY715" s="31"/>
      <c r="IZ715" s="31"/>
      <c r="JA715" s="31"/>
      <c r="JB715" s="31"/>
      <c r="JC715" s="31"/>
      <c r="JD715" s="31"/>
      <c r="JE715" s="31"/>
      <c r="JF715" s="31"/>
      <c r="JG715" s="31"/>
      <c r="JH715" s="31"/>
      <c r="JI715" s="31"/>
      <c r="JJ715" s="31"/>
      <c r="JK715" s="31"/>
      <c r="JL715" s="31"/>
      <c r="JM715" s="31"/>
      <c r="JN715" s="31"/>
      <c r="JO715" s="31"/>
      <c r="JP715" s="31"/>
      <c r="JQ715" s="31"/>
      <c r="JR715" s="31"/>
      <c r="JS715" s="31"/>
      <c r="JT715" s="31"/>
      <c r="JU715" s="31"/>
      <c r="JV715" s="31"/>
      <c r="JW715" s="31"/>
      <c r="JX715" s="31"/>
      <c r="JY715" s="31"/>
      <c r="JZ715" s="31"/>
      <c r="KA715" s="31"/>
      <c r="KB715" s="31"/>
      <c r="KC715" s="31"/>
      <c r="KD715" s="31"/>
      <c r="KE715" s="31"/>
      <c r="KF715" s="31"/>
      <c r="KG715" s="31"/>
      <c r="KH715" s="31"/>
      <c r="KI715" s="31"/>
      <c r="KJ715" s="31"/>
      <c r="KK715" s="31"/>
      <c r="KL715" s="31"/>
      <c r="KM715" s="31"/>
      <c r="KN715" s="31"/>
      <c r="KO715" s="31"/>
      <c r="KP715" s="31"/>
      <c r="KQ715" s="31"/>
      <c r="KR715" s="31"/>
      <c r="KS715" s="31"/>
      <c r="KT715" s="31"/>
      <c r="KU715" s="31"/>
      <c r="KV715" s="31"/>
      <c r="KW715" s="31"/>
      <c r="KX715" s="31"/>
      <c r="KY715" s="31"/>
      <c r="KZ715" s="31"/>
      <c r="LA715" s="31"/>
      <c r="LB715" s="31"/>
      <c r="LC715" s="31"/>
      <c r="LD715" s="31"/>
      <c r="LE715" s="31"/>
      <c r="LF715" s="31"/>
      <c r="LG715" s="31"/>
      <c r="LH715" s="31"/>
      <c r="LI715" s="31"/>
      <c r="LJ715" s="31"/>
      <c r="LK715" s="31"/>
      <c r="LL715" s="31"/>
      <c r="LM715" s="31"/>
      <c r="LN715" s="31"/>
      <c r="LO715" s="31"/>
      <c r="LP715" s="31"/>
      <c r="LQ715" s="31"/>
      <c r="LR715" s="31"/>
      <c r="LS715" s="31"/>
      <c r="LT715" s="31"/>
      <c r="LU715" s="31"/>
      <c r="LV715" s="31"/>
      <c r="LW715" s="31"/>
      <c r="LX715" s="31"/>
      <c r="LY715" s="31"/>
      <c r="LZ715" s="31"/>
      <c r="MA715" s="31"/>
      <c r="MB715" s="31"/>
      <c r="MC715" s="31"/>
      <c r="MD715" s="31"/>
      <c r="ME715" s="31"/>
      <c r="MF715" s="31"/>
      <c r="MG715" s="31"/>
      <c r="MH715" s="31"/>
      <c r="MI715" s="31"/>
      <c r="MJ715" s="31"/>
      <c r="MK715" s="31"/>
      <c r="ML715" s="31"/>
      <c r="MM715" s="31"/>
      <c r="MN715" s="31"/>
      <c r="MO715" s="31"/>
      <c r="MP715" s="31"/>
      <c r="MQ715" s="31"/>
      <c r="MR715" s="31"/>
      <c r="MS715" s="31"/>
      <c r="MT715" s="31"/>
      <c r="MU715" s="31"/>
      <c r="MV715" s="31"/>
      <c r="MW715" s="31"/>
      <c r="MX715" s="31"/>
      <c r="MY715" s="31"/>
      <c r="MZ715" s="31"/>
      <c r="NA715" s="31"/>
      <c r="NB715" s="31"/>
      <c r="NC715" s="31"/>
      <c r="ND715" s="31"/>
      <c r="NE715" s="31"/>
      <c r="NF715" s="31"/>
      <c r="NG715" s="31"/>
      <c r="NH715" s="31"/>
      <c r="NI715" s="31"/>
      <c r="NJ715" s="31"/>
      <c r="NK715" s="31"/>
      <c r="NL715" s="31"/>
      <c r="NM715" s="31"/>
      <c r="NN715" s="31"/>
      <c r="NO715" s="31"/>
      <c r="NP715" s="31"/>
      <c r="NQ715" s="31"/>
      <c r="NR715" s="31"/>
      <c r="NS715" s="31"/>
      <c r="NT715" s="31"/>
      <c r="NU715" s="31"/>
      <c r="NV715" s="31"/>
      <c r="NW715" s="31"/>
      <c r="NX715" s="31"/>
      <c r="NY715" s="31"/>
      <c r="NZ715" s="31"/>
      <c r="OA715" s="31"/>
      <c r="OB715" s="31"/>
      <c r="OC715" s="31"/>
      <c r="OD715" s="31"/>
      <c r="OE715" s="31"/>
      <c r="OF715" s="31"/>
      <c r="OG715" s="31"/>
      <c r="OH715" s="31"/>
      <c r="OI715" s="31"/>
      <c r="OJ715" s="31"/>
      <c r="OK715" s="31"/>
      <c r="OL715" s="31"/>
      <c r="OM715" s="31"/>
      <c r="ON715" s="31"/>
      <c r="OO715" s="31"/>
      <c r="OP715" s="31"/>
      <c r="OQ715" s="31"/>
      <c r="OR715" s="31"/>
      <c r="OS715" s="31"/>
      <c r="OT715" s="31"/>
      <c r="OU715" s="31"/>
      <c r="OV715" s="31"/>
      <c r="OW715" s="31"/>
      <c r="OX715" s="31"/>
      <c r="OY715" s="31"/>
      <c r="OZ715" s="31"/>
      <c r="PA715" s="31"/>
      <c r="PB715" s="31"/>
      <c r="PC715" s="31"/>
      <c r="PD715" s="31"/>
      <c r="PE715" s="31"/>
      <c r="PF715" s="31"/>
      <c r="PG715" s="31"/>
      <c r="PH715" s="31"/>
      <c r="PI715" s="31"/>
      <c r="PJ715" s="31"/>
      <c r="PK715" s="31"/>
      <c r="PL715" s="31"/>
      <c r="PM715" s="31"/>
      <c r="PN715" s="31"/>
      <c r="PO715" s="31"/>
      <c r="PP715" s="31"/>
      <c r="PQ715" s="31"/>
      <c r="PR715" s="31"/>
      <c r="PS715" s="31"/>
      <c r="PT715" s="31"/>
      <c r="PU715" s="31"/>
      <c r="PV715" s="31"/>
      <c r="PW715" s="31"/>
      <c r="PX715" s="31"/>
      <c r="PY715" s="31"/>
      <c r="PZ715" s="31"/>
      <c r="QA715" s="31"/>
      <c r="QB715" s="31"/>
      <c r="QC715" s="31"/>
      <c r="QD715" s="31"/>
      <c r="QE715" s="31"/>
      <c r="QF715" s="31"/>
      <c r="QG715" s="31"/>
      <c r="QH715" s="31"/>
      <c r="QI715" s="31"/>
      <c r="QJ715" s="31"/>
      <c r="QK715" s="31"/>
      <c r="QL715" s="31"/>
      <c r="QM715" s="31"/>
      <c r="QN715" s="31"/>
      <c r="QO715" s="31"/>
      <c r="QP715" s="31"/>
      <c r="QQ715" s="31"/>
      <c r="QR715" s="31"/>
      <c r="QS715" s="31"/>
      <c r="QT715" s="31"/>
      <c r="QU715" s="31"/>
      <c r="QV715" s="31"/>
      <c r="QW715" s="31"/>
      <c r="QX715" s="31"/>
      <c r="QY715" s="31"/>
      <c r="QZ715" s="31"/>
      <c r="RA715" s="31"/>
      <c r="RB715" s="31"/>
      <c r="RC715" s="31"/>
      <c r="RD715" s="31"/>
      <c r="RE715" s="31"/>
      <c r="RF715" s="31"/>
      <c r="RG715" s="31"/>
      <c r="RH715" s="31"/>
      <c r="RI715" s="31"/>
      <c r="RJ715" s="31"/>
      <c r="RK715" s="31"/>
      <c r="RL715" s="31"/>
      <c r="RM715" s="31"/>
      <c r="RN715" s="31"/>
      <c r="RO715" s="31"/>
      <c r="RP715" s="31"/>
      <c r="RQ715" s="31"/>
      <c r="RR715" s="31"/>
      <c r="RS715" s="31"/>
      <c r="RT715" s="31"/>
      <c r="RU715" s="31"/>
      <c r="RV715" s="31"/>
      <c r="RW715" s="31"/>
      <c r="RX715" s="31"/>
      <c r="RY715" s="31"/>
      <c r="RZ715" s="31"/>
      <c r="SA715" s="31"/>
      <c r="SB715" s="31"/>
      <c r="SC715" s="31"/>
      <c r="SD715" s="31"/>
      <c r="SE715" s="31"/>
      <c r="SF715" s="31"/>
      <c r="SG715" s="31"/>
      <c r="SH715" s="31"/>
      <c r="SI715" s="31"/>
      <c r="SJ715" s="31"/>
      <c r="SK715" s="31"/>
      <c r="SL715" s="31"/>
      <c r="SM715" s="31"/>
      <c r="SN715" s="31"/>
      <c r="SO715" s="31"/>
      <c r="SP715" s="31"/>
      <c r="SQ715" s="31"/>
      <c r="SR715" s="31"/>
      <c r="SS715" s="31"/>
      <c r="ST715" s="31"/>
      <c r="SU715" s="31"/>
      <c r="SV715" s="31"/>
      <c r="SW715" s="31"/>
      <c r="SX715" s="31"/>
      <c r="SY715" s="31"/>
      <c r="SZ715" s="31"/>
      <c r="TA715" s="31"/>
      <c r="TB715" s="31"/>
      <c r="TC715" s="31"/>
      <c r="TD715" s="31"/>
      <c r="TE715" s="31"/>
      <c r="TF715" s="31"/>
      <c r="TG715" s="31"/>
      <c r="TH715" s="31"/>
      <c r="TI715" s="31"/>
      <c r="TJ715" s="31"/>
      <c r="TK715" s="31"/>
      <c r="TL715" s="31"/>
      <c r="TM715" s="31"/>
      <c r="TN715" s="31"/>
      <c r="TO715" s="31"/>
      <c r="TP715" s="31"/>
      <c r="TQ715" s="31"/>
      <c r="TR715" s="31"/>
      <c r="TS715" s="31"/>
      <c r="TT715" s="31"/>
      <c r="TU715" s="31"/>
      <c r="TV715" s="31"/>
      <c r="TW715" s="31"/>
      <c r="TX715" s="31"/>
      <c r="TY715" s="31"/>
      <c r="TZ715" s="31"/>
      <c r="UA715" s="31"/>
      <c r="UB715" s="31"/>
      <c r="UC715" s="31"/>
      <c r="UD715" s="31"/>
      <c r="UE715" s="31"/>
      <c r="UF715" s="31"/>
      <c r="UG715" s="31"/>
      <c r="UH715" s="31"/>
      <c r="UI715" s="31"/>
      <c r="UJ715" s="31"/>
      <c r="UK715" s="31"/>
      <c r="UL715" s="31"/>
      <c r="UM715" s="31"/>
      <c r="UN715" s="31"/>
      <c r="UO715" s="31"/>
      <c r="UP715" s="31"/>
      <c r="UQ715" s="31"/>
      <c r="UR715" s="31"/>
      <c r="US715" s="31"/>
      <c r="UT715" s="31"/>
      <c r="UU715" s="31"/>
      <c r="UV715" s="31"/>
      <c r="UW715" s="31"/>
      <c r="UX715" s="31"/>
      <c r="UY715" s="31"/>
      <c r="UZ715" s="31"/>
      <c r="VA715" s="31"/>
      <c r="VB715" s="31"/>
      <c r="VC715" s="31"/>
      <c r="VD715" s="31"/>
      <c r="VE715" s="31"/>
      <c r="VF715" s="31"/>
      <c r="VG715" s="31"/>
      <c r="VH715" s="31"/>
      <c r="VI715" s="31"/>
      <c r="VJ715" s="31"/>
      <c r="VK715" s="31"/>
      <c r="VL715" s="31"/>
      <c r="VM715" s="31"/>
      <c r="VN715" s="31"/>
      <c r="VO715" s="31"/>
      <c r="VP715" s="31"/>
      <c r="VQ715" s="31"/>
      <c r="VR715" s="31"/>
      <c r="VS715" s="31"/>
      <c r="VT715" s="31"/>
      <c r="VU715" s="31"/>
      <c r="VV715" s="31"/>
      <c r="VW715" s="31"/>
      <c r="VX715" s="31"/>
      <c r="VY715" s="31"/>
      <c r="VZ715" s="31"/>
      <c r="WA715" s="31"/>
      <c r="WB715" s="31"/>
      <c r="WC715" s="31"/>
      <c r="WD715" s="31"/>
      <c r="WE715" s="31"/>
      <c r="WF715" s="31"/>
      <c r="WG715" s="31"/>
      <c r="WH715" s="31"/>
      <c r="WI715" s="31"/>
      <c r="WJ715" s="31"/>
      <c r="WK715" s="31"/>
      <c r="WL715" s="31"/>
      <c r="WM715" s="31"/>
      <c r="WN715" s="31"/>
      <c r="WO715" s="31"/>
      <c r="WP715" s="31"/>
      <c r="WQ715" s="31"/>
      <c r="WR715" s="31"/>
      <c r="WS715" s="31"/>
      <c r="WT715" s="31"/>
      <c r="WU715" s="31"/>
      <c r="WV715" s="31"/>
      <c r="WW715" s="31"/>
      <c r="WX715" s="31"/>
      <c r="WY715" s="31"/>
      <c r="WZ715" s="31"/>
      <c r="XA715" s="31"/>
      <c r="XB715" s="31"/>
      <c r="XC715" s="31"/>
      <c r="XD715" s="31"/>
      <c r="XE715" s="31"/>
      <c r="XF715" s="31"/>
      <c r="XG715" s="31"/>
      <c r="XH715" s="31"/>
      <c r="XI715" s="31"/>
      <c r="XJ715" s="31"/>
      <c r="XK715" s="31"/>
      <c r="XL715" s="31"/>
      <c r="XM715" s="31"/>
      <c r="XN715" s="31"/>
      <c r="XO715" s="31"/>
      <c r="XP715" s="31"/>
      <c r="XQ715" s="31"/>
      <c r="XR715" s="31"/>
      <c r="XS715" s="31"/>
      <c r="XT715" s="31"/>
      <c r="XU715" s="31"/>
      <c r="XV715" s="31"/>
      <c r="XW715" s="31"/>
      <c r="XX715" s="31"/>
      <c r="XY715" s="31"/>
      <c r="XZ715" s="31"/>
      <c r="YA715" s="31"/>
      <c r="YB715" s="31"/>
      <c r="YC715" s="31"/>
      <c r="YD715" s="31"/>
      <c r="YE715" s="31"/>
      <c r="YF715" s="31"/>
      <c r="YG715" s="31"/>
      <c r="YH715" s="31"/>
      <c r="YI715" s="31"/>
      <c r="YJ715" s="31"/>
      <c r="YK715" s="31"/>
      <c r="YL715" s="31"/>
      <c r="YM715" s="31"/>
      <c r="YN715" s="31"/>
      <c r="YO715" s="31"/>
      <c r="YP715" s="31"/>
      <c r="YQ715" s="31"/>
      <c r="YR715" s="31"/>
      <c r="YS715" s="31"/>
      <c r="YT715" s="31"/>
      <c r="YU715" s="31"/>
      <c r="YV715" s="31"/>
      <c r="YW715" s="31"/>
      <c r="YX715" s="31"/>
      <c r="YY715" s="31"/>
      <c r="YZ715" s="31"/>
      <c r="ZA715" s="31"/>
      <c r="ZB715" s="31"/>
      <c r="ZC715" s="31"/>
      <c r="ZD715" s="31"/>
      <c r="ZE715" s="31"/>
      <c r="ZF715" s="31"/>
      <c r="ZG715" s="31"/>
      <c r="ZH715" s="31"/>
      <c r="ZI715" s="31"/>
      <c r="ZJ715" s="31"/>
      <c r="ZK715" s="31"/>
      <c r="ZL715" s="31"/>
      <c r="ZM715" s="31"/>
      <c r="ZN715" s="31"/>
      <c r="ZO715" s="31"/>
      <c r="ZP715" s="31"/>
      <c r="ZQ715" s="31"/>
      <c r="ZR715" s="31"/>
      <c r="ZS715" s="31"/>
      <c r="ZT715" s="31"/>
      <c r="ZU715" s="31"/>
      <c r="ZV715" s="31"/>
      <c r="ZW715" s="31"/>
      <c r="ZX715" s="31"/>
      <c r="ZY715" s="31"/>
      <c r="ZZ715" s="31"/>
      <c r="AAA715" s="31"/>
      <c r="AAB715" s="31"/>
      <c r="AAC715" s="31"/>
      <c r="AAD715" s="31"/>
      <c r="AAE715" s="31"/>
      <c r="AAF715" s="31"/>
      <c r="AAG715" s="31"/>
      <c r="AAH715" s="31"/>
      <c r="AAI715" s="31"/>
      <c r="AAJ715" s="31"/>
      <c r="AAK715" s="31"/>
      <c r="AAL715" s="31"/>
      <c r="AAM715" s="31"/>
      <c r="AAN715" s="31"/>
      <c r="AAO715" s="31"/>
      <c r="AAP715" s="31"/>
      <c r="AAQ715" s="31"/>
      <c r="AAR715" s="31"/>
      <c r="AAS715" s="31"/>
      <c r="AAT715" s="31"/>
      <c r="AAU715" s="31"/>
      <c r="AAV715" s="31"/>
      <c r="AAW715" s="31"/>
      <c r="AAX715" s="31"/>
      <c r="AAY715" s="31"/>
      <c r="AAZ715" s="31"/>
      <c r="ABA715" s="31"/>
      <c r="ABB715" s="31"/>
      <c r="ABC715" s="31"/>
      <c r="ABD715" s="31"/>
      <c r="ABE715" s="31"/>
      <c r="ABF715" s="31"/>
      <c r="ABG715" s="31"/>
      <c r="ABH715" s="31"/>
      <c r="ABI715" s="31"/>
      <c r="ABJ715" s="31"/>
      <c r="ABK715" s="31"/>
      <c r="ABL715" s="31"/>
      <c r="ABM715" s="31"/>
      <c r="ABN715" s="31"/>
      <c r="ABO715" s="31"/>
      <c r="ABP715" s="31"/>
      <c r="ABQ715" s="31"/>
      <c r="ABR715" s="31"/>
      <c r="ABS715" s="31"/>
      <c r="ABT715" s="31"/>
      <c r="ABU715" s="31"/>
      <c r="ABV715" s="31"/>
      <c r="ABW715" s="31"/>
      <c r="ABX715" s="31"/>
      <c r="ABY715" s="31"/>
      <c r="ABZ715" s="31"/>
      <c r="ACA715" s="31"/>
      <c r="ACB715" s="31"/>
      <c r="ACC715" s="31"/>
      <c r="ACD715" s="31"/>
      <c r="ACE715" s="31"/>
      <c r="ACF715" s="31"/>
      <c r="ACG715" s="31"/>
      <c r="ACH715" s="31"/>
      <c r="ACI715" s="31"/>
      <c r="ACJ715" s="31"/>
      <c r="ACK715" s="31"/>
      <c r="ACL715" s="31"/>
      <c r="ACM715" s="31"/>
      <c r="ACN715" s="31"/>
      <c r="ACO715" s="31"/>
      <c r="ACP715" s="31"/>
      <c r="ACQ715" s="31"/>
      <c r="ACR715" s="31"/>
      <c r="ACS715" s="31"/>
      <c r="ACT715" s="31"/>
      <c r="ACU715" s="31"/>
      <c r="ACV715" s="31"/>
      <c r="ACW715" s="31"/>
      <c r="ACX715" s="31"/>
      <c r="ACY715" s="31"/>
      <c r="ACZ715" s="31"/>
      <c r="ADA715" s="31"/>
      <c r="ADB715" s="31"/>
      <c r="ADC715" s="31"/>
      <c r="ADD715" s="31"/>
      <c r="ADE715" s="31"/>
      <c r="ADF715" s="31"/>
      <c r="ADG715" s="31"/>
      <c r="ADH715" s="31"/>
      <c r="ADI715" s="31"/>
      <c r="ADJ715" s="31"/>
      <c r="ADK715" s="31"/>
      <c r="ADL715" s="31"/>
      <c r="ADM715" s="31"/>
      <c r="ADN715" s="31"/>
      <c r="ADO715" s="31"/>
      <c r="ADP715" s="31"/>
      <c r="ADQ715" s="31"/>
      <c r="ADR715" s="31"/>
      <c r="ADS715" s="31"/>
      <c r="ADT715" s="31"/>
      <c r="ADU715" s="31"/>
      <c r="ADV715" s="31"/>
      <c r="ADW715" s="31"/>
      <c r="ADX715" s="31"/>
      <c r="ADY715" s="31"/>
      <c r="ADZ715" s="31"/>
      <c r="AEA715" s="31"/>
      <c r="AEB715" s="31"/>
      <c r="AEC715" s="31"/>
      <c r="AED715" s="31"/>
      <c r="AEE715" s="31"/>
      <c r="AEF715" s="31"/>
      <c r="AEG715" s="31"/>
      <c r="AEH715" s="31"/>
      <c r="AEI715" s="31"/>
      <c r="AEJ715" s="31"/>
      <c r="AEK715" s="31"/>
      <c r="AEL715" s="31"/>
      <c r="AEM715" s="31"/>
      <c r="AEN715" s="31"/>
      <c r="AEO715" s="31"/>
      <c r="AEP715" s="31"/>
      <c r="AEQ715" s="31"/>
      <c r="AER715" s="31"/>
      <c r="AES715" s="31"/>
      <c r="AET715" s="31"/>
      <c r="AEU715" s="31"/>
      <c r="AEV715" s="31"/>
      <c r="AEW715" s="31"/>
      <c r="AEX715" s="31"/>
      <c r="AEY715" s="31"/>
      <c r="AEZ715" s="31"/>
      <c r="AFA715" s="31"/>
      <c r="AFB715" s="31"/>
      <c r="AFC715" s="31"/>
      <c r="AFD715" s="31"/>
      <c r="AFE715" s="31"/>
      <c r="AFF715" s="31"/>
      <c r="AFG715" s="31"/>
      <c r="AFH715" s="31"/>
      <c r="AFI715" s="31"/>
      <c r="AFJ715" s="31"/>
      <c r="AFK715" s="31"/>
      <c r="AFL715" s="31"/>
      <c r="AFM715" s="31"/>
      <c r="AFN715" s="31"/>
      <c r="AFO715" s="31"/>
      <c r="AFP715" s="31"/>
      <c r="AFQ715" s="31"/>
      <c r="AFR715" s="31"/>
      <c r="AFS715" s="31"/>
      <c r="AFT715" s="31"/>
      <c r="AFU715" s="31"/>
      <c r="AFV715" s="31"/>
      <c r="AFW715" s="31"/>
      <c r="AFX715" s="31"/>
      <c r="AFY715" s="31"/>
      <c r="AFZ715" s="31"/>
      <c r="AGA715" s="31"/>
      <c r="AGB715" s="31"/>
      <c r="AGC715" s="31"/>
      <c r="AGD715" s="31"/>
      <c r="AGE715" s="31"/>
      <c r="AGF715" s="31"/>
      <c r="AGG715" s="31"/>
      <c r="AGH715" s="31"/>
      <c r="AGI715" s="31"/>
      <c r="AGJ715" s="31"/>
      <c r="AGK715" s="31"/>
      <c r="AGL715" s="31"/>
      <c r="AGM715" s="31"/>
      <c r="AGN715" s="31"/>
      <c r="AGO715" s="31"/>
      <c r="AGP715" s="31"/>
      <c r="AGQ715" s="31"/>
      <c r="AGR715" s="31"/>
      <c r="AGS715" s="31"/>
      <c r="AGT715" s="31"/>
      <c r="AGU715" s="31"/>
      <c r="AGV715" s="31"/>
      <c r="AGW715" s="31"/>
      <c r="AGX715" s="31"/>
      <c r="AGY715" s="31"/>
      <c r="AGZ715" s="31"/>
      <c r="AHA715" s="31"/>
      <c r="AHB715" s="31"/>
      <c r="AHC715" s="31"/>
      <c r="AHD715" s="31"/>
      <c r="AHE715" s="31"/>
      <c r="AHF715" s="31"/>
      <c r="AHG715" s="31"/>
      <c r="AHH715" s="31"/>
      <c r="AHI715" s="31"/>
      <c r="AHJ715" s="31"/>
      <c r="AHK715" s="31"/>
      <c r="AHL715" s="31"/>
      <c r="AHM715" s="31"/>
      <c r="AHN715" s="31"/>
      <c r="AHO715" s="31"/>
      <c r="AHP715" s="31"/>
      <c r="AHQ715" s="31"/>
      <c r="AHR715" s="31"/>
      <c r="AHS715" s="31"/>
      <c r="AHT715" s="31"/>
      <c r="AHU715" s="31"/>
      <c r="AHV715" s="31"/>
      <c r="AHW715" s="31"/>
      <c r="AHX715" s="31"/>
      <c r="AHY715" s="31"/>
      <c r="AHZ715" s="31"/>
      <c r="AIA715" s="31"/>
      <c r="AIB715" s="31"/>
      <c r="AIC715" s="31"/>
      <c r="AID715" s="31"/>
      <c r="AIE715" s="31"/>
      <c r="AIF715" s="31"/>
      <c r="AIG715" s="31"/>
      <c r="AIH715" s="31"/>
      <c r="AII715" s="31"/>
      <c r="AIJ715" s="31"/>
      <c r="AIK715" s="31"/>
      <c r="AIL715" s="31"/>
      <c r="AIM715" s="31"/>
      <c r="AIN715" s="31"/>
      <c r="AIO715" s="31"/>
      <c r="AIP715" s="31"/>
      <c r="AIQ715" s="31"/>
      <c r="AIR715" s="31"/>
      <c r="AIS715" s="31"/>
      <c r="AIT715" s="31"/>
      <c r="AIU715" s="31"/>
      <c r="AIV715" s="31"/>
      <c r="AIW715" s="31"/>
      <c r="AIX715" s="31"/>
      <c r="AIY715" s="31"/>
      <c r="AIZ715" s="31"/>
      <c r="AJA715" s="31"/>
      <c r="AJB715" s="31"/>
      <c r="AJC715" s="31"/>
      <c r="AJD715" s="31"/>
      <c r="AJE715" s="31"/>
      <c r="AJF715" s="31"/>
      <c r="AJG715" s="31"/>
      <c r="AJH715" s="31"/>
      <c r="AJI715" s="31"/>
      <c r="AJJ715" s="31"/>
      <c r="AJK715" s="31"/>
      <c r="AJL715" s="31"/>
      <c r="AJM715" s="31"/>
      <c r="AJN715" s="31"/>
      <c r="AJO715" s="31"/>
      <c r="AJP715" s="31"/>
      <c r="AJQ715" s="31"/>
      <c r="AJR715" s="31"/>
      <c r="AJS715" s="31"/>
      <c r="AJT715" s="31"/>
      <c r="AJU715" s="31"/>
      <c r="AJV715" s="31"/>
      <c r="AJW715" s="31"/>
      <c r="AJX715" s="31"/>
      <c r="AJY715" s="31"/>
      <c r="AJZ715" s="31"/>
      <c r="AKA715" s="31"/>
      <c r="AKB715" s="31"/>
      <c r="AKC715" s="31"/>
      <c r="AKD715" s="31"/>
      <c r="AKE715" s="31"/>
      <c r="AKF715" s="31"/>
      <c r="AKG715" s="31"/>
      <c r="AKH715" s="31"/>
      <c r="AKI715" s="31"/>
      <c r="AKJ715" s="31"/>
      <c r="AKK715" s="31"/>
      <c r="AKL715" s="31"/>
      <c r="AKM715" s="31"/>
      <c r="AKN715" s="31"/>
      <c r="AKO715" s="31"/>
      <c r="AKP715" s="31"/>
      <c r="AKQ715" s="31"/>
      <c r="AKR715" s="31"/>
      <c r="AKS715" s="31"/>
      <c r="AKT715" s="31"/>
      <c r="AKU715" s="31"/>
      <c r="AKV715" s="31"/>
      <c r="AKW715" s="31"/>
      <c r="AKX715" s="31"/>
      <c r="AKY715" s="31"/>
      <c r="AKZ715" s="31"/>
      <c r="ALA715" s="31"/>
      <c r="ALB715" s="31"/>
      <c r="ALC715" s="31"/>
      <c r="ALD715" s="31"/>
      <c r="ALE715" s="31"/>
      <c r="ALF715" s="31"/>
      <c r="ALG715" s="31"/>
      <c r="ALH715" s="31"/>
      <c r="ALI715" s="31"/>
      <c r="ALJ715" s="31"/>
      <c r="ALK715" s="31"/>
      <c r="ALL715" s="31"/>
      <c r="ALM715" s="31"/>
      <c r="ALN715" s="31"/>
      <c r="ALO715" s="31"/>
      <c r="ALP715" s="31"/>
      <c r="ALQ715" s="31"/>
      <c r="ALR715" s="31"/>
      <c r="ALS715" s="31"/>
      <c r="ALT715" s="31"/>
      <c r="ALU715" s="31"/>
      <c r="ALV715" s="31"/>
      <c r="ALW715" s="31"/>
      <c r="ALX715" s="31"/>
      <c r="ALY715" s="31"/>
      <c r="ALZ715" s="31"/>
      <c r="AMA715" s="31"/>
      <c r="AMB715" s="31"/>
      <c r="AMC715" s="31"/>
      <c r="AMD715" s="31"/>
      <c r="AME715" s="31"/>
      <c r="AMF715" s="31"/>
      <c r="AMG715" s="31"/>
      <c r="AMH715" s="31"/>
      <c r="AMI715" s="31"/>
      <c r="AMJ715" s="31"/>
      <c r="AMK715" s="31"/>
      <c r="AML715" s="31"/>
      <c r="AMM715" s="31"/>
      <c r="AMN715" s="31"/>
      <c r="AMO715" s="31"/>
      <c r="AMP715" s="31"/>
      <c r="AMQ715" s="31"/>
      <c r="AMR715" s="31"/>
      <c r="AMS715" s="31"/>
      <c r="AMT715" s="31"/>
      <c r="AMU715" s="31"/>
      <c r="AMV715" s="31"/>
      <c r="AMW715" s="31"/>
      <c r="AMX715" s="31"/>
      <c r="AMY715" s="31"/>
      <c r="AMZ715" s="31"/>
      <c r="ANA715" s="31"/>
      <c r="ANB715" s="31"/>
      <c r="ANC715" s="31"/>
      <c r="AND715" s="31"/>
      <c r="ANE715" s="31"/>
      <c r="ANF715" s="31"/>
      <c r="ANG715" s="31"/>
      <c r="ANH715" s="31"/>
      <c r="ANI715" s="31"/>
      <c r="ANJ715" s="31"/>
      <c r="ANK715" s="31"/>
      <c r="ANL715" s="31"/>
      <c r="ANM715" s="31"/>
      <c r="ANN715" s="31"/>
      <c r="ANO715" s="31"/>
      <c r="ANP715" s="31"/>
      <c r="ANQ715" s="31"/>
      <c r="ANR715" s="31"/>
      <c r="ANS715" s="31"/>
      <c r="ANT715" s="31"/>
      <c r="ANU715" s="31"/>
      <c r="ANV715" s="31"/>
      <c r="ANW715" s="31"/>
      <c r="ANX715" s="31"/>
      <c r="ANY715" s="31"/>
      <c r="ANZ715" s="31"/>
      <c r="AOA715" s="31"/>
      <c r="AOB715" s="31"/>
      <c r="AOC715" s="31"/>
      <c r="AOD715" s="31"/>
      <c r="AOE715" s="31"/>
      <c r="AOF715" s="31"/>
      <c r="AOG715" s="31"/>
      <c r="AOH715" s="31"/>
      <c r="AOI715" s="31"/>
      <c r="AOJ715" s="31"/>
      <c r="AOK715" s="31"/>
      <c r="AOL715" s="31"/>
      <c r="AOM715" s="31"/>
      <c r="AON715" s="31"/>
      <c r="AOO715" s="31"/>
      <c r="AOP715" s="31"/>
      <c r="AOQ715" s="31"/>
      <c r="AOR715" s="31"/>
      <c r="AOS715" s="31"/>
      <c r="AOT715" s="31"/>
      <c r="AOU715" s="31"/>
      <c r="AOV715" s="31"/>
      <c r="AOW715" s="31"/>
      <c r="AOX715" s="31"/>
      <c r="AOY715" s="31"/>
      <c r="AOZ715" s="31"/>
      <c r="APA715" s="31"/>
      <c r="APB715" s="31"/>
      <c r="APC715" s="31"/>
      <c r="APD715" s="31"/>
      <c r="APE715" s="31"/>
      <c r="APF715" s="31"/>
      <c r="APG715" s="31"/>
      <c r="APH715" s="31"/>
      <c r="API715" s="31"/>
      <c r="APJ715" s="31"/>
      <c r="APK715" s="31"/>
      <c r="APL715" s="31"/>
      <c r="APM715" s="31"/>
      <c r="APN715" s="31"/>
      <c r="APO715" s="31"/>
      <c r="APP715" s="31"/>
      <c r="APQ715" s="31"/>
      <c r="APR715" s="31"/>
      <c r="APS715" s="31"/>
      <c r="APT715" s="31"/>
      <c r="APU715" s="31"/>
      <c r="APV715" s="31"/>
      <c r="APW715" s="31"/>
      <c r="APX715" s="31"/>
      <c r="APY715" s="31"/>
      <c r="APZ715" s="31"/>
      <c r="AQA715" s="31"/>
      <c r="AQB715" s="31"/>
      <c r="AQC715" s="31"/>
      <c r="AQD715" s="31"/>
      <c r="AQE715" s="31"/>
      <c r="AQF715" s="31"/>
      <c r="AQG715" s="31"/>
      <c r="AQH715" s="31"/>
      <c r="AQI715" s="31"/>
      <c r="AQJ715" s="31"/>
      <c r="AQK715" s="31"/>
      <c r="AQL715" s="31"/>
      <c r="AQM715" s="31"/>
      <c r="AQN715" s="31"/>
      <c r="AQO715" s="31"/>
      <c r="AQP715" s="31"/>
      <c r="AQQ715" s="31"/>
      <c r="AQR715" s="31"/>
      <c r="AQS715" s="31"/>
      <c r="AQT715" s="31"/>
      <c r="AQU715" s="31"/>
      <c r="AQV715" s="31"/>
      <c r="AQW715" s="31"/>
      <c r="AQX715" s="31"/>
      <c r="AQY715" s="31"/>
      <c r="AQZ715" s="31"/>
      <c r="ARA715" s="31"/>
      <c r="ARB715" s="31"/>
      <c r="ARC715" s="31"/>
      <c r="ARD715" s="31"/>
      <c r="ARE715" s="31"/>
      <c r="ARF715" s="31"/>
      <c r="ARG715" s="31"/>
      <c r="ARH715" s="31"/>
      <c r="ARI715" s="31"/>
      <c r="ARJ715" s="31"/>
      <c r="ARK715" s="31"/>
      <c r="ARL715" s="31"/>
      <c r="ARM715" s="31"/>
      <c r="ARN715" s="31"/>
      <c r="ARO715" s="31"/>
      <c r="ARP715" s="31"/>
      <c r="ARQ715" s="31"/>
      <c r="ARR715" s="31"/>
      <c r="ARS715" s="31"/>
      <c r="ART715" s="31"/>
      <c r="ARU715" s="31"/>
      <c r="ARV715" s="31"/>
      <c r="ARW715" s="31"/>
      <c r="ARX715" s="31"/>
      <c r="ARY715" s="31"/>
      <c r="ARZ715" s="31"/>
      <c r="ASA715" s="31"/>
      <c r="ASB715" s="31"/>
      <c r="ASC715" s="31"/>
      <c r="ASD715" s="31"/>
      <c r="ASE715" s="31"/>
      <c r="ASF715" s="31"/>
      <c r="ASG715" s="31"/>
      <c r="ASH715" s="31"/>
      <c r="ASI715" s="31"/>
      <c r="ASJ715" s="31"/>
      <c r="ASK715" s="31"/>
      <c r="ASL715" s="31"/>
      <c r="ASM715" s="31"/>
      <c r="ASN715" s="31"/>
      <c r="ASO715" s="31"/>
      <c r="ASP715" s="31"/>
      <c r="ASQ715" s="31"/>
      <c r="ASR715" s="31"/>
      <c r="ASS715" s="31"/>
      <c r="AST715" s="31"/>
      <c r="ASU715" s="31"/>
      <c r="ASV715" s="31"/>
      <c r="ASW715" s="31"/>
      <c r="ASX715" s="31"/>
      <c r="ASY715" s="31"/>
      <c r="ASZ715" s="31"/>
      <c r="ATA715" s="31"/>
      <c r="ATB715" s="31"/>
      <c r="ATC715" s="31"/>
      <c r="ATD715" s="31"/>
      <c r="ATE715" s="31"/>
      <c r="ATF715" s="31"/>
      <c r="ATG715" s="31"/>
      <c r="ATH715" s="31"/>
      <c r="ATI715" s="31"/>
      <c r="ATJ715" s="31"/>
      <c r="ATK715" s="31"/>
      <c r="ATL715" s="31"/>
      <c r="ATM715" s="31"/>
      <c r="ATN715" s="31"/>
      <c r="ATO715" s="31"/>
      <c r="ATP715" s="31"/>
      <c r="ATQ715" s="31"/>
      <c r="ATR715" s="31"/>
      <c r="ATS715" s="31"/>
      <c r="ATT715" s="31"/>
      <c r="ATU715" s="31"/>
      <c r="ATV715" s="31"/>
      <c r="ATW715" s="31"/>
      <c r="ATX715" s="31"/>
      <c r="ATY715" s="31"/>
      <c r="ATZ715" s="31"/>
      <c r="AUA715" s="31"/>
      <c r="AUB715" s="31"/>
      <c r="AUC715" s="31"/>
      <c r="AUD715" s="31"/>
      <c r="AUE715" s="31"/>
      <c r="AUF715" s="31"/>
      <c r="AUG715" s="31"/>
      <c r="AUH715" s="31"/>
      <c r="AUI715" s="31"/>
      <c r="AUJ715" s="31"/>
      <c r="AUK715" s="31"/>
      <c r="AUL715" s="31"/>
      <c r="AUM715" s="31"/>
      <c r="AUN715" s="31"/>
      <c r="AUO715" s="31"/>
      <c r="AUP715" s="31"/>
      <c r="AUQ715" s="31"/>
      <c r="AUR715" s="31"/>
      <c r="AUS715" s="31"/>
      <c r="AUT715" s="31"/>
      <c r="AUU715" s="31"/>
      <c r="AUV715" s="31"/>
      <c r="AUW715" s="31"/>
      <c r="AUX715" s="31"/>
      <c r="AUY715" s="31"/>
      <c r="AUZ715" s="31"/>
      <c r="AVA715" s="31"/>
      <c r="AVB715" s="31"/>
      <c r="AVC715" s="31"/>
      <c r="AVD715" s="31"/>
      <c r="AVE715" s="31"/>
      <c r="AVF715" s="31"/>
      <c r="AVG715" s="31"/>
      <c r="AVH715" s="31"/>
      <c r="AVI715" s="31"/>
      <c r="AVJ715" s="31"/>
      <c r="AVK715" s="31"/>
      <c r="AVL715" s="31"/>
      <c r="AVM715" s="31"/>
      <c r="AVN715" s="31"/>
      <c r="AVO715" s="31"/>
      <c r="AVP715" s="31"/>
      <c r="AVQ715" s="31"/>
      <c r="AVR715" s="31"/>
      <c r="AVS715" s="31"/>
      <c r="AVT715" s="31"/>
      <c r="AVU715" s="31"/>
      <c r="AVV715" s="31"/>
      <c r="AVW715" s="31"/>
      <c r="AVX715" s="31"/>
      <c r="AVY715" s="31"/>
      <c r="AVZ715" s="31"/>
      <c r="AWA715" s="31"/>
      <c r="AWB715" s="31"/>
      <c r="AWC715" s="31"/>
      <c r="AWD715" s="31"/>
      <c r="AWE715" s="31"/>
      <c r="AWF715" s="31"/>
      <c r="AWG715" s="31"/>
      <c r="AWH715" s="31"/>
      <c r="AWI715" s="31"/>
      <c r="AWJ715" s="31"/>
      <c r="AWK715" s="31"/>
      <c r="AWL715" s="31"/>
      <c r="AWM715" s="31"/>
      <c r="AWN715" s="31"/>
      <c r="AWO715" s="31"/>
      <c r="AWP715" s="31"/>
      <c r="AWQ715" s="31"/>
      <c r="AWR715" s="31"/>
      <c r="AWS715" s="31"/>
      <c r="AWT715" s="31"/>
      <c r="AWU715" s="31"/>
      <c r="AWV715" s="31"/>
      <c r="AWW715" s="31"/>
      <c r="AWX715" s="31"/>
      <c r="AWY715" s="31"/>
      <c r="AWZ715" s="31"/>
      <c r="AXA715" s="31"/>
      <c r="AXB715" s="31"/>
      <c r="AXC715" s="31"/>
      <c r="AXD715" s="31"/>
      <c r="AXE715" s="31"/>
      <c r="AXF715" s="31"/>
      <c r="AXG715" s="31"/>
      <c r="AXH715" s="31"/>
      <c r="AXI715" s="31"/>
      <c r="AXJ715" s="31"/>
      <c r="AXK715" s="31"/>
      <c r="AXL715" s="31"/>
      <c r="AXM715" s="31"/>
      <c r="AXN715" s="31"/>
      <c r="AXO715" s="31"/>
      <c r="AXP715" s="31"/>
      <c r="AXQ715" s="31"/>
      <c r="AXR715" s="31"/>
      <c r="AXS715" s="31"/>
      <c r="AXT715" s="31"/>
      <c r="AXU715" s="31"/>
      <c r="AXV715" s="31"/>
      <c r="AXW715" s="31"/>
      <c r="AXX715" s="31"/>
      <c r="AXY715" s="31"/>
      <c r="AXZ715" s="31"/>
      <c r="AYA715" s="31"/>
      <c r="AYB715" s="31"/>
      <c r="AYC715" s="31"/>
      <c r="AYD715" s="31"/>
      <c r="AYE715" s="31"/>
      <c r="AYF715" s="31"/>
      <c r="AYG715" s="31"/>
      <c r="AYH715" s="31"/>
      <c r="AYI715" s="31"/>
      <c r="AYJ715" s="31"/>
      <c r="AYK715" s="31"/>
      <c r="AYL715" s="31"/>
      <c r="AYM715" s="31"/>
      <c r="AYN715" s="31"/>
      <c r="AYO715" s="31"/>
      <c r="AYP715" s="31"/>
      <c r="AYQ715" s="31"/>
      <c r="AYR715" s="31"/>
      <c r="AYS715" s="31"/>
      <c r="AYT715" s="31"/>
      <c r="AYU715" s="31"/>
      <c r="AYV715" s="31"/>
      <c r="AYW715" s="31"/>
      <c r="AYX715" s="31"/>
      <c r="AYY715" s="31"/>
      <c r="AYZ715" s="31"/>
      <c r="AZA715" s="31"/>
      <c r="AZB715" s="31"/>
      <c r="AZC715" s="31"/>
      <c r="AZD715" s="31"/>
      <c r="AZE715" s="31"/>
      <c r="AZF715" s="31"/>
      <c r="AZG715" s="31"/>
      <c r="AZH715" s="31"/>
      <c r="AZI715" s="31"/>
      <c r="AZJ715" s="31"/>
      <c r="AZK715" s="31"/>
      <c r="AZL715" s="31"/>
      <c r="AZM715" s="31"/>
      <c r="AZN715" s="31"/>
      <c r="AZO715" s="31"/>
      <c r="AZP715" s="31"/>
      <c r="AZQ715" s="31"/>
      <c r="AZR715" s="31"/>
      <c r="AZS715" s="31"/>
      <c r="AZT715" s="31"/>
      <c r="AZU715" s="31"/>
      <c r="AZV715" s="31"/>
      <c r="AZW715" s="31"/>
      <c r="AZX715" s="31"/>
      <c r="AZY715" s="31"/>
      <c r="AZZ715" s="31"/>
      <c r="BAA715" s="31"/>
      <c r="BAB715" s="31"/>
      <c r="BAC715" s="31"/>
      <c r="BAD715" s="31"/>
      <c r="BAE715" s="31"/>
      <c r="BAF715" s="31"/>
      <c r="BAG715" s="31"/>
      <c r="BAH715" s="31"/>
      <c r="BAI715" s="31"/>
      <c r="BAJ715" s="31"/>
      <c r="BAK715" s="31"/>
      <c r="BAL715" s="31"/>
      <c r="BAM715" s="31"/>
      <c r="BAN715" s="31"/>
      <c r="BAO715" s="31"/>
      <c r="BAP715" s="31"/>
      <c r="BAQ715" s="31"/>
      <c r="BAR715" s="31"/>
      <c r="BAS715" s="31"/>
      <c r="BAT715" s="31"/>
      <c r="BAU715" s="31"/>
      <c r="BAV715" s="31"/>
      <c r="BAW715" s="31"/>
      <c r="BAX715" s="31"/>
      <c r="BAY715" s="31"/>
      <c r="BAZ715" s="31"/>
      <c r="BBA715" s="31"/>
      <c r="BBB715" s="31"/>
      <c r="BBC715" s="31"/>
      <c r="BBD715" s="31"/>
      <c r="BBE715" s="31"/>
      <c r="BBF715" s="31"/>
      <c r="BBG715" s="31"/>
      <c r="BBH715" s="31"/>
      <c r="BBI715" s="31"/>
      <c r="BBJ715" s="31"/>
      <c r="BBK715" s="31"/>
      <c r="BBL715" s="31"/>
      <c r="BBM715" s="31"/>
      <c r="BBN715" s="31"/>
      <c r="BBO715" s="31"/>
      <c r="BBP715" s="31"/>
      <c r="BBQ715" s="31"/>
      <c r="BBR715" s="31"/>
      <c r="BBS715" s="31"/>
      <c r="BBT715" s="31"/>
      <c r="BBU715" s="31"/>
      <c r="BBV715" s="31"/>
      <c r="BBW715" s="31"/>
      <c r="BBX715" s="31"/>
      <c r="BBY715" s="31"/>
      <c r="BBZ715" s="31"/>
      <c r="BCA715" s="31"/>
      <c r="BCB715" s="31"/>
      <c r="BCC715" s="31"/>
      <c r="BCD715" s="31"/>
      <c r="BCE715" s="31"/>
      <c r="BCF715" s="31"/>
      <c r="BCG715" s="31"/>
      <c r="BCH715" s="31"/>
      <c r="BCI715" s="31"/>
      <c r="BCJ715" s="31"/>
      <c r="BCK715" s="31"/>
      <c r="BCL715" s="31"/>
      <c r="BCM715" s="31"/>
      <c r="BCN715" s="31"/>
      <c r="BCO715" s="31"/>
      <c r="BCP715" s="31"/>
      <c r="BCQ715" s="31"/>
      <c r="BCR715" s="31"/>
      <c r="BCS715" s="31"/>
      <c r="BCT715" s="31"/>
      <c r="BCU715" s="31"/>
      <c r="BCV715" s="31"/>
      <c r="BCW715" s="31"/>
      <c r="BCX715" s="31"/>
      <c r="BCY715" s="31"/>
      <c r="BCZ715" s="31"/>
      <c r="BDA715" s="31"/>
      <c r="BDB715" s="31"/>
      <c r="BDC715" s="31"/>
      <c r="BDD715" s="31"/>
      <c r="BDE715" s="31"/>
      <c r="BDF715" s="31"/>
      <c r="BDG715" s="31"/>
      <c r="BDH715" s="31"/>
      <c r="BDI715" s="31"/>
      <c r="BDJ715" s="31"/>
      <c r="BDK715" s="31"/>
      <c r="BDL715" s="31"/>
      <c r="BDM715" s="31"/>
      <c r="BDN715" s="31"/>
      <c r="BDO715" s="31"/>
      <c r="BDP715" s="31"/>
      <c r="BDQ715" s="31"/>
      <c r="BDR715" s="31"/>
      <c r="BDS715" s="31"/>
      <c r="BDT715" s="31"/>
      <c r="BDU715" s="31"/>
      <c r="BDV715" s="31"/>
      <c r="BDW715" s="31"/>
      <c r="BDX715" s="31"/>
      <c r="BDY715" s="31"/>
      <c r="BDZ715" s="31"/>
      <c r="BEA715" s="31"/>
      <c r="BEB715" s="31"/>
      <c r="BEC715" s="31"/>
      <c r="BED715" s="31"/>
      <c r="BEE715" s="31"/>
      <c r="BEF715" s="31"/>
      <c r="BEG715" s="31"/>
      <c r="BEH715" s="31"/>
      <c r="BEI715" s="31"/>
      <c r="BEJ715" s="31"/>
      <c r="BEK715" s="31"/>
      <c r="BEL715" s="31"/>
      <c r="BEM715" s="31"/>
      <c r="BEN715" s="31"/>
      <c r="BEO715" s="31"/>
      <c r="BEP715" s="31"/>
      <c r="BEQ715" s="31"/>
      <c r="BER715" s="31"/>
      <c r="BES715" s="31"/>
      <c r="BET715" s="31"/>
      <c r="BEU715" s="31"/>
      <c r="BEV715" s="31"/>
      <c r="BEW715" s="31"/>
      <c r="BEX715" s="31"/>
      <c r="BEY715" s="31"/>
      <c r="BEZ715" s="31"/>
      <c r="BFA715" s="31"/>
      <c r="BFB715" s="31"/>
      <c r="BFC715" s="31"/>
      <c r="BFD715" s="31"/>
      <c r="BFE715" s="31"/>
      <c r="BFF715" s="31"/>
      <c r="BFG715" s="31"/>
      <c r="BFH715" s="31"/>
      <c r="BFI715" s="31"/>
      <c r="BFJ715" s="31"/>
      <c r="BFK715" s="31"/>
      <c r="BFL715" s="31"/>
      <c r="BFM715" s="31"/>
      <c r="BFN715" s="31"/>
      <c r="BFO715" s="31"/>
      <c r="BFP715" s="31"/>
      <c r="BFQ715" s="31"/>
      <c r="BFR715" s="31"/>
      <c r="BFS715" s="31"/>
      <c r="BFT715" s="31"/>
      <c r="BFU715" s="31"/>
      <c r="BFV715" s="31"/>
      <c r="BFW715" s="31"/>
      <c r="BFX715" s="31"/>
      <c r="BFY715" s="31"/>
      <c r="BFZ715" s="31"/>
      <c r="BGA715" s="31"/>
      <c r="BGB715" s="31"/>
      <c r="BGC715" s="31"/>
      <c r="BGD715" s="31"/>
      <c r="BGE715" s="31"/>
      <c r="BGF715" s="31"/>
      <c r="BGG715" s="31"/>
      <c r="BGH715" s="31"/>
      <c r="BGI715" s="31"/>
      <c r="BGJ715" s="31"/>
      <c r="BGK715" s="31"/>
      <c r="BGL715" s="31"/>
      <c r="BGM715" s="31"/>
      <c r="BGN715" s="31"/>
      <c r="BGO715" s="31"/>
      <c r="BGP715" s="31"/>
      <c r="BGQ715" s="31"/>
      <c r="BGR715" s="31"/>
      <c r="BGS715" s="31"/>
      <c r="BGT715" s="31"/>
      <c r="BGU715" s="31"/>
      <c r="BGV715" s="31"/>
      <c r="BGW715" s="31"/>
      <c r="BGX715" s="31"/>
      <c r="BGY715" s="31"/>
      <c r="BGZ715" s="31"/>
      <c r="BHA715" s="31"/>
      <c r="BHB715" s="31"/>
      <c r="BHC715" s="31"/>
      <c r="BHD715" s="31"/>
      <c r="BHE715" s="31"/>
      <c r="BHF715" s="31"/>
      <c r="BHG715" s="31"/>
      <c r="BHH715" s="31"/>
      <c r="BHI715" s="31"/>
      <c r="BHJ715" s="31"/>
      <c r="BHK715" s="31"/>
      <c r="BHL715" s="31"/>
      <c r="BHM715" s="31"/>
      <c r="BHN715" s="31"/>
      <c r="BHO715" s="31"/>
      <c r="BHP715" s="31"/>
      <c r="BHQ715" s="31"/>
      <c r="BHR715" s="31"/>
      <c r="BHS715" s="31"/>
      <c r="BHT715" s="31"/>
      <c r="BHU715" s="31"/>
      <c r="BHV715" s="31"/>
      <c r="BHW715" s="31"/>
      <c r="BHX715" s="31"/>
      <c r="BHY715" s="31"/>
      <c r="BHZ715" s="31"/>
      <c r="BIA715" s="31"/>
      <c r="BIB715" s="31"/>
      <c r="BIC715" s="31"/>
      <c r="BID715" s="31"/>
      <c r="BIE715" s="31"/>
      <c r="BIF715" s="31"/>
      <c r="BIG715" s="31"/>
      <c r="BIH715" s="31"/>
      <c r="BII715" s="31"/>
      <c r="BIJ715" s="31"/>
      <c r="BIK715" s="31"/>
      <c r="BIL715" s="31"/>
      <c r="BIM715" s="31"/>
      <c r="BIN715" s="31"/>
      <c r="BIO715" s="31"/>
      <c r="BIP715" s="31"/>
      <c r="BIQ715" s="31"/>
      <c r="BIR715" s="31"/>
      <c r="BIS715" s="31"/>
      <c r="BIT715" s="31"/>
      <c r="BIU715" s="31"/>
      <c r="BIV715" s="31"/>
      <c r="BIW715" s="31"/>
      <c r="BIX715" s="31"/>
      <c r="BIY715" s="31"/>
      <c r="BIZ715" s="31"/>
      <c r="BJA715" s="31"/>
      <c r="BJB715" s="31"/>
      <c r="BJC715" s="31"/>
      <c r="BJD715" s="31"/>
      <c r="BJE715" s="31"/>
      <c r="BJF715" s="31"/>
      <c r="BJG715" s="31"/>
      <c r="BJH715" s="31"/>
      <c r="BJI715" s="31"/>
      <c r="BJJ715" s="31"/>
      <c r="BJK715" s="31"/>
      <c r="BJL715" s="31"/>
      <c r="BJM715" s="31"/>
      <c r="BJN715" s="31"/>
      <c r="BJO715" s="31"/>
      <c r="BJP715" s="31"/>
      <c r="BJQ715" s="31"/>
      <c r="BJR715" s="31"/>
      <c r="BJS715" s="31"/>
      <c r="BJT715" s="31"/>
      <c r="BJU715" s="31"/>
      <c r="BJV715" s="31"/>
      <c r="BJW715" s="31"/>
      <c r="BJX715" s="31"/>
      <c r="BJY715" s="31"/>
      <c r="BJZ715" s="31"/>
      <c r="BKA715" s="31"/>
      <c r="BKB715" s="31"/>
      <c r="BKC715" s="31"/>
      <c r="BKD715" s="31"/>
      <c r="BKE715" s="31"/>
      <c r="BKF715" s="31"/>
      <c r="BKG715" s="31"/>
      <c r="BKH715" s="31"/>
      <c r="BKI715" s="31"/>
      <c r="BKJ715" s="31"/>
      <c r="BKK715" s="31"/>
      <c r="BKL715" s="31"/>
      <c r="BKM715" s="31"/>
      <c r="BKN715" s="31"/>
      <c r="BKO715" s="31"/>
      <c r="BKP715" s="31"/>
      <c r="BKQ715" s="31"/>
      <c r="BKR715" s="31"/>
      <c r="BKS715" s="31"/>
      <c r="BKT715" s="31"/>
      <c r="BKU715" s="31"/>
      <c r="BKV715" s="31"/>
      <c r="BKW715" s="31"/>
      <c r="BKX715" s="31"/>
      <c r="BKY715" s="31"/>
      <c r="BKZ715" s="31"/>
      <c r="BLA715" s="31"/>
      <c r="BLB715" s="31"/>
      <c r="BLC715" s="31"/>
      <c r="BLD715" s="31"/>
      <c r="BLE715" s="31"/>
      <c r="BLF715" s="31"/>
      <c r="BLG715" s="31"/>
      <c r="BLH715" s="31"/>
      <c r="BLI715" s="31"/>
      <c r="BLJ715" s="31"/>
      <c r="BLK715" s="31"/>
      <c r="BLL715" s="31"/>
      <c r="BLM715" s="31"/>
      <c r="BLN715" s="31"/>
      <c r="BLO715" s="31"/>
      <c r="BLP715" s="31"/>
      <c r="BLQ715" s="31"/>
      <c r="BLR715" s="31"/>
      <c r="BLS715" s="31"/>
      <c r="BLT715" s="31"/>
      <c r="BLU715" s="31"/>
      <c r="BLV715" s="31"/>
      <c r="BLW715" s="31"/>
      <c r="BLX715" s="31"/>
      <c r="BLY715" s="31"/>
      <c r="BLZ715" s="31"/>
      <c r="BMA715" s="31"/>
      <c r="BMB715" s="31"/>
      <c r="BMC715" s="31"/>
      <c r="BMD715" s="31"/>
      <c r="BME715" s="31"/>
      <c r="BMF715" s="31"/>
      <c r="BMG715" s="31"/>
      <c r="BMH715" s="31"/>
      <c r="BMI715" s="31"/>
      <c r="BMJ715" s="31"/>
      <c r="BMK715" s="31"/>
      <c r="BML715" s="31"/>
      <c r="BMM715" s="31"/>
      <c r="BMN715" s="31"/>
      <c r="BMO715" s="31"/>
      <c r="BMP715" s="31"/>
      <c r="BMQ715" s="31"/>
      <c r="BMR715" s="31"/>
      <c r="BMS715" s="31"/>
      <c r="BMT715" s="31"/>
      <c r="BMU715" s="31"/>
      <c r="BMV715" s="31"/>
      <c r="BMW715" s="31"/>
      <c r="BMX715" s="31"/>
      <c r="BMY715" s="31"/>
      <c r="BMZ715" s="31"/>
      <c r="BNA715" s="31"/>
      <c r="BNB715" s="31"/>
      <c r="BNC715" s="31"/>
      <c r="BND715" s="31"/>
      <c r="BNE715" s="31"/>
      <c r="BNF715" s="31"/>
      <c r="BNG715" s="31"/>
      <c r="BNH715" s="31"/>
      <c r="BNI715" s="31"/>
      <c r="BNJ715" s="31"/>
      <c r="BNK715" s="31"/>
      <c r="BNL715" s="31"/>
      <c r="BNM715" s="31"/>
      <c r="BNN715" s="31"/>
      <c r="BNO715" s="31"/>
      <c r="BNP715" s="31"/>
      <c r="BNQ715" s="31"/>
      <c r="BNR715" s="31"/>
      <c r="BNS715" s="31"/>
      <c r="BNT715" s="31"/>
      <c r="BNU715" s="31"/>
      <c r="BNV715" s="31"/>
      <c r="BNW715" s="31"/>
      <c r="BNX715" s="31"/>
      <c r="BNY715" s="31"/>
      <c r="BNZ715" s="31"/>
      <c r="BOA715" s="31"/>
      <c r="BOB715" s="31"/>
      <c r="BOC715" s="31"/>
      <c r="BOD715" s="31"/>
      <c r="BOE715" s="31"/>
      <c r="BOF715" s="31"/>
      <c r="BOG715" s="31"/>
      <c r="BOH715" s="31"/>
      <c r="BOI715" s="31"/>
      <c r="BOJ715" s="31"/>
      <c r="BOK715" s="31"/>
      <c r="BOL715" s="31"/>
      <c r="BOM715" s="31"/>
      <c r="BON715" s="31"/>
      <c r="BOO715" s="31"/>
      <c r="BOP715" s="31"/>
      <c r="BOQ715" s="31"/>
      <c r="BOR715" s="31"/>
      <c r="BOS715" s="31"/>
      <c r="BOT715" s="31"/>
      <c r="BOU715" s="31"/>
      <c r="BOV715" s="31"/>
      <c r="BOW715" s="31"/>
      <c r="BOX715" s="31"/>
      <c r="BOY715" s="31"/>
      <c r="BOZ715" s="31"/>
      <c r="BPA715" s="31"/>
      <c r="BPB715" s="31"/>
      <c r="BPC715" s="31"/>
      <c r="BPD715" s="31"/>
      <c r="BPE715" s="31"/>
      <c r="BPF715" s="31"/>
      <c r="BPG715" s="31"/>
      <c r="BPH715" s="31"/>
      <c r="BPI715" s="31"/>
      <c r="BPJ715" s="31"/>
      <c r="BPK715" s="31"/>
      <c r="BPL715" s="31"/>
      <c r="BPM715" s="31"/>
      <c r="BPN715" s="31"/>
      <c r="BPO715" s="31"/>
      <c r="BPP715" s="31"/>
      <c r="BPQ715" s="31"/>
      <c r="BPR715" s="31"/>
      <c r="BPS715" s="31"/>
      <c r="BPT715" s="31"/>
      <c r="BPU715" s="31"/>
      <c r="BPV715" s="31"/>
      <c r="BPW715" s="31"/>
      <c r="BPX715" s="31"/>
      <c r="BPY715" s="31"/>
      <c r="BPZ715" s="31"/>
      <c r="BQA715" s="31"/>
      <c r="BQB715" s="31"/>
      <c r="BQC715" s="31"/>
      <c r="BQD715" s="31"/>
      <c r="BQE715" s="31"/>
      <c r="BQF715" s="31"/>
      <c r="BQG715" s="31"/>
      <c r="BQH715" s="31"/>
      <c r="BQI715" s="31"/>
      <c r="BQJ715" s="31"/>
      <c r="BQK715" s="31"/>
      <c r="BQL715" s="31"/>
      <c r="BQM715" s="31"/>
      <c r="BQN715" s="31"/>
      <c r="BQO715" s="31"/>
      <c r="BQP715" s="31"/>
      <c r="BQQ715" s="31"/>
      <c r="BQR715" s="31"/>
      <c r="BQS715" s="31"/>
      <c r="BQT715" s="31"/>
      <c r="BQU715" s="31"/>
      <c r="BQV715" s="31"/>
      <c r="BQW715" s="31"/>
      <c r="BQX715" s="31"/>
      <c r="BQY715" s="31"/>
      <c r="BQZ715" s="31"/>
      <c r="BRA715" s="31"/>
      <c r="BRB715" s="31"/>
      <c r="BRC715" s="31"/>
      <c r="BRD715" s="31"/>
      <c r="BRE715" s="31"/>
      <c r="BRF715" s="31"/>
      <c r="BRG715" s="31"/>
      <c r="BRH715" s="31"/>
      <c r="BRI715" s="31"/>
      <c r="BRJ715" s="31"/>
      <c r="BRK715" s="31"/>
      <c r="BRL715" s="31"/>
      <c r="BRM715" s="31"/>
      <c r="BRN715" s="31"/>
      <c r="BRO715" s="31"/>
      <c r="BRP715" s="31"/>
      <c r="BRQ715" s="31"/>
      <c r="BRR715" s="31"/>
      <c r="BRS715" s="31"/>
      <c r="BRT715" s="31"/>
      <c r="BRU715" s="31"/>
      <c r="BRV715" s="31"/>
      <c r="BRW715" s="31"/>
      <c r="BRX715" s="31"/>
      <c r="BRY715" s="31"/>
      <c r="BRZ715" s="31"/>
      <c r="BSA715" s="31"/>
      <c r="BSB715" s="31"/>
      <c r="BSC715" s="31"/>
      <c r="BSD715" s="31"/>
      <c r="BSE715" s="31"/>
      <c r="BSF715" s="31"/>
      <c r="BSG715" s="31"/>
      <c r="BSH715" s="31"/>
      <c r="BSI715" s="31"/>
      <c r="BSJ715" s="31"/>
      <c r="BSK715" s="31"/>
      <c r="BSL715" s="31"/>
      <c r="BSM715" s="31"/>
      <c r="BSN715" s="31"/>
      <c r="BSO715" s="31"/>
      <c r="BSP715" s="31"/>
      <c r="BSQ715" s="31"/>
      <c r="BSR715" s="31"/>
      <c r="BSS715" s="31"/>
      <c r="BST715" s="31"/>
      <c r="BSU715" s="31"/>
      <c r="BSV715" s="31"/>
      <c r="BSW715" s="31"/>
      <c r="BSX715" s="31"/>
      <c r="BSY715" s="31"/>
      <c r="BSZ715" s="31"/>
      <c r="BTA715" s="31"/>
      <c r="BTB715" s="31"/>
      <c r="BTC715" s="31"/>
      <c r="BTD715" s="31"/>
      <c r="BTE715" s="31"/>
      <c r="BTF715" s="31"/>
      <c r="BTG715" s="31"/>
      <c r="BTH715" s="31"/>
      <c r="BTI715" s="31"/>
      <c r="BTJ715" s="31"/>
      <c r="BTK715" s="31"/>
      <c r="BTL715" s="31"/>
      <c r="BTM715" s="31"/>
      <c r="BTN715" s="31"/>
      <c r="BTO715" s="31"/>
      <c r="BTP715" s="31"/>
      <c r="BTQ715" s="31"/>
      <c r="BTR715" s="31"/>
      <c r="BTS715" s="31"/>
      <c r="BTT715" s="31"/>
      <c r="BTU715" s="31"/>
      <c r="BTV715" s="31"/>
      <c r="BTW715" s="31"/>
      <c r="BTX715" s="31"/>
      <c r="BTY715" s="31"/>
      <c r="BTZ715" s="31"/>
      <c r="BUA715" s="31"/>
      <c r="BUB715" s="31"/>
      <c r="BUC715" s="31"/>
      <c r="BUD715" s="31"/>
      <c r="BUE715" s="31"/>
      <c r="BUF715" s="31"/>
      <c r="BUG715" s="31"/>
      <c r="BUH715" s="31"/>
      <c r="BUI715" s="31"/>
      <c r="BUJ715" s="31"/>
      <c r="BUK715" s="31"/>
      <c r="BUL715" s="31"/>
      <c r="BUM715" s="31"/>
      <c r="BUN715" s="31"/>
      <c r="BUO715" s="31"/>
      <c r="BUP715" s="31"/>
      <c r="BUQ715" s="31"/>
      <c r="BUR715" s="31"/>
      <c r="BUS715" s="31"/>
      <c r="BUT715" s="31"/>
      <c r="BUU715" s="31"/>
      <c r="BUV715" s="31"/>
      <c r="BUW715" s="31"/>
      <c r="BUX715" s="31"/>
      <c r="BUY715" s="31"/>
      <c r="BUZ715" s="31"/>
      <c r="BVA715" s="31"/>
      <c r="BVB715" s="31"/>
      <c r="BVC715" s="31"/>
      <c r="BVD715" s="31"/>
      <c r="BVE715" s="31"/>
      <c r="BVF715" s="31"/>
      <c r="BVG715" s="31"/>
      <c r="BVH715" s="31"/>
      <c r="BVI715" s="31"/>
      <c r="BVJ715" s="31"/>
      <c r="BVK715" s="31"/>
      <c r="BVL715" s="31"/>
      <c r="BVM715" s="31"/>
      <c r="BVN715" s="31"/>
      <c r="BVO715" s="31"/>
      <c r="BVP715" s="31"/>
      <c r="BVQ715" s="31"/>
      <c r="BVR715" s="31"/>
      <c r="BVS715" s="31"/>
      <c r="BVT715" s="31"/>
      <c r="BVU715" s="31"/>
      <c r="BVV715" s="31"/>
      <c r="BVW715" s="31"/>
      <c r="BVX715" s="31"/>
      <c r="BVY715" s="31"/>
      <c r="BVZ715" s="31"/>
      <c r="BWA715" s="31"/>
      <c r="BWB715" s="31"/>
      <c r="BWC715" s="31"/>
      <c r="BWD715" s="31"/>
      <c r="BWE715" s="31"/>
      <c r="BWF715" s="31"/>
      <c r="BWG715" s="31"/>
      <c r="BWH715" s="31"/>
      <c r="BWI715" s="31"/>
      <c r="BWJ715" s="31"/>
      <c r="BWK715" s="31"/>
      <c r="BWL715" s="31"/>
      <c r="BWM715" s="31"/>
      <c r="BWN715" s="31"/>
      <c r="BWO715" s="31"/>
      <c r="BWP715" s="31"/>
      <c r="BWQ715" s="31"/>
      <c r="BWR715" s="31"/>
      <c r="BWS715" s="31"/>
      <c r="BWT715" s="31"/>
      <c r="BWU715" s="31"/>
      <c r="BWV715" s="31"/>
      <c r="BWW715" s="31"/>
      <c r="BWX715" s="31"/>
      <c r="BWY715" s="31"/>
      <c r="BWZ715" s="31"/>
      <c r="BXA715" s="31"/>
      <c r="BXB715" s="31"/>
      <c r="BXC715" s="31"/>
      <c r="BXD715" s="31"/>
      <c r="BXE715" s="31"/>
      <c r="BXF715" s="31"/>
      <c r="BXG715" s="31"/>
      <c r="BXH715" s="31"/>
      <c r="BXI715" s="31"/>
      <c r="BXJ715" s="31"/>
      <c r="BXK715" s="31"/>
      <c r="BXL715" s="31"/>
      <c r="BXM715" s="31"/>
      <c r="BXN715" s="31"/>
      <c r="BXO715" s="31"/>
      <c r="BXP715" s="31"/>
      <c r="BXQ715" s="31"/>
      <c r="BXR715" s="31"/>
      <c r="BXS715" s="31"/>
      <c r="BXT715" s="31"/>
      <c r="BXU715" s="31"/>
      <c r="BXV715" s="31"/>
      <c r="BXW715" s="31"/>
      <c r="BXX715" s="31"/>
      <c r="BXY715" s="31"/>
      <c r="BXZ715" s="31"/>
      <c r="BYA715" s="31"/>
      <c r="BYB715" s="31"/>
      <c r="BYC715" s="31"/>
      <c r="BYD715" s="31"/>
      <c r="BYE715" s="31"/>
      <c r="BYF715" s="31"/>
      <c r="BYG715" s="31"/>
      <c r="BYH715" s="31"/>
      <c r="BYI715" s="31"/>
      <c r="BYJ715" s="31"/>
      <c r="BYK715" s="31"/>
      <c r="BYL715" s="31"/>
      <c r="BYM715" s="31"/>
      <c r="BYN715" s="31"/>
      <c r="BYO715" s="31"/>
      <c r="BYP715" s="31"/>
      <c r="BYQ715" s="31"/>
      <c r="BYR715" s="31"/>
      <c r="BYS715" s="31"/>
      <c r="BYT715" s="31"/>
      <c r="BYU715" s="31"/>
      <c r="BYV715" s="31"/>
      <c r="BYW715" s="31"/>
      <c r="BYX715" s="31"/>
      <c r="BYY715" s="31"/>
      <c r="BYZ715" s="31"/>
      <c r="BZA715" s="31"/>
      <c r="BZB715" s="31"/>
      <c r="BZC715" s="31"/>
      <c r="BZD715" s="31"/>
      <c r="BZE715" s="31"/>
      <c r="BZF715" s="31"/>
      <c r="BZG715" s="31"/>
      <c r="BZH715" s="31"/>
      <c r="BZI715" s="31"/>
      <c r="BZJ715" s="31"/>
      <c r="BZK715" s="31"/>
      <c r="BZL715" s="31"/>
      <c r="BZM715" s="31"/>
      <c r="BZN715" s="31"/>
      <c r="BZO715" s="31"/>
      <c r="BZP715" s="31"/>
      <c r="BZQ715" s="31"/>
      <c r="BZR715" s="31"/>
      <c r="BZS715" s="31"/>
      <c r="BZT715" s="31"/>
      <c r="BZU715" s="31"/>
      <c r="BZV715" s="31"/>
      <c r="BZW715" s="31"/>
      <c r="BZX715" s="31"/>
      <c r="BZY715" s="31"/>
      <c r="BZZ715" s="31"/>
      <c r="CAA715" s="31"/>
      <c r="CAB715" s="31"/>
      <c r="CAC715" s="31"/>
      <c r="CAD715" s="31"/>
      <c r="CAE715" s="31"/>
      <c r="CAF715" s="31"/>
      <c r="CAG715" s="31"/>
      <c r="CAH715" s="31"/>
      <c r="CAI715" s="31"/>
      <c r="CAJ715" s="31"/>
      <c r="CAK715" s="31"/>
      <c r="CAL715" s="31"/>
      <c r="CAM715" s="31"/>
      <c r="CAN715" s="31"/>
      <c r="CAO715" s="31"/>
      <c r="CAP715" s="31"/>
      <c r="CAQ715" s="31"/>
      <c r="CAR715" s="31"/>
      <c r="CAS715" s="31"/>
      <c r="CAT715" s="31"/>
      <c r="CAU715" s="31"/>
      <c r="CAV715" s="31"/>
      <c r="CAW715" s="31"/>
      <c r="CAX715" s="31"/>
      <c r="CAY715" s="31"/>
      <c r="CAZ715" s="31"/>
      <c r="CBA715" s="31"/>
      <c r="CBB715" s="31"/>
      <c r="CBC715" s="31"/>
      <c r="CBD715" s="31"/>
      <c r="CBE715" s="31"/>
      <c r="CBF715" s="31"/>
      <c r="CBG715" s="31"/>
      <c r="CBH715" s="31"/>
      <c r="CBI715" s="31"/>
      <c r="CBJ715" s="31"/>
      <c r="CBK715" s="31"/>
      <c r="CBL715" s="31"/>
      <c r="CBM715" s="31"/>
      <c r="CBN715" s="31"/>
      <c r="CBO715" s="31"/>
      <c r="CBP715" s="31"/>
      <c r="CBQ715" s="31"/>
      <c r="CBR715" s="31"/>
      <c r="CBS715" s="31"/>
      <c r="CBT715" s="31"/>
      <c r="CBU715" s="31"/>
      <c r="CBV715" s="31"/>
      <c r="CBW715" s="31"/>
      <c r="CBX715" s="31"/>
      <c r="CBY715" s="31"/>
      <c r="CBZ715" s="31"/>
      <c r="CCA715" s="31"/>
      <c r="CCB715" s="31"/>
      <c r="CCC715" s="31"/>
      <c r="CCD715" s="31"/>
      <c r="CCE715" s="31"/>
      <c r="CCF715" s="31"/>
      <c r="CCG715" s="31"/>
      <c r="CCH715" s="31"/>
      <c r="CCI715" s="31"/>
      <c r="CCJ715" s="31"/>
      <c r="CCK715" s="31"/>
      <c r="CCL715" s="31"/>
      <c r="CCM715" s="31"/>
      <c r="CCN715" s="31"/>
      <c r="CCO715" s="31"/>
      <c r="CCP715" s="31"/>
      <c r="CCQ715" s="31"/>
      <c r="CCR715" s="31"/>
      <c r="CCS715" s="31"/>
      <c r="CCT715" s="31"/>
      <c r="CCU715" s="31"/>
      <c r="CCV715" s="31"/>
      <c r="CCW715" s="31"/>
      <c r="CCX715" s="31"/>
      <c r="CCY715" s="31"/>
      <c r="CCZ715" s="31"/>
      <c r="CDA715" s="31"/>
      <c r="CDB715" s="31"/>
      <c r="CDC715" s="31"/>
      <c r="CDD715" s="31"/>
      <c r="CDE715" s="31"/>
      <c r="CDF715" s="31"/>
      <c r="CDG715" s="31"/>
      <c r="CDH715" s="31"/>
      <c r="CDI715" s="31"/>
      <c r="CDJ715" s="31"/>
      <c r="CDK715" s="31"/>
      <c r="CDL715" s="31"/>
      <c r="CDM715" s="31"/>
      <c r="CDN715" s="31"/>
      <c r="CDO715" s="31"/>
      <c r="CDP715" s="31"/>
      <c r="CDQ715" s="31"/>
      <c r="CDR715" s="31"/>
      <c r="CDS715" s="31"/>
      <c r="CDT715" s="31"/>
      <c r="CDU715" s="31"/>
      <c r="CDV715" s="31"/>
      <c r="CDW715" s="31"/>
      <c r="CDX715" s="31"/>
      <c r="CDY715" s="31"/>
      <c r="CDZ715" s="31"/>
      <c r="CEA715" s="31"/>
      <c r="CEB715" s="31"/>
      <c r="CEC715" s="31"/>
      <c r="CED715" s="31"/>
      <c r="CEE715" s="31"/>
      <c r="CEF715" s="31"/>
      <c r="CEG715" s="31"/>
      <c r="CEH715" s="31"/>
      <c r="CEI715" s="31"/>
      <c r="CEJ715" s="31"/>
      <c r="CEK715" s="31"/>
      <c r="CEL715" s="31"/>
      <c r="CEM715" s="31"/>
      <c r="CEN715" s="31"/>
      <c r="CEO715" s="31"/>
      <c r="CEP715" s="31"/>
      <c r="CEQ715" s="31"/>
      <c r="CER715" s="31"/>
      <c r="CES715" s="31"/>
      <c r="CET715" s="31"/>
      <c r="CEU715" s="31"/>
      <c r="CEV715" s="31"/>
      <c r="CEW715" s="31"/>
      <c r="CEX715" s="31"/>
      <c r="CEY715" s="31"/>
      <c r="CEZ715" s="31"/>
      <c r="CFA715" s="31"/>
      <c r="CFB715" s="31"/>
      <c r="CFC715" s="31"/>
      <c r="CFD715" s="31"/>
      <c r="CFE715" s="31"/>
      <c r="CFF715" s="31"/>
      <c r="CFG715" s="31"/>
      <c r="CFH715" s="31"/>
      <c r="CFI715" s="31"/>
      <c r="CFJ715" s="31"/>
      <c r="CFK715" s="31"/>
      <c r="CFL715" s="31"/>
      <c r="CFM715" s="31"/>
      <c r="CFN715" s="31"/>
      <c r="CFO715" s="31"/>
      <c r="CFP715" s="31"/>
      <c r="CFQ715" s="31"/>
      <c r="CFR715" s="31"/>
      <c r="CFS715" s="31"/>
      <c r="CFT715" s="31"/>
      <c r="CFU715" s="31"/>
      <c r="CFV715" s="31"/>
      <c r="CFW715" s="31"/>
      <c r="CFX715" s="31"/>
      <c r="CFY715" s="31"/>
      <c r="CFZ715" s="31"/>
      <c r="CGA715" s="31"/>
      <c r="CGB715" s="31"/>
      <c r="CGC715" s="31"/>
      <c r="CGD715" s="31"/>
      <c r="CGE715" s="31"/>
      <c r="CGF715" s="31"/>
      <c r="CGG715" s="31"/>
      <c r="CGH715" s="31"/>
      <c r="CGI715" s="31"/>
      <c r="CGJ715" s="31"/>
      <c r="CGK715" s="31"/>
      <c r="CGL715" s="31"/>
      <c r="CGM715" s="31"/>
      <c r="CGN715" s="31"/>
      <c r="CGO715" s="31"/>
      <c r="CGP715" s="31"/>
      <c r="CGQ715" s="31"/>
      <c r="CGR715" s="31"/>
      <c r="CGS715" s="31"/>
      <c r="CGT715" s="31"/>
      <c r="CGU715" s="31"/>
      <c r="CGV715" s="31"/>
      <c r="CGW715" s="31"/>
      <c r="CGX715" s="31"/>
      <c r="CGY715" s="31"/>
      <c r="CGZ715" s="31"/>
      <c r="CHA715" s="31"/>
      <c r="CHB715" s="31"/>
      <c r="CHC715" s="31"/>
      <c r="CHD715" s="31"/>
      <c r="CHE715" s="31"/>
      <c r="CHF715" s="31"/>
      <c r="CHG715" s="31"/>
      <c r="CHH715" s="31"/>
      <c r="CHI715" s="31"/>
      <c r="CHJ715" s="31"/>
      <c r="CHK715" s="31"/>
      <c r="CHL715" s="31"/>
      <c r="CHM715" s="31"/>
      <c r="CHN715" s="31"/>
      <c r="CHO715" s="31"/>
      <c r="CHP715" s="31"/>
      <c r="CHQ715" s="31"/>
      <c r="CHR715" s="31"/>
      <c r="CHS715" s="31"/>
      <c r="CHT715" s="31"/>
      <c r="CHU715" s="31"/>
      <c r="CHV715" s="31"/>
      <c r="CHW715" s="31"/>
      <c r="CHX715" s="31"/>
      <c r="CHY715" s="31"/>
      <c r="CHZ715" s="31"/>
      <c r="CIA715" s="31"/>
      <c r="CIB715" s="31"/>
      <c r="CIC715" s="31"/>
      <c r="CID715" s="31"/>
      <c r="CIE715" s="31"/>
      <c r="CIF715" s="31"/>
      <c r="CIG715" s="31"/>
      <c r="CIH715" s="31"/>
      <c r="CII715" s="31"/>
      <c r="CIJ715" s="31"/>
      <c r="CIK715" s="31"/>
      <c r="CIL715" s="31"/>
      <c r="CIM715" s="31"/>
      <c r="CIN715" s="31"/>
      <c r="CIO715" s="31"/>
      <c r="CIP715" s="31"/>
      <c r="CIQ715" s="31"/>
      <c r="CIR715" s="31"/>
      <c r="CIS715" s="31"/>
      <c r="CIT715" s="31"/>
      <c r="CIU715" s="31"/>
      <c r="CIV715" s="31"/>
      <c r="CIW715" s="31"/>
      <c r="CIX715" s="31"/>
      <c r="CIY715" s="31"/>
      <c r="CIZ715" s="31"/>
      <c r="CJA715" s="31"/>
      <c r="CJB715" s="31"/>
      <c r="CJC715" s="31"/>
      <c r="CJD715" s="31"/>
      <c r="CJE715" s="31"/>
      <c r="CJF715" s="31"/>
      <c r="CJG715" s="31"/>
      <c r="CJH715" s="31"/>
      <c r="CJI715" s="31"/>
      <c r="CJJ715" s="31"/>
      <c r="CJK715" s="31"/>
      <c r="CJL715" s="31"/>
      <c r="CJM715" s="31"/>
      <c r="CJN715" s="31"/>
      <c r="CJO715" s="31"/>
      <c r="CJP715" s="31"/>
      <c r="CJQ715" s="31"/>
      <c r="CJR715" s="31"/>
      <c r="CJS715" s="31"/>
      <c r="CJT715" s="31"/>
      <c r="CJU715" s="31"/>
      <c r="CJV715" s="31"/>
      <c r="CJW715" s="31"/>
      <c r="CJX715" s="31"/>
      <c r="CJY715" s="31"/>
      <c r="CJZ715" s="31"/>
      <c r="CKA715" s="31"/>
      <c r="CKB715" s="31"/>
      <c r="CKC715" s="31"/>
      <c r="CKD715" s="31"/>
      <c r="CKE715" s="31"/>
      <c r="CKF715" s="31"/>
      <c r="CKG715" s="31"/>
      <c r="CKH715" s="31"/>
      <c r="CKI715" s="31"/>
      <c r="CKJ715" s="31"/>
      <c r="CKK715" s="31"/>
      <c r="CKL715" s="31"/>
      <c r="CKM715" s="31"/>
      <c r="CKN715" s="31"/>
      <c r="CKO715" s="31"/>
      <c r="CKP715" s="31"/>
      <c r="CKQ715" s="31"/>
      <c r="CKR715" s="31"/>
      <c r="CKS715" s="31"/>
      <c r="CKT715" s="31"/>
      <c r="CKU715" s="31"/>
      <c r="CKV715" s="31"/>
      <c r="CKW715" s="31"/>
      <c r="CKX715" s="31"/>
      <c r="CKY715" s="31"/>
      <c r="CKZ715" s="31"/>
      <c r="CLA715" s="31"/>
      <c r="CLB715" s="31"/>
      <c r="CLC715" s="31"/>
      <c r="CLD715" s="31"/>
      <c r="CLE715" s="31"/>
      <c r="CLF715" s="31"/>
      <c r="CLG715" s="31"/>
      <c r="CLH715" s="31"/>
      <c r="CLI715" s="31"/>
      <c r="CLJ715" s="31"/>
      <c r="CLK715" s="31"/>
      <c r="CLL715" s="31"/>
      <c r="CLM715" s="31"/>
      <c r="CLN715" s="31"/>
      <c r="CLO715" s="31"/>
      <c r="CLP715" s="31"/>
      <c r="CLQ715" s="31"/>
      <c r="CLR715" s="31"/>
      <c r="CLS715" s="31"/>
      <c r="CLT715" s="31"/>
      <c r="CLU715" s="31"/>
      <c r="CLV715" s="31"/>
      <c r="CLW715" s="31"/>
      <c r="CLX715" s="31"/>
      <c r="CLY715" s="31"/>
      <c r="CLZ715" s="31"/>
      <c r="CMA715" s="31"/>
      <c r="CMB715" s="31"/>
      <c r="CMC715" s="31"/>
      <c r="CMD715" s="31"/>
      <c r="CME715" s="31"/>
      <c r="CMF715" s="31"/>
      <c r="CMG715" s="31"/>
      <c r="CMH715" s="31"/>
      <c r="CMI715" s="31"/>
      <c r="CMJ715" s="31"/>
      <c r="CMK715" s="31"/>
      <c r="CML715" s="31"/>
      <c r="CMM715" s="31"/>
      <c r="CMN715" s="31"/>
      <c r="CMO715" s="31"/>
      <c r="CMP715" s="31"/>
      <c r="CMQ715" s="31"/>
      <c r="CMR715" s="31"/>
      <c r="CMS715" s="31"/>
      <c r="CMT715" s="31"/>
      <c r="CMU715" s="31"/>
      <c r="CMV715" s="31"/>
      <c r="CMW715" s="31"/>
      <c r="CMX715" s="31"/>
      <c r="CMY715" s="31"/>
      <c r="CMZ715" s="31"/>
      <c r="CNA715" s="31"/>
      <c r="CNB715" s="31"/>
      <c r="CNC715" s="31"/>
      <c r="CND715" s="31"/>
      <c r="CNE715" s="31"/>
      <c r="CNF715" s="31"/>
      <c r="CNG715" s="31"/>
      <c r="CNH715" s="31"/>
      <c r="CNI715" s="31"/>
      <c r="CNJ715" s="31"/>
      <c r="CNK715" s="31"/>
      <c r="CNL715" s="31"/>
      <c r="CNM715" s="31"/>
      <c r="CNN715" s="31"/>
      <c r="CNO715" s="31"/>
      <c r="CNP715" s="31"/>
      <c r="CNQ715" s="31"/>
      <c r="CNR715" s="31"/>
      <c r="CNS715" s="31"/>
      <c r="CNT715" s="31"/>
      <c r="CNU715" s="31"/>
      <c r="CNV715" s="31"/>
      <c r="CNW715" s="31"/>
      <c r="CNX715" s="31"/>
      <c r="CNY715" s="31"/>
      <c r="CNZ715" s="31"/>
      <c r="COA715" s="31"/>
      <c r="COB715" s="31"/>
      <c r="COC715" s="31"/>
      <c r="COD715" s="31"/>
      <c r="COE715" s="31"/>
      <c r="COF715" s="31"/>
      <c r="COG715" s="31"/>
      <c r="COH715" s="31"/>
      <c r="COI715" s="31"/>
      <c r="COJ715" s="31"/>
      <c r="COK715" s="31"/>
      <c r="COL715" s="31"/>
      <c r="COM715" s="31"/>
      <c r="CON715" s="31"/>
      <c r="COO715" s="31"/>
      <c r="COP715" s="31"/>
      <c r="COQ715" s="31"/>
      <c r="COR715" s="31"/>
      <c r="COS715" s="31"/>
      <c r="COT715" s="31"/>
      <c r="COU715" s="31"/>
      <c r="COV715" s="31"/>
      <c r="COW715" s="31"/>
      <c r="COX715" s="31"/>
      <c r="COY715" s="31"/>
      <c r="COZ715" s="31"/>
      <c r="CPA715" s="31"/>
      <c r="CPB715" s="31"/>
      <c r="CPC715" s="31"/>
      <c r="CPD715" s="31"/>
      <c r="CPE715" s="31"/>
      <c r="CPF715" s="31"/>
      <c r="CPG715" s="31"/>
      <c r="CPH715" s="31"/>
      <c r="CPI715" s="31"/>
      <c r="CPJ715" s="31"/>
      <c r="CPK715" s="31"/>
      <c r="CPL715" s="31"/>
      <c r="CPM715" s="31"/>
      <c r="CPN715" s="31"/>
      <c r="CPO715" s="31"/>
      <c r="CPP715" s="31"/>
      <c r="CPQ715" s="31"/>
      <c r="CPR715" s="31"/>
      <c r="CPS715" s="31"/>
      <c r="CPT715" s="31"/>
      <c r="CPU715" s="31"/>
      <c r="CPV715" s="31"/>
      <c r="CPW715" s="31"/>
      <c r="CPX715" s="31"/>
      <c r="CPY715" s="31"/>
      <c r="CPZ715" s="31"/>
      <c r="CQA715" s="31"/>
      <c r="CQB715" s="31"/>
      <c r="CQC715" s="31"/>
      <c r="CQD715" s="31"/>
      <c r="CQE715" s="31"/>
      <c r="CQF715" s="31"/>
      <c r="CQG715" s="31"/>
      <c r="CQH715" s="31"/>
      <c r="CQI715" s="31"/>
      <c r="CQJ715" s="31"/>
      <c r="CQK715" s="31"/>
      <c r="CQL715" s="31"/>
      <c r="CQM715" s="31"/>
      <c r="CQN715" s="31"/>
      <c r="CQO715" s="31"/>
      <c r="CQP715" s="31"/>
      <c r="CQQ715" s="31"/>
      <c r="CQR715" s="31"/>
      <c r="CQS715" s="31"/>
      <c r="CQT715" s="31"/>
      <c r="CQU715" s="31"/>
      <c r="CQV715" s="31"/>
      <c r="CQW715" s="31"/>
      <c r="CQX715" s="31"/>
      <c r="CQY715" s="31"/>
      <c r="CQZ715" s="31"/>
      <c r="CRA715" s="31"/>
      <c r="CRB715" s="31"/>
      <c r="CRC715" s="31"/>
      <c r="CRD715" s="31"/>
      <c r="CRE715" s="31"/>
      <c r="CRF715" s="31"/>
      <c r="CRG715" s="31"/>
      <c r="CRH715" s="31"/>
      <c r="CRI715" s="31"/>
      <c r="CRJ715" s="31"/>
      <c r="CRK715" s="31"/>
      <c r="CRL715" s="31"/>
      <c r="CRM715" s="31"/>
      <c r="CRN715" s="31"/>
      <c r="CRO715" s="31"/>
      <c r="CRP715" s="31"/>
      <c r="CRQ715" s="31"/>
      <c r="CRR715" s="31"/>
      <c r="CRS715" s="31"/>
      <c r="CRT715" s="31"/>
      <c r="CRU715" s="31"/>
      <c r="CRV715" s="31"/>
      <c r="CRW715" s="31"/>
      <c r="CRX715" s="31"/>
      <c r="CRY715" s="31"/>
      <c r="CRZ715" s="31"/>
      <c r="CSA715" s="31"/>
      <c r="CSB715" s="31"/>
      <c r="CSC715" s="31"/>
      <c r="CSD715" s="31"/>
      <c r="CSE715" s="31"/>
      <c r="CSF715" s="31"/>
      <c r="CSG715" s="31"/>
      <c r="CSH715" s="31"/>
      <c r="CSI715" s="31"/>
      <c r="CSJ715" s="31"/>
      <c r="CSK715" s="31"/>
      <c r="CSL715" s="31"/>
      <c r="CSM715" s="31"/>
      <c r="CSN715" s="31"/>
      <c r="CSO715" s="31"/>
      <c r="CSP715" s="31"/>
      <c r="CSQ715" s="31"/>
      <c r="CSR715" s="31"/>
      <c r="CSS715" s="31"/>
      <c r="CST715" s="31"/>
      <c r="CSU715" s="31"/>
      <c r="CSV715" s="31"/>
      <c r="CSW715" s="31"/>
      <c r="CSX715" s="31"/>
      <c r="CSY715" s="31"/>
      <c r="CSZ715" s="31"/>
      <c r="CTA715" s="31"/>
      <c r="CTB715" s="31"/>
      <c r="CTC715" s="31"/>
      <c r="CTD715" s="31"/>
      <c r="CTE715" s="31"/>
      <c r="CTF715" s="31"/>
      <c r="CTG715" s="31"/>
      <c r="CTH715" s="31"/>
      <c r="CTI715" s="31"/>
      <c r="CTJ715" s="31"/>
      <c r="CTK715" s="31"/>
      <c r="CTL715" s="31"/>
      <c r="CTM715" s="31"/>
      <c r="CTN715" s="31"/>
      <c r="CTO715" s="31"/>
      <c r="CTP715" s="31"/>
      <c r="CTQ715" s="31"/>
      <c r="CTR715" s="31"/>
      <c r="CTS715" s="31"/>
      <c r="CTT715" s="31"/>
      <c r="CTU715" s="31"/>
      <c r="CTV715" s="31"/>
      <c r="CTW715" s="31"/>
      <c r="CTX715" s="31"/>
      <c r="CTY715" s="31"/>
      <c r="CTZ715" s="31"/>
      <c r="CUA715" s="31"/>
      <c r="CUB715" s="31"/>
      <c r="CUC715" s="31"/>
      <c r="CUD715" s="31"/>
      <c r="CUE715" s="31"/>
      <c r="CUF715" s="31"/>
      <c r="CUG715" s="31"/>
      <c r="CUH715" s="31"/>
      <c r="CUI715" s="31"/>
      <c r="CUJ715" s="31"/>
      <c r="CUK715" s="31"/>
      <c r="CUL715" s="31"/>
      <c r="CUM715" s="31"/>
      <c r="CUN715" s="31"/>
      <c r="CUO715" s="31"/>
      <c r="CUP715" s="31"/>
      <c r="CUQ715" s="31"/>
      <c r="CUR715" s="31"/>
      <c r="CUS715" s="31"/>
      <c r="CUT715" s="31"/>
      <c r="CUU715" s="31"/>
      <c r="CUV715" s="31"/>
      <c r="CUW715" s="31"/>
      <c r="CUX715" s="31"/>
      <c r="CUY715" s="31"/>
      <c r="CUZ715" s="31"/>
      <c r="CVA715" s="31"/>
      <c r="CVB715" s="31"/>
      <c r="CVC715" s="31"/>
      <c r="CVD715" s="31"/>
      <c r="CVE715" s="31"/>
      <c r="CVF715" s="31"/>
      <c r="CVG715" s="31"/>
      <c r="CVH715" s="31"/>
      <c r="CVI715" s="31"/>
      <c r="CVJ715" s="31"/>
      <c r="CVK715" s="31"/>
      <c r="CVL715" s="31"/>
      <c r="CVM715" s="31"/>
      <c r="CVN715" s="31"/>
      <c r="CVO715" s="31"/>
      <c r="CVP715" s="31"/>
      <c r="CVQ715" s="31"/>
      <c r="CVR715" s="31"/>
      <c r="CVS715" s="31"/>
      <c r="CVT715" s="31"/>
      <c r="CVU715" s="31"/>
      <c r="CVV715" s="31"/>
      <c r="CVW715" s="31"/>
      <c r="CVX715" s="31"/>
      <c r="CVY715" s="31"/>
      <c r="CVZ715" s="31"/>
      <c r="CWA715" s="31"/>
      <c r="CWB715" s="31"/>
      <c r="CWC715" s="31"/>
      <c r="CWD715" s="31"/>
      <c r="CWE715" s="31"/>
      <c r="CWF715" s="31"/>
      <c r="CWG715" s="31"/>
      <c r="CWH715" s="31"/>
      <c r="CWI715" s="31"/>
      <c r="CWJ715" s="31"/>
      <c r="CWK715" s="31"/>
      <c r="CWL715" s="31"/>
      <c r="CWM715" s="31"/>
      <c r="CWN715" s="31"/>
      <c r="CWO715" s="31"/>
      <c r="CWP715" s="31"/>
      <c r="CWQ715" s="31"/>
      <c r="CWR715" s="31"/>
      <c r="CWS715" s="31"/>
      <c r="CWT715" s="31"/>
      <c r="CWU715" s="31"/>
      <c r="CWV715" s="31"/>
      <c r="CWW715" s="31"/>
      <c r="CWX715" s="31"/>
      <c r="CWY715" s="31"/>
      <c r="CWZ715" s="31"/>
      <c r="CXA715" s="31"/>
      <c r="CXB715" s="31"/>
      <c r="CXC715" s="31"/>
      <c r="CXD715" s="31"/>
      <c r="CXE715" s="31"/>
      <c r="CXF715" s="31"/>
      <c r="CXG715" s="31"/>
      <c r="CXH715" s="31"/>
      <c r="CXI715" s="31"/>
      <c r="CXJ715" s="31"/>
      <c r="CXK715" s="31"/>
      <c r="CXL715" s="31"/>
      <c r="CXM715" s="31"/>
      <c r="CXN715" s="31"/>
      <c r="CXO715" s="31"/>
      <c r="CXP715" s="31"/>
      <c r="CXQ715" s="31"/>
      <c r="CXR715" s="31"/>
      <c r="CXS715" s="31"/>
      <c r="CXT715" s="31"/>
      <c r="CXU715" s="31"/>
      <c r="CXV715" s="31"/>
      <c r="CXW715" s="31"/>
      <c r="CXX715" s="31"/>
      <c r="CXY715" s="31"/>
      <c r="CXZ715" s="31"/>
      <c r="CYA715" s="31"/>
      <c r="CYB715" s="31"/>
      <c r="CYC715" s="31"/>
      <c r="CYD715" s="31"/>
      <c r="CYE715" s="31"/>
      <c r="CYF715" s="31"/>
      <c r="CYG715" s="31"/>
      <c r="CYH715" s="31"/>
      <c r="CYI715" s="31"/>
      <c r="CYJ715" s="31"/>
      <c r="CYK715" s="31"/>
      <c r="CYL715" s="31"/>
      <c r="CYM715" s="31"/>
      <c r="CYN715" s="31"/>
      <c r="CYO715" s="31"/>
      <c r="CYP715" s="31"/>
      <c r="CYQ715" s="31"/>
      <c r="CYR715" s="31"/>
      <c r="CYS715" s="31"/>
      <c r="CYT715" s="31"/>
      <c r="CYU715" s="31"/>
      <c r="CYV715" s="31"/>
      <c r="CYW715" s="31"/>
      <c r="CYX715" s="31"/>
      <c r="CYY715" s="31"/>
      <c r="CYZ715" s="31"/>
      <c r="CZA715" s="31"/>
      <c r="CZB715" s="31"/>
      <c r="CZC715" s="31"/>
      <c r="CZD715" s="31"/>
      <c r="CZE715" s="31"/>
      <c r="CZF715" s="31"/>
      <c r="CZG715" s="31"/>
      <c r="CZH715" s="31"/>
      <c r="CZI715" s="31"/>
      <c r="CZJ715" s="31"/>
      <c r="CZK715" s="31"/>
      <c r="CZL715" s="31"/>
      <c r="CZM715" s="31"/>
      <c r="CZN715" s="31"/>
      <c r="CZO715" s="31"/>
      <c r="CZP715" s="31"/>
      <c r="CZQ715" s="31"/>
      <c r="CZR715" s="31"/>
      <c r="CZS715" s="31"/>
      <c r="CZT715" s="31"/>
      <c r="CZU715" s="31"/>
      <c r="CZV715" s="31"/>
      <c r="CZW715" s="31"/>
      <c r="CZX715" s="31"/>
      <c r="CZY715" s="31"/>
      <c r="CZZ715" s="31"/>
      <c r="DAA715" s="31"/>
      <c r="DAB715" s="31"/>
      <c r="DAC715" s="31"/>
      <c r="DAD715" s="31"/>
      <c r="DAE715" s="31"/>
      <c r="DAF715" s="31"/>
      <c r="DAG715" s="31"/>
      <c r="DAH715" s="31"/>
      <c r="DAI715" s="31"/>
      <c r="DAJ715" s="31"/>
      <c r="DAK715" s="31"/>
      <c r="DAL715" s="31"/>
      <c r="DAM715" s="31"/>
      <c r="DAN715" s="31"/>
      <c r="DAO715" s="31"/>
      <c r="DAP715" s="31"/>
      <c r="DAQ715" s="31"/>
      <c r="DAR715" s="31"/>
      <c r="DAS715" s="31"/>
      <c r="DAT715" s="31"/>
      <c r="DAU715" s="31"/>
      <c r="DAV715" s="31"/>
      <c r="DAW715" s="31"/>
      <c r="DAX715" s="31"/>
      <c r="DAY715" s="31"/>
      <c r="DAZ715" s="31"/>
      <c r="DBA715" s="31"/>
      <c r="DBB715" s="31"/>
      <c r="DBC715" s="31"/>
      <c r="DBD715" s="31"/>
      <c r="DBE715" s="31"/>
      <c r="DBF715" s="31"/>
      <c r="DBG715" s="31"/>
      <c r="DBH715" s="31"/>
      <c r="DBI715" s="31"/>
      <c r="DBJ715" s="31"/>
      <c r="DBK715" s="31"/>
      <c r="DBL715" s="31"/>
      <c r="DBM715" s="31"/>
      <c r="DBN715" s="31"/>
      <c r="DBO715" s="31"/>
      <c r="DBP715" s="31"/>
      <c r="DBQ715" s="31"/>
      <c r="DBR715" s="31"/>
      <c r="DBS715" s="31"/>
      <c r="DBT715" s="31"/>
      <c r="DBU715" s="31"/>
      <c r="DBV715" s="31"/>
      <c r="DBW715" s="31"/>
      <c r="DBX715" s="31"/>
      <c r="DBY715" s="31"/>
      <c r="DBZ715" s="31"/>
      <c r="DCA715" s="31"/>
      <c r="DCB715" s="31"/>
      <c r="DCC715" s="31"/>
      <c r="DCD715" s="31"/>
      <c r="DCE715" s="31"/>
      <c r="DCF715" s="31"/>
      <c r="DCG715" s="31"/>
      <c r="DCH715" s="31"/>
      <c r="DCI715" s="31"/>
      <c r="DCJ715" s="31"/>
      <c r="DCK715" s="31"/>
      <c r="DCL715" s="31"/>
      <c r="DCM715" s="31"/>
      <c r="DCN715" s="31"/>
      <c r="DCO715" s="31"/>
      <c r="DCP715" s="31"/>
      <c r="DCQ715" s="31"/>
      <c r="DCR715" s="31"/>
      <c r="DCS715" s="31"/>
      <c r="DCT715" s="31"/>
      <c r="DCU715" s="31"/>
      <c r="DCV715" s="31"/>
      <c r="DCW715" s="31"/>
      <c r="DCX715" s="31"/>
      <c r="DCY715" s="31"/>
      <c r="DCZ715" s="31"/>
      <c r="DDA715" s="31"/>
      <c r="DDB715" s="31"/>
      <c r="DDC715" s="31"/>
      <c r="DDD715" s="31"/>
      <c r="DDE715" s="31"/>
      <c r="DDF715" s="31"/>
      <c r="DDG715" s="31"/>
      <c r="DDH715" s="31"/>
      <c r="DDI715" s="31"/>
      <c r="DDJ715" s="31"/>
      <c r="DDK715" s="31"/>
      <c r="DDL715" s="31"/>
      <c r="DDM715" s="31"/>
      <c r="DDN715" s="31"/>
      <c r="DDO715" s="31"/>
      <c r="DDP715" s="31"/>
      <c r="DDQ715" s="31"/>
      <c r="DDR715" s="31"/>
      <c r="DDS715" s="31"/>
      <c r="DDT715" s="31"/>
      <c r="DDU715" s="31"/>
      <c r="DDV715" s="31"/>
      <c r="DDW715" s="31"/>
      <c r="DDX715" s="31"/>
      <c r="DDY715" s="31"/>
      <c r="DDZ715" s="31"/>
      <c r="DEA715" s="31"/>
      <c r="DEB715" s="31"/>
      <c r="DEC715" s="31"/>
      <c r="DED715" s="31"/>
      <c r="DEE715" s="31"/>
      <c r="DEF715" s="31"/>
      <c r="DEG715" s="31"/>
      <c r="DEH715" s="31"/>
      <c r="DEI715" s="31"/>
      <c r="DEJ715" s="31"/>
      <c r="DEK715" s="31"/>
      <c r="DEL715" s="31"/>
      <c r="DEM715" s="31"/>
      <c r="DEN715" s="31"/>
      <c r="DEO715" s="31"/>
      <c r="DEP715" s="31"/>
      <c r="DEQ715" s="31"/>
      <c r="DER715" s="31"/>
      <c r="DES715" s="31"/>
      <c r="DET715" s="31"/>
      <c r="DEU715" s="31"/>
      <c r="DEV715" s="31"/>
      <c r="DEW715" s="31"/>
      <c r="DEX715" s="31"/>
      <c r="DEY715" s="31"/>
      <c r="DEZ715" s="31"/>
      <c r="DFA715" s="31"/>
      <c r="DFB715" s="31"/>
      <c r="DFC715" s="31"/>
      <c r="DFD715" s="31"/>
      <c r="DFE715" s="31"/>
      <c r="DFF715" s="31"/>
      <c r="DFG715" s="31"/>
      <c r="DFH715" s="31"/>
      <c r="DFI715" s="31"/>
      <c r="DFJ715" s="31"/>
      <c r="DFK715" s="31"/>
      <c r="DFL715" s="31"/>
      <c r="DFM715" s="31"/>
      <c r="DFN715" s="31"/>
      <c r="DFO715" s="31"/>
      <c r="DFP715" s="31"/>
      <c r="DFQ715" s="31"/>
      <c r="DFR715" s="31"/>
      <c r="DFS715" s="31"/>
      <c r="DFT715" s="31"/>
      <c r="DFU715" s="31"/>
      <c r="DFV715" s="31"/>
      <c r="DFW715" s="31"/>
      <c r="DFX715" s="31"/>
      <c r="DFY715" s="31"/>
      <c r="DFZ715" s="31"/>
      <c r="DGA715" s="31"/>
      <c r="DGB715" s="31"/>
      <c r="DGC715" s="31"/>
      <c r="DGD715" s="31"/>
      <c r="DGE715" s="31"/>
      <c r="DGF715" s="31"/>
      <c r="DGG715" s="31"/>
      <c r="DGH715" s="31"/>
      <c r="DGI715" s="31"/>
      <c r="DGJ715" s="31"/>
      <c r="DGK715" s="31"/>
      <c r="DGL715" s="31"/>
      <c r="DGM715" s="31"/>
      <c r="DGN715" s="31"/>
      <c r="DGO715" s="31"/>
      <c r="DGP715" s="31"/>
      <c r="DGQ715" s="31"/>
      <c r="DGR715" s="31"/>
      <c r="DGS715" s="31"/>
      <c r="DGT715" s="31"/>
      <c r="DGU715" s="31"/>
      <c r="DGV715" s="31"/>
      <c r="DGW715" s="31"/>
      <c r="DGX715" s="31"/>
      <c r="DGY715" s="31"/>
      <c r="DGZ715" s="31"/>
      <c r="DHA715" s="31"/>
      <c r="DHB715" s="31"/>
      <c r="DHC715" s="31"/>
      <c r="DHD715" s="31"/>
      <c r="DHE715" s="31"/>
      <c r="DHF715" s="31"/>
      <c r="DHG715" s="31"/>
      <c r="DHH715" s="31"/>
      <c r="DHI715" s="31"/>
      <c r="DHJ715" s="31"/>
      <c r="DHK715" s="31"/>
      <c r="DHL715" s="31"/>
      <c r="DHM715" s="31"/>
      <c r="DHN715" s="31"/>
      <c r="DHO715" s="31"/>
      <c r="DHP715" s="31"/>
      <c r="DHQ715" s="31"/>
      <c r="DHR715" s="31"/>
      <c r="DHS715" s="31"/>
      <c r="DHT715" s="31"/>
      <c r="DHU715" s="31"/>
      <c r="DHV715" s="31"/>
      <c r="DHW715" s="31"/>
      <c r="DHX715" s="31"/>
      <c r="DHY715" s="31"/>
      <c r="DHZ715" s="31"/>
      <c r="DIA715" s="31"/>
      <c r="DIB715" s="31"/>
      <c r="DIC715" s="31"/>
      <c r="DID715" s="31"/>
      <c r="DIE715" s="31"/>
      <c r="DIF715" s="31"/>
      <c r="DIG715" s="31"/>
      <c r="DIH715" s="31"/>
      <c r="DII715" s="31"/>
      <c r="DIJ715" s="31"/>
      <c r="DIK715" s="31"/>
      <c r="DIL715" s="31"/>
      <c r="DIM715" s="31"/>
      <c r="DIN715" s="31"/>
      <c r="DIO715" s="31"/>
      <c r="DIP715" s="31"/>
      <c r="DIQ715" s="31"/>
      <c r="DIR715" s="31"/>
      <c r="DIS715" s="31"/>
      <c r="DIT715" s="31"/>
      <c r="DIU715" s="31"/>
      <c r="DIV715" s="31"/>
      <c r="DIW715" s="31"/>
      <c r="DIX715" s="31"/>
      <c r="DIY715" s="31"/>
      <c r="DIZ715" s="31"/>
      <c r="DJA715" s="31"/>
      <c r="DJB715" s="31"/>
      <c r="DJC715" s="31"/>
      <c r="DJD715" s="31"/>
      <c r="DJE715" s="31"/>
      <c r="DJF715" s="31"/>
      <c r="DJG715" s="31"/>
      <c r="DJH715" s="31"/>
      <c r="DJI715" s="31"/>
      <c r="DJJ715" s="31"/>
      <c r="DJK715" s="31"/>
      <c r="DJL715" s="31"/>
      <c r="DJM715" s="31"/>
      <c r="DJN715" s="31"/>
      <c r="DJO715" s="31"/>
      <c r="DJP715" s="31"/>
      <c r="DJQ715" s="31"/>
      <c r="DJR715" s="31"/>
      <c r="DJS715" s="31"/>
      <c r="DJT715" s="31"/>
      <c r="DJU715" s="31"/>
      <c r="DJV715" s="31"/>
      <c r="DJW715" s="31"/>
      <c r="DJX715" s="31"/>
      <c r="DJY715" s="31"/>
      <c r="DJZ715" s="31"/>
      <c r="DKA715" s="31"/>
      <c r="DKB715" s="31"/>
      <c r="DKC715" s="31"/>
      <c r="DKD715" s="31"/>
      <c r="DKE715" s="31"/>
      <c r="DKF715" s="31"/>
      <c r="DKG715" s="31"/>
      <c r="DKH715" s="31"/>
      <c r="DKI715" s="31"/>
      <c r="DKJ715" s="31"/>
      <c r="DKK715" s="31"/>
      <c r="DKL715" s="31"/>
      <c r="DKM715" s="31"/>
      <c r="DKN715" s="31"/>
      <c r="DKO715" s="31"/>
      <c r="DKP715" s="31"/>
      <c r="DKQ715" s="31"/>
      <c r="DKR715" s="31"/>
      <c r="DKS715" s="31"/>
      <c r="DKT715" s="31"/>
      <c r="DKU715" s="31"/>
      <c r="DKV715" s="31"/>
      <c r="DKW715" s="31"/>
      <c r="DKX715" s="31"/>
      <c r="DKY715" s="31"/>
      <c r="DKZ715" s="31"/>
      <c r="DLA715" s="31"/>
      <c r="DLB715" s="31"/>
      <c r="DLC715" s="31"/>
      <c r="DLD715" s="31"/>
      <c r="DLE715" s="31"/>
      <c r="DLF715" s="31"/>
      <c r="DLG715" s="31"/>
      <c r="DLH715" s="31"/>
      <c r="DLI715" s="31"/>
      <c r="DLJ715" s="31"/>
      <c r="DLK715" s="31"/>
      <c r="DLL715" s="31"/>
      <c r="DLM715" s="31"/>
      <c r="DLN715" s="31"/>
      <c r="DLO715" s="31"/>
      <c r="DLP715" s="31"/>
      <c r="DLQ715" s="31"/>
      <c r="DLR715" s="31"/>
      <c r="DLS715" s="31"/>
      <c r="DLT715" s="31"/>
      <c r="DLU715" s="31"/>
      <c r="DLV715" s="31"/>
      <c r="DLW715" s="31"/>
      <c r="DLX715" s="31"/>
      <c r="DLY715" s="31"/>
      <c r="DLZ715" s="31"/>
      <c r="DMA715" s="31"/>
      <c r="DMB715" s="31"/>
      <c r="DMC715" s="31"/>
      <c r="DMD715" s="31"/>
      <c r="DME715" s="31"/>
      <c r="DMF715" s="31"/>
      <c r="DMG715" s="31"/>
      <c r="DMH715" s="31"/>
      <c r="DMI715" s="31"/>
      <c r="DMJ715" s="31"/>
      <c r="DMK715" s="31"/>
      <c r="DML715" s="31"/>
      <c r="DMM715" s="31"/>
      <c r="DMN715" s="31"/>
      <c r="DMO715" s="31"/>
      <c r="DMP715" s="31"/>
      <c r="DMQ715" s="31"/>
      <c r="DMR715" s="31"/>
      <c r="DMS715" s="31"/>
      <c r="DMT715" s="31"/>
      <c r="DMU715" s="31"/>
      <c r="DMV715" s="31"/>
      <c r="DMW715" s="31"/>
      <c r="DMX715" s="31"/>
      <c r="DMY715" s="31"/>
      <c r="DMZ715" s="31"/>
      <c r="DNA715" s="31"/>
      <c r="DNB715" s="31"/>
      <c r="DNC715" s="31"/>
      <c r="DND715" s="31"/>
      <c r="DNE715" s="31"/>
      <c r="DNF715" s="31"/>
      <c r="DNG715" s="31"/>
      <c r="DNH715" s="31"/>
      <c r="DNI715" s="31"/>
      <c r="DNJ715" s="31"/>
      <c r="DNK715" s="31"/>
      <c r="DNL715" s="31"/>
      <c r="DNM715" s="31"/>
      <c r="DNN715" s="31"/>
      <c r="DNO715" s="31"/>
      <c r="DNP715" s="31"/>
      <c r="DNQ715" s="31"/>
      <c r="DNR715" s="31"/>
      <c r="DNS715" s="31"/>
      <c r="DNT715" s="31"/>
      <c r="DNU715" s="31"/>
      <c r="DNV715" s="31"/>
      <c r="DNW715" s="31"/>
      <c r="DNX715" s="31"/>
      <c r="DNY715" s="31"/>
      <c r="DNZ715" s="31"/>
      <c r="DOA715" s="31"/>
      <c r="DOB715" s="31"/>
      <c r="DOC715" s="31"/>
      <c r="DOD715" s="31"/>
      <c r="DOE715" s="31"/>
      <c r="DOF715" s="31"/>
      <c r="DOG715" s="31"/>
      <c r="DOH715" s="31"/>
      <c r="DOI715" s="31"/>
      <c r="DOJ715" s="31"/>
      <c r="DOK715" s="31"/>
      <c r="DOL715" s="31"/>
      <c r="DOM715" s="31"/>
      <c r="DON715" s="31"/>
      <c r="DOO715" s="31"/>
      <c r="DOP715" s="31"/>
      <c r="DOQ715" s="31"/>
      <c r="DOR715" s="31"/>
      <c r="DOS715" s="31"/>
      <c r="DOT715" s="31"/>
      <c r="DOU715" s="31"/>
      <c r="DOV715" s="31"/>
      <c r="DOW715" s="31"/>
      <c r="DOX715" s="31"/>
      <c r="DOY715" s="31"/>
      <c r="DOZ715" s="31"/>
      <c r="DPA715" s="31"/>
      <c r="DPB715" s="31"/>
      <c r="DPC715" s="31"/>
      <c r="DPD715" s="31"/>
      <c r="DPE715" s="31"/>
      <c r="DPF715" s="31"/>
      <c r="DPG715" s="31"/>
      <c r="DPH715" s="31"/>
      <c r="DPI715" s="31"/>
      <c r="DPJ715" s="31"/>
      <c r="DPK715" s="31"/>
      <c r="DPL715" s="31"/>
      <c r="DPM715" s="31"/>
      <c r="DPN715" s="31"/>
      <c r="DPO715" s="31"/>
      <c r="DPP715" s="31"/>
      <c r="DPQ715" s="31"/>
      <c r="DPR715" s="31"/>
      <c r="DPS715" s="31"/>
      <c r="DPT715" s="31"/>
      <c r="DPU715" s="31"/>
      <c r="DPV715" s="31"/>
      <c r="DPW715" s="31"/>
      <c r="DPX715" s="31"/>
      <c r="DPY715" s="31"/>
      <c r="DPZ715" s="31"/>
      <c r="DQA715" s="31"/>
      <c r="DQB715" s="31"/>
      <c r="DQC715" s="31"/>
      <c r="DQD715" s="31"/>
      <c r="DQE715" s="31"/>
      <c r="DQF715" s="31"/>
      <c r="DQG715" s="31"/>
      <c r="DQH715" s="31"/>
      <c r="DQI715" s="31"/>
      <c r="DQJ715" s="31"/>
      <c r="DQK715" s="31"/>
      <c r="DQL715" s="31"/>
      <c r="DQM715" s="31"/>
      <c r="DQN715" s="31"/>
      <c r="DQO715" s="31"/>
      <c r="DQP715" s="31"/>
      <c r="DQQ715" s="31"/>
      <c r="DQR715" s="31"/>
      <c r="DQS715" s="31"/>
      <c r="DQT715" s="31"/>
      <c r="DQU715" s="31"/>
      <c r="DQV715" s="31"/>
      <c r="DQW715" s="31"/>
      <c r="DQX715" s="31"/>
      <c r="DQY715" s="31"/>
      <c r="DQZ715" s="31"/>
      <c r="DRA715" s="31"/>
      <c r="DRB715" s="31"/>
      <c r="DRC715" s="31"/>
      <c r="DRD715" s="31"/>
      <c r="DRE715" s="31"/>
      <c r="DRF715" s="31"/>
      <c r="DRG715" s="31"/>
      <c r="DRH715" s="31"/>
      <c r="DRI715" s="31"/>
      <c r="DRJ715" s="31"/>
      <c r="DRK715" s="31"/>
      <c r="DRL715" s="31"/>
      <c r="DRM715" s="31"/>
      <c r="DRN715" s="31"/>
      <c r="DRO715" s="31"/>
      <c r="DRP715" s="31"/>
      <c r="DRQ715" s="31"/>
      <c r="DRR715" s="31"/>
      <c r="DRS715" s="31"/>
      <c r="DRT715" s="31"/>
      <c r="DRU715" s="31"/>
      <c r="DRV715" s="31"/>
      <c r="DRW715" s="31"/>
      <c r="DRX715" s="31"/>
      <c r="DRY715" s="31"/>
      <c r="DRZ715" s="31"/>
      <c r="DSA715" s="31"/>
      <c r="DSB715" s="31"/>
      <c r="DSC715" s="31"/>
      <c r="DSD715" s="31"/>
      <c r="DSE715" s="31"/>
      <c r="DSF715" s="31"/>
      <c r="DSG715" s="31"/>
      <c r="DSH715" s="31"/>
      <c r="DSI715" s="31"/>
      <c r="DSJ715" s="31"/>
      <c r="DSK715" s="31"/>
      <c r="DSL715" s="31"/>
      <c r="DSM715" s="31"/>
      <c r="DSN715" s="31"/>
      <c r="DSO715" s="31"/>
      <c r="DSP715" s="31"/>
      <c r="DSQ715" s="31"/>
      <c r="DSR715" s="31"/>
      <c r="DSS715" s="31"/>
      <c r="DST715" s="31"/>
      <c r="DSU715" s="31"/>
      <c r="DSV715" s="31"/>
      <c r="DSW715" s="31"/>
      <c r="DSX715" s="31"/>
      <c r="DSY715" s="31"/>
      <c r="DSZ715" s="31"/>
      <c r="DTA715" s="31"/>
      <c r="DTB715" s="31"/>
      <c r="DTC715" s="31"/>
      <c r="DTD715" s="31"/>
      <c r="DTE715" s="31"/>
      <c r="DTF715" s="31"/>
      <c r="DTG715" s="31"/>
      <c r="DTH715" s="31"/>
      <c r="DTI715" s="31"/>
      <c r="DTJ715" s="31"/>
      <c r="DTK715" s="31"/>
      <c r="DTL715" s="31"/>
      <c r="DTM715" s="31"/>
      <c r="DTN715" s="31"/>
      <c r="DTO715" s="31"/>
      <c r="DTP715" s="31"/>
      <c r="DTQ715" s="31"/>
      <c r="DTR715" s="31"/>
      <c r="DTS715" s="31"/>
      <c r="DTT715" s="31"/>
      <c r="DTU715" s="31"/>
      <c r="DTV715" s="31"/>
      <c r="DTW715" s="31"/>
      <c r="DTX715" s="31"/>
      <c r="DTY715" s="31"/>
      <c r="DTZ715" s="31"/>
      <c r="DUA715" s="31"/>
      <c r="DUB715" s="31"/>
      <c r="DUC715" s="31"/>
      <c r="DUD715" s="31"/>
      <c r="DUE715" s="31"/>
      <c r="DUF715" s="31"/>
      <c r="DUG715" s="31"/>
      <c r="DUH715" s="31"/>
      <c r="DUI715" s="31"/>
      <c r="DUJ715" s="31"/>
      <c r="DUK715" s="31"/>
      <c r="DUL715" s="31"/>
      <c r="DUM715" s="31"/>
      <c r="DUN715" s="31"/>
      <c r="DUO715" s="31"/>
      <c r="DUP715" s="31"/>
      <c r="DUQ715" s="31"/>
      <c r="DUR715" s="31"/>
      <c r="DUS715" s="31"/>
      <c r="DUT715" s="31"/>
      <c r="DUU715" s="31"/>
      <c r="DUV715" s="31"/>
      <c r="DUW715" s="31"/>
      <c r="DUX715" s="31"/>
      <c r="DUY715" s="31"/>
      <c r="DUZ715" s="31"/>
      <c r="DVA715" s="31"/>
      <c r="DVB715" s="31"/>
      <c r="DVC715" s="31"/>
      <c r="DVD715" s="31"/>
      <c r="DVE715" s="31"/>
      <c r="DVF715" s="31"/>
      <c r="DVG715" s="31"/>
      <c r="DVH715" s="31"/>
      <c r="DVI715" s="31"/>
      <c r="DVJ715" s="31"/>
      <c r="DVK715" s="31"/>
      <c r="DVL715" s="31"/>
      <c r="DVM715" s="31"/>
      <c r="DVN715" s="31"/>
      <c r="DVO715" s="31"/>
      <c r="DVP715" s="31"/>
      <c r="DVQ715" s="31"/>
      <c r="DVR715" s="31"/>
      <c r="DVS715" s="31"/>
      <c r="DVT715" s="31"/>
      <c r="DVU715" s="31"/>
      <c r="DVV715" s="31"/>
      <c r="DVW715" s="31"/>
      <c r="DVX715" s="31"/>
      <c r="DVY715" s="31"/>
      <c r="DVZ715" s="31"/>
      <c r="DWA715" s="31"/>
      <c r="DWB715" s="31"/>
      <c r="DWC715" s="31"/>
      <c r="DWD715" s="31"/>
      <c r="DWE715" s="31"/>
      <c r="DWF715" s="31"/>
      <c r="DWG715" s="31"/>
      <c r="DWH715" s="31"/>
      <c r="DWI715" s="31"/>
      <c r="DWJ715" s="31"/>
      <c r="DWK715" s="31"/>
      <c r="DWL715" s="31"/>
      <c r="DWM715" s="31"/>
      <c r="DWN715" s="31"/>
      <c r="DWO715" s="31"/>
      <c r="DWP715" s="31"/>
      <c r="DWQ715" s="31"/>
      <c r="DWR715" s="31"/>
      <c r="DWS715" s="31"/>
      <c r="DWT715" s="31"/>
      <c r="DWU715" s="31"/>
      <c r="DWV715" s="31"/>
      <c r="DWW715" s="31"/>
      <c r="DWX715" s="31"/>
      <c r="DWY715" s="31"/>
      <c r="DWZ715" s="31"/>
      <c r="DXA715" s="31"/>
      <c r="DXB715" s="31"/>
      <c r="DXC715" s="31"/>
      <c r="DXD715" s="31"/>
      <c r="DXE715" s="31"/>
      <c r="DXF715" s="31"/>
      <c r="DXG715" s="31"/>
      <c r="DXH715" s="31"/>
      <c r="DXI715" s="31"/>
      <c r="DXJ715" s="31"/>
      <c r="DXK715" s="31"/>
      <c r="DXL715" s="31"/>
      <c r="DXM715" s="31"/>
      <c r="DXN715" s="31"/>
      <c r="DXO715" s="31"/>
      <c r="DXP715" s="31"/>
      <c r="DXQ715" s="31"/>
      <c r="DXR715" s="31"/>
      <c r="DXS715" s="31"/>
      <c r="DXT715" s="31"/>
      <c r="DXU715" s="31"/>
      <c r="DXV715" s="31"/>
      <c r="DXW715" s="31"/>
      <c r="DXX715" s="31"/>
      <c r="DXY715" s="31"/>
      <c r="DXZ715" s="31"/>
      <c r="DYA715" s="31"/>
      <c r="DYB715" s="31"/>
      <c r="DYC715" s="31"/>
      <c r="DYD715" s="31"/>
      <c r="DYE715" s="31"/>
      <c r="DYF715" s="31"/>
      <c r="DYG715" s="31"/>
      <c r="DYH715" s="31"/>
      <c r="DYI715" s="31"/>
      <c r="DYJ715" s="31"/>
      <c r="DYK715" s="31"/>
      <c r="DYL715" s="31"/>
      <c r="DYM715" s="31"/>
      <c r="DYN715" s="31"/>
      <c r="DYO715" s="31"/>
      <c r="DYP715" s="31"/>
      <c r="DYQ715" s="31"/>
      <c r="DYR715" s="31"/>
      <c r="DYS715" s="31"/>
      <c r="DYT715" s="31"/>
      <c r="DYU715" s="31"/>
      <c r="DYV715" s="31"/>
      <c r="DYW715" s="31"/>
      <c r="DYX715" s="31"/>
      <c r="DYY715" s="31"/>
      <c r="DYZ715" s="31"/>
      <c r="DZA715" s="31"/>
      <c r="DZB715" s="31"/>
      <c r="DZC715" s="31"/>
      <c r="DZD715" s="31"/>
      <c r="DZE715" s="31"/>
      <c r="DZF715" s="31"/>
      <c r="DZG715" s="31"/>
      <c r="DZH715" s="31"/>
      <c r="DZI715" s="31"/>
      <c r="DZJ715" s="31"/>
      <c r="DZK715" s="31"/>
      <c r="DZL715" s="31"/>
      <c r="DZM715" s="31"/>
      <c r="DZN715" s="31"/>
      <c r="DZO715" s="31"/>
      <c r="DZP715" s="31"/>
      <c r="DZQ715" s="31"/>
      <c r="DZR715" s="31"/>
      <c r="DZS715" s="31"/>
      <c r="DZT715" s="31"/>
      <c r="DZU715" s="31"/>
      <c r="DZV715" s="31"/>
      <c r="DZW715" s="31"/>
      <c r="DZX715" s="31"/>
      <c r="DZY715" s="31"/>
      <c r="DZZ715" s="31"/>
      <c r="EAA715" s="31"/>
      <c r="EAB715" s="31"/>
      <c r="EAC715" s="31"/>
      <c r="EAD715" s="31"/>
      <c r="EAE715" s="31"/>
      <c r="EAF715" s="31"/>
      <c r="EAG715" s="31"/>
      <c r="EAH715" s="31"/>
      <c r="EAI715" s="31"/>
      <c r="EAJ715" s="31"/>
      <c r="EAK715" s="31"/>
      <c r="EAL715" s="31"/>
      <c r="EAM715" s="31"/>
      <c r="EAN715" s="31"/>
      <c r="EAO715" s="31"/>
      <c r="EAP715" s="31"/>
      <c r="EAQ715" s="31"/>
      <c r="EAR715" s="31"/>
      <c r="EAS715" s="31"/>
      <c r="EAT715" s="31"/>
      <c r="EAU715" s="31"/>
      <c r="EAV715" s="31"/>
      <c r="EAW715" s="31"/>
      <c r="EAX715" s="31"/>
      <c r="EAY715" s="31"/>
      <c r="EAZ715" s="31"/>
      <c r="EBA715" s="31"/>
      <c r="EBB715" s="31"/>
      <c r="EBC715" s="31"/>
      <c r="EBD715" s="31"/>
      <c r="EBE715" s="31"/>
      <c r="EBF715" s="31"/>
      <c r="EBG715" s="31"/>
      <c r="EBH715" s="31"/>
      <c r="EBI715" s="31"/>
      <c r="EBJ715" s="31"/>
      <c r="EBK715" s="31"/>
      <c r="EBL715" s="31"/>
      <c r="EBM715" s="31"/>
      <c r="EBN715" s="31"/>
      <c r="EBO715" s="31"/>
      <c r="EBP715" s="31"/>
      <c r="EBQ715" s="31"/>
      <c r="EBR715" s="31"/>
      <c r="EBS715" s="31"/>
      <c r="EBT715" s="31"/>
      <c r="EBU715" s="31"/>
      <c r="EBV715" s="31"/>
      <c r="EBW715" s="31"/>
      <c r="EBX715" s="31"/>
      <c r="EBY715" s="31"/>
      <c r="EBZ715" s="31"/>
      <c r="ECA715" s="31"/>
      <c r="ECB715" s="31"/>
      <c r="ECC715" s="31"/>
      <c r="ECD715" s="31"/>
      <c r="ECE715" s="31"/>
      <c r="ECF715" s="31"/>
      <c r="ECG715" s="31"/>
      <c r="ECH715" s="31"/>
      <c r="ECI715" s="31"/>
      <c r="ECJ715" s="31"/>
      <c r="ECK715" s="31"/>
      <c r="ECL715" s="31"/>
      <c r="ECM715" s="31"/>
      <c r="ECN715" s="31"/>
      <c r="ECO715" s="31"/>
      <c r="ECP715" s="31"/>
      <c r="ECQ715" s="31"/>
      <c r="ECR715" s="31"/>
      <c r="ECS715" s="31"/>
      <c r="ECT715" s="31"/>
      <c r="ECU715" s="31"/>
      <c r="ECV715" s="31"/>
      <c r="ECW715" s="31"/>
      <c r="ECX715" s="31"/>
      <c r="ECY715" s="31"/>
      <c r="ECZ715" s="31"/>
      <c r="EDA715" s="31"/>
      <c r="EDB715" s="31"/>
      <c r="EDC715" s="31"/>
      <c r="EDD715" s="31"/>
      <c r="EDE715" s="31"/>
      <c r="EDF715" s="31"/>
      <c r="EDG715" s="31"/>
      <c r="EDH715" s="31"/>
      <c r="EDI715" s="31"/>
      <c r="EDJ715" s="31"/>
      <c r="EDK715" s="31"/>
      <c r="EDL715" s="31"/>
      <c r="EDM715" s="31"/>
      <c r="EDN715" s="31"/>
      <c r="EDO715" s="31"/>
      <c r="EDP715" s="31"/>
      <c r="EDQ715" s="31"/>
      <c r="EDR715" s="31"/>
      <c r="EDS715" s="31"/>
      <c r="EDT715" s="31"/>
      <c r="EDU715" s="31"/>
      <c r="EDV715" s="31"/>
      <c r="EDW715" s="31"/>
      <c r="EDX715" s="31"/>
      <c r="EDY715" s="31"/>
      <c r="EDZ715" s="31"/>
      <c r="EEA715" s="31"/>
      <c r="EEB715" s="31"/>
      <c r="EEC715" s="31"/>
      <c r="EED715" s="31"/>
      <c r="EEE715" s="31"/>
      <c r="EEF715" s="31"/>
      <c r="EEG715" s="31"/>
      <c r="EEH715" s="31"/>
      <c r="EEI715" s="31"/>
      <c r="EEJ715" s="31"/>
      <c r="EEK715" s="31"/>
      <c r="EEL715" s="31"/>
      <c r="EEM715" s="31"/>
      <c r="EEN715" s="31"/>
      <c r="EEO715" s="31"/>
      <c r="EEP715" s="31"/>
      <c r="EEQ715" s="31"/>
      <c r="EER715" s="31"/>
      <c r="EES715" s="31"/>
      <c r="EET715" s="31"/>
      <c r="EEU715" s="31"/>
      <c r="EEV715" s="31"/>
      <c r="EEW715" s="31"/>
      <c r="EEX715" s="31"/>
      <c r="EEY715" s="31"/>
      <c r="EEZ715" s="31"/>
      <c r="EFA715" s="31"/>
      <c r="EFB715" s="31"/>
      <c r="EFC715" s="31"/>
      <c r="EFD715" s="31"/>
      <c r="EFE715" s="31"/>
      <c r="EFF715" s="31"/>
      <c r="EFG715" s="31"/>
      <c r="EFH715" s="31"/>
      <c r="EFI715" s="31"/>
      <c r="EFJ715" s="31"/>
      <c r="EFK715" s="31"/>
      <c r="EFL715" s="31"/>
      <c r="EFM715" s="31"/>
      <c r="EFN715" s="31"/>
      <c r="EFO715" s="31"/>
      <c r="EFP715" s="31"/>
      <c r="EFQ715" s="31"/>
      <c r="EFR715" s="31"/>
      <c r="EFS715" s="31"/>
      <c r="EFT715" s="31"/>
      <c r="EFU715" s="31"/>
      <c r="EFV715" s="31"/>
      <c r="EFW715" s="31"/>
      <c r="EFX715" s="31"/>
      <c r="EFY715" s="31"/>
      <c r="EFZ715" s="31"/>
      <c r="EGA715" s="31"/>
      <c r="EGB715" s="31"/>
      <c r="EGC715" s="31"/>
      <c r="EGD715" s="31"/>
      <c r="EGE715" s="31"/>
      <c r="EGF715" s="31"/>
      <c r="EGG715" s="31"/>
      <c r="EGH715" s="31"/>
      <c r="EGI715" s="31"/>
      <c r="EGJ715" s="31"/>
      <c r="EGK715" s="31"/>
      <c r="EGL715" s="31"/>
      <c r="EGM715" s="31"/>
      <c r="EGN715" s="31"/>
      <c r="EGO715" s="31"/>
      <c r="EGP715" s="31"/>
      <c r="EGQ715" s="31"/>
      <c r="EGR715" s="31"/>
      <c r="EGS715" s="31"/>
      <c r="EGT715" s="31"/>
      <c r="EGU715" s="31"/>
      <c r="EGV715" s="31"/>
      <c r="EGW715" s="31"/>
      <c r="EGX715" s="31"/>
      <c r="EGY715" s="31"/>
      <c r="EGZ715" s="31"/>
      <c r="EHA715" s="31"/>
      <c r="EHB715" s="31"/>
      <c r="EHC715" s="31"/>
      <c r="EHD715" s="31"/>
      <c r="EHE715" s="31"/>
      <c r="EHF715" s="31"/>
      <c r="EHG715" s="31"/>
      <c r="EHH715" s="31"/>
      <c r="EHI715" s="31"/>
      <c r="EHJ715" s="31"/>
      <c r="EHK715" s="31"/>
      <c r="EHL715" s="31"/>
      <c r="EHM715" s="31"/>
      <c r="EHN715" s="31"/>
      <c r="EHO715" s="31"/>
      <c r="EHP715" s="31"/>
      <c r="EHQ715" s="31"/>
      <c r="EHR715" s="31"/>
      <c r="EHS715" s="31"/>
      <c r="EHT715" s="31"/>
      <c r="EHU715" s="31"/>
      <c r="EHV715" s="31"/>
      <c r="EHW715" s="31"/>
      <c r="EHX715" s="31"/>
      <c r="EHY715" s="31"/>
      <c r="EHZ715" s="31"/>
      <c r="EIA715" s="31"/>
      <c r="EIB715" s="31"/>
      <c r="EIC715" s="31"/>
      <c r="EID715" s="31"/>
      <c r="EIE715" s="31"/>
      <c r="EIF715" s="31"/>
      <c r="EIG715" s="31"/>
      <c r="EIH715" s="31"/>
      <c r="EII715" s="31"/>
      <c r="EIJ715" s="31"/>
      <c r="EIK715" s="31"/>
      <c r="EIL715" s="31"/>
      <c r="EIM715" s="31"/>
      <c r="EIN715" s="31"/>
      <c r="EIO715" s="31"/>
      <c r="EIP715" s="31"/>
      <c r="EIQ715" s="31"/>
      <c r="EIR715" s="31"/>
      <c r="EIS715" s="31"/>
      <c r="EIT715" s="31"/>
      <c r="EIU715" s="31"/>
      <c r="EIV715" s="31"/>
      <c r="EIW715" s="31"/>
      <c r="EIX715" s="31"/>
      <c r="EIY715" s="31"/>
      <c r="EIZ715" s="31"/>
      <c r="EJA715" s="31"/>
      <c r="EJB715" s="31"/>
      <c r="EJC715" s="31"/>
      <c r="EJD715" s="31"/>
      <c r="EJE715" s="31"/>
      <c r="EJF715" s="31"/>
      <c r="EJG715" s="31"/>
      <c r="EJH715" s="31"/>
      <c r="EJI715" s="31"/>
      <c r="EJJ715" s="31"/>
      <c r="EJK715" s="31"/>
      <c r="EJL715" s="31"/>
      <c r="EJM715" s="31"/>
      <c r="EJN715" s="31"/>
      <c r="EJO715" s="31"/>
      <c r="EJP715" s="31"/>
      <c r="EJQ715" s="31"/>
      <c r="EJR715" s="31"/>
      <c r="EJS715" s="31"/>
      <c r="EJT715" s="31"/>
      <c r="EJU715" s="31"/>
      <c r="EJV715" s="31"/>
      <c r="EJW715" s="31"/>
      <c r="EJX715" s="31"/>
      <c r="EJY715" s="31"/>
      <c r="EJZ715" s="31"/>
      <c r="EKA715" s="31"/>
      <c r="EKB715" s="31"/>
      <c r="EKC715" s="31"/>
      <c r="EKD715" s="31"/>
      <c r="EKE715" s="31"/>
      <c r="EKF715" s="31"/>
      <c r="EKG715" s="31"/>
      <c r="EKH715" s="31"/>
      <c r="EKI715" s="31"/>
      <c r="EKJ715" s="31"/>
      <c r="EKK715" s="31"/>
      <c r="EKL715" s="31"/>
      <c r="EKM715" s="31"/>
      <c r="EKN715" s="31"/>
      <c r="EKO715" s="31"/>
      <c r="EKP715" s="31"/>
      <c r="EKQ715" s="31"/>
      <c r="EKR715" s="31"/>
      <c r="EKS715" s="31"/>
      <c r="EKT715" s="31"/>
      <c r="EKU715" s="31"/>
      <c r="EKV715" s="31"/>
      <c r="EKW715" s="31"/>
      <c r="EKX715" s="31"/>
      <c r="EKY715" s="31"/>
      <c r="EKZ715" s="31"/>
      <c r="ELA715" s="31"/>
      <c r="ELB715" s="31"/>
      <c r="ELC715" s="31"/>
      <c r="ELD715" s="31"/>
      <c r="ELE715" s="31"/>
      <c r="ELF715" s="31"/>
      <c r="ELG715" s="31"/>
      <c r="ELH715" s="31"/>
      <c r="ELI715" s="31"/>
      <c r="ELJ715" s="31"/>
      <c r="ELK715" s="31"/>
      <c r="ELL715" s="31"/>
      <c r="ELM715" s="31"/>
      <c r="ELN715" s="31"/>
      <c r="ELO715" s="31"/>
      <c r="ELP715" s="31"/>
      <c r="ELQ715" s="31"/>
      <c r="ELR715" s="31"/>
      <c r="ELS715" s="31"/>
      <c r="ELT715" s="31"/>
      <c r="ELU715" s="31"/>
      <c r="ELV715" s="31"/>
      <c r="ELW715" s="31"/>
      <c r="ELX715" s="31"/>
      <c r="ELY715" s="31"/>
      <c r="ELZ715" s="31"/>
      <c r="EMA715" s="31"/>
      <c r="EMB715" s="31"/>
      <c r="EMC715" s="31"/>
      <c r="EMD715" s="31"/>
      <c r="EME715" s="31"/>
      <c r="EMF715" s="31"/>
      <c r="EMG715" s="31"/>
      <c r="EMH715" s="31"/>
      <c r="EMI715" s="31"/>
      <c r="EMJ715" s="31"/>
      <c r="EMK715" s="31"/>
      <c r="EML715" s="31"/>
      <c r="EMM715" s="31"/>
      <c r="EMN715" s="31"/>
      <c r="EMO715" s="31"/>
      <c r="EMP715" s="31"/>
      <c r="EMQ715" s="31"/>
      <c r="EMR715" s="31"/>
      <c r="EMS715" s="31"/>
      <c r="EMT715" s="31"/>
      <c r="EMU715" s="31"/>
      <c r="EMV715" s="31"/>
      <c r="EMW715" s="31"/>
      <c r="EMX715" s="31"/>
      <c r="EMY715" s="31"/>
      <c r="EMZ715" s="31"/>
      <c r="ENA715" s="31"/>
      <c r="ENB715" s="31"/>
      <c r="ENC715" s="31"/>
      <c r="END715" s="31"/>
      <c r="ENE715" s="31"/>
      <c r="ENF715" s="31"/>
      <c r="ENG715" s="31"/>
      <c r="ENH715" s="31"/>
      <c r="ENI715" s="31"/>
      <c r="ENJ715" s="31"/>
      <c r="ENK715" s="31"/>
      <c r="ENL715" s="31"/>
      <c r="ENM715" s="31"/>
      <c r="ENN715" s="31"/>
      <c r="ENO715" s="31"/>
      <c r="ENP715" s="31"/>
      <c r="ENQ715" s="31"/>
      <c r="ENR715" s="31"/>
      <c r="ENS715" s="31"/>
      <c r="ENT715" s="31"/>
      <c r="ENU715" s="31"/>
      <c r="ENV715" s="31"/>
      <c r="ENW715" s="31"/>
      <c r="ENX715" s="31"/>
      <c r="ENY715" s="31"/>
      <c r="ENZ715" s="31"/>
      <c r="EOA715" s="31"/>
      <c r="EOB715" s="31"/>
      <c r="EOC715" s="31"/>
      <c r="EOD715" s="31"/>
      <c r="EOE715" s="31"/>
      <c r="EOF715" s="31"/>
      <c r="EOG715" s="31"/>
      <c r="EOH715" s="31"/>
      <c r="EOI715" s="31"/>
      <c r="EOJ715" s="31"/>
      <c r="EOK715" s="31"/>
      <c r="EOL715" s="31"/>
      <c r="EOM715" s="31"/>
      <c r="EON715" s="31"/>
      <c r="EOO715" s="31"/>
      <c r="EOP715" s="31"/>
      <c r="EOQ715" s="31"/>
      <c r="EOR715" s="31"/>
      <c r="EOS715" s="31"/>
      <c r="EOT715" s="31"/>
      <c r="EOU715" s="31"/>
      <c r="EOV715" s="31"/>
      <c r="EOW715" s="31"/>
      <c r="EOX715" s="31"/>
      <c r="EOY715" s="31"/>
      <c r="EOZ715" s="31"/>
      <c r="EPA715" s="31"/>
      <c r="EPB715" s="31"/>
      <c r="EPC715" s="31"/>
      <c r="EPD715" s="31"/>
      <c r="EPE715" s="31"/>
      <c r="EPF715" s="31"/>
      <c r="EPG715" s="31"/>
      <c r="EPH715" s="31"/>
      <c r="EPI715" s="31"/>
      <c r="EPJ715" s="31"/>
      <c r="EPK715" s="31"/>
      <c r="EPL715" s="31"/>
      <c r="EPM715" s="31"/>
      <c r="EPN715" s="31"/>
      <c r="EPO715" s="31"/>
      <c r="EPP715" s="31"/>
      <c r="EPQ715" s="31"/>
      <c r="EPR715" s="31"/>
      <c r="EPS715" s="31"/>
      <c r="EPT715" s="31"/>
      <c r="EPU715" s="31"/>
      <c r="EPV715" s="31"/>
      <c r="EPW715" s="31"/>
      <c r="EPX715" s="31"/>
      <c r="EPY715" s="31"/>
      <c r="EPZ715" s="31"/>
      <c r="EQA715" s="31"/>
      <c r="EQB715" s="31"/>
      <c r="EQC715" s="31"/>
      <c r="EQD715" s="31"/>
      <c r="EQE715" s="31"/>
      <c r="EQF715" s="31"/>
      <c r="EQG715" s="31"/>
      <c r="EQH715" s="31"/>
      <c r="EQI715" s="31"/>
      <c r="EQJ715" s="31"/>
      <c r="EQK715" s="31"/>
      <c r="EQL715" s="31"/>
      <c r="EQM715" s="31"/>
      <c r="EQN715" s="31"/>
      <c r="EQO715" s="31"/>
      <c r="EQP715" s="31"/>
      <c r="EQQ715" s="31"/>
      <c r="EQR715" s="31"/>
      <c r="EQS715" s="31"/>
      <c r="EQT715" s="31"/>
      <c r="EQU715" s="31"/>
      <c r="EQV715" s="31"/>
      <c r="EQW715" s="31"/>
      <c r="EQX715" s="31"/>
      <c r="EQY715" s="31"/>
      <c r="EQZ715" s="31"/>
      <c r="ERA715" s="31"/>
      <c r="ERB715" s="31"/>
      <c r="ERC715" s="31"/>
      <c r="ERD715" s="31"/>
      <c r="ERE715" s="31"/>
      <c r="ERF715" s="31"/>
      <c r="ERG715" s="31"/>
      <c r="ERH715" s="31"/>
      <c r="ERI715" s="31"/>
      <c r="ERJ715" s="31"/>
      <c r="ERK715" s="31"/>
      <c r="ERL715" s="31"/>
      <c r="ERM715" s="31"/>
      <c r="ERN715" s="31"/>
      <c r="ERO715" s="31"/>
      <c r="ERP715" s="31"/>
      <c r="ERQ715" s="31"/>
      <c r="ERR715" s="31"/>
      <c r="ERS715" s="31"/>
      <c r="ERT715" s="31"/>
      <c r="ERU715" s="31"/>
      <c r="ERV715" s="31"/>
      <c r="ERW715" s="31"/>
      <c r="ERX715" s="31"/>
      <c r="ERY715" s="31"/>
      <c r="ERZ715" s="31"/>
      <c r="ESA715" s="31"/>
      <c r="ESB715" s="31"/>
      <c r="ESC715" s="31"/>
      <c r="ESD715" s="31"/>
      <c r="ESE715" s="31"/>
      <c r="ESF715" s="31"/>
      <c r="ESG715" s="31"/>
      <c r="ESH715" s="31"/>
      <c r="ESI715" s="31"/>
      <c r="ESJ715" s="31"/>
      <c r="ESK715" s="31"/>
      <c r="ESL715" s="31"/>
      <c r="ESM715" s="31"/>
      <c r="ESN715" s="31"/>
      <c r="ESO715" s="31"/>
      <c r="ESP715" s="31"/>
      <c r="ESQ715" s="31"/>
      <c r="ESR715" s="31"/>
      <c r="ESS715" s="31"/>
      <c r="EST715" s="31"/>
      <c r="ESU715" s="31"/>
      <c r="ESV715" s="31"/>
      <c r="ESW715" s="31"/>
      <c r="ESX715" s="31"/>
      <c r="ESY715" s="31"/>
      <c r="ESZ715" s="31"/>
      <c r="ETA715" s="31"/>
      <c r="ETB715" s="31"/>
      <c r="ETC715" s="31"/>
      <c r="ETD715" s="31"/>
      <c r="ETE715" s="31"/>
      <c r="ETF715" s="31"/>
      <c r="ETG715" s="31"/>
      <c r="ETH715" s="31"/>
      <c r="ETI715" s="31"/>
      <c r="ETJ715" s="31"/>
      <c r="ETK715" s="31"/>
      <c r="ETL715" s="31"/>
      <c r="ETM715" s="31"/>
      <c r="ETN715" s="31"/>
      <c r="ETO715" s="31"/>
      <c r="ETP715" s="31"/>
      <c r="ETQ715" s="31"/>
      <c r="ETR715" s="31"/>
      <c r="ETS715" s="31"/>
      <c r="ETT715" s="31"/>
      <c r="ETU715" s="31"/>
      <c r="ETV715" s="31"/>
      <c r="ETW715" s="31"/>
      <c r="ETX715" s="31"/>
      <c r="ETY715" s="31"/>
      <c r="ETZ715" s="31"/>
      <c r="EUA715" s="31"/>
      <c r="EUB715" s="31"/>
      <c r="EUC715" s="31"/>
      <c r="EUD715" s="31"/>
      <c r="EUE715" s="31"/>
      <c r="EUF715" s="31"/>
      <c r="EUG715" s="31"/>
      <c r="EUH715" s="31"/>
      <c r="EUI715" s="31"/>
      <c r="EUJ715" s="31"/>
      <c r="EUK715" s="31"/>
      <c r="EUL715" s="31"/>
      <c r="EUM715" s="31"/>
      <c r="EUN715" s="31"/>
      <c r="EUO715" s="31"/>
      <c r="EUP715" s="31"/>
      <c r="EUQ715" s="31"/>
      <c r="EUR715" s="31"/>
      <c r="EUS715" s="31"/>
      <c r="EUT715" s="31"/>
      <c r="EUU715" s="31"/>
      <c r="EUV715" s="31"/>
      <c r="EUW715" s="31"/>
      <c r="EUX715" s="31"/>
      <c r="EUY715" s="31"/>
      <c r="EUZ715" s="31"/>
      <c r="EVA715" s="31"/>
      <c r="EVB715" s="31"/>
      <c r="EVC715" s="31"/>
      <c r="EVD715" s="31"/>
      <c r="EVE715" s="31"/>
      <c r="EVF715" s="31"/>
      <c r="EVG715" s="31"/>
      <c r="EVH715" s="31"/>
      <c r="EVI715" s="31"/>
      <c r="EVJ715" s="31"/>
      <c r="EVK715" s="31"/>
      <c r="EVL715" s="31"/>
      <c r="EVM715" s="31"/>
      <c r="EVN715" s="31"/>
      <c r="EVO715" s="31"/>
      <c r="EVP715" s="31"/>
      <c r="EVQ715" s="31"/>
      <c r="EVR715" s="31"/>
      <c r="EVS715" s="31"/>
      <c r="EVT715" s="31"/>
      <c r="EVU715" s="31"/>
      <c r="EVV715" s="31"/>
      <c r="EVW715" s="31"/>
      <c r="EVX715" s="31"/>
      <c r="EVY715" s="31"/>
      <c r="EVZ715" s="31"/>
      <c r="EWA715" s="31"/>
      <c r="EWB715" s="31"/>
      <c r="EWC715" s="31"/>
      <c r="EWD715" s="31"/>
      <c r="EWE715" s="31"/>
      <c r="EWF715" s="31"/>
      <c r="EWG715" s="31"/>
      <c r="EWH715" s="31"/>
      <c r="EWI715" s="31"/>
      <c r="EWJ715" s="31"/>
      <c r="EWK715" s="31"/>
      <c r="EWL715" s="31"/>
      <c r="EWM715" s="31"/>
      <c r="EWN715" s="31"/>
      <c r="EWO715" s="31"/>
      <c r="EWP715" s="31"/>
      <c r="EWQ715" s="31"/>
      <c r="EWR715" s="31"/>
      <c r="EWS715" s="31"/>
      <c r="EWT715" s="31"/>
      <c r="EWU715" s="31"/>
      <c r="EWV715" s="31"/>
      <c r="EWW715" s="31"/>
      <c r="EWX715" s="31"/>
      <c r="EWY715" s="31"/>
      <c r="EWZ715" s="31"/>
      <c r="EXA715" s="31"/>
      <c r="EXB715" s="31"/>
      <c r="EXC715" s="31"/>
      <c r="EXD715" s="31"/>
      <c r="EXE715" s="31"/>
      <c r="EXF715" s="31"/>
      <c r="EXG715" s="31"/>
      <c r="EXH715" s="31"/>
      <c r="EXI715" s="31"/>
      <c r="EXJ715" s="31"/>
      <c r="EXK715" s="31"/>
      <c r="EXL715" s="31"/>
      <c r="EXM715" s="31"/>
      <c r="EXN715" s="31"/>
      <c r="EXO715" s="31"/>
      <c r="EXP715" s="31"/>
      <c r="EXQ715" s="31"/>
      <c r="EXR715" s="31"/>
      <c r="EXS715" s="31"/>
      <c r="EXT715" s="31"/>
      <c r="EXU715" s="31"/>
      <c r="EXV715" s="31"/>
      <c r="EXW715" s="31"/>
      <c r="EXX715" s="31"/>
      <c r="EXY715" s="31"/>
      <c r="EXZ715" s="31"/>
      <c r="EYA715" s="31"/>
      <c r="EYB715" s="31"/>
      <c r="EYC715" s="31"/>
      <c r="EYD715" s="31"/>
      <c r="EYE715" s="31"/>
      <c r="EYF715" s="31"/>
      <c r="EYG715" s="31"/>
      <c r="EYH715" s="31"/>
      <c r="EYI715" s="31"/>
      <c r="EYJ715" s="31"/>
      <c r="EYK715" s="31"/>
      <c r="EYL715" s="31"/>
      <c r="EYM715" s="31"/>
      <c r="EYN715" s="31"/>
      <c r="EYO715" s="31"/>
      <c r="EYP715" s="31"/>
      <c r="EYQ715" s="31"/>
      <c r="EYR715" s="31"/>
      <c r="EYS715" s="31"/>
      <c r="EYT715" s="31"/>
      <c r="EYU715" s="31"/>
      <c r="EYV715" s="31"/>
      <c r="EYW715" s="31"/>
      <c r="EYX715" s="31"/>
      <c r="EYY715" s="31"/>
      <c r="EYZ715" s="31"/>
      <c r="EZA715" s="31"/>
      <c r="EZB715" s="31"/>
      <c r="EZC715" s="31"/>
      <c r="EZD715" s="31"/>
      <c r="EZE715" s="31"/>
      <c r="EZF715" s="31"/>
      <c r="EZG715" s="31"/>
      <c r="EZH715" s="31"/>
      <c r="EZI715" s="31"/>
      <c r="EZJ715" s="31"/>
      <c r="EZK715" s="31"/>
      <c r="EZL715" s="31"/>
      <c r="EZM715" s="31"/>
      <c r="EZN715" s="31"/>
      <c r="EZO715" s="31"/>
      <c r="EZP715" s="31"/>
      <c r="EZQ715" s="31"/>
      <c r="EZR715" s="31"/>
      <c r="EZS715" s="31"/>
      <c r="EZT715" s="31"/>
      <c r="EZU715" s="31"/>
      <c r="EZV715" s="31"/>
      <c r="EZW715" s="31"/>
      <c r="EZX715" s="31"/>
      <c r="EZY715" s="31"/>
      <c r="EZZ715" s="31"/>
      <c r="FAA715" s="31"/>
      <c r="FAB715" s="31"/>
      <c r="FAC715" s="31"/>
      <c r="FAD715" s="31"/>
      <c r="FAE715" s="31"/>
      <c r="FAF715" s="31"/>
      <c r="FAG715" s="31"/>
      <c r="FAH715" s="31"/>
      <c r="FAI715" s="31"/>
      <c r="FAJ715" s="31"/>
      <c r="FAK715" s="31"/>
      <c r="FAL715" s="31"/>
      <c r="FAM715" s="31"/>
      <c r="FAN715" s="31"/>
      <c r="FAO715" s="31"/>
      <c r="FAP715" s="31"/>
      <c r="FAQ715" s="31"/>
      <c r="FAR715" s="31"/>
      <c r="FAS715" s="31"/>
      <c r="FAT715" s="31"/>
      <c r="FAU715" s="31"/>
      <c r="FAV715" s="31"/>
      <c r="FAW715" s="31"/>
      <c r="FAX715" s="31"/>
      <c r="FAY715" s="31"/>
      <c r="FAZ715" s="31"/>
      <c r="FBA715" s="31"/>
      <c r="FBB715" s="31"/>
      <c r="FBC715" s="31"/>
      <c r="FBD715" s="31"/>
      <c r="FBE715" s="31"/>
      <c r="FBF715" s="31"/>
      <c r="FBG715" s="31"/>
      <c r="FBH715" s="31"/>
      <c r="FBI715" s="31"/>
      <c r="FBJ715" s="31"/>
      <c r="FBK715" s="31"/>
      <c r="FBL715" s="31"/>
      <c r="FBM715" s="31"/>
      <c r="FBN715" s="31"/>
      <c r="FBO715" s="31"/>
      <c r="FBP715" s="31"/>
      <c r="FBQ715" s="31"/>
      <c r="FBR715" s="31"/>
      <c r="FBS715" s="31"/>
      <c r="FBT715" s="31"/>
      <c r="FBU715" s="31"/>
      <c r="FBV715" s="31"/>
      <c r="FBW715" s="31"/>
      <c r="FBX715" s="31"/>
      <c r="FBY715" s="31"/>
      <c r="FBZ715" s="31"/>
      <c r="FCA715" s="31"/>
      <c r="FCB715" s="31"/>
      <c r="FCC715" s="31"/>
      <c r="FCD715" s="31"/>
      <c r="FCE715" s="31"/>
      <c r="FCF715" s="31"/>
      <c r="FCG715" s="31"/>
      <c r="FCH715" s="31"/>
      <c r="FCI715" s="31"/>
      <c r="FCJ715" s="31"/>
      <c r="FCK715" s="31"/>
      <c r="FCL715" s="31"/>
      <c r="FCM715" s="31"/>
      <c r="FCN715" s="31"/>
      <c r="FCO715" s="31"/>
      <c r="FCP715" s="31"/>
      <c r="FCQ715" s="31"/>
      <c r="FCR715" s="31"/>
      <c r="FCS715" s="31"/>
      <c r="FCT715" s="31"/>
      <c r="FCU715" s="31"/>
      <c r="FCV715" s="31"/>
      <c r="FCW715" s="31"/>
      <c r="FCX715" s="31"/>
      <c r="FCY715" s="31"/>
      <c r="FCZ715" s="31"/>
      <c r="FDA715" s="31"/>
      <c r="FDB715" s="31"/>
      <c r="FDC715" s="31"/>
      <c r="FDD715" s="31"/>
      <c r="FDE715" s="31"/>
      <c r="FDF715" s="31"/>
      <c r="FDG715" s="31"/>
      <c r="FDH715" s="31"/>
      <c r="FDI715" s="31"/>
      <c r="FDJ715" s="31"/>
      <c r="FDK715" s="31"/>
      <c r="FDL715" s="31"/>
      <c r="FDM715" s="31"/>
      <c r="FDN715" s="31"/>
      <c r="FDO715" s="31"/>
      <c r="FDP715" s="31"/>
      <c r="FDQ715" s="31"/>
      <c r="FDR715" s="31"/>
      <c r="FDS715" s="31"/>
      <c r="FDT715" s="31"/>
      <c r="FDU715" s="31"/>
      <c r="FDV715" s="31"/>
      <c r="FDW715" s="31"/>
      <c r="FDX715" s="31"/>
      <c r="FDY715" s="31"/>
      <c r="FDZ715" s="31"/>
      <c r="FEA715" s="31"/>
      <c r="FEB715" s="31"/>
      <c r="FEC715" s="31"/>
      <c r="FED715" s="31"/>
      <c r="FEE715" s="31"/>
      <c r="FEF715" s="31"/>
      <c r="FEG715" s="31"/>
      <c r="FEH715" s="31"/>
      <c r="FEI715" s="31"/>
      <c r="FEJ715" s="31"/>
      <c r="FEK715" s="31"/>
      <c r="FEL715" s="31"/>
      <c r="FEM715" s="31"/>
      <c r="FEN715" s="31"/>
      <c r="FEO715" s="31"/>
      <c r="FEP715" s="31"/>
      <c r="FEQ715" s="31"/>
      <c r="FER715" s="31"/>
      <c r="FES715" s="31"/>
      <c r="FET715" s="31"/>
      <c r="FEU715" s="31"/>
      <c r="FEV715" s="31"/>
      <c r="FEW715" s="31"/>
      <c r="FEX715" s="31"/>
      <c r="FEY715" s="31"/>
      <c r="FEZ715" s="31"/>
      <c r="FFA715" s="31"/>
      <c r="FFB715" s="31"/>
      <c r="FFC715" s="31"/>
      <c r="FFD715" s="31"/>
      <c r="FFE715" s="31"/>
      <c r="FFF715" s="31"/>
      <c r="FFG715" s="31"/>
      <c r="FFH715" s="31"/>
      <c r="FFI715" s="31"/>
      <c r="FFJ715" s="31"/>
      <c r="FFK715" s="31"/>
      <c r="FFL715" s="31"/>
      <c r="FFM715" s="31"/>
      <c r="FFN715" s="31"/>
      <c r="FFO715" s="31"/>
      <c r="FFP715" s="31"/>
      <c r="FFQ715" s="31"/>
      <c r="FFR715" s="31"/>
      <c r="FFS715" s="31"/>
      <c r="FFT715" s="31"/>
      <c r="FFU715" s="31"/>
      <c r="FFV715" s="31"/>
      <c r="FFW715" s="31"/>
      <c r="FFX715" s="31"/>
      <c r="FFY715" s="31"/>
      <c r="FFZ715" s="31"/>
      <c r="FGA715" s="31"/>
      <c r="FGB715" s="31"/>
      <c r="FGC715" s="31"/>
      <c r="FGD715" s="31"/>
      <c r="FGE715" s="31"/>
      <c r="FGF715" s="31"/>
      <c r="FGG715" s="31"/>
      <c r="FGH715" s="31"/>
      <c r="FGI715" s="31"/>
      <c r="FGJ715" s="31"/>
      <c r="FGK715" s="31"/>
      <c r="FGL715" s="31"/>
      <c r="FGM715" s="31"/>
      <c r="FGN715" s="31"/>
      <c r="FGO715" s="31"/>
      <c r="FGP715" s="31"/>
      <c r="FGQ715" s="31"/>
      <c r="FGR715" s="31"/>
      <c r="FGS715" s="31"/>
      <c r="FGT715" s="31"/>
      <c r="FGU715" s="31"/>
      <c r="FGV715" s="31"/>
      <c r="FGW715" s="31"/>
      <c r="FGX715" s="31"/>
      <c r="FGY715" s="31"/>
      <c r="FGZ715" s="31"/>
      <c r="FHA715" s="31"/>
      <c r="FHB715" s="31"/>
      <c r="FHC715" s="31"/>
      <c r="FHD715" s="31"/>
      <c r="FHE715" s="31"/>
      <c r="FHF715" s="31"/>
      <c r="FHG715" s="31"/>
      <c r="FHH715" s="31"/>
      <c r="FHI715" s="31"/>
      <c r="FHJ715" s="31"/>
      <c r="FHK715" s="31"/>
      <c r="FHL715" s="31"/>
      <c r="FHM715" s="31"/>
      <c r="FHN715" s="31"/>
      <c r="FHO715" s="31"/>
      <c r="FHP715" s="31"/>
      <c r="FHQ715" s="31"/>
      <c r="FHR715" s="31"/>
      <c r="FHS715" s="31"/>
      <c r="FHT715" s="31"/>
      <c r="FHU715" s="31"/>
      <c r="FHV715" s="31"/>
      <c r="FHW715" s="31"/>
      <c r="FHX715" s="31"/>
      <c r="FHY715" s="31"/>
      <c r="FHZ715" s="31"/>
      <c r="FIA715" s="31"/>
      <c r="FIB715" s="31"/>
      <c r="FIC715" s="31"/>
      <c r="FID715" s="31"/>
      <c r="FIE715" s="31"/>
      <c r="FIF715" s="31"/>
      <c r="FIG715" s="31"/>
      <c r="FIH715" s="31"/>
      <c r="FII715" s="31"/>
      <c r="FIJ715" s="31"/>
      <c r="FIK715" s="31"/>
      <c r="FIL715" s="31"/>
      <c r="FIM715" s="31"/>
      <c r="FIN715" s="31"/>
      <c r="FIO715" s="31"/>
      <c r="FIP715" s="31"/>
      <c r="FIQ715" s="31"/>
      <c r="FIR715" s="31"/>
      <c r="FIS715" s="31"/>
      <c r="FIT715" s="31"/>
      <c r="FIU715" s="31"/>
      <c r="FIV715" s="31"/>
      <c r="FIW715" s="31"/>
      <c r="FIX715" s="31"/>
      <c r="FIY715" s="31"/>
      <c r="FIZ715" s="31"/>
      <c r="FJA715" s="31"/>
      <c r="FJB715" s="31"/>
      <c r="FJC715" s="31"/>
      <c r="FJD715" s="31"/>
      <c r="FJE715" s="31"/>
      <c r="FJF715" s="31"/>
      <c r="FJG715" s="31"/>
      <c r="FJH715" s="31"/>
      <c r="FJI715" s="31"/>
      <c r="FJJ715" s="31"/>
      <c r="FJK715" s="31"/>
      <c r="FJL715" s="31"/>
      <c r="FJM715" s="31"/>
      <c r="FJN715" s="31"/>
      <c r="FJO715" s="31"/>
      <c r="FJP715" s="31"/>
      <c r="FJQ715" s="31"/>
      <c r="FJR715" s="31"/>
      <c r="FJS715" s="31"/>
      <c r="FJT715" s="31"/>
      <c r="FJU715" s="31"/>
      <c r="FJV715" s="31"/>
      <c r="FJW715" s="31"/>
      <c r="FJX715" s="31"/>
      <c r="FJY715" s="31"/>
      <c r="FJZ715" s="31"/>
      <c r="FKA715" s="31"/>
      <c r="FKB715" s="31"/>
      <c r="FKC715" s="31"/>
      <c r="FKD715" s="31"/>
      <c r="FKE715" s="31"/>
      <c r="FKF715" s="31"/>
      <c r="FKG715" s="31"/>
      <c r="FKH715" s="31"/>
      <c r="FKI715" s="31"/>
      <c r="FKJ715" s="31"/>
      <c r="FKK715" s="31"/>
      <c r="FKL715" s="31"/>
      <c r="FKM715" s="31"/>
      <c r="FKN715" s="31"/>
      <c r="FKO715" s="31"/>
      <c r="FKP715" s="31"/>
      <c r="FKQ715" s="31"/>
      <c r="FKR715" s="31"/>
      <c r="FKS715" s="31"/>
      <c r="FKT715" s="31"/>
      <c r="FKU715" s="31"/>
      <c r="FKV715" s="31"/>
      <c r="FKW715" s="31"/>
      <c r="FKX715" s="31"/>
      <c r="FKY715" s="31"/>
      <c r="FKZ715" s="31"/>
      <c r="FLA715" s="31"/>
      <c r="FLB715" s="31"/>
      <c r="FLC715" s="31"/>
      <c r="FLD715" s="31"/>
      <c r="FLE715" s="31"/>
      <c r="FLF715" s="31"/>
      <c r="FLG715" s="31"/>
      <c r="FLH715" s="31"/>
      <c r="FLI715" s="31"/>
      <c r="FLJ715" s="31"/>
      <c r="FLK715" s="31"/>
      <c r="FLL715" s="31"/>
      <c r="FLM715" s="31"/>
      <c r="FLN715" s="31"/>
      <c r="FLO715" s="31"/>
      <c r="FLP715" s="31"/>
      <c r="FLQ715" s="31"/>
      <c r="FLR715" s="31"/>
      <c r="FLS715" s="31"/>
      <c r="FLT715" s="31"/>
      <c r="FLU715" s="31"/>
      <c r="FLV715" s="31"/>
      <c r="FLW715" s="31"/>
      <c r="FLX715" s="31"/>
      <c r="FLY715" s="31"/>
      <c r="FLZ715" s="31"/>
      <c r="FMA715" s="31"/>
      <c r="FMB715" s="31"/>
      <c r="FMC715" s="31"/>
      <c r="FMD715" s="31"/>
      <c r="FME715" s="31"/>
      <c r="FMF715" s="31"/>
      <c r="FMG715" s="31"/>
      <c r="FMH715" s="31"/>
      <c r="FMI715" s="31"/>
      <c r="FMJ715" s="31"/>
      <c r="FMK715" s="31"/>
      <c r="FML715" s="31"/>
      <c r="FMM715" s="31"/>
      <c r="FMN715" s="31"/>
      <c r="FMO715" s="31"/>
      <c r="FMP715" s="31"/>
      <c r="FMQ715" s="31"/>
      <c r="FMR715" s="31"/>
      <c r="FMS715" s="31"/>
      <c r="FMT715" s="31"/>
      <c r="FMU715" s="31"/>
      <c r="FMV715" s="31"/>
      <c r="FMW715" s="31"/>
      <c r="FMX715" s="31"/>
      <c r="FMY715" s="31"/>
      <c r="FMZ715" s="31"/>
      <c r="FNA715" s="31"/>
      <c r="FNB715" s="31"/>
      <c r="FNC715" s="31"/>
      <c r="FND715" s="31"/>
      <c r="FNE715" s="31"/>
      <c r="FNF715" s="31"/>
      <c r="FNG715" s="31"/>
      <c r="FNH715" s="31"/>
      <c r="FNI715" s="31"/>
      <c r="FNJ715" s="31"/>
      <c r="FNK715" s="31"/>
      <c r="FNL715" s="31"/>
      <c r="FNM715" s="31"/>
      <c r="FNN715" s="31"/>
      <c r="FNO715" s="31"/>
      <c r="FNP715" s="31"/>
      <c r="FNQ715" s="31"/>
      <c r="FNR715" s="31"/>
      <c r="FNS715" s="31"/>
      <c r="FNT715" s="31"/>
      <c r="FNU715" s="31"/>
      <c r="FNV715" s="31"/>
      <c r="FNW715" s="31"/>
      <c r="FNX715" s="31"/>
      <c r="FNY715" s="31"/>
      <c r="FNZ715" s="31"/>
      <c r="FOA715" s="31"/>
      <c r="FOB715" s="31"/>
      <c r="FOC715" s="31"/>
      <c r="FOD715" s="31"/>
      <c r="FOE715" s="31"/>
      <c r="FOF715" s="31"/>
      <c r="FOG715" s="31"/>
      <c r="FOH715" s="31"/>
      <c r="FOI715" s="31"/>
      <c r="FOJ715" s="31"/>
      <c r="FOK715" s="31"/>
      <c r="FOL715" s="31"/>
      <c r="FOM715" s="31"/>
      <c r="FON715" s="31"/>
      <c r="FOO715" s="31"/>
      <c r="FOP715" s="31"/>
      <c r="FOQ715" s="31"/>
      <c r="FOR715" s="31"/>
      <c r="FOS715" s="31"/>
      <c r="FOT715" s="31"/>
      <c r="FOU715" s="31"/>
      <c r="FOV715" s="31"/>
      <c r="FOW715" s="31"/>
      <c r="FOX715" s="31"/>
      <c r="FOY715" s="31"/>
      <c r="FOZ715" s="31"/>
      <c r="FPA715" s="31"/>
      <c r="FPB715" s="31"/>
      <c r="FPC715" s="31"/>
      <c r="FPD715" s="31"/>
      <c r="FPE715" s="31"/>
      <c r="FPF715" s="31"/>
      <c r="FPG715" s="31"/>
      <c r="FPH715" s="31"/>
      <c r="FPI715" s="31"/>
      <c r="FPJ715" s="31"/>
      <c r="FPK715" s="31"/>
      <c r="FPL715" s="31"/>
      <c r="FPM715" s="31"/>
      <c r="FPN715" s="31"/>
      <c r="FPO715" s="31"/>
      <c r="FPP715" s="31"/>
      <c r="FPQ715" s="31"/>
      <c r="FPR715" s="31"/>
      <c r="FPS715" s="31"/>
      <c r="FPT715" s="31"/>
      <c r="FPU715" s="31"/>
      <c r="FPV715" s="31"/>
      <c r="FPW715" s="31"/>
      <c r="FPX715" s="31"/>
      <c r="FPY715" s="31"/>
      <c r="FPZ715" s="31"/>
      <c r="FQA715" s="31"/>
      <c r="FQB715" s="31"/>
      <c r="FQC715" s="31"/>
      <c r="FQD715" s="31"/>
      <c r="FQE715" s="31"/>
      <c r="FQF715" s="31"/>
      <c r="FQG715" s="31"/>
      <c r="FQH715" s="31"/>
      <c r="FQI715" s="31"/>
      <c r="FQJ715" s="31"/>
      <c r="FQK715" s="31"/>
      <c r="FQL715" s="31"/>
      <c r="FQM715" s="31"/>
      <c r="FQN715" s="31"/>
      <c r="FQO715" s="31"/>
      <c r="FQP715" s="31"/>
      <c r="FQQ715" s="31"/>
      <c r="FQR715" s="31"/>
      <c r="FQS715" s="31"/>
      <c r="FQT715" s="31"/>
      <c r="FQU715" s="31"/>
      <c r="FQV715" s="31"/>
      <c r="FQW715" s="31"/>
      <c r="FQX715" s="31"/>
      <c r="FQY715" s="31"/>
      <c r="FQZ715" s="31"/>
      <c r="FRA715" s="31"/>
      <c r="FRB715" s="31"/>
      <c r="FRC715" s="31"/>
      <c r="FRD715" s="31"/>
      <c r="FRE715" s="31"/>
      <c r="FRF715" s="31"/>
      <c r="FRG715" s="31"/>
      <c r="FRH715" s="31"/>
      <c r="FRI715" s="31"/>
      <c r="FRJ715" s="31"/>
      <c r="FRK715" s="31"/>
      <c r="FRL715" s="31"/>
      <c r="FRM715" s="31"/>
      <c r="FRN715" s="31"/>
      <c r="FRO715" s="31"/>
      <c r="FRP715" s="31"/>
      <c r="FRQ715" s="31"/>
      <c r="FRR715" s="31"/>
      <c r="FRS715" s="31"/>
      <c r="FRT715" s="31"/>
      <c r="FRU715" s="31"/>
      <c r="FRV715" s="31"/>
      <c r="FRW715" s="31"/>
      <c r="FRX715" s="31"/>
      <c r="FRY715" s="31"/>
      <c r="FRZ715" s="31"/>
      <c r="FSA715" s="31"/>
      <c r="FSB715" s="31"/>
      <c r="FSC715" s="31"/>
      <c r="FSD715" s="31"/>
      <c r="FSE715" s="31"/>
      <c r="FSF715" s="31"/>
      <c r="FSG715" s="31"/>
      <c r="FSH715" s="31"/>
      <c r="FSI715" s="31"/>
      <c r="FSJ715" s="31"/>
      <c r="FSK715" s="31"/>
      <c r="FSL715" s="31"/>
      <c r="FSM715" s="31"/>
      <c r="FSN715" s="31"/>
      <c r="FSO715" s="31"/>
      <c r="FSP715" s="31"/>
      <c r="FSQ715" s="31"/>
      <c r="FSR715" s="31"/>
      <c r="FSS715" s="31"/>
      <c r="FST715" s="31"/>
      <c r="FSU715" s="31"/>
      <c r="FSV715" s="31"/>
      <c r="FSW715" s="31"/>
      <c r="FSX715" s="31"/>
      <c r="FSY715" s="31"/>
      <c r="FSZ715" s="31"/>
      <c r="FTA715" s="31"/>
      <c r="FTB715" s="31"/>
      <c r="FTC715" s="31"/>
      <c r="FTD715" s="31"/>
      <c r="FTE715" s="31"/>
      <c r="FTF715" s="31"/>
      <c r="FTG715" s="31"/>
      <c r="FTH715" s="31"/>
      <c r="FTI715" s="31"/>
      <c r="FTJ715" s="31"/>
      <c r="FTK715" s="31"/>
      <c r="FTL715" s="31"/>
      <c r="FTM715" s="31"/>
      <c r="FTN715" s="31"/>
      <c r="FTO715" s="31"/>
      <c r="FTP715" s="31"/>
      <c r="FTQ715" s="31"/>
      <c r="FTR715" s="31"/>
      <c r="FTS715" s="31"/>
      <c r="FTT715" s="31"/>
      <c r="FTU715" s="31"/>
      <c r="FTV715" s="31"/>
      <c r="FTW715" s="31"/>
      <c r="FTX715" s="31"/>
      <c r="FTY715" s="31"/>
      <c r="FTZ715" s="31"/>
      <c r="FUA715" s="31"/>
      <c r="FUB715" s="31"/>
      <c r="FUC715" s="31"/>
      <c r="FUD715" s="31"/>
      <c r="FUE715" s="31"/>
      <c r="FUF715" s="31"/>
      <c r="FUG715" s="31"/>
      <c r="FUH715" s="31"/>
      <c r="FUI715" s="31"/>
      <c r="FUJ715" s="31"/>
      <c r="FUK715" s="31"/>
      <c r="FUL715" s="31"/>
      <c r="FUM715" s="31"/>
      <c r="FUN715" s="31"/>
      <c r="FUO715" s="31"/>
      <c r="FUP715" s="31"/>
      <c r="FUQ715" s="31"/>
      <c r="FUR715" s="31"/>
      <c r="FUS715" s="31"/>
      <c r="FUT715" s="31"/>
      <c r="FUU715" s="31"/>
      <c r="FUV715" s="31"/>
      <c r="FUW715" s="31"/>
      <c r="FUX715" s="31"/>
      <c r="FUY715" s="31"/>
      <c r="FUZ715" s="31"/>
      <c r="FVA715" s="31"/>
      <c r="FVB715" s="31"/>
      <c r="FVC715" s="31"/>
      <c r="FVD715" s="31"/>
      <c r="FVE715" s="31"/>
      <c r="FVF715" s="31"/>
      <c r="FVG715" s="31"/>
      <c r="FVH715" s="31"/>
      <c r="FVI715" s="31"/>
      <c r="FVJ715" s="31"/>
      <c r="FVK715" s="31"/>
      <c r="FVL715" s="31"/>
      <c r="FVM715" s="31"/>
      <c r="FVN715" s="31"/>
      <c r="FVO715" s="31"/>
      <c r="FVP715" s="31"/>
      <c r="FVQ715" s="31"/>
      <c r="FVR715" s="31"/>
      <c r="FVS715" s="31"/>
      <c r="FVT715" s="31"/>
      <c r="FVU715" s="31"/>
      <c r="FVV715" s="31"/>
      <c r="FVW715" s="31"/>
      <c r="FVX715" s="31"/>
      <c r="FVY715" s="31"/>
      <c r="FVZ715" s="31"/>
      <c r="FWA715" s="31"/>
      <c r="FWB715" s="31"/>
      <c r="FWC715" s="31"/>
      <c r="FWD715" s="31"/>
      <c r="FWE715" s="31"/>
      <c r="FWF715" s="31"/>
      <c r="FWG715" s="31"/>
      <c r="FWH715" s="31"/>
      <c r="FWI715" s="31"/>
      <c r="FWJ715" s="31"/>
      <c r="FWK715" s="31"/>
      <c r="FWL715" s="31"/>
      <c r="FWM715" s="31"/>
      <c r="FWN715" s="31"/>
      <c r="FWO715" s="31"/>
      <c r="FWP715" s="31"/>
      <c r="FWQ715" s="31"/>
      <c r="FWR715" s="31"/>
      <c r="FWS715" s="31"/>
      <c r="FWT715" s="31"/>
      <c r="FWU715" s="31"/>
      <c r="FWV715" s="31"/>
      <c r="FWW715" s="31"/>
      <c r="FWX715" s="31"/>
      <c r="FWY715" s="31"/>
      <c r="FWZ715" s="31"/>
      <c r="FXA715" s="31"/>
      <c r="FXB715" s="31"/>
      <c r="FXC715" s="31"/>
      <c r="FXD715" s="31"/>
      <c r="FXE715" s="31"/>
      <c r="FXF715" s="31"/>
      <c r="FXG715" s="31"/>
      <c r="FXH715" s="31"/>
      <c r="FXI715" s="31"/>
      <c r="FXJ715" s="31"/>
      <c r="FXK715" s="31"/>
      <c r="FXL715" s="31"/>
      <c r="FXM715" s="31"/>
      <c r="FXN715" s="31"/>
      <c r="FXO715" s="31"/>
      <c r="FXP715" s="31"/>
      <c r="FXQ715" s="31"/>
      <c r="FXR715" s="31"/>
      <c r="FXS715" s="31"/>
      <c r="FXT715" s="31"/>
      <c r="FXU715" s="31"/>
      <c r="FXV715" s="31"/>
      <c r="FXW715" s="31"/>
      <c r="FXX715" s="31"/>
      <c r="FXY715" s="31"/>
      <c r="FXZ715" s="31"/>
      <c r="FYA715" s="31"/>
      <c r="FYB715" s="31"/>
      <c r="FYC715" s="31"/>
      <c r="FYD715" s="31"/>
      <c r="FYE715" s="31"/>
      <c r="FYF715" s="31"/>
      <c r="FYG715" s="31"/>
      <c r="FYH715" s="31"/>
      <c r="FYI715" s="31"/>
      <c r="FYJ715" s="31"/>
      <c r="FYK715" s="31"/>
      <c r="FYL715" s="31"/>
      <c r="FYM715" s="31"/>
      <c r="FYN715" s="31"/>
      <c r="FYO715" s="31"/>
      <c r="FYP715" s="31"/>
      <c r="FYQ715" s="31"/>
      <c r="FYR715" s="31"/>
      <c r="FYS715" s="31"/>
      <c r="FYT715" s="31"/>
      <c r="FYU715" s="31"/>
      <c r="FYV715" s="31"/>
      <c r="FYW715" s="31"/>
      <c r="FYX715" s="31"/>
      <c r="FYY715" s="31"/>
      <c r="FYZ715" s="31"/>
      <c r="FZA715" s="31"/>
      <c r="FZB715" s="31"/>
      <c r="FZC715" s="31"/>
      <c r="FZD715" s="31"/>
      <c r="FZE715" s="31"/>
      <c r="FZF715" s="31"/>
      <c r="FZG715" s="31"/>
      <c r="FZH715" s="31"/>
      <c r="FZI715" s="31"/>
      <c r="FZJ715" s="31"/>
      <c r="FZK715" s="31"/>
      <c r="FZL715" s="31"/>
      <c r="FZM715" s="31"/>
      <c r="FZN715" s="31"/>
      <c r="FZO715" s="31"/>
      <c r="FZP715" s="31"/>
      <c r="FZQ715" s="31"/>
      <c r="FZR715" s="31"/>
      <c r="FZS715" s="31"/>
      <c r="FZT715" s="31"/>
      <c r="FZU715" s="31"/>
      <c r="FZV715" s="31"/>
      <c r="FZW715" s="31"/>
      <c r="FZX715" s="31"/>
      <c r="FZY715" s="31"/>
      <c r="FZZ715" s="31"/>
      <c r="GAA715" s="31"/>
      <c r="GAB715" s="31"/>
      <c r="GAC715" s="31"/>
      <c r="GAD715" s="31"/>
      <c r="GAE715" s="31"/>
      <c r="GAF715" s="31"/>
      <c r="GAG715" s="31"/>
      <c r="GAH715" s="31"/>
      <c r="GAI715" s="31"/>
      <c r="GAJ715" s="31"/>
      <c r="GAK715" s="31"/>
      <c r="GAL715" s="31"/>
      <c r="GAM715" s="31"/>
      <c r="GAN715" s="31"/>
      <c r="GAO715" s="31"/>
      <c r="GAP715" s="31"/>
      <c r="GAQ715" s="31"/>
      <c r="GAR715" s="31"/>
      <c r="GAS715" s="31"/>
      <c r="GAT715" s="31"/>
      <c r="GAU715" s="31"/>
      <c r="GAV715" s="31"/>
      <c r="GAW715" s="31"/>
      <c r="GAX715" s="31"/>
      <c r="GAY715" s="31"/>
      <c r="GAZ715" s="31"/>
      <c r="GBA715" s="31"/>
      <c r="GBB715" s="31"/>
      <c r="GBC715" s="31"/>
      <c r="GBD715" s="31"/>
      <c r="GBE715" s="31"/>
      <c r="GBF715" s="31"/>
      <c r="GBG715" s="31"/>
      <c r="GBH715" s="31"/>
      <c r="GBI715" s="31"/>
      <c r="GBJ715" s="31"/>
      <c r="GBK715" s="31"/>
      <c r="GBL715" s="31"/>
      <c r="GBM715" s="31"/>
      <c r="GBN715" s="31"/>
      <c r="GBO715" s="31"/>
      <c r="GBP715" s="31"/>
      <c r="GBQ715" s="31"/>
      <c r="GBR715" s="31"/>
      <c r="GBS715" s="31"/>
      <c r="GBT715" s="31"/>
      <c r="GBU715" s="31"/>
      <c r="GBV715" s="31"/>
      <c r="GBW715" s="31"/>
      <c r="GBX715" s="31"/>
      <c r="GBY715" s="31"/>
      <c r="GBZ715" s="31"/>
      <c r="GCA715" s="31"/>
      <c r="GCB715" s="31"/>
      <c r="GCC715" s="31"/>
      <c r="GCD715" s="31"/>
      <c r="GCE715" s="31"/>
      <c r="GCF715" s="31"/>
      <c r="GCG715" s="31"/>
      <c r="GCH715" s="31"/>
      <c r="GCI715" s="31"/>
      <c r="GCJ715" s="31"/>
      <c r="GCK715" s="31"/>
      <c r="GCL715" s="31"/>
      <c r="GCM715" s="31"/>
      <c r="GCN715" s="31"/>
      <c r="GCO715" s="31"/>
      <c r="GCP715" s="31"/>
      <c r="GCQ715" s="31"/>
      <c r="GCR715" s="31"/>
      <c r="GCS715" s="31"/>
      <c r="GCT715" s="31"/>
      <c r="GCU715" s="31"/>
      <c r="GCV715" s="31"/>
      <c r="GCW715" s="31"/>
      <c r="GCX715" s="31"/>
      <c r="GCY715" s="31"/>
      <c r="GCZ715" s="31"/>
      <c r="GDA715" s="31"/>
      <c r="GDB715" s="31"/>
      <c r="GDC715" s="31"/>
      <c r="GDD715" s="31"/>
      <c r="GDE715" s="31"/>
      <c r="GDF715" s="31"/>
      <c r="GDG715" s="31"/>
      <c r="GDH715" s="31"/>
      <c r="GDI715" s="31"/>
      <c r="GDJ715" s="31"/>
      <c r="GDK715" s="31"/>
      <c r="GDL715" s="31"/>
      <c r="GDM715" s="31"/>
      <c r="GDN715" s="31"/>
      <c r="GDO715" s="31"/>
      <c r="GDP715" s="31"/>
      <c r="GDQ715" s="31"/>
      <c r="GDR715" s="31"/>
      <c r="GDS715" s="31"/>
      <c r="GDT715" s="31"/>
      <c r="GDU715" s="31"/>
      <c r="GDV715" s="31"/>
      <c r="GDW715" s="31"/>
      <c r="GDX715" s="31"/>
    </row>
    <row r="716" spans="1:4860" s="32" customFormat="1" x14ac:dyDescent="0.25">
      <c r="A716" s="76">
        <v>710</v>
      </c>
      <c r="B716" s="46" t="s">
        <v>534</v>
      </c>
      <c r="C716" s="46" t="s">
        <v>824</v>
      </c>
      <c r="D716" s="46" t="s">
        <v>295</v>
      </c>
      <c r="E716" s="46" t="s">
        <v>35</v>
      </c>
      <c r="F716" s="47" t="s">
        <v>827</v>
      </c>
      <c r="G716" s="48">
        <v>25000</v>
      </c>
      <c r="H716" s="49">
        <v>0</v>
      </c>
      <c r="I716" s="50">
        <v>25</v>
      </c>
      <c r="J716" s="83">
        <v>717.5</v>
      </c>
      <c r="K716" s="86">
        <f t="shared" si="113"/>
        <v>1774.9999999999998</v>
      </c>
      <c r="L716" s="62">
        <f t="shared" si="114"/>
        <v>275</v>
      </c>
      <c r="M716" s="118">
        <v>760</v>
      </c>
      <c r="N716" s="50">
        <f t="shared" si="115"/>
        <v>1772.5000000000002</v>
      </c>
      <c r="O716" s="50"/>
      <c r="P716" s="50">
        <f t="shared" si="116"/>
        <v>1477.5</v>
      </c>
      <c r="Q716" s="50">
        <f t="shared" si="117"/>
        <v>1502.5</v>
      </c>
      <c r="R716" s="50">
        <f t="shared" si="118"/>
        <v>3822.5</v>
      </c>
      <c r="S716" s="50">
        <f t="shared" si="112"/>
        <v>23497.5</v>
      </c>
      <c r="T716" s="63" t="s">
        <v>41</v>
      </c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  <c r="DQ716" s="31"/>
      <c r="DR716" s="31"/>
      <c r="DS716" s="31"/>
      <c r="DT716" s="31"/>
      <c r="DU716" s="31"/>
      <c r="DV716" s="31"/>
      <c r="DW716" s="31"/>
      <c r="DX716" s="31"/>
      <c r="DY716" s="31"/>
      <c r="DZ716" s="31"/>
      <c r="EA716" s="31"/>
      <c r="EB716" s="31"/>
      <c r="EC716" s="31"/>
      <c r="ED716" s="31"/>
      <c r="EE716" s="31"/>
      <c r="EF716" s="31"/>
      <c r="EG716" s="31"/>
      <c r="EH716" s="31"/>
      <c r="EI716" s="31"/>
      <c r="EJ716" s="31"/>
      <c r="EK716" s="31"/>
      <c r="EL716" s="31"/>
      <c r="EM716" s="31"/>
      <c r="EN716" s="31"/>
      <c r="EO716" s="31"/>
      <c r="EP716" s="31"/>
      <c r="EQ716" s="31"/>
      <c r="ER716" s="31"/>
      <c r="ES716" s="31"/>
      <c r="ET716" s="31"/>
      <c r="EU716" s="31"/>
      <c r="EV716" s="31"/>
      <c r="EW716" s="31"/>
      <c r="EX716" s="31"/>
      <c r="EY716" s="31"/>
      <c r="EZ716" s="31"/>
      <c r="FA716" s="31"/>
      <c r="FB716" s="31"/>
      <c r="FC716" s="31"/>
      <c r="FD716" s="31"/>
      <c r="FE716" s="31"/>
      <c r="FF716" s="31"/>
      <c r="FG716" s="31"/>
      <c r="FH716" s="31"/>
      <c r="FI716" s="31"/>
      <c r="FJ716" s="31"/>
      <c r="FK716" s="31"/>
      <c r="FL716" s="31"/>
      <c r="FM716" s="31"/>
      <c r="FN716" s="31"/>
      <c r="FO716" s="31"/>
      <c r="FP716" s="31"/>
      <c r="FQ716" s="31"/>
      <c r="FR716" s="31"/>
      <c r="FS716" s="31"/>
      <c r="FT716" s="31"/>
      <c r="FU716" s="31"/>
      <c r="FV716" s="31"/>
      <c r="FW716" s="31"/>
      <c r="FX716" s="31"/>
      <c r="FY716" s="31"/>
      <c r="FZ716" s="31"/>
      <c r="GA716" s="31"/>
      <c r="GB716" s="31"/>
      <c r="GC716" s="31"/>
      <c r="GD716" s="31"/>
      <c r="GE716" s="31"/>
      <c r="GF716" s="31"/>
      <c r="GG716" s="31"/>
      <c r="GH716" s="31"/>
      <c r="GI716" s="31"/>
      <c r="GJ716" s="31"/>
      <c r="GK716" s="31"/>
      <c r="GL716" s="31"/>
      <c r="GM716" s="31"/>
      <c r="GN716" s="31"/>
      <c r="GO716" s="31"/>
      <c r="GP716" s="31"/>
      <c r="GQ716" s="31"/>
      <c r="GR716" s="31"/>
      <c r="GS716" s="31"/>
      <c r="GT716" s="31"/>
      <c r="GU716" s="31"/>
      <c r="GV716" s="31"/>
      <c r="GW716" s="31"/>
      <c r="GX716" s="31"/>
      <c r="GY716" s="31"/>
      <c r="GZ716" s="31"/>
      <c r="HA716" s="31"/>
      <c r="HB716" s="31"/>
      <c r="HC716" s="31"/>
      <c r="HD716" s="31"/>
      <c r="HE716" s="31"/>
      <c r="HF716" s="31"/>
      <c r="HG716" s="31"/>
      <c r="HH716" s="31"/>
      <c r="HI716" s="31"/>
      <c r="HJ716" s="31"/>
      <c r="HK716" s="31"/>
      <c r="HL716" s="31"/>
      <c r="HM716" s="31"/>
      <c r="HN716" s="31"/>
      <c r="HO716" s="31"/>
      <c r="HP716" s="31"/>
      <c r="HQ716" s="31"/>
      <c r="HR716" s="31"/>
      <c r="HS716" s="31"/>
      <c r="HT716" s="31"/>
      <c r="HU716" s="31"/>
      <c r="HV716" s="31"/>
      <c r="HW716" s="31"/>
      <c r="HX716" s="31"/>
      <c r="HY716" s="31"/>
      <c r="HZ716" s="31"/>
      <c r="IA716" s="31"/>
      <c r="IB716" s="31"/>
      <c r="IC716" s="31"/>
      <c r="ID716" s="31"/>
      <c r="IE716" s="31"/>
      <c r="IF716" s="31"/>
      <c r="IG716" s="31"/>
      <c r="IH716" s="31"/>
      <c r="II716" s="31"/>
      <c r="IJ716" s="31"/>
      <c r="IK716" s="31"/>
      <c r="IL716" s="31"/>
      <c r="IM716" s="31"/>
      <c r="IN716" s="31"/>
      <c r="IO716" s="31"/>
      <c r="IP716" s="31"/>
      <c r="IQ716" s="31"/>
      <c r="IR716" s="31"/>
      <c r="IS716" s="31"/>
      <c r="IT716" s="31"/>
      <c r="IU716" s="31"/>
      <c r="IV716" s="31"/>
      <c r="IW716" s="31"/>
      <c r="IX716" s="31"/>
      <c r="IY716" s="31"/>
      <c r="IZ716" s="31"/>
      <c r="JA716" s="31"/>
      <c r="JB716" s="31"/>
      <c r="JC716" s="31"/>
      <c r="JD716" s="31"/>
      <c r="JE716" s="31"/>
      <c r="JF716" s="31"/>
      <c r="JG716" s="31"/>
      <c r="JH716" s="31"/>
      <c r="JI716" s="31"/>
      <c r="JJ716" s="31"/>
      <c r="JK716" s="31"/>
      <c r="JL716" s="31"/>
      <c r="JM716" s="31"/>
      <c r="JN716" s="31"/>
      <c r="JO716" s="31"/>
      <c r="JP716" s="31"/>
      <c r="JQ716" s="31"/>
      <c r="JR716" s="31"/>
      <c r="JS716" s="31"/>
      <c r="JT716" s="31"/>
      <c r="JU716" s="31"/>
      <c r="JV716" s="31"/>
      <c r="JW716" s="31"/>
      <c r="JX716" s="31"/>
      <c r="JY716" s="31"/>
      <c r="JZ716" s="31"/>
      <c r="KA716" s="31"/>
      <c r="KB716" s="31"/>
      <c r="KC716" s="31"/>
      <c r="KD716" s="31"/>
      <c r="KE716" s="31"/>
      <c r="KF716" s="31"/>
      <c r="KG716" s="31"/>
      <c r="KH716" s="31"/>
      <c r="KI716" s="31"/>
      <c r="KJ716" s="31"/>
      <c r="KK716" s="31"/>
      <c r="KL716" s="31"/>
      <c r="KM716" s="31"/>
      <c r="KN716" s="31"/>
      <c r="KO716" s="31"/>
      <c r="KP716" s="31"/>
      <c r="KQ716" s="31"/>
      <c r="KR716" s="31"/>
      <c r="KS716" s="31"/>
      <c r="KT716" s="31"/>
      <c r="KU716" s="31"/>
      <c r="KV716" s="31"/>
      <c r="KW716" s="31"/>
      <c r="KX716" s="31"/>
      <c r="KY716" s="31"/>
      <c r="KZ716" s="31"/>
      <c r="LA716" s="31"/>
      <c r="LB716" s="31"/>
      <c r="LC716" s="31"/>
      <c r="LD716" s="31"/>
      <c r="LE716" s="31"/>
      <c r="LF716" s="31"/>
      <c r="LG716" s="31"/>
      <c r="LH716" s="31"/>
      <c r="LI716" s="31"/>
      <c r="LJ716" s="31"/>
      <c r="LK716" s="31"/>
      <c r="LL716" s="31"/>
      <c r="LM716" s="31"/>
      <c r="LN716" s="31"/>
      <c r="LO716" s="31"/>
      <c r="LP716" s="31"/>
      <c r="LQ716" s="31"/>
      <c r="LR716" s="31"/>
      <c r="LS716" s="31"/>
      <c r="LT716" s="31"/>
      <c r="LU716" s="31"/>
      <c r="LV716" s="31"/>
      <c r="LW716" s="31"/>
      <c r="LX716" s="31"/>
      <c r="LY716" s="31"/>
      <c r="LZ716" s="31"/>
      <c r="MA716" s="31"/>
      <c r="MB716" s="31"/>
      <c r="MC716" s="31"/>
      <c r="MD716" s="31"/>
      <c r="ME716" s="31"/>
      <c r="MF716" s="31"/>
      <c r="MG716" s="31"/>
      <c r="MH716" s="31"/>
      <c r="MI716" s="31"/>
      <c r="MJ716" s="31"/>
      <c r="MK716" s="31"/>
      <c r="ML716" s="31"/>
      <c r="MM716" s="31"/>
      <c r="MN716" s="31"/>
      <c r="MO716" s="31"/>
      <c r="MP716" s="31"/>
      <c r="MQ716" s="31"/>
      <c r="MR716" s="31"/>
      <c r="MS716" s="31"/>
      <c r="MT716" s="31"/>
      <c r="MU716" s="31"/>
      <c r="MV716" s="31"/>
      <c r="MW716" s="31"/>
      <c r="MX716" s="31"/>
      <c r="MY716" s="31"/>
      <c r="MZ716" s="31"/>
      <c r="NA716" s="31"/>
      <c r="NB716" s="31"/>
      <c r="NC716" s="31"/>
      <c r="ND716" s="31"/>
      <c r="NE716" s="31"/>
      <c r="NF716" s="31"/>
      <c r="NG716" s="31"/>
      <c r="NH716" s="31"/>
      <c r="NI716" s="31"/>
      <c r="NJ716" s="31"/>
      <c r="NK716" s="31"/>
      <c r="NL716" s="31"/>
      <c r="NM716" s="31"/>
      <c r="NN716" s="31"/>
      <c r="NO716" s="31"/>
      <c r="NP716" s="31"/>
      <c r="NQ716" s="31"/>
      <c r="NR716" s="31"/>
      <c r="NS716" s="31"/>
      <c r="NT716" s="31"/>
      <c r="NU716" s="31"/>
      <c r="NV716" s="31"/>
      <c r="NW716" s="31"/>
      <c r="NX716" s="31"/>
      <c r="NY716" s="31"/>
      <c r="NZ716" s="31"/>
      <c r="OA716" s="31"/>
      <c r="OB716" s="31"/>
      <c r="OC716" s="31"/>
      <c r="OD716" s="31"/>
      <c r="OE716" s="31"/>
      <c r="OF716" s="31"/>
      <c r="OG716" s="31"/>
      <c r="OH716" s="31"/>
      <c r="OI716" s="31"/>
      <c r="OJ716" s="31"/>
      <c r="OK716" s="31"/>
      <c r="OL716" s="31"/>
      <c r="OM716" s="31"/>
      <c r="ON716" s="31"/>
      <c r="OO716" s="31"/>
      <c r="OP716" s="31"/>
      <c r="OQ716" s="31"/>
      <c r="OR716" s="31"/>
      <c r="OS716" s="31"/>
      <c r="OT716" s="31"/>
      <c r="OU716" s="31"/>
      <c r="OV716" s="31"/>
      <c r="OW716" s="31"/>
      <c r="OX716" s="31"/>
      <c r="OY716" s="31"/>
      <c r="OZ716" s="31"/>
      <c r="PA716" s="31"/>
      <c r="PB716" s="31"/>
      <c r="PC716" s="31"/>
      <c r="PD716" s="31"/>
      <c r="PE716" s="31"/>
      <c r="PF716" s="31"/>
      <c r="PG716" s="31"/>
      <c r="PH716" s="31"/>
      <c r="PI716" s="31"/>
      <c r="PJ716" s="31"/>
      <c r="PK716" s="31"/>
      <c r="PL716" s="31"/>
      <c r="PM716" s="31"/>
      <c r="PN716" s="31"/>
      <c r="PO716" s="31"/>
      <c r="PP716" s="31"/>
      <c r="PQ716" s="31"/>
      <c r="PR716" s="31"/>
      <c r="PS716" s="31"/>
      <c r="PT716" s="31"/>
      <c r="PU716" s="31"/>
      <c r="PV716" s="31"/>
      <c r="PW716" s="31"/>
      <c r="PX716" s="31"/>
      <c r="PY716" s="31"/>
      <c r="PZ716" s="31"/>
      <c r="QA716" s="31"/>
      <c r="QB716" s="31"/>
      <c r="QC716" s="31"/>
      <c r="QD716" s="31"/>
      <c r="QE716" s="31"/>
      <c r="QF716" s="31"/>
      <c r="QG716" s="31"/>
      <c r="QH716" s="31"/>
      <c r="QI716" s="31"/>
      <c r="QJ716" s="31"/>
      <c r="QK716" s="31"/>
      <c r="QL716" s="31"/>
      <c r="QM716" s="31"/>
      <c r="QN716" s="31"/>
      <c r="QO716" s="31"/>
      <c r="QP716" s="31"/>
      <c r="QQ716" s="31"/>
      <c r="QR716" s="31"/>
      <c r="QS716" s="31"/>
      <c r="QT716" s="31"/>
      <c r="QU716" s="31"/>
      <c r="QV716" s="31"/>
      <c r="QW716" s="31"/>
      <c r="QX716" s="31"/>
      <c r="QY716" s="31"/>
      <c r="QZ716" s="31"/>
      <c r="RA716" s="31"/>
      <c r="RB716" s="31"/>
      <c r="RC716" s="31"/>
      <c r="RD716" s="31"/>
      <c r="RE716" s="31"/>
      <c r="RF716" s="31"/>
      <c r="RG716" s="31"/>
      <c r="RH716" s="31"/>
      <c r="RI716" s="31"/>
      <c r="RJ716" s="31"/>
      <c r="RK716" s="31"/>
      <c r="RL716" s="31"/>
      <c r="RM716" s="31"/>
      <c r="RN716" s="31"/>
      <c r="RO716" s="31"/>
      <c r="RP716" s="31"/>
      <c r="RQ716" s="31"/>
      <c r="RR716" s="31"/>
      <c r="RS716" s="31"/>
      <c r="RT716" s="31"/>
      <c r="RU716" s="31"/>
      <c r="RV716" s="31"/>
      <c r="RW716" s="31"/>
      <c r="RX716" s="31"/>
      <c r="RY716" s="31"/>
      <c r="RZ716" s="31"/>
      <c r="SA716" s="31"/>
      <c r="SB716" s="31"/>
      <c r="SC716" s="31"/>
      <c r="SD716" s="31"/>
      <c r="SE716" s="31"/>
      <c r="SF716" s="31"/>
      <c r="SG716" s="31"/>
      <c r="SH716" s="31"/>
      <c r="SI716" s="31"/>
      <c r="SJ716" s="31"/>
      <c r="SK716" s="31"/>
      <c r="SL716" s="31"/>
      <c r="SM716" s="31"/>
      <c r="SN716" s="31"/>
      <c r="SO716" s="31"/>
      <c r="SP716" s="31"/>
      <c r="SQ716" s="31"/>
      <c r="SR716" s="31"/>
      <c r="SS716" s="31"/>
      <c r="ST716" s="31"/>
      <c r="SU716" s="31"/>
      <c r="SV716" s="31"/>
      <c r="SW716" s="31"/>
      <c r="SX716" s="31"/>
      <c r="SY716" s="31"/>
      <c r="SZ716" s="31"/>
      <c r="TA716" s="31"/>
      <c r="TB716" s="31"/>
      <c r="TC716" s="31"/>
      <c r="TD716" s="31"/>
      <c r="TE716" s="31"/>
      <c r="TF716" s="31"/>
      <c r="TG716" s="31"/>
      <c r="TH716" s="31"/>
      <c r="TI716" s="31"/>
      <c r="TJ716" s="31"/>
      <c r="TK716" s="31"/>
      <c r="TL716" s="31"/>
      <c r="TM716" s="31"/>
      <c r="TN716" s="31"/>
      <c r="TO716" s="31"/>
      <c r="TP716" s="31"/>
      <c r="TQ716" s="31"/>
      <c r="TR716" s="31"/>
      <c r="TS716" s="31"/>
      <c r="TT716" s="31"/>
      <c r="TU716" s="31"/>
      <c r="TV716" s="31"/>
      <c r="TW716" s="31"/>
      <c r="TX716" s="31"/>
      <c r="TY716" s="31"/>
      <c r="TZ716" s="31"/>
      <c r="UA716" s="31"/>
      <c r="UB716" s="31"/>
      <c r="UC716" s="31"/>
      <c r="UD716" s="31"/>
      <c r="UE716" s="31"/>
      <c r="UF716" s="31"/>
      <c r="UG716" s="31"/>
      <c r="UH716" s="31"/>
      <c r="UI716" s="31"/>
      <c r="UJ716" s="31"/>
      <c r="UK716" s="31"/>
      <c r="UL716" s="31"/>
      <c r="UM716" s="31"/>
      <c r="UN716" s="31"/>
      <c r="UO716" s="31"/>
      <c r="UP716" s="31"/>
      <c r="UQ716" s="31"/>
      <c r="UR716" s="31"/>
      <c r="US716" s="31"/>
      <c r="UT716" s="31"/>
      <c r="UU716" s="31"/>
      <c r="UV716" s="31"/>
      <c r="UW716" s="31"/>
      <c r="UX716" s="31"/>
      <c r="UY716" s="31"/>
      <c r="UZ716" s="31"/>
      <c r="VA716" s="31"/>
      <c r="VB716" s="31"/>
      <c r="VC716" s="31"/>
      <c r="VD716" s="31"/>
      <c r="VE716" s="31"/>
      <c r="VF716" s="31"/>
      <c r="VG716" s="31"/>
      <c r="VH716" s="31"/>
      <c r="VI716" s="31"/>
      <c r="VJ716" s="31"/>
      <c r="VK716" s="31"/>
      <c r="VL716" s="31"/>
      <c r="VM716" s="31"/>
      <c r="VN716" s="31"/>
      <c r="VO716" s="31"/>
      <c r="VP716" s="31"/>
      <c r="VQ716" s="31"/>
      <c r="VR716" s="31"/>
      <c r="VS716" s="31"/>
      <c r="VT716" s="31"/>
      <c r="VU716" s="31"/>
      <c r="VV716" s="31"/>
      <c r="VW716" s="31"/>
      <c r="VX716" s="31"/>
      <c r="VY716" s="31"/>
      <c r="VZ716" s="31"/>
      <c r="WA716" s="31"/>
      <c r="WB716" s="31"/>
      <c r="WC716" s="31"/>
      <c r="WD716" s="31"/>
      <c r="WE716" s="31"/>
      <c r="WF716" s="31"/>
      <c r="WG716" s="31"/>
      <c r="WH716" s="31"/>
      <c r="WI716" s="31"/>
      <c r="WJ716" s="31"/>
      <c r="WK716" s="31"/>
      <c r="WL716" s="31"/>
      <c r="WM716" s="31"/>
      <c r="WN716" s="31"/>
      <c r="WO716" s="31"/>
      <c r="WP716" s="31"/>
      <c r="WQ716" s="31"/>
      <c r="WR716" s="31"/>
      <c r="WS716" s="31"/>
      <c r="WT716" s="31"/>
      <c r="WU716" s="31"/>
      <c r="WV716" s="31"/>
      <c r="WW716" s="31"/>
      <c r="WX716" s="31"/>
      <c r="WY716" s="31"/>
      <c r="WZ716" s="31"/>
      <c r="XA716" s="31"/>
      <c r="XB716" s="31"/>
      <c r="XC716" s="31"/>
      <c r="XD716" s="31"/>
      <c r="XE716" s="31"/>
      <c r="XF716" s="31"/>
      <c r="XG716" s="31"/>
      <c r="XH716" s="31"/>
      <c r="XI716" s="31"/>
      <c r="XJ716" s="31"/>
      <c r="XK716" s="31"/>
      <c r="XL716" s="31"/>
      <c r="XM716" s="31"/>
      <c r="XN716" s="31"/>
      <c r="XO716" s="31"/>
      <c r="XP716" s="31"/>
      <c r="XQ716" s="31"/>
      <c r="XR716" s="31"/>
      <c r="XS716" s="31"/>
      <c r="XT716" s="31"/>
      <c r="XU716" s="31"/>
      <c r="XV716" s="31"/>
      <c r="XW716" s="31"/>
      <c r="XX716" s="31"/>
      <c r="XY716" s="31"/>
      <c r="XZ716" s="31"/>
      <c r="YA716" s="31"/>
      <c r="YB716" s="31"/>
      <c r="YC716" s="31"/>
      <c r="YD716" s="31"/>
      <c r="YE716" s="31"/>
      <c r="YF716" s="31"/>
      <c r="YG716" s="31"/>
      <c r="YH716" s="31"/>
      <c r="YI716" s="31"/>
      <c r="YJ716" s="31"/>
      <c r="YK716" s="31"/>
      <c r="YL716" s="31"/>
      <c r="YM716" s="31"/>
      <c r="YN716" s="31"/>
      <c r="YO716" s="31"/>
      <c r="YP716" s="31"/>
      <c r="YQ716" s="31"/>
      <c r="YR716" s="31"/>
      <c r="YS716" s="31"/>
      <c r="YT716" s="31"/>
      <c r="YU716" s="31"/>
      <c r="YV716" s="31"/>
      <c r="YW716" s="31"/>
      <c r="YX716" s="31"/>
      <c r="YY716" s="31"/>
      <c r="YZ716" s="31"/>
      <c r="ZA716" s="31"/>
      <c r="ZB716" s="31"/>
      <c r="ZC716" s="31"/>
      <c r="ZD716" s="31"/>
      <c r="ZE716" s="31"/>
      <c r="ZF716" s="31"/>
      <c r="ZG716" s="31"/>
      <c r="ZH716" s="31"/>
      <c r="ZI716" s="31"/>
      <c r="ZJ716" s="31"/>
      <c r="ZK716" s="31"/>
      <c r="ZL716" s="31"/>
      <c r="ZM716" s="31"/>
      <c r="ZN716" s="31"/>
      <c r="ZO716" s="31"/>
      <c r="ZP716" s="31"/>
      <c r="ZQ716" s="31"/>
      <c r="ZR716" s="31"/>
      <c r="ZS716" s="31"/>
      <c r="ZT716" s="31"/>
      <c r="ZU716" s="31"/>
      <c r="ZV716" s="31"/>
      <c r="ZW716" s="31"/>
      <c r="ZX716" s="31"/>
      <c r="ZY716" s="31"/>
      <c r="ZZ716" s="31"/>
      <c r="AAA716" s="31"/>
      <c r="AAB716" s="31"/>
      <c r="AAC716" s="31"/>
      <c r="AAD716" s="31"/>
      <c r="AAE716" s="31"/>
      <c r="AAF716" s="31"/>
      <c r="AAG716" s="31"/>
      <c r="AAH716" s="31"/>
      <c r="AAI716" s="31"/>
      <c r="AAJ716" s="31"/>
      <c r="AAK716" s="31"/>
      <c r="AAL716" s="31"/>
      <c r="AAM716" s="31"/>
      <c r="AAN716" s="31"/>
      <c r="AAO716" s="31"/>
      <c r="AAP716" s="31"/>
      <c r="AAQ716" s="31"/>
      <c r="AAR716" s="31"/>
      <c r="AAS716" s="31"/>
      <c r="AAT716" s="31"/>
      <c r="AAU716" s="31"/>
      <c r="AAV716" s="31"/>
      <c r="AAW716" s="31"/>
      <c r="AAX716" s="31"/>
      <c r="AAY716" s="31"/>
      <c r="AAZ716" s="31"/>
      <c r="ABA716" s="31"/>
      <c r="ABB716" s="31"/>
      <c r="ABC716" s="31"/>
      <c r="ABD716" s="31"/>
      <c r="ABE716" s="31"/>
      <c r="ABF716" s="31"/>
      <c r="ABG716" s="31"/>
      <c r="ABH716" s="31"/>
      <c r="ABI716" s="31"/>
      <c r="ABJ716" s="31"/>
      <c r="ABK716" s="31"/>
      <c r="ABL716" s="31"/>
      <c r="ABM716" s="31"/>
      <c r="ABN716" s="31"/>
      <c r="ABO716" s="31"/>
      <c r="ABP716" s="31"/>
      <c r="ABQ716" s="31"/>
      <c r="ABR716" s="31"/>
      <c r="ABS716" s="31"/>
      <c r="ABT716" s="31"/>
      <c r="ABU716" s="31"/>
      <c r="ABV716" s="31"/>
      <c r="ABW716" s="31"/>
      <c r="ABX716" s="31"/>
      <c r="ABY716" s="31"/>
      <c r="ABZ716" s="31"/>
      <c r="ACA716" s="31"/>
      <c r="ACB716" s="31"/>
      <c r="ACC716" s="31"/>
      <c r="ACD716" s="31"/>
      <c r="ACE716" s="31"/>
      <c r="ACF716" s="31"/>
      <c r="ACG716" s="31"/>
      <c r="ACH716" s="31"/>
      <c r="ACI716" s="31"/>
      <c r="ACJ716" s="31"/>
      <c r="ACK716" s="31"/>
      <c r="ACL716" s="31"/>
      <c r="ACM716" s="31"/>
      <c r="ACN716" s="31"/>
      <c r="ACO716" s="31"/>
      <c r="ACP716" s="31"/>
      <c r="ACQ716" s="31"/>
      <c r="ACR716" s="31"/>
      <c r="ACS716" s="31"/>
      <c r="ACT716" s="31"/>
      <c r="ACU716" s="31"/>
      <c r="ACV716" s="31"/>
      <c r="ACW716" s="31"/>
      <c r="ACX716" s="31"/>
      <c r="ACY716" s="31"/>
      <c r="ACZ716" s="31"/>
      <c r="ADA716" s="31"/>
      <c r="ADB716" s="31"/>
      <c r="ADC716" s="31"/>
      <c r="ADD716" s="31"/>
      <c r="ADE716" s="31"/>
      <c r="ADF716" s="31"/>
      <c r="ADG716" s="31"/>
      <c r="ADH716" s="31"/>
      <c r="ADI716" s="31"/>
      <c r="ADJ716" s="31"/>
      <c r="ADK716" s="31"/>
      <c r="ADL716" s="31"/>
      <c r="ADM716" s="31"/>
      <c r="ADN716" s="31"/>
      <c r="ADO716" s="31"/>
      <c r="ADP716" s="31"/>
      <c r="ADQ716" s="31"/>
      <c r="ADR716" s="31"/>
      <c r="ADS716" s="31"/>
      <c r="ADT716" s="31"/>
      <c r="ADU716" s="31"/>
      <c r="ADV716" s="31"/>
      <c r="ADW716" s="31"/>
      <c r="ADX716" s="31"/>
      <c r="ADY716" s="31"/>
      <c r="ADZ716" s="31"/>
      <c r="AEA716" s="31"/>
      <c r="AEB716" s="31"/>
      <c r="AEC716" s="31"/>
      <c r="AED716" s="31"/>
      <c r="AEE716" s="31"/>
      <c r="AEF716" s="31"/>
      <c r="AEG716" s="31"/>
      <c r="AEH716" s="31"/>
      <c r="AEI716" s="31"/>
      <c r="AEJ716" s="31"/>
      <c r="AEK716" s="31"/>
      <c r="AEL716" s="31"/>
      <c r="AEM716" s="31"/>
      <c r="AEN716" s="31"/>
      <c r="AEO716" s="31"/>
      <c r="AEP716" s="31"/>
      <c r="AEQ716" s="31"/>
      <c r="AER716" s="31"/>
      <c r="AES716" s="31"/>
      <c r="AET716" s="31"/>
      <c r="AEU716" s="31"/>
      <c r="AEV716" s="31"/>
      <c r="AEW716" s="31"/>
      <c r="AEX716" s="31"/>
      <c r="AEY716" s="31"/>
      <c r="AEZ716" s="31"/>
      <c r="AFA716" s="31"/>
      <c r="AFB716" s="31"/>
      <c r="AFC716" s="31"/>
      <c r="AFD716" s="31"/>
      <c r="AFE716" s="31"/>
      <c r="AFF716" s="31"/>
      <c r="AFG716" s="31"/>
      <c r="AFH716" s="31"/>
      <c r="AFI716" s="31"/>
      <c r="AFJ716" s="31"/>
      <c r="AFK716" s="31"/>
      <c r="AFL716" s="31"/>
      <c r="AFM716" s="31"/>
      <c r="AFN716" s="31"/>
      <c r="AFO716" s="31"/>
      <c r="AFP716" s="31"/>
      <c r="AFQ716" s="31"/>
      <c r="AFR716" s="31"/>
      <c r="AFS716" s="31"/>
      <c r="AFT716" s="31"/>
      <c r="AFU716" s="31"/>
      <c r="AFV716" s="31"/>
      <c r="AFW716" s="31"/>
      <c r="AFX716" s="31"/>
      <c r="AFY716" s="31"/>
      <c r="AFZ716" s="31"/>
      <c r="AGA716" s="31"/>
      <c r="AGB716" s="31"/>
      <c r="AGC716" s="31"/>
      <c r="AGD716" s="31"/>
      <c r="AGE716" s="31"/>
      <c r="AGF716" s="31"/>
      <c r="AGG716" s="31"/>
      <c r="AGH716" s="31"/>
      <c r="AGI716" s="31"/>
      <c r="AGJ716" s="31"/>
      <c r="AGK716" s="31"/>
      <c r="AGL716" s="31"/>
      <c r="AGM716" s="31"/>
      <c r="AGN716" s="31"/>
      <c r="AGO716" s="31"/>
      <c r="AGP716" s="31"/>
      <c r="AGQ716" s="31"/>
      <c r="AGR716" s="31"/>
      <c r="AGS716" s="31"/>
      <c r="AGT716" s="31"/>
      <c r="AGU716" s="31"/>
      <c r="AGV716" s="31"/>
      <c r="AGW716" s="31"/>
      <c r="AGX716" s="31"/>
      <c r="AGY716" s="31"/>
      <c r="AGZ716" s="31"/>
      <c r="AHA716" s="31"/>
      <c r="AHB716" s="31"/>
      <c r="AHC716" s="31"/>
      <c r="AHD716" s="31"/>
      <c r="AHE716" s="31"/>
      <c r="AHF716" s="31"/>
      <c r="AHG716" s="31"/>
      <c r="AHH716" s="31"/>
      <c r="AHI716" s="31"/>
      <c r="AHJ716" s="31"/>
      <c r="AHK716" s="31"/>
      <c r="AHL716" s="31"/>
      <c r="AHM716" s="31"/>
      <c r="AHN716" s="31"/>
      <c r="AHO716" s="31"/>
      <c r="AHP716" s="31"/>
      <c r="AHQ716" s="31"/>
      <c r="AHR716" s="31"/>
      <c r="AHS716" s="31"/>
      <c r="AHT716" s="31"/>
      <c r="AHU716" s="31"/>
      <c r="AHV716" s="31"/>
      <c r="AHW716" s="31"/>
      <c r="AHX716" s="31"/>
      <c r="AHY716" s="31"/>
      <c r="AHZ716" s="31"/>
      <c r="AIA716" s="31"/>
      <c r="AIB716" s="31"/>
      <c r="AIC716" s="31"/>
      <c r="AID716" s="31"/>
      <c r="AIE716" s="31"/>
      <c r="AIF716" s="31"/>
      <c r="AIG716" s="31"/>
      <c r="AIH716" s="31"/>
      <c r="AII716" s="31"/>
      <c r="AIJ716" s="31"/>
      <c r="AIK716" s="31"/>
      <c r="AIL716" s="31"/>
      <c r="AIM716" s="31"/>
      <c r="AIN716" s="31"/>
      <c r="AIO716" s="31"/>
      <c r="AIP716" s="31"/>
      <c r="AIQ716" s="31"/>
      <c r="AIR716" s="31"/>
      <c r="AIS716" s="31"/>
      <c r="AIT716" s="31"/>
      <c r="AIU716" s="31"/>
      <c r="AIV716" s="31"/>
      <c r="AIW716" s="31"/>
      <c r="AIX716" s="31"/>
      <c r="AIY716" s="31"/>
      <c r="AIZ716" s="31"/>
      <c r="AJA716" s="31"/>
      <c r="AJB716" s="31"/>
      <c r="AJC716" s="31"/>
      <c r="AJD716" s="31"/>
      <c r="AJE716" s="31"/>
      <c r="AJF716" s="31"/>
      <c r="AJG716" s="31"/>
      <c r="AJH716" s="31"/>
      <c r="AJI716" s="31"/>
      <c r="AJJ716" s="31"/>
      <c r="AJK716" s="31"/>
      <c r="AJL716" s="31"/>
      <c r="AJM716" s="31"/>
      <c r="AJN716" s="31"/>
      <c r="AJO716" s="31"/>
      <c r="AJP716" s="31"/>
      <c r="AJQ716" s="31"/>
      <c r="AJR716" s="31"/>
      <c r="AJS716" s="31"/>
      <c r="AJT716" s="31"/>
      <c r="AJU716" s="31"/>
      <c r="AJV716" s="31"/>
      <c r="AJW716" s="31"/>
      <c r="AJX716" s="31"/>
      <c r="AJY716" s="31"/>
      <c r="AJZ716" s="31"/>
      <c r="AKA716" s="31"/>
      <c r="AKB716" s="31"/>
      <c r="AKC716" s="31"/>
      <c r="AKD716" s="31"/>
      <c r="AKE716" s="31"/>
      <c r="AKF716" s="31"/>
      <c r="AKG716" s="31"/>
      <c r="AKH716" s="31"/>
      <c r="AKI716" s="31"/>
      <c r="AKJ716" s="31"/>
      <c r="AKK716" s="31"/>
      <c r="AKL716" s="31"/>
      <c r="AKM716" s="31"/>
      <c r="AKN716" s="31"/>
      <c r="AKO716" s="31"/>
      <c r="AKP716" s="31"/>
      <c r="AKQ716" s="31"/>
      <c r="AKR716" s="31"/>
      <c r="AKS716" s="31"/>
      <c r="AKT716" s="31"/>
      <c r="AKU716" s="31"/>
      <c r="AKV716" s="31"/>
      <c r="AKW716" s="31"/>
      <c r="AKX716" s="31"/>
      <c r="AKY716" s="31"/>
      <c r="AKZ716" s="31"/>
      <c r="ALA716" s="31"/>
      <c r="ALB716" s="31"/>
      <c r="ALC716" s="31"/>
      <c r="ALD716" s="31"/>
      <c r="ALE716" s="31"/>
      <c r="ALF716" s="31"/>
      <c r="ALG716" s="31"/>
      <c r="ALH716" s="31"/>
      <c r="ALI716" s="31"/>
      <c r="ALJ716" s="31"/>
      <c r="ALK716" s="31"/>
      <c r="ALL716" s="31"/>
      <c r="ALM716" s="31"/>
      <c r="ALN716" s="31"/>
      <c r="ALO716" s="31"/>
      <c r="ALP716" s="31"/>
      <c r="ALQ716" s="31"/>
      <c r="ALR716" s="31"/>
      <c r="ALS716" s="31"/>
      <c r="ALT716" s="31"/>
      <c r="ALU716" s="31"/>
      <c r="ALV716" s="31"/>
      <c r="ALW716" s="31"/>
      <c r="ALX716" s="31"/>
      <c r="ALY716" s="31"/>
      <c r="ALZ716" s="31"/>
      <c r="AMA716" s="31"/>
      <c r="AMB716" s="31"/>
      <c r="AMC716" s="31"/>
      <c r="AMD716" s="31"/>
      <c r="AME716" s="31"/>
      <c r="AMF716" s="31"/>
      <c r="AMG716" s="31"/>
      <c r="AMH716" s="31"/>
      <c r="AMI716" s="31"/>
      <c r="AMJ716" s="31"/>
      <c r="AMK716" s="31"/>
      <c r="AML716" s="31"/>
      <c r="AMM716" s="31"/>
      <c r="AMN716" s="31"/>
      <c r="AMO716" s="31"/>
      <c r="AMP716" s="31"/>
      <c r="AMQ716" s="31"/>
      <c r="AMR716" s="31"/>
      <c r="AMS716" s="31"/>
      <c r="AMT716" s="31"/>
      <c r="AMU716" s="31"/>
      <c r="AMV716" s="31"/>
      <c r="AMW716" s="31"/>
      <c r="AMX716" s="31"/>
      <c r="AMY716" s="31"/>
      <c r="AMZ716" s="31"/>
      <c r="ANA716" s="31"/>
      <c r="ANB716" s="31"/>
      <c r="ANC716" s="31"/>
      <c r="AND716" s="31"/>
      <c r="ANE716" s="31"/>
      <c r="ANF716" s="31"/>
      <c r="ANG716" s="31"/>
      <c r="ANH716" s="31"/>
      <c r="ANI716" s="31"/>
      <c r="ANJ716" s="31"/>
      <c r="ANK716" s="31"/>
      <c r="ANL716" s="31"/>
      <c r="ANM716" s="31"/>
      <c r="ANN716" s="31"/>
      <c r="ANO716" s="31"/>
      <c r="ANP716" s="31"/>
      <c r="ANQ716" s="31"/>
      <c r="ANR716" s="31"/>
      <c r="ANS716" s="31"/>
      <c r="ANT716" s="31"/>
      <c r="ANU716" s="31"/>
      <c r="ANV716" s="31"/>
      <c r="ANW716" s="31"/>
      <c r="ANX716" s="31"/>
      <c r="ANY716" s="31"/>
      <c r="ANZ716" s="31"/>
      <c r="AOA716" s="31"/>
      <c r="AOB716" s="31"/>
      <c r="AOC716" s="31"/>
      <c r="AOD716" s="31"/>
      <c r="AOE716" s="31"/>
      <c r="AOF716" s="31"/>
      <c r="AOG716" s="31"/>
      <c r="AOH716" s="31"/>
      <c r="AOI716" s="31"/>
      <c r="AOJ716" s="31"/>
      <c r="AOK716" s="31"/>
      <c r="AOL716" s="31"/>
      <c r="AOM716" s="31"/>
      <c r="AON716" s="31"/>
      <c r="AOO716" s="31"/>
      <c r="AOP716" s="31"/>
      <c r="AOQ716" s="31"/>
      <c r="AOR716" s="31"/>
      <c r="AOS716" s="31"/>
      <c r="AOT716" s="31"/>
      <c r="AOU716" s="31"/>
      <c r="AOV716" s="31"/>
      <c r="AOW716" s="31"/>
      <c r="AOX716" s="31"/>
      <c r="AOY716" s="31"/>
      <c r="AOZ716" s="31"/>
      <c r="APA716" s="31"/>
      <c r="APB716" s="31"/>
      <c r="APC716" s="31"/>
      <c r="APD716" s="31"/>
      <c r="APE716" s="31"/>
      <c r="APF716" s="31"/>
      <c r="APG716" s="31"/>
      <c r="APH716" s="31"/>
      <c r="API716" s="31"/>
      <c r="APJ716" s="31"/>
      <c r="APK716" s="31"/>
      <c r="APL716" s="31"/>
      <c r="APM716" s="31"/>
      <c r="APN716" s="31"/>
      <c r="APO716" s="31"/>
      <c r="APP716" s="31"/>
      <c r="APQ716" s="31"/>
      <c r="APR716" s="31"/>
      <c r="APS716" s="31"/>
      <c r="APT716" s="31"/>
      <c r="APU716" s="31"/>
      <c r="APV716" s="31"/>
      <c r="APW716" s="31"/>
      <c r="APX716" s="31"/>
      <c r="APY716" s="31"/>
      <c r="APZ716" s="31"/>
      <c r="AQA716" s="31"/>
      <c r="AQB716" s="31"/>
      <c r="AQC716" s="31"/>
      <c r="AQD716" s="31"/>
      <c r="AQE716" s="31"/>
      <c r="AQF716" s="31"/>
      <c r="AQG716" s="31"/>
      <c r="AQH716" s="31"/>
      <c r="AQI716" s="31"/>
      <c r="AQJ716" s="31"/>
      <c r="AQK716" s="31"/>
      <c r="AQL716" s="31"/>
      <c r="AQM716" s="31"/>
      <c r="AQN716" s="31"/>
      <c r="AQO716" s="31"/>
      <c r="AQP716" s="31"/>
      <c r="AQQ716" s="31"/>
      <c r="AQR716" s="31"/>
      <c r="AQS716" s="31"/>
      <c r="AQT716" s="31"/>
      <c r="AQU716" s="31"/>
      <c r="AQV716" s="31"/>
      <c r="AQW716" s="31"/>
      <c r="AQX716" s="31"/>
      <c r="AQY716" s="31"/>
      <c r="AQZ716" s="31"/>
      <c r="ARA716" s="31"/>
      <c r="ARB716" s="31"/>
      <c r="ARC716" s="31"/>
      <c r="ARD716" s="31"/>
      <c r="ARE716" s="31"/>
      <c r="ARF716" s="31"/>
      <c r="ARG716" s="31"/>
      <c r="ARH716" s="31"/>
      <c r="ARI716" s="31"/>
      <c r="ARJ716" s="31"/>
      <c r="ARK716" s="31"/>
      <c r="ARL716" s="31"/>
      <c r="ARM716" s="31"/>
      <c r="ARN716" s="31"/>
      <c r="ARO716" s="31"/>
      <c r="ARP716" s="31"/>
      <c r="ARQ716" s="31"/>
      <c r="ARR716" s="31"/>
      <c r="ARS716" s="31"/>
      <c r="ART716" s="31"/>
      <c r="ARU716" s="31"/>
      <c r="ARV716" s="31"/>
      <c r="ARW716" s="31"/>
      <c r="ARX716" s="31"/>
      <c r="ARY716" s="31"/>
      <c r="ARZ716" s="31"/>
      <c r="ASA716" s="31"/>
      <c r="ASB716" s="31"/>
      <c r="ASC716" s="31"/>
      <c r="ASD716" s="31"/>
      <c r="ASE716" s="31"/>
      <c r="ASF716" s="31"/>
      <c r="ASG716" s="31"/>
      <c r="ASH716" s="31"/>
      <c r="ASI716" s="31"/>
      <c r="ASJ716" s="31"/>
      <c r="ASK716" s="31"/>
      <c r="ASL716" s="31"/>
      <c r="ASM716" s="31"/>
      <c r="ASN716" s="31"/>
      <c r="ASO716" s="31"/>
      <c r="ASP716" s="31"/>
      <c r="ASQ716" s="31"/>
      <c r="ASR716" s="31"/>
      <c r="ASS716" s="31"/>
      <c r="AST716" s="31"/>
      <c r="ASU716" s="31"/>
      <c r="ASV716" s="31"/>
      <c r="ASW716" s="31"/>
      <c r="ASX716" s="31"/>
      <c r="ASY716" s="31"/>
      <c r="ASZ716" s="31"/>
      <c r="ATA716" s="31"/>
      <c r="ATB716" s="31"/>
      <c r="ATC716" s="31"/>
      <c r="ATD716" s="31"/>
      <c r="ATE716" s="31"/>
      <c r="ATF716" s="31"/>
      <c r="ATG716" s="31"/>
      <c r="ATH716" s="31"/>
      <c r="ATI716" s="31"/>
      <c r="ATJ716" s="31"/>
      <c r="ATK716" s="31"/>
      <c r="ATL716" s="31"/>
      <c r="ATM716" s="31"/>
      <c r="ATN716" s="31"/>
      <c r="ATO716" s="31"/>
      <c r="ATP716" s="31"/>
      <c r="ATQ716" s="31"/>
      <c r="ATR716" s="31"/>
      <c r="ATS716" s="31"/>
      <c r="ATT716" s="31"/>
      <c r="ATU716" s="31"/>
      <c r="ATV716" s="31"/>
      <c r="ATW716" s="31"/>
      <c r="ATX716" s="31"/>
      <c r="ATY716" s="31"/>
      <c r="ATZ716" s="31"/>
      <c r="AUA716" s="31"/>
      <c r="AUB716" s="31"/>
      <c r="AUC716" s="31"/>
      <c r="AUD716" s="31"/>
      <c r="AUE716" s="31"/>
      <c r="AUF716" s="31"/>
      <c r="AUG716" s="31"/>
      <c r="AUH716" s="31"/>
      <c r="AUI716" s="31"/>
      <c r="AUJ716" s="31"/>
      <c r="AUK716" s="31"/>
      <c r="AUL716" s="31"/>
      <c r="AUM716" s="31"/>
      <c r="AUN716" s="31"/>
      <c r="AUO716" s="31"/>
      <c r="AUP716" s="31"/>
      <c r="AUQ716" s="31"/>
      <c r="AUR716" s="31"/>
      <c r="AUS716" s="31"/>
      <c r="AUT716" s="31"/>
      <c r="AUU716" s="31"/>
      <c r="AUV716" s="31"/>
      <c r="AUW716" s="31"/>
      <c r="AUX716" s="31"/>
      <c r="AUY716" s="31"/>
      <c r="AUZ716" s="31"/>
      <c r="AVA716" s="31"/>
      <c r="AVB716" s="31"/>
      <c r="AVC716" s="31"/>
      <c r="AVD716" s="31"/>
      <c r="AVE716" s="31"/>
      <c r="AVF716" s="31"/>
      <c r="AVG716" s="31"/>
      <c r="AVH716" s="31"/>
      <c r="AVI716" s="31"/>
      <c r="AVJ716" s="31"/>
      <c r="AVK716" s="31"/>
      <c r="AVL716" s="31"/>
      <c r="AVM716" s="31"/>
      <c r="AVN716" s="31"/>
      <c r="AVO716" s="31"/>
      <c r="AVP716" s="31"/>
      <c r="AVQ716" s="31"/>
      <c r="AVR716" s="31"/>
      <c r="AVS716" s="31"/>
      <c r="AVT716" s="31"/>
      <c r="AVU716" s="31"/>
      <c r="AVV716" s="31"/>
      <c r="AVW716" s="31"/>
      <c r="AVX716" s="31"/>
      <c r="AVY716" s="31"/>
      <c r="AVZ716" s="31"/>
      <c r="AWA716" s="31"/>
      <c r="AWB716" s="31"/>
      <c r="AWC716" s="31"/>
      <c r="AWD716" s="31"/>
      <c r="AWE716" s="31"/>
      <c r="AWF716" s="31"/>
      <c r="AWG716" s="31"/>
      <c r="AWH716" s="31"/>
      <c r="AWI716" s="31"/>
      <c r="AWJ716" s="31"/>
      <c r="AWK716" s="31"/>
      <c r="AWL716" s="31"/>
      <c r="AWM716" s="31"/>
      <c r="AWN716" s="31"/>
      <c r="AWO716" s="31"/>
      <c r="AWP716" s="31"/>
      <c r="AWQ716" s="31"/>
      <c r="AWR716" s="31"/>
      <c r="AWS716" s="31"/>
      <c r="AWT716" s="31"/>
      <c r="AWU716" s="31"/>
      <c r="AWV716" s="31"/>
      <c r="AWW716" s="31"/>
      <c r="AWX716" s="31"/>
      <c r="AWY716" s="31"/>
      <c r="AWZ716" s="31"/>
      <c r="AXA716" s="31"/>
      <c r="AXB716" s="31"/>
      <c r="AXC716" s="31"/>
      <c r="AXD716" s="31"/>
      <c r="AXE716" s="31"/>
      <c r="AXF716" s="31"/>
      <c r="AXG716" s="31"/>
      <c r="AXH716" s="31"/>
      <c r="AXI716" s="31"/>
      <c r="AXJ716" s="31"/>
      <c r="AXK716" s="31"/>
      <c r="AXL716" s="31"/>
      <c r="AXM716" s="31"/>
      <c r="AXN716" s="31"/>
      <c r="AXO716" s="31"/>
      <c r="AXP716" s="31"/>
      <c r="AXQ716" s="31"/>
      <c r="AXR716" s="31"/>
      <c r="AXS716" s="31"/>
      <c r="AXT716" s="31"/>
      <c r="AXU716" s="31"/>
      <c r="AXV716" s="31"/>
      <c r="AXW716" s="31"/>
      <c r="AXX716" s="31"/>
      <c r="AXY716" s="31"/>
      <c r="AXZ716" s="31"/>
      <c r="AYA716" s="31"/>
      <c r="AYB716" s="31"/>
      <c r="AYC716" s="31"/>
      <c r="AYD716" s="31"/>
      <c r="AYE716" s="31"/>
      <c r="AYF716" s="31"/>
      <c r="AYG716" s="31"/>
      <c r="AYH716" s="31"/>
      <c r="AYI716" s="31"/>
      <c r="AYJ716" s="31"/>
      <c r="AYK716" s="31"/>
      <c r="AYL716" s="31"/>
      <c r="AYM716" s="31"/>
      <c r="AYN716" s="31"/>
      <c r="AYO716" s="31"/>
      <c r="AYP716" s="31"/>
      <c r="AYQ716" s="31"/>
      <c r="AYR716" s="31"/>
      <c r="AYS716" s="31"/>
      <c r="AYT716" s="31"/>
      <c r="AYU716" s="31"/>
      <c r="AYV716" s="31"/>
      <c r="AYW716" s="31"/>
      <c r="AYX716" s="31"/>
      <c r="AYY716" s="31"/>
      <c r="AYZ716" s="31"/>
      <c r="AZA716" s="31"/>
      <c r="AZB716" s="31"/>
      <c r="AZC716" s="31"/>
      <c r="AZD716" s="31"/>
      <c r="AZE716" s="31"/>
      <c r="AZF716" s="31"/>
      <c r="AZG716" s="31"/>
      <c r="AZH716" s="31"/>
      <c r="AZI716" s="31"/>
      <c r="AZJ716" s="31"/>
      <c r="AZK716" s="31"/>
      <c r="AZL716" s="31"/>
      <c r="AZM716" s="31"/>
      <c r="AZN716" s="31"/>
      <c r="AZO716" s="31"/>
      <c r="AZP716" s="31"/>
      <c r="AZQ716" s="31"/>
      <c r="AZR716" s="31"/>
      <c r="AZS716" s="31"/>
      <c r="AZT716" s="31"/>
      <c r="AZU716" s="31"/>
      <c r="AZV716" s="31"/>
      <c r="AZW716" s="31"/>
      <c r="AZX716" s="31"/>
      <c r="AZY716" s="31"/>
      <c r="AZZ716" s="31"/>
      <c r="BAA716" s="31"/>
      <c r="BAB716" s="31"/>
      <c r="BAC716" s="31"/>
      <c r="BAD716" s="31"/>
      <c r="BAE716" s="31"/>
      <c r="BAF716" s="31"/>
      <c r="BAG716" s="31"/>
      <c r="BAH716" s="31"/>
      <c r="BAI716" s="31"/>
      <c r="BAJ716" s="31"/>
      <c r="BAK716" s="31"/>
      <c r="BAL716" s="31"/>
      <c r="BAM716" s="31"/>
      <c r="BAN716" s="31"/>
      <c r="BAO716" s="31"/>
      <c r="BAP716" s="31"/>
      <c r="BAQ716" s="31"/>
      <c r="BAR716" s="31"/>
      <c r="BAS716" s="31"/>
      <c r="BAT716" s="31"/>
      <c r="BAU716" s="31"/>
      <c r="BAV716" s="31"/>
      <c r="BAW716" s="31"/>
      <c r="BAX716" s="31"/>
      <c r="BAY716" s="31"/>
      <c r="BAZ716" s="31"/>
      <c r="BBA716" s="31"/>
      <c r="BBB716" s="31"/>
      <c r="BBC716" s="31"/>
      <c r="BBD716" s="31"/>
      <c r="BBE716" s="31"/>
      <c r="BBF716" s="31"/>
      <c r="BBG716" s="31"/>
      <c r="BBH716" s="31"/>
      <c r="BBI716" s="31"/>
      <c r="BBJ716" s="31"/>
      <c r="BBK716" s="31"/>
      <c r="BBL716" s="31"/>
      <c r="BBM716" s="31"/>
      <c r="BBN716" s="31"/>
      <c r="BBO716" s="31"/>
      <c r="BBP716" s="31"/>
      <c r="BBQ716" s="31"/>
      <c r="BBR716" s="31"/>
      <c r="BBS716" s="31"/>
      <c r="BBT716" s="31"/>
      <c r="BBU716" s="31"/>
      <c r="BBV716" s="31"/>
      <c r="BBW716" s="31"/>
      <c r="BBX716" s="31"/>
      <c r="BBY716" s="31"/>
      <c r="BBZ716" s="31"/>
      <c r="BCA716" s="31"/>
      <c r="BCB716" s="31"/>
      <c r="BCC716" s="31"/>
      <c r="BCD716" s="31"/>
      <c r="BCE716" s="31"/>
      <c r="BCF716" s="31"/>
      <c r="BCG716" s="31"/>
      <c r="BCH716" s="31"/>
      <c r="BCI716" s="31"/>
      <c r="BCJ716" s="31"/>
      <c r="BCK716" s="31"/>
      <c r="BCL716" s="31"/>
      <c r="BCM716" s="31"/>
      <c r="BCN716" s="31"/>
      <c r="BCO716" s="31"/>
      <c r="BCP716" s="31"/>
      <c r="BCQ716" s="31"/>
      <c r="BCR716" s="31"/>
      <c r="BCS716" s="31"/>
      <c r="BCT716" s="31"/>
      <c r="BCU716" s="31"/>
      <c r="BCV716" s="31"/>
      <c r="BCW716" s="31"/>
      <c r="BCX716" s="31"/>
      <c r="BCY716" s="31"/>
      <c r="BCZ716" s="31"/>
      <c r="BDA716" s="31"/>
      <c r="BDB716" s="31"/>
      <c r="BDC716" s="31"/>
      <c r="BDD716" s="31"/>
      <c r="BDE716" s="31"/>
      <c r="BDF716" s="31"/>
      <c r="BDG716" s="31"/>
      <c r="BDH716" s="31"/>
      <c r="BDI716" s="31"/>
      <c r="BDJ716" s="31"/>
      <c r="BDK716" s="31"/>
      <c r="BDL716" s="31"/>
      <c r="BDM716" s="31"/>
      <c r="BDN716" s="31"/>
      <c r="BDO716" s="31"/>
      <c r="BDP716" s="31"/>
      <c r="BDQ716" s="31"/>
      <c r="BDR716" s="31"/>
      <c r="BDS716" s="31"/>
      <c r="BDT716" s="31"/>
      <c r="BDU716" s="31"/>
      <c r="BDV716" s="31"/>
      <c r="BDW716" s="31"/>
      <c r="BDX716" s="31"/>
      <c r="BDY716" s="31"/>
      <c r="BDZ716" s="31"/>
      <c r="BEA716" s="31"/>
      <c r="BEB716" s="31"/>
      <c r="BEC716" s="31"/>
      <c r="BED716" s="31"/>
      <c r="BEE716" s="31"/>
      <c r="BEF716" s="31"/>
      <c r="BEG716" s="31"/>
      <c r="BEH716" s="31"/>
      <c r="BEI716" s="31"/>
      <c r="BEJ716" s="31"/>
      <c r="BEK716" s="31"/>
      <c r="BEL716" s="31"/>
      <c r="BEM716" s="31"/>
      <c r="BEN716" s="31"/>
      <c r="BEO716" s="31"/>
      <c r="BEP716" s="31"/>
      <c r="BEQ716" s="31"/>
      <c r="BER716" s="31"/>
      <c r="BES716" s="31"/>
      <c r="BET716" s="31"/>
      <c r="BEU716" s="31"/>
      <c r="BEV716" s="31"/>
      <c r="BEW716" s="31"/>
      <c r="BEX716" s="31"/>
      <c r="BEY716" s="31"/>
      <c r="BEZ716" s="31"/>
      <c r="BFA716" s="31"/>
      <c r="BFB716" s="31"/>
      <c r="BFC716" s="31"/>
      <c r="BFD716" s="31"/>
      <c r="BFE716" s="31"/>
      <c r="BFF716" s="31"/>
      <c r="BFG716" s="31"/>
      <c r="BFH716" s="31"/>
      <c r="BFI716" s="31"/>
      <c r="BFJ716" s="31"/>
      <c r="BFK716" s="31"/>
      <c r="BFL716" s="31"/>
      <c r="BFM716" s="31"/>
      <c r="BFN716" s="31"/>
      <c r="BFO716" s="31"/>
      <c r="BFP716" s="31"/>
      <c r="BFQ716" s="31"/>
      <c r="BFR716" s="31"/>
      <c r="BFS716" s="31"/>
      <c r="BFT716" s="31"/>
      <c r="BFU716" s="31"/>
      <c r="BFV716" s="31"/>
      <c r="BFW716" s="31"/>
      <c r="BFX716" s="31"/>
      <c r="BFY716" s="31"/>
      <c r="BFZ716" s="31"/>
      <c r="BGA716" s="31"/>
      <c r="BGB716" s="31"/>
      <c r="BGC716" s="31"/>
      <c r="BGD716" s="31"/>
      <c r="BGE716" s="31"/>
      <c r="BGF716" s="31"/>
      <c r="BGG716" s="31"/>
      <c r="BGH716" s="31"/>
      <c r="BGI716" s="31"/>
      <c r="BGJ716" s="31"/>
      <c r="BGK716" s="31"/>
      <c r="BGL716" s="31"/>
      <c r="BGM716" s="31"/>
      <c r="BGN716" s="31"/>
      <c r="BGO716" s="31"/>
      <c r="BGP716" s="31"/>
      <c r="BGQ716" s="31"/>
      <c r="BGR716" s="31"/>
      <c r="BGS716" s="31"/>
      <c r="BGT716" s="31"/>
      <c r="BGU716" s="31"/>
      <c r="BGV716" s="31"/>
      <c r="BGW716" s="31"/>
      <c r="BGX716" s="31"/>
      <c r="BGY716" s="31"/>
      <c r="BGZ716" s="31"/>
      <c r="BHA716" s="31"/>
      <c r="BHB716" s="31"/>
      <c r="BHC716" s="31"/>
      <c r="BHD716" s="31"/>
      <c r="BHE716" s="31"/>
      <c r="BHF716" s="31"/>
      <c r="BHG716" s="31"/>
      <c r="BHH716" s="31"/>
      <c r="BHI716" s="31"/>
      <c r="BHJ716" s="31"/>
      <c r="BHK716" s="31"/>
      <c r="BHL716" s="31"/>
      <c r="BHM716" s="31"/>
      <c r="BHN716" s="31"/>
      <c r="BHO716" s="31"/>
      <c r="BHP716" s="31"/>
      <c r="BHQ716" s="31"/>
      <c r="BHR716" s="31"/>
      <c r="BHS716" s="31"/>
      <c r="BHT716" s="31"/>
      <c r="BHU716" s="31"/>
      <c r="BHV716" s="31"/>
      <c r="BHW716" s="31"/>
      <c r="BHX716" s="31"/>
      <c r="BHY716" s="31"/>
      <c r="BHZ716" s="31"/>
      <c r="BIA716" s="31"/>
      <c r="BIB716" s="31"/>
      <c r="BIC716" s="31"/>
      <c r="BID716" s="31"/>
      <c r="BIE716" s="31"/>
      <c r="BIF716" s="31"/>
      <c r="BIG716" s="31"/>
      <c r="BIH716" s="31"/>
      <c r="BII716" s="31"/>
      <c r="BIJ716" s="31"/>
      <c r="BIK716" s="31"/>
      <c r="BIL716" s="31"/>
      <c r="BIM716" s="31"/>
      <c r="BIN716" s="31"/>
      <c r="BIO716" s="31"/>
      <c r="BIP716" s="31"/>
      <c r="BIQ716" s="31"/>
      <c r="BIR716" s="31"/>
      <c r="BIS716" s="31"/>
      <c r="BIT716" s="31"/>
      <c r="BIU716" s="31"/>
      <c r="BIV716" s="31"/>
      <c r="BIW716" s="31"/>
      <c r="BIX716" s="31"/>
      <c r="BIY716" s="31"/>
      <c r="BIZ716" s="31"/>
      <c r="BJA716" s="31"/>
      <c r="BJB716" s="31"/>
      <c r="BJC716" s="31"/>
      <c r="BJD716" s="31"/>
      <c r="BJE716" s="31"/>
      <c r="BJF716" s="31"/>
      <c r="BJG716" s="31"/>
      <c r="BJH716" s="31"/>
      <c r="BJI716" s="31"/>
      <c r="BJJ716" s="31"/>
      <c r="BJK716" s="31"/>
      <c r="BJL716" s="31"/>
      <c r="BJM716" s="31"/>
      <c r="BJN716" s="31"/>
      <c r="BJO716" s="31"/>
      <c r="BJP716" s="31"/>
      <c r="BJQ716" s="31"/>
      <c r="BJR716" s="31"/>
      <c r="BJS716" s="31"/>
      <c r="BJT716" s="31"/>
      <c r="BJU716" s="31"/>
      <c r="BJV716" s="31"/>
      <c r="BJW716" s="31"/>
      <c r="BJX716" s="31"/>
      <c r="BJY716" s="31"/>
      <c r="BJZ716" s="31"/>
      <c r="BKA716" s="31"/>
      <c r="BKB716" s="31"/>
      <c r="BKC716" s="31"/>
      <c r="BKD716" s="31"/>
      <c r="BKE716" s="31"/>
      <c r="BKF716" s="31"/>
      <c r="BKG716" s="31"/>
      <c r="BKH716" s="31"/>
      <c r="BKI716" s="31"/>
      <c r="BKJ716" s="31"/>
      <c r="BKK716" s="31"/>
      <c r="BKL716" s="31"/>
      <c r="BKM716" s="31"/>
      <c r="BKN716" s="31"/>
      <c r="BKO716" s="31"/>
      <c r="BKP716" s="31"/>
      <c r="BKQ716" s="31"/>
      <c r="BKR716" s="31"/>
      <c r="BKS716" s="31"/>
      <c r="BKT716" s="31"/>
      <c r="BKU716" s="31"/>
      <c r="BKV716" s="31"/>
      <c r="BKW716" s="31"/>
      <c r="BKX716" s="31"/>
      <c r="BKY716" s="31"/>
      <c r="BKZ716" s="31"/>
      <c r="BLA716" s="31"/>
      <c r="BLB716" s="31"/>
      <c r="BLC716" s="31"/>
      <c r="BLD716" s="31"/>
      <c r="BLE716" s="31"/>
      <c r="BLF716" s="31"/>
      <c r="BLG716" s="31"/>
      <c r="BLH716" s="31"/>
      <c r="BLI716" s="31"/>
      <c r="BLJ716" s="31"/>
      <c r="BLK716" s="31"/>
      <c r="BLL716" s="31"/>
      <c r="BLM716" s="31"/>
      <c r="BLN716" s="31"/>
      <c r="BLO716" s="31"/>
      <c r="BLP716" s="31"/>
      <c r="BLQ716" s="31"/>
      <c r="BLR716" s="31"/>
      <c r="BLS716" s="31"/>
      <c r="BLT716" s="31"/>
      <c r="BLU716" s="31"/>
      <c r="BLV716" s="31"/>
      <c r="BLW716" s="31"/>
      <c r="BLX716" s="31"/>
      <c r="BLY716" s="31"/>
      <c r="BLZ716" s="31"/>
      <c r="BMA716" s="31"/>
      <c r="BMB716" s="31"/>
      <c r="BMC716" s="31"/>
      <c r="BMD716" s="31"/>
      <c r="BME716" s="31"/>
      <c r="BMF716" s="31"/>
      <c r="BMG716" s="31"/>
      <c r="BMH716" s="31"/>
      <c r="BMI716" s="31"/>
      <c r="BMJ716" s="31"/>
      <c r="BMK716" s="31"/>
      <c r="BML716" s="31"/>
      <c r="BMM716" s="31"/>
      <c r="BMN716" s="31"/>
      <c r="BMO716" s="31"/>
      <c r="BMP716" s="31"/>
      <c r="BMQ716" s="31"/>
      <c r="BMR716" s="31"/>
      <c r="BMS716" s="31"/>
      <c r="BMT716" s="31"/>
      <c r="BMU716" s="31"/>
      <c r="BMV716" s="31"/>
      <c r="BMW716" s="31"/>
      <c r="BMX716" s="31"/>
      <c r="BMY716" s="31"/>
      <c r="BMZ716" s="31"/>
      <c r="BNA716" s="31"/>
      <c r="BNB716" s="31"/>
      <c r="BNC716" s="31"/>
      <c r="BND716" s="31"/>
      <c r="BNE716" s="31"/>
      <c r="BNF716" s="31"/>
      <c r="BNG716" s="31"/>
      <c r="BNH716" s="31"/>
      <c r="BNI716" s="31"/>
      <c r="BNJ716" s="31"/>
      <c r="BNK716" s="31"/>
      <c r="BNL716" s="31"/>
      <c r="BNM716" s="31"/>
      <c r="BNN716" s="31"/>
      <c r="BNO716" s="31"/>
      <c r="BNP716" s="31"/>
      <c r="BNQ716" s="31"/>
      <c r="BNR716" s="31"/>
      <c r="BNS716" s="31"/>
      <c r="BNT716" s="31"/>
      <c r="BNU716" s="31"/>
      <c r="BNV716" s="31"/>
      <c r="BNW716" s="31"/>
      <c r="BNX716" s="31"/>
      <c r="BNY716" s="31"/>
      <c r="BNZ716" s="31"/>
      <c r="BOA716" s="31"/>
      <c r="BOB716" s="31"/>
      <c r="BOC716" s="31"/>
      <c r="BOD716" s="31"/>
      <c r="BOE716" s="31"/>
      <c r="BOF716" s="31"/>
      <c r="BOG716" s="31"/>
      <c r="BOH716" s="31"/>
      <c r="BOI716" s="31"/>
      <c r="BOJ716" s="31"/>
      <c r="BOK716" s="31"/>
      <c r="BOL716" s="31"/>
      <c r="BOM716" s="31"/>
      <c r="BON716" s="31"/>
      <c r="BOO716" s="31"/>
      <c r="BOP716" s="31"/>
      <c r="BOQ716" s="31"/>
      <c r="BOR716" s="31"/>
      <c r="BOS716" s="31"/>
      <c r="BOT716" s="31"/>
      <c r="BOU716" s="31"/>
      <c r="BOV716" s="31"/>
      <c r="BOW716" s="31"/>
      <c r="BOX716" s="31"/>
      <c r="BOY716" s="31"/>
      <c r="BOZ716" s="31"/>
      <c r="BPA716" s="31"/>
      <c r="BPB716" s="31"/>
      <c r="BPC716" s="31"/>
      <c r="BPD716" s="31"/>
      <c r="BPE716" s="31"/>
      <c r="BPF716" s="31"/>
      <c r="BPG716" s="31"/>
      <c r="BPH716" s="31"/>
      <c r="BPI716" s="31"/>
      <c r="BPJ716" s="31"/>
      <c r="BPK716" s="31"/>
      <c r="BPL716" s="31"/>
      <c r="BPM716" s="31"/>
      <c r="BPN716" s="31"/>
      <c r="BPO716" s="31"/>
      <c r="BPP716" s="31"/>
      <c r="BPQ716" s="31"/>
      <c r="BPR716" s="31"/>
      <c r="BPS716" s="31"/>
      <c r="BPT716" s="31"/>
      <c r="BPU716" s="31"/>
      <c r="BPV716" s="31"/>
      <c r="BPW716" s="31"/>
      <c r="BPX716" s="31"/>
      <c r="BPY716" s="31"/>
      <c r="BPZ716" s="31"/>
      <c r="BQA716" s="31"/>
      <c r="BQB716" s="31"/>
      <c r="BQC716" s="31"/>
      <c r="BQD716" s="31"/>
      <c r="BQE716" s="31"/>
      <c r="BQF716" s="31"/>
      <c r="BQG716" s="31"/>
      <c r="BQH716" s="31"/>
      <c r="BQI716" s="31"/>
      <c r="BQJ716" s="31"/>
      <c r="BQK716" s="31"/>
      <c r="BQL716" s="31"/>
      <c r="BQM716" s="31"/>
      <c r="BQN716" s="31"/>
      <c r="BQO716" s="31"/>
      <c r="BQP716" s="31"/>
      <c r="BQQ716" s="31"/>
      <c r="BQR716" s="31"/>
      <c r="BQS716" s="31"/>
      <c r="BQT716" s="31"/>
      <c r="BQU716" s="31"/>
      <c r="BQV716" s="31"/>
      <c r="BQW716" s="31"/>
      <c r="BQX716" s="31"/>
      <c r="BQY716" s="31"/>
      <c r="BQZ716" s="31"/>
      <c r="BRA716" s="31"/>
      <c r="BRB716" s="31"/>
      <c r="BRC716" s="31"/>
      <c r="BRD716" s="31"/>
      <c r="BRE716" s="31"/>
      <c r="BRF716" s="31"/>
      <c r="BRG716" s="31"/>
      <c r="BRH716" s="31"/>
      <c r="BRI716" s="31"/>
      <c r="BRJ716" s="31"/>
      <c r="BRK716" s="31"/>
      <c r="BRL716" s="31"/>
      <c r="BRM716" s="31"/>
      <c r="BRN716" s="31"/>
      <c r="BRO716" s="31"/>
      <c r="BRP716" s="31"/>
      <c r="BRQ716" s="31"/>
      <c r="BRR716" s="31"/>
      <c r="BRS716" s="31"/>
      <c r="BRT716" s="31"/>
      <c r="BRU716" s="31"/>
      <c r="BRV716" s="31"/>
      <c r="BRW716" s="31"/>
      <c r="BRX716" s="31"/>
      <c r="BRY716" s="31"/>
      <c r="BRZ716" s="31"/>
      <c r="BSA716" s="31"/>
      <c r="BSB716" s="31"/>
      <c r="BSC716" s="31"/>
      <c r="BSD716" s="31"/>
      <c r="BSE716" s="31"/>
      <c r="BSF716" s="31"/>
      <c r="BSG716" s="31"/>
      <c r="BSH716" s="31"/>
      <c r="BSI716" s="31"/>
      <c r="BSJ716" s="31"/>
      <c r="BSK716" s="31"/>
      <c r="BSL716" s="31"/>
      <c r="BSM716" s="31"/>
      <c r="BSN716" s="31"/>
      <c r="BSO716" s="31"/>
      <c r="BSP716" s="31"/>
      <c r="BSQ716" s="31"/>
      <c r="BSR716" s="31"/>
      <c r="BSS716" s="31"/>
      <c r="BST716" s="31"/>
      <c r="BSU716" s="31"/>
      <c r="BSV716" s="31"/>
      <c r="BSW716" s="31"/>
      <c r="BSX716" s="31"/>
      <c r="BSY716" s="31"/>
      <c r="BSZ716" s="31"/>
      <c r="BTA716" s="31"/>
      <c r="BTB716" s="31"/>
      <c r="BTC716" s="31"/>
      <c r="BTD716" s="31"/>
      <c r="BTE716" s="31"/>
      <c r="BTF716" s="31"/>
      <c r="BTG716" s="31"/>
      <c r="BTH716" s="31"/>
      <c r="BTI716" s="31"/>
      <c r="BTJ716" s="31"/>
      <c r="BTK716" s="31"/>
      <c r="BTL716" s="31"/>
      <c r="BTM716" s="31"/>
      <c r="BTN716" s="31"/>
      <c r="BTO716" s="31"/>
      <c r="BTP716" s="31"/>
      <c r="BTQ716" s="31"/>
      <c r="BTR716" s="31"/>
      <c r="BTS716" s="31"/>
      <c r="BTT716" s="31"/>
      <c r="BTU716" s="31"/>
      <c r="BTV716" s="31"/>
      <c r="BTW716" s="31"/>
      <c r="BTX716" s="31"/>
      <c r="BTY716" s="31"/>
      <c r="BTZ716" s="31"/>
      <c r="BUA716" s="31"/>
      <c r="BUB716" s="31"/>
      <c r="BUC716" s="31"/>
      <c r="BUD716" s="31"/>
      <c r="BUE716" s="31"/>
      <c r="BUF716" s="31"/>
      <c r="BUG716" s="31"/>
      <c r="BUH716" s="31"/>
      <c r="BUI716" s="31"/>
      <c r="BUJ716" s="31"/>
      <c r="BUK716" s="31"/>
      <c r="BUL716" s="31"/>
      <c r="BUM716" s="31"/>
      <c r="BUN716" s="31"/>
      <c r="BUO716" s="31"/>
      <c r="BUP716" s="31"/>
      <c r="BUQ716" s="31"/>
      <c r="BUR716" s="31"/>
      <c r="BUS716" s="31"/>
      <c r="BUT716" s="31"/>
      <c r="BUU716" s="31"/>
      <c r="BUV716" s="31"/>
      <c r="BUW716" s="31"/>
      <c r="BUX716" s="31"/>
      <c r="BUY716" s="31"/>
      <c r="BUZ716" s="31"/>
      <c r="BVA716" s="31"/>
      <c r="BVB716" s="31"/>
      <c r="BVC716" s="31"/>
      <c r="BVD716" s="31"/>
      <c r="BVE716" s="31"/>
      <c r="BVF716" s="31"/>
      <c r="BVG716" s="31"/>
      <c r="BVH716" s="31"/>
      <c r="BVI716" s="31"/>
      <c r="BVJ716" s="31"/>
      <c r="BVK716" s="31"/>
      <c r="BVL716" s="31"/>
      <c r="BVM716" s="31"/>
      <c r="BVN716" s="31"/>
      <c r="BVO716" s="31"/>
      <c r="BVP716" s="31"/>
      <c r="BVQ716" s="31"/>
      <c r="BVR716" s="31"/>
      <c r="BVS716" s="31"/>
      <c r="BVT716" s="31"/>
      <c r="BVU716" s="31"/>
      <c r="BVV716" s="31"/>
      <c r="BVW716" s="31"/>
      <c r="BVX716" s="31"/>
      <c r="BVY716" s="31"/>
      <c r="BVZ716" s="31"/>
      <c r="BWA716" s="31"/>
      <c r="BWB716" s="31"/>
      <c r="BWC716" s="31"/>
      <c r="BWD716" s="31"/>
      <c r="BWE716" s="31"/>
      <c r="BWF716" s="31"/>
      <c r="BWG716" s="31"/>
      <c r="BWH716" s="31"/>
      <c r="BWI716" s="31"/>
      <c r="BWJ716" s="31"/>
      <c r="BWK716" s="31"/>
      <c r="BWL716" s="31"/>
      <c r="BWM716" s="31"/>
      <c r="BWN716" s="31"/>
      <c r="BWO716" s="31"/>
      <c r="BWP716" s="31"/>
      <c r="BWQ716" s="31"/>
      <c r="BWR716" s="31"/>
      <c r="BWS716" s="31"/>
      <c r="BWT716" s="31"/>
      <c r="BWU716" s="31"/>
      <c r="BWV716" s="31"/>
      <c r="BWW716" s="31"/>
      <c r="BWX716" s="31"/>
      <c r="BWY716" s="31"/>
      <c r="BWZ716" s="31"/>
      <c r="BXA716" s="31"/>
      <c r="BXB716" s="31"/>
      <c r="BXC716" s="31"/>
      <c r="BXD716" s="31"/>
      <c r="BXE716" s="31"/>
      <c r="BXF716" s="31"/>
      <c r="BXG716" s="31"/>
      <c r="BXH716" s="31"/>
      <c r="BXI716" s="31"/>
      <c r="BXJ716" s="31"/>
      <c r="BXK716" s="31"/>
      <c r="BXL716" s="31"/>
      <c r="BXM716" s="31"/>
      <c r="BXN716" s="31"/>
      <c r="BXO716" s="31"/>
      <c r="BXP716" s="31"/>
      <c r="BXQ716" s="31"/>
      <c r="BXR716" s="31"/>
      <c r="BXS716" s="31"/>
      <c r="BXT716" s="31"/>
      <c r="BXU716" s="31"/>
      <c r="BXV716" s="31"/>
      <c r="BXW716" s="31"/>
      <c r="BXX716" s="31"/>
      <c r="BXY716" s="31"/>
      <c r="BXZ716" s="31"/>
      <c r="BYA716" s="31"/>
      <c r="BYB716" s="31"/>
      <c r="BYC716" s="31"/>
      <c r="BYD716" s="31"/>
      <c r="BYE716" s="31"/>
      <c r="BYF716" s="31"/>
      <c r="BYG716" s="31"/>
      <c r="BYH716" s="31"/>
      <c r="BYI716" s="31"/>
      <c r="BYJ716" s="31"/>
      <c r="BYK716" s="31"/>
      <c r="BYL716" s="31"/>
      <c r="BYM716" s="31"/>
      <c r="BYN716" s="31"/>
      <c r="BYO716" s="31"/>
      <c r="BYP716" s="31"/>
      <c r="BYQ716" s="31"/>
      <c r="BYR716" s="31"/>
      <c r="BYS716" s="31"/>
      <c r="BYT716" s="31"/>
      <c r="BYU716" s="31"/>
      <c r="BYV716" s="31"/>
      <c r="BYW716" s="31"/>
      <c r="BYX716" s="31"/>
      <c r="BYY716" s="31"/>
      <c r="BYZ716" s="31"/>
      <c r="BZA716" s="31"/>
      <c r="BZB716" s="31"/>
      <c r="BZC716" s="31"/>
      <c r="BZD716" s="31"/>
      <c r="BZE716" s="31"/>
      <c r="BZF716" s="31"/>
      <c r="BZG716" s="31"/>
      <c r="BZH716" s="31"/>
      <c r="BZI716" s="31"/>
      <c r="BZJ716" s="31"/>
      <c r="BZK716" s="31"/>
      <c r="BZL716" s="31"/>
      <c r="BZM716" s="31"/>
      <c r="BZN716" s="31"/>
      <c r="BZO716" s="31"/>
      <c r="BZP716" s="31"/>
      <c r="BZQ716" s="31"/>
      <c r="BZR716" s="31"/>
      <c r="BZS716" s="31"/>
      <c r="BZT716" s="31"/>
      <c r="BZU716" s="31"/>
      <c r="BZV716" s="31"/>
      <c r="BZW716" s="31"/>
      <c r="BZX716" s="31"/>
      <c r="BZY716" s="31"/>
      <c r="BZZ716" s="31"/>
      <c r="CAA716" s="31"/>
      <c r="CAB716" s="31"/>
      <c r="CAC716" s="31"/>
      <c r="CAD716" s="31"/>
      <c r="CAE716" s="31"/>
      <c r="CAF716" s="31"/>
      <c r="CAG716" s="31"/>
      <c r="CAH716" s="31"/>
      <c r="CAI716" s="31"/>
      <c r="CAJ716" s="31"/>
      <c r="CAK716" s="31"/>
      <c r="CAL716" s="31"/>
      <c r="CAM716" s="31"/>
      <c r="CAN716" s="31"/>
      <c r="CAO716" s="31"/>
      <c r="CAP716" s="31"/>
      <c r="CAQ716" s="31"/>
      <c r="CAR716" s="31"/>
      <c r="CAS716" s="31"/>
      <c r="CAT716" s="31"/>
      <c r="CAU716" s="31"/>
      <c r="CAV716" s="31"/>
      <c r="CAW716" s="31"/>
      <c r="CAX716" s="31"/>
      <c r="CAY716" s="31"/>
      <c r="CAZ716" s="31"/>
      <c r="CBA716" s="31"/>
      <c r="CBB716" s="31"/>
      <c r="CBC716" s="31"/>
      <c r="CBD716" s="31"/>
      <c r="CBE716" s="31"/>
      <c r="CBF716" s="31"/>
      <c r="CBG716" s="31"/>
      <c r="CBH716" s="31"/>
      <c r="CBI716" s="31"/>
      <c r="CBJ716" s="31"/>
      <c r="CBK716" s="31"/>
      <c r="CBL716" s="31"/>
      <c r="CBM716" s="31"/>
      <c r="CBN716" s="31"/>
      <c r="CBO716" s="31"/>
      <c r="CBP716" s="31"/>
      <c r="CBQ716" s="31"/>
      <c r="CBR716" s="31"/>
      <c r="CBS716" s="31"/>
      <c r="CBT716" s="31"/>
      <c r="CBU716" s="31"/>
      <c r="CBV716" s="31"/>
      <c r="CBW716" s="31"/>
      <c r="CBX716" s="31"/>
      <c r="CBY716" s="31"/>
      <c r="CBZ716" s="31"/>
      <c r="CCA716" s="31"/>
      <c r="CCB716" s="31"/>
      <c r="CCC716" s="31"/>
      <c r="CCD716" s="31"/>
      <c r="CCE716" s="31"/>
      <c r="CCF716" s="31"/>
      <c r="CCG716" s="31"/>
      <c r="CCH716" s="31"/>
      <c r="CCI716" s="31"/>
      <c r="CCJ716" s="31"/>
      <c r="CCK716" s="31"/>
      <c r="CCL716" s="31"/>
      <c r="CCM716" s="31"/>
      <c r="CCN716" s="31"/>
      <c r="CCO716" s="31"/>
      <c r="CCP716" s="31"/>
      <c r="CCQ716" s="31"/>
      <c r="CCR716" s="31"/>
      <c r="CCS716" s="31"/>
      <c r="CCT716" s="31"/>
      <c r="CCU716" s="31"/>
      <c r="CCV716" s="31"/>
      <c r="CCW716" s="31"/>
      <c r="CCX716" s="31"/>
      <c r="CCY716" s="31"/>
      <c r="CCZ716" s="31"/>
      <c r="CDA716" s="31"/>
      <c r="CDB716" s="31"/>
      <c r="CDC716" s="31"/>
      <c r="CDD716" s="31"/>
      <c r="CDE716" s="31"/>
      <c r="CDF716" s="31"/>
      <c r="CDG716" s="31"/>
      <c r="CDH716" s="31"/>
      <c r="CDI716" s="31"/>
      <c r="CDJ716" s="31"/>
      <c r="CDK716" s="31"/>
      <c r="CDL716" s="31"/>
      <c r="CDM716" s="31"/>
      <c r="CDN716" s="31"/>
      <c r="CDO716" s="31"/>
      <c r="CDP716" s="31"/>
      <c r="CDQ716" s="31"/>
      <c r="CDR716" s="31"/>
      <c r="CDS716" s="31"/>
      <c r="CDT716" s="31"/>
      <c r="CDU716" s="31"/>
      <c r="CDV716" s="31"/>
      <c r="CDW716" s="31"/>
      <c r="CDX716" s="31"/>
      <c r="CDY716" s="31"/>
      <c r="CDZ716" s="31"/>
      <c r="CEA716" s="31"/>
      <c r="CEB716" s="31"/>
      <c r="CEC716" s="31"/>
      <c r="CED716" s="31"/>
      <c r="CEE716" s="31"/>
      <c r="CEF716" s="31"/>
      <c r="CEG716" s="31"/>
      <c r="CEH716" s="31"/>
      <c r="CEI716" s="31"/>
      <c r="CEJ716" s="31"/>
      <c r="CEK716" s="31"/>
      <c r="CEL716" s="31"/>
      <c r="CEM716" s="31"/>
      <c r="CEN716" s="31"/>
      <c r="CEO716" s="31"/>
      <c r="CEP716" s="31"/>
      <c r="CEQ716" s="31"/>
      <c r="CER716" s="31"/>
      <c r="CES716" s="31"/>
      <c r="CET716" s="31"/>
      <c r="CEU716" s="31"/>
      <c r="CEV716" s="31"/>
      <c r="CEW716" s="31"/>
      <c r="CEX716" s="31"/>
      <c r="CEY716" s="31"/>
      <c r="CEZ716" s="31"/>
      <c r="CFA716" s="31"/>
      <c r="CFB716" s="31"/>
      <c r="CFC716" s="31"/>
      <c r="CFD716" s="31"/>
      <c r="CFE716" s="31"/>
      <c r="CFF716" s="31"/>
      <c r="CFG716" s="31"/>
      <c r="CFH716" s="31"/>
      <c r="CFI716" s="31"/>
      <c r="CFJ716" s="31"/>
      <c r="CFK716" s="31"/>
      <c r="CFL716" s="31"/>
      <c r="CFM716" s="31"/>
      <c r="CFN716" s="31"/>
      <c r="CFO716" s="31"/>
      <c r="CFP716" s="31"/>
      <c r="CFQ716" s="31"/>
      <c r="CFR716" s="31"/>
      <c r="CFS716" s="31"/>
      <c r="CFT716" s="31"/>
      <c r="CFU716" s="31"/>
      <c r="CFV716" s="31"/>
      <c r="CFW716" s="31"/>
      <c r="CFX716" s="31"/>
      <c r="CFY716" s="31"/>
      <c r="CFZ716" s="31"/>
      <c r="CGA716" s="31"/>
      <c r="CGB716" s="31"/>
      <c r="CGC716" s="31"/>
      <c r="CGD716" s="31"/>
      <c r="CGE716" s="31"/>
      <c r="CGF716" s="31"/>
      <c r="CGG716" s="31"/>
      <c r="CGH716" s="31"/>
      <c r="CGI716" s="31"/>
      <c r="CGJ716" s="31"/>
      <c r="CGK716" s="31"/>
      <c r="CGL716" s="31"/>
      <c r="CGM716" s="31"/>
      <c r="CGN716" s="31"/>
      <c r="CGO716" s="31"/>
      <c r="CGP716" s="31"/>
      <c r="CGQ716" s="31"/>
      <c r="CGR716" s="31"/>
      <c r="CGS716" s="31"/>
      <c r="CGT716" s="31"/>
      <c r="CGU716" s="31"/>
      <c r="CGV716" s="31"/>
      <c r="CGW716" s="31"/>
      <c r="CGX716" s="31"/>
      <c r="CGY716" s="31"/>
      <c r="CGZ716" s="31"/>
      <c r="CHA716" s="31"/>
      <c r="CHB716" s="31"/>
      <c r="CHC716" s="31"/>
      <c r="CHD716" s="31"/>
      <c r="CHE716" s="31"/>
      <c r="CHF716" s="31"/>
      <c r="CHG716" s="31"/>
      <c r="CHH716" s="31"/>
      <c r="CHI716" s="31"/>
      <c r="CHJ716" s="31"/>
      <c r="CHK716" s="31"/>
      <c r="CHL716" s="31"/>
      <c r="CHM716" s="31"/>
      <c r="CHN716" s="31"/>
      <c r="CHO716" s="31"/>
      <c r="CHP716" s="31"/>
      <c r="CHQ716" s="31"/>
      <c r="CHR716" s="31"/>
      <c r="CHS716" s="31"/>
      <c r="CHT716" s="31"/>
      <c r="CHU716" s="31"/>
      <c r="CHV716" s="31"/>
      <c r="CHW716" s="31"/>
      <c r="CHX716" s="31"/>
      <c r="CHY716" s="31"/>
      <c r="CHZ716" s="31"/>
      <c r="CIA716" s="31"/>
      <c r="CIB716" s="31"/>
      <c r="CIC716" s="31"/>
      <c r="CID716" s="31"/>
      <c r="CIE716" s="31"/>
      <c r="CIF716" s="31"/>
      <c r="CIG716" s="31"/>
      <c r="CIH716" s="31"/>
      <c r="CII716" s="31"/>
      <c r="CIJ716" s="31"/>
      <c r="CIK716" s="31"/>
      <c r="CIL716" s="31"/>
      <c r="CIM716" s="31"/>
      <c r="CIN716" s="31"/>
      <c r="CIO716" s="31"/>
      <c r="CIP716" s="31"/>
      <c r="CIQ716" s="31"/>
      <c r="CIR716" s="31"/>
      <c r="CIS716" s="31"/>
      <c r="CIT716" s="31"/>
      <c r="CIU716" s="31"/>
      <c r="CIV716" s="31"/>
      <c r="CIW716" s="31"/>
      <c r="CIX716" s="31"/>
      <c r="CIY716" s="31"/>
      <c r="CIZ716" s="31"/>
      <c r="CJA716" s="31"/>
      <c r="CJB716" s="31"/>
      <c r="CJC716" s="31"/>
      <c r="CJD716" s="31"/>
      <c r="CJE716" s="31"/>
      <c r="CJF716" s="31"/>
      <c r="CJG716" s="31"/>
      <c r="CJH716" s="31"/>
      <c r="CJI716" s="31"/>
      <c r="CJJ716" s="31"/>
      <c r="CJK716" s="31"/>
      <c r="CJL716" s="31"/>
      <c r="CJM716" s="31"/>
      <c r="CJN716" s="31"/>
      <c r="CJO716" s="31"/>
      <c r="CJP716" s="31"/>
      <c r="CJQ716" s="31"/>
      <c r="CJR716" s="31"/>
      <c r="CJS716" s="31"/>
      <c r="CJT716" s="31"/>
      <c r="CJU716" s="31"/>
      <c r="CJV716" s="31"/>
      <c r="CJW716" s="31"/>
      <c r="CJX716" s="31"/>
      <c r="CJY716" s="31"/>
      <c r="CJZ716" s="31"/>
      <c r="CKA716" s="31"/>
      <c r="CKB716" s="31"/>
      <c r="CKC716" s="31"/>
      <c r="CKD716" s="31"/>
      <c r="CKE716" s="31"/>
      <c r="CKF716" s="31"/>
      <c r="CKG716" s="31"/>
      <c r="CKH716" s="31"/>
      <c r="CKI716" s="31"/>
      <c r="CKJ716" s="31"/>
      <c r="CKK716" s="31"/>
      <c r="CKL716" s="31"/>
      <c r="CKM716" s="31"/>
      <c r="CKN716" s="31"/>
      <c r="CKO716" s="31"/>
      <c r="CKP716" s="31"/>
      <c r="CKQ716" s="31"/>
      <c r="CKR716" s="31"/>
      <c r="CKS716" s="31"/>
      <c r="CKT716" s="31"/>
      <c r="CKU716" s="31"/>
      <c r="CKV716" s="31"/>
      <c r="CKW716" s="31"/>
      <c r="CKX716" s="31"/>
      <c r="CKY716" s="31"/>
      <c r="CKZ716" s="31"/>
      <c r="CLA716" s="31"/>
      <c r="CLB716" s="31"/>
      <c r="CLC716" s="31"/>
      <c r="CLD716" s="31"/>
      <c r="CLE716" s="31"/>
      <c r="CLF716" s="31"/>
      <c r="CLG716" s="31"/>
      <c r="CLH716" s="31"/>
      <c r="CLI716" s="31"/>
      <c r="CLJ716" s="31"/>
      <c r="CLK716" s="31"/>
      <c r="CLL716" s="31"/>
      <c r="CLM716" s="31"/>
      <c r="CLN716" s="31"/>
      <c r="CLO716" s="31"/>
      <c r="CLP716" s="31"/>
      <c r="CLQ716" s="31"/>
      <c r="CLR716" s="31"/>
      <c r="CLS716" s="31"/>
      <c r="CLT716" s="31"/>
      <c r="CLU716" s="31"/>
      <c r="CLV716" s="31"/>
      <c r="CLW716" s="31"/>
      <c r="CLX716" s="31"/>
      <c r="CLY716" s="31"/>
      <c r="CLZ716" s="31"/>
      <c r="CMA716" s="31"/>
      <c r="CMB716" s="31"/>
      <c r="CMC716" s="31"/>
      <c r="CMD716" s="31"/>
      <c r="CME716" s="31"/>
      <c r="CMF716" s="31"/>
      <c r="CMG716" s="31"/>
      <c r="CMH716" s="31"/>
      <c r="CMI716" s="31"/>
      <c r="CMJ716" s="31"/>
      <c r="CMK716" s="31"/>
      <c r="CML716" s="31"/>
      <c r="CMM716" s="31"/>
      <c r="CMN716" s="31"/>
      <c r="CMO716" s="31"/>
      <c r="CMP716" s="31"/>
      <c r="CMQ716" s="31"/>
      <c r="CMR716" s="31"/>
      <c r="CMS716" s="31"/>
      <c r="CMT716" s="31"/>
      <c r="CMU716" s="31"/>
      <c r="CMV716" s="31"/>
      <c r="CMW716" s="31"/>
      <c r="CMX716" s="31"/>
      <c r="CMY716" s="31"/>
      <c r="CMZ716" s="31"/>
      <c r="CNA716" s="31"/>
      <c r="CNB716" s="31"/>
      <c r="CNC716" s="31"/>
      <c r="CND716" s="31"/>
      <c r="CNE716" s="31"/>
      <c r="CNF716" s="31"/>
      <c r="CNG716" s="31"/>
      <c r="CNH716" s="31"/>
      <c r="CNI716" s="31"/>
      <c r="CNJ716" s="31"/>
      <c r="CNK716" s="31"/>
      <c r="CNL716" s="31"/>
      <c r="CNM716" s="31"/>
      <c r="CNN716" s="31"/>
      <c r="CNO716" s="31"/>
      <c r="CNP716" s="31"/>
      <c r="CNQ716" s="31"/>
      <c r="CNR716" s="31"/>
      <c r="CNS716" s="31"/>
      <c r="CNT716" s="31"/>
      <c r="CNU716" s="31"/>
      <c r="CNV716" s="31"/>
      <c r="CNW716" s="31"/>
      <c r="CNX716" s="31"/>
      <c r="CNY716" s="31"/>
      <c r="CNZ716" s="31"/>
      <c r="COA716" s="31"/>
      <c r="COB716" s="31"/>
      <c r="COC716" s="31"/>
      <c r="COD716" s="31"/>
      <c r="COE716" s="31"/>
      <c r="COF716" s="31"/>
      <c r="COG716" s="31"/>
      <c r="COH716" s="31"/>
      <c r="COI716" s="31"/>
      <c r="COJ716" s="31"/>
      <c r="COK716" s="31"/>
      <c r="COL716" s="31"/>
      <c r="COM716" s="31"/>
      <c r="CON716" s="31"/>
      <c r="COO716" s="31"/>
      <c r="COP716" s="31"/>
      <c r="COQ716" s="31"/>
      <c r="COR716" s="31"/>
      <c r="COS716" s="31"/>
      <c r="COT716" s="31"/>
      <c r="COU716" s="31"/>
      <c r="COV716" s="31"/>
      <c r="COW716" s="31"/>
      <c r="COX716" s="31"/>
      <c r="COY716" s="31"/>
      <c r="COZ716" s="31"/>
      <c r="CPA716" s="31"/>
      <c r="CPB716" s="31"/>
      <c r="CPC716" s="31"/>
      <c r="CPD716" s="31"/>
      <c r="CPE716" s="31"/>
      <c r="CPF716" s="31"/>
      <c r="CPG716" s="31"/>
      <c r="CPH716" s="31"/>
      <c r="CPI716" s="31"/>
      <c r="CPJ716" s="31"/>
      <c r="CPK716" s="31"/>
      <c r="CPL716" s="31"/>
      <c r="CPM716" s="31"/>
      <c r="CPN716" s="31"/>
      <c r="CPO716" s="31"/>
      <c r="CPP716" s="31"/>
      <c r="CPQ716" s="31"/>
      <c r="CPR716" s="31"/>
      <c r="CPS716" s="31"/>
      <c r="CPT716" s="31"/>
      <c r="CPU716" s="31"/>
      <c r="CPV716" s="31"/>
      <c r="CPW716" s="31"/>
      <c r="CPX716" s="31"/>
      <c r="CPY716" s="31"/>
      <c r="CPZ716" s="31"/>
      <c r="CQA716" s="31"/>
      <c r="CQB716" s="31"/>
      <c r="CQC716" s="31"/>
      <c r="CQD716" s="31"/>
      <c r="CQE716" s="31"/>
      <c r="CQF716" s="31"/>
      <c r="CQG716" s="31"/>
      <c r="CQH716" s="31"/>
      <c r="CQI716" s="31"/>
      <c r="CQJ716" s="31"/>
      <c r="CQK716" s="31"/>
      <c r="CQL716" s="31"/>
      <c r="CQM716" s="31"/>
      <c r="CQN716" s="31"/>
      <c r="CQO716" s="31"/>
      <c r="CQP716" s="31"/>
      <c r="CQQ716" s="31"/>
      <c r="CQR716" s="31"/>
      <c r="CQS716" s="31"/>
      <c r="CQT716" s="31"/>
      <c r="CQU716" s="31"/>
      <c r="CQV716" s="31"/>
      <c r="CQW716" s="31"/>
      <c r="CQX716" s="31"/>
      <c r="CQY716" s="31"/>
      <c r="CQZ716" s="31"/>
      <c r="CRA716" s="31"/>
      <c r="CRB716" s="31"/>
      <c r="CRC716" s="31"/>
      <c r="CRD716" s="31"/>
      <c r="CRE716" s="31"/>
      <c r="CRF716" s="31"/>
      <c r="CRG716" s="31"/>
      <c r="CRH716" s="31"/>
      <c r="CRI716" s="31"/>
      <c r="CRJ716" s="31"/>
      <c r="CRK716" s="31"/>
      <c r="CRL716" s="31"/>
      <c r="CRM716" s="31"/>
      <c r="CRN716" s="31"/>
      <c r="CRO716" s="31"/>
      <c r="CRP716" s="31"/>
      <c r="CRQ716" s="31"/>
      <c r="CRR716" s="31"/>
      <c r="CRS716" s="31"/>
      <c r="CRT716" s="31"/>
      <c r="CRU716" s="31"/>
      <c r="CRV716" s="31"/>
      <c r="CRW716" s="31"/>
      <c r="CRX716" s="31"/>
      <c r="CRY716" s="31"/>
      <c r="CRZ716" s="31"/>
      <c r="CSA716" s="31"/>
      <c r="CSB716" s="31"/>
      <c r="CSC716" s="31"/>
      <c r="CSD716" s="31"/>
      <c r="CSE716" s="31"/>
      <c r="CSF716" s="31"/>
      <c r="CSG716" s="31"/>
      <c r="CSH716" s="31"/>
      <c r="CSI716" s="31"/>
      <c r="CSJ716" s="31"/>
      <c r="CSK716" s="31"/>
      <c r="CSL716" s="31"/>
      <c r="CSM716" s="31"/>
      <c r="CSN716" s="31"/>
      <c r="CSO716" s="31"/>
      <c r="CSP716" s="31"/>
      <c r="CSQ716" s="31"/>
      <c r="CSR716" s="31"/>
      <c r="CSS716" s="31"/>
      <c r="CST716" s="31"/>
      <c r="CSU716" s="31"/>
      <c r="CSV716" s="31"/>
      <c r="CSW716" s="31"/>
      <c r="CSX716" s="31"/>
      <c r="CSY716" s="31"/>
      <c r="CSZ716" s="31"/>
      <c r="CTA716" s="31"/>
      <c r="CTB716" s="31"/>
      <c r="CTC716" s="31"/>
      <c r="CTD716" s="31"/>
      <c r="CTE716" s="31"/>
      <c r="CTF716" s="31"/>
      <c r="CTG716" s="31"/>
      <c r="CTH716" s="31"/>
      <c r="CTI716" s="31"/>
      <c r="CTJ716" s="31"/>
      <c r="CTK716" s="31"/>
      <c r="CTL716" s="31"/>
      <c r="CTM716" s="31"/>
      <c r="CTN716" s="31"/>
      <c r="CTO716" s="31"/>
      <c r="CTP716" s="31"/>
      <c r="CTQ716" s="31"/>
      <c r="CTR716" s="31"/>
      <c r="CTS716" s="31"/>
      <c r="CTT716" s="31"/>
      <c r="CTU716" s="31"/>
      <c r="CTV716" s="31"/>
      <c r="CTW716" s="31"/>
      <c r="CTX716" s="31"/>
      <c r="CTY716" s="31"/>
      <c r="CTZ716" s="31"/>
      <c r="CUA716" s="31"/>
      <c r="CUB716" s="31"/>
      <c r="CUC716" s="31"/>
      <c r="CUD716" s="31"/>
      <c r="CUE716" s="31"/>
      <c r="CUF716" s="31"/>
      <c r="CUG716" s="31"/>
      <c r="CUH716" s="31"/>
      <c r="CUI716" s="31"/>
      <c r="CUJ716" s="31"/>
      <c r="CUK716" s="31"/>
      <c r="CUL716" s="31"/>
      <c r="CUM716" s="31"/>
      <c r="CUN716" s="31"/>
      <c r="CUO716" s="31"/>
      <c r="CUP716" s="31"/>
      <c r="CUQ716" s="31"/>
      <c r="CUR716" s="31"/>
      <c r="CUS716" s="31"/>
      <c r="CUT716" s="31"/>
      <c r="CUU716" s="31"/>
      <c r="CUV716" s="31"/>
      <c r="CUW716" s="31"/>
      <c r="CUX716" s="31"/>
      <c r="CUY716" s="31"/>
      <c r="CUZ716" s="31"/>
      <c r="CVA716" s="31"/>
      <c r="CVB716" s="31"/>
      <c r="CVC716" s="31"/>
      <c r="CVD716" s="31"/>
      <c r="CVE716" s="31"/>
      <c r="CVF716" s="31"/>
      <c r="CVG716" s="31"/>
      <c r="CVH716" s="31"/>
      <c r="CVI716" s="31"/>
      <c r="CVJ716" s="31"/>
      <c r="CVK716" s="31"/>
      <c r="CVL716" s="31"/>
      <c r="CVM716" s="31"/>
      <c r="CVN716" s="31"/>
      <c r="CVO716" s="31"/>
      <c r="CVP716" s="31"/>
      <c r="CVQ716" s="31"/>
      <c r="CVR716" s="31"/>
      <c r="CVS716" s="31"/>
      <c r="CVT716" s="31"/>
      <c r="CVU716" s="31"/>
      <c r="CVV716" s="31"/>
      <c r="CVW716" s="31"/>
      <c r="CVX716" s="31"/>
      <c r="CVY716" s="31"/>
      <c r="CVZ716" s="31"/>
      <c r="CWA716" s="31"/>
      <c r="CWB716" s="31"/>
      <c r="CWC716" s="31"/>
      <c r="CWD716" s="31"/>
      <c r="CWE716" s="31"/>
      <c r="CWF716" s="31"/>
      <c r="CWG716" s="31"/>
      <c r="CWH716" s="31"/>
      <c r="CWI716" s="31"/>
      <c r="CWJ716" s="31"/>
      <c r="CWK716" s="31"/>
      <c r="CWL716" s="31"/>
      <c r="CWM716" s="31"/>
      <c r="CWN716" s="31"/>
      <c r="CWO716" s="31"/>
      <c r="CWP716" s="31"/>
      <c r="CWQ716" s="31"/>
      <c r="CWR716" s="31"/>
      <c r="CWS716" s="31"/>
      <c r="CWT716" s="31"/>
      <c r="CWU716" s="31"/>
      <c r="CWV716" s="31"/>
      <c r="CWW716" s="31"/>
      <c r="CWX716" s="31"/>
      <c r="CWY716" s="31"/>
      <c r="CWZ716" s="31"/>
      <c r="CXA716" s="31"/>
      <c r="CXB716" s="31"/>
      <c r="CXC716" s="31"/>
      <c r="CXD716" s="31"/>
      <c r="CXE716" s="31"/>
      <c r="CXF716" s="31"/>
      <c r="CXG716" s="31"/>
      <c r="CXH716" s="31"/>
      <c r="CXI716" s="31"/>
      <c r="CXJ716" s="31"/>
      <c r="CXK716" s="31"/>
      <c r="CXL716" s="31"/>
      <c r="CXM716" s="31"/>
      <c r="CXN716" s="31"/>
      <c r="CXO716" s="31"/>
      <c r="CXP716" s="31"/>
      <c r="CXQ716" s="31"/>
      <c r="CXR716" s="31"/>
      <c r="CXS716" s="31"/>
      <c r="CXT716" s="31"/>
      <c r="CXU716" s="31"/>
      <c r="CXV716" s="31"/>
      <c r="CXW716" s="31"/>
      <c r="CXX716" s="31"/>
      <c r="CXY716" s="31"/>
      <c r="CXZ716" s="31"/>
      <c r="CYA716" s="31"/>
      <c r="CYB716" s="31"/>
      <c r="CYC716" s="31"/>
      <c r="CYD716" s="31"/>
      <c r="CYE716" s="31"/>
      <c r="CYF716" s="31"/>
      <c r="CYG716" s="31"/>
      <c r="CYH716" s="31"/>
      <c r="CYI716" s="31"/>
      <c r="CYJ716" s="31"/>
      <c r="CYK716" s="31"/>
      <c r="CYL716" s="31"/>
      <c r="CYM716" s="31"/>
      <c r="CYN716" s="31"/>
      <c r="CYO716" s="31"/>
      <c r="CYP716" s="31"/>
      <c r="CYQ716" s="31"/>
      <c r="CYR716" s="31"/>
      <c r="CYS716" s="31"/>
      <c r="CYT716" s="31"/>
      <c r="CYU716" s="31"/>
      <c r="CYV716" s="31"/>
      <c r="CYW716" s="31"/>
      <c r="CYX716" s="31"/>
      <c r="CYY716" s="31"/>
      <c r="CYZ716" s="31"/>
      <c r="CZA716" s="31"/>
      <c r="CZB716" s="31"/>
      <c r="CZC716" s="31"/>
      <c r="CZD716" s="31"/>
      <c r="CZE716" s="31"/>
      <c r="CZF716" s="31"/>
      <c r="CZG716" s="31"/>
      <c r="CZH716" s="31"/>
      <c r="CZI716" s="31"/>
      <c r="CZJ716" s="31"/>
      <c r="CZK716" s="31"/>
      <c r="CZL716" s="31"/>
      <c r="CZM716" s="31"/>
      <c r="CZN716" s="31"/>
      <c r="CZO716" s="31"/>
      <c r="CZP716" s="31"/>
      <c r="CZQ716" s="31"/>
      <c r="CZR716" s="31"/>
      <c r="CZS716" s="31"/>
      <c r="CZT716" s="31"/>
      <c r="CZU716" s="31"/>
      <c r="CZV716" s="31"/>
      <c r="CZW716" s="31"/>
      <c r="CZX716" s="31"/>
      <c r="CZY716" s="31"/>
      <c r="CZZ716" s="31"/>
      <c r="DAA716" s="31"/>
      <c r="DAB716" s="31"/>
      <c r="DAC716" s="31"/>
      <c r="DAD716" s="31"/>
      <c r="DAE716" s="31"/>
      <c r="DAF716" s="31"/>
      <c r="DAG716" s="31"/>
      <c r="DAH716" s="31"/>
      <c r="DAI716" s="31"/>
      <c r="DAJ716" s="31"/>
      <c r="DAK716" s="31"/>
      <c r="DAL716" s="31"/>
      <c r="DAM716" s="31"/>
      <c r="DAN716" s="31"/>
      <c r="DAO716" s="31"/>
      <c r="DAP716" s="31"/>
      <c r="DAQ716" s="31"/>
      <c r="DAR716" s="31"/>
      <c r="DAS716" s="31"/>
      <c r="DAT716" s="31"/>
      <c r="DAU716" s="31"/>
      <c r="DAV716" s="31"/>
      <c r="DAW716" s="31"/>
      <c r="DAX716" s="31"/>
      <c r="DAY716" s="31"/>
      <c r="DAZ716" s="31"/>
      <c r="DBA716" s="31"/>
      <c r="DBB716" s="31"/>
      <c r="DBC716" s="31"/>
      <c r="DBD716" s="31"/>
      <c r="DBE716" s="31"/>
      <c r="DBF716" s="31"/>
      <c r="DBG716" s="31"/>
      <c r="DBH716" s="31"/>
      <c r="DBI716" s="31"/>
      <c r="DBJ716" s="31"/>
      <c r="DBK716" s="31"/>
      <c r="DBL716" s="31"/>
      <c r="DBM716" s="31"/>
      <c r="DBN716" s="31"/>
      <c r="DBO716" s="31"/>
      <c r="DBP716" s="31"/>
      <c r="DBQ716" s="31"/>
      <c r="DBR716" s="31"/>
      <c r="DBS716" s="31"/>
      <c r="DBT716" s="31"/>
      <c r="DBU716" s="31"/>
      <c r="DBV716" s="31"/>
      <c r="DBW716" s="31"/>
      <c r="DBX716" s="31"/>
      <c r="DBY716" s="31"/>
      <c r="DBZ716" s="31"/>
      <c r="DCA716" s="31"/>
      <c r="DCB716" s="31"/>
      <c r="DCC716" s="31"/>
      <c r="DCD716" s="31"/>
      <c r="DCE716" s="31"/>
      <c r="DCF716" s="31"/>
      <c r="DCG716" s="31"/>
      <c r="DCH716" s="31"/>
      <c r="DCI716" s="31"/>
      <c r="DCJ716" s="31"/>
      <c r="DCK716" s="31"/>
      <c r="DCL716" s="31"/>
      <c r="DCM716" s="31"/>
      <c r="DCN716" s="31"/>
      <c r="DCO716" s="31"/>
      <c r="DCP716" s="31"/>
      <c r="DCQ716" s="31"/>
      <c r="DCR716" s="31"/>
      <c r="DCS716" s="31"/>
      <c r="DCT716" s="31"/>
      <c r="DCU716" s="31"/>
      <c r="DCV716" s="31"/>
      <c r="DCW716" s="31"/>
      <c r="DCX716" s="31"/>
      <c r="DCY716" s="31"/>
      <c r="DCZ716" s="31"/>
      <c r="DDA716" s="31"/>
      <c r="DDB716" s="31"/>
      <c r="DDC716" s="31"/>
      <c r="DDD716" s="31"/>
      <c r="DDE716" s="31"/>
      <c r="DDF716" s="31"/>
      <c r="DDG716" s="31"/>
      <c r="DDH716" s="31"/>
      <c r="DDI716" s="31"/>
      <c r="DDJ716" s="31"/>
      <c r="DDK716" s="31"/>
      <c r="DDL716" s="31"/>
      <c r="DDM716" s="31"/>
      <c r="DDN716" s="31"/>
      <c r="DDO716" s="31"/>
      <c r="DDP716" s="31"/>
      <c r="DDQ716" s="31"/>
      <c r="DDR716" s="31"/>
      <c r="DDS716" s="31"/>
      <c r="DDT716" s="31"/>
      <c r="DDU716" s="31"/>
      <c r="DDV716" s="31"/>
      <c r="DDW716" s="31"/>
      <c r="DDX716" s="31"/>
      <c r="DDY716" s="31"/>
      <c r="DDZ716" s="31"/>
      <c r="DEA716" s="31"/>
      <c r="DEB716" s="31"/>
      <c r="DEC716" s="31"/>
      <c r="DED716" s="31"/>
      <c r="DEE716" s="31"/>
      <c r="DEF716" s="31"/>
      <c r="DEG716" s="31"/>
      <c r="DEH716" s="31"/>
      <c r="DEI716" s="31"/>
      <c r="DEJ716" s="31"/>
      <c r="DEK716" s="31"/>
      <c r="DEL716" s="31"/>
      <c r="DEM716" s="31"/>
      <c r="DEN716" s="31"/>
      <c r="DEO716" s="31"/>
      <c r="DEP716" s="31"/>
      <c r="DEQ716" s="31"/>
      <c r="DER716" s="31"/>
      <c r="DES716" s="31"/>
      <c r="DET716" s="31"/>
      <c r="DEU716" s="31"/>
      <c r="DEV716" s="31"/>
      <c r="DEW716" s="31"/>
      <c r="DEX716" s="31"/>
      <c r="DEY716" s="31"/>
      <c r="DEZ716" s="31"/>
      <c r="DFA716" s="31"/>
      <c r="DFB716" s="31"/>
      <c r="DFC716" s="31"/>
      <c r="DFD716" s="31"/>
      <c r="DFE716" s="31"/>
      <c r="DFF716" s="31"/>
      <c r="DFG716" s="31"/>
      <c r="DFH716" s="31"/>
      <c r="DFI716" s="31"/>
      <c r="DFJ716" s="31"/>
      <c r="DFK716" s="31"/>
      <c r="DFL716" s="31"/>
      <c r="DFM716" s="31"/>
      <c r="DFN716" s="31"/>
      <c r="DFO716" s="31"/>
      <c r="DFP716" s="31"/>
      <c r="DFQ716" s="31"/>
      <c r="DFR716" s="31"/>
      <c r="DFS716" s="31"/>
      <c r="DFT716" s="31"/>
      <c r="DFU716" s="31"/>
      <c r="DFV716" s="31"/>
      <c r="DFW716" s="31"/>
      <c r="DFX716" s="31"/>
      <c r="DFY716" s="31"/>
      <c r="DFZ716" s="31"/>
      <c r="DGA716" s="31"/>
      <c r="DGB716" s="31"/>
      <c r="DGC716" s="31"/>
      <c r="DGD716" s="31"/>
      <c r="DGE716" s="31"/>
      <c r="DGF716" s="31"/>
      <c r="DGG716" s="31"/>
      <c r="DGH716" s="31"/>
      <c r="DGI716" s="31"/>
      <c r="DGJ716" s="31"/>
      <c r="DGK716" s="31"/>
      <c r="DGL716" s="31"/>
      <c r="DGM716" s="31"/>
      <c r="DGN716" s="31"/>
      <c r="DGO716" s="31"/>
      <c r="DGP716" s="31"/>
      <c r="DGQ716" s="31"/>
      <c r="DGR716" s="31"/>
      <c r="DGS716" s="31"/>
      <c r="DGT716" s="31"/>
      <c r="DGU716" s="31"/>
      <c r="DGV716" s="31"/>
      <c r="DGW716" s="31"/>
      <c r="DGX716" s="31"/>
      <c r="DGY716" s="31"/>
      <c r="DGZ716" s="31"/>
      <c r="DHA716" s="31"/>
      <c r="DHB716" s="31"/>
      <c r="DHC716" s="31"/>
      <c r="DHD716" s="31"/>
      <c r="DHE716" s="31"/>
      <c r="DHF716" s="31"/>
      <c r="DHG716" s="31"/>
      <c r="DHH716" s="31"/>
      <c r="DHI716" s="31"/>
      <c r="DHJ716" s="31"/>
      <c r="DHK716" s="31"/>
      <c r="DHL716" s="31"/>
      <c r="DHM716" s="31"/>
      <c r="DHN716" s="31"/>
      <c r="DHO716" s="31"/>
      <c r="DHP716" s="31"/>
      <c r="DHQ716" s="31"/>
      <c r="DHR716" s="31"/>
      <c r="DHS716" s="31"/>
      <c r="DHT716" s="31"/>
      <c r="DHU716" s="31"/>
      <c r="DHV716" s="31"/>
      <c r="DHW716" s="31"/>
      <c r="DHX716" s="31"/>
      <c r="DHY716" s="31"/>
      <c r="DHZ716" s="31"/>
      <c r="DIA716" s="31"/>
      <c r="DIB716" s="31"/>
      <c r="DIC716" s="31"/>
      <c r="DID716" s="31"/>
      <c r="DIE716" s="31"/>
      <c r="DIF716" s="31"/>
      <c r="DIG716" s="31"/>
      <c r="DIH716" s="31"/>
      <c r="DII716" s="31"/>
      <c r="DIJ716" s="31"/>
      <c r="DIK716" s="31"/>
      <c r="DIL716" s="31"/>
      <c r="DIM716" s="31"/>
      <c r="DIN716" s="31"/>
      <c r="DIO716" s="31"/>
      <c r="DIP716" s="31"/>
      <c r="DIQ716" s="31"/>
      <c r="DIR716" s="31"/>
      <c r="DIS716" s="31"/>
      <c r="DIT716" s="31"/>
      <c r="DIU716" s="31"/>
      <c r="DIV716" s="31"/>
      <c r="DIW716" s="31"/>
      <c r="DIX716" s="31"/>
      <c r="DIY716" s="31"/>
      <c r="DIZ716" s="31"/>
      <c r="DJA716" s="31"/>
      <c r="DJB716" s="31"/>
      <c r="DJC716" s="31"/>
      <c r="DJD716" s="31"/>
      <c r="DJE716" s="31"/>
      <c r="DJF716" s="31"/>
      <c r="DJG716" s="31"/>
      <c r="DJH716" s="31"/>
      <c r="DJI716" s="31"/>
      <c r="DJJ716" s="31"/>
      <c r="DJK716" s="31"/>
      <c r="DJL716" s="31"/>
      <c r="DJM716" s="31"/>
      <c r="DJN716" s="31"/>
      <c r="DJO716" s="31"/>
      <c r="DJP716" s="31"/>
      <c r="DJQ716" s="31"/>
      <c r="DJR716" s="31"/>
      <c r="DJS716" s="31"/>
      <c r="DJT716" s="31"/>
      <c r="DJU716" s="31"/>
      <c r="DJV716" s="31"/>
      <c r="DJW716" s="31"/>
      <c r="DJX716" s="31"/>
      <c r="DJY716" s="31"/>
      <c r="DJZ716" s="31"/>
      <c r="DKA716" s="31"/>
      <c r="DKB716" s="31"/>
      <c r="DKC716" s="31"/>
      <c r="DKD716" s="31"/>
      <c r="DKE716" s="31"/>
      <c r="DKF716" s="31"/>
      <c r="DKG716" s="31"/>
      <c r="DKH716" s="31"/>
      <c r="DKI716" s="31"/>
      <c r="DKJ716" s="31"/>
      <c r="DKK716" s="31"/>
      <c r="DKL716" s="31"/>
      <c r="DKM716" s="31"/>
      <c r="DKN716" s="31"/>
      <c r="DKO716" s="31"/>
      <c r="DKP716" s="31"/>
      <c r="DKQ716" s="31"/>
      <c r="DKR716" s="31"/>
      <c r="DKS716" s="31"/>
      <c r="DKT716" s="31"/>
      <c r="DKU716" s="31"/>
      <c r="DKV716" s="31"/>
      <c r="DKW716" s="31"/>
      <c r="DKX716" s="31"/>
      <c r="DKY716" s="31"/>
      <c r="DKZ716" s="31"/>
      <c r="DLA716" s="31"/>
      <c r="DLB716" s="31"/>
      <c r="DLC716" s="31"/>
      <c r="DLD716" s="31"/>
      <c r="DLE716" s="31"/>
      <c r="DLF716" s="31"/>
      <c r="DLG716" s="31"/>
      <c r="DLH716" s="31"/>
      <c r="DLI716" s="31"/>
      <c r="DLJ716" s="31"/>
      <c r="DLK716" s="31"/>
      <c r="DLL716" s="31"/>
      <c r="DLM716" s="31"/>
      <c r="DLN716" s="31"/>
      <c r="DLO716" s="31"/>
      <c r="DLP716" s="31"/>
      <c r="DLQ716" s="31"/>
      <c r="DLR716" s="31"/>
      <c r="DLS716" s="31"/>
      <c r="DLT716" s="31"/>
      <c r="DLU716" s="31"/>
      <c r="DLV716" s="31"/>
      <c r="DLW716" s="31"/>
      <c r="DLX716" s="31"/>
      <c r="DLY716" s="31"/>
      <c r="DLZ716" s="31"/>
      <c r="DMA716" s="31"/>
      <c r="DMB716" s="31"/>
      <c r="DMC716" s="31"/>
      <c r="DMD716" s="31"/>
      <c r="DME716" s="31"/>
      <c r="DMF716" s="31"/>
      <c r="DMG716" s="31"/>
      <c r="DMH716" s="31"/>
      <c r="DMI716" s="31"/>
      <c r="DMJ716" s="31"/>
      <c r="DMK716" s="31"/>
      <c r="DML716" s="31"/>
      <c r="DMM716" s="31"/>
      <c r="DMN716" s="31"/>
      <c r="DMO716" s="31"/>
      <c r="DMP716" s="31"/>
      <c r="DMQ716" s="31"/>
      <c r="DMR716" s="31"/>
      <c r="DMS716" s="31"/>
      <c r="DMT716" s="31"/>
      <c r="DMU716" s="31"/>
      <c r="DMV716" s="31"/>
      <c r="DMW716" s="31"/>
      <c r="DMX716" s="31"/>
      <c r="DMY716" s="31"/>
      <c r="DMZ716" s="31"/>
      <c r="DNA716" s="31"/>
      <c r="DNB716" s="31"/>
      <c r="DNC716" s="31"/>
      <c r="DND716" s="31"/>
      <c r="DNE716" s="31"/>
      <c r="DNF716" s="31"/>
      <c r="DNG716" s="31"/>
      <c r="DNH716" s="31"/>
      <c r="DNI716" s="31"/>
      <c r="DNJ716" s="31"/>
      <c r="DNK716" s="31"/>
      <c r="DNL716" s="31"/>
      <c r="DNM716" s="31"/>
      <c r="DNN716" s="31"/>
      <c r="DNO716" s="31"/>
      <c r="DNP716" s="31"/>
      <c r="DNQ716" s="31"/>
      <c r="DNR716" s="31"/>
      <c r="DNS716" s="31"/>
      <c r="DNT716" s="31"/>
      <c r="DNU716" s="31"/>
      <c r="DNV716" s="31"/>
      <c r="DNW716" s="31"/>
      <c r="DNX716" s="31"/>
      <c r="DNY716" s="31"/>
      <c r="DNZ716" s="31"/>
      <c r="DOA716" s="31"/>
      <c r="DOB716" s="31"/>
      <c r="DOC716" s="31"/>
      <c r="DOD716" s="31"/>
      <c r="DOE716" s="31"/>
      <c r="DOF716" s="31"/>
      <c r="DOG716" s="31"/>
      <c r="DOH716" s="31"/>
      <c r="DOI716" s="31"/>
      <c r="DOJ716" s="31"/>
      <c r="DOK716" s="31"/>
      <c r="DOL716" s="31"/>
      <c r="DOM716" s="31"/>
      <c r="DON716" s="31"/>
      <c r="DOO716" s="31"/>
      <c r="DOP716" s="31"/>
      <c r="DOQ716" s="31"/>
      <c r="DOR716" s="31"/>
      <c r="DOS716" s="31"/>
      <c r="DOT716" s="31"/>
      <c r="DOU716" s="31"/>
      <c r="DOV716" s="31"/>
      <c r="DOW716" s="31"/>
      <c r="DOX716" s="31"/>
      <c r="DOY716" s="31"/>
      <c r="DOZ716" s="31"/>
      <c r="DPA716" s="31"/>
      <c r="DPB716" s="31"/>
      <c r="DPC716" s="31"/>
      <c r="DPD716" s="31"/>
      <c r="DPE716" s="31"/>
      <c r="DPF716" s="31"/>
      <c r="DPG716" s="31"/>
      <c r="DPH716" s="31"/>
      <c r="DPI716" s="31"/>
      <c r="DPJ716" s="31"/>
      <c r="DPK716" s="31"/>
      <c r="DPL716" s="31"/>
      <c r="DPM716" s="31"/>
      <c r="DPN716" s="31"/>
      <c r="DPO716" s="31"/>
      <c r="DPP716" s="31"/>
      <c r="DPQ716" s="31"/>
      <c r="DPR716" s="31"/>
      <c r="DPS716" s="31"/>
      <c r="DPT716" s="31"/>
      <c r="DPU716" s="31"/>
      <c r="DPV716" s="31"/>
      <c r="DPW716" s="31"/>
      <c r="DPX716" s="31"/>
      <c r="DPY716" s="31"/>
      <c r="DPZ716" s="31"/>
      <c r="DQA716" s="31"/>
      <c r="DQB716" s="31"/>
      <c r="DQC716" s="31"/>
      <c r="DQD716" s="31"/>
      <c r="DQE716" s="31"/>
      <c r="DQF716" s="31"/>
      <c r="DQG716" s="31"/>
      <c r="DQH716" s="31"/>
      <c r="DQI716" s="31"/>
      <c r="DQJ716" s="31"/>
      <c r="DQK716" s="31"/>
      <c r="DQL716" s="31"/>
      <c r="DQM716" s="31"/>
      <c r="DQN716" s="31"/>
      <c r="DQO716" s="31"/>
      <c r="DQP716" s="31"/>
      <c r="DQQ716" s="31"/>
      <c r="DQR716" s="31"/>
      <c r="DQS716" s="31"/>
      <c r="DQT716" s="31"/>
      <c r="DQU716" s="31"/>
      <c r="DQV716" s="31"/>
      <c r="DQW716" s="31"/>
      <c r="DQX716" s="31"/>
      <c r="DQY716" s="31"/>
      <c r="DQZ716" s="31"/>
      <c r="DRA716" s="31"/>
      <c r="DRB716" s="31"/>
      <c r="DRC716" s="31"/>
      <c r="DRD716" s="31"/>
      <c r="DRE716" s="31"/>
      <c r="DRF716" s="31"/>
      <c r="DRG716" s="31"/>
      <c r="DRH716" s="31"/>
      <c r="DRI716" s="31"/>
      <c r="DRJ716" s="31"/>
      <c r="DRK716" s="31"/>
      <c r="DRL716" s="31"/>
      <c r="DRM716" s="31"/>
      <c r="DRN716" s="31"/>
      <c r="DRO716" s="31"/>
      <c r="DRP716" s="31"/>
      <c r="DRQ716" s="31"/>
      <c r="DRR716" s="31"/>
      <c r="DRS716" s="31"/>
      <c r="DRT716" s="31"/>
      <c r="DRU716" s="31"/>
      <c r="DRV716" s="31"/>
      <c r="DRW716" s="31"/>
      <c r="DRX716" s="31"/>
      <c r="DRY716" s="31"/>
      <c r="DRZ716" s="31"/>
      <c r="DSA716" s="31"/>
      <c r="DSB716" s="31"/>
      <c r="DSC716" s="31"/>
      <c r="DSD716" s="31"/>
      <c r="DSE716" s="31"/>
      <c r="DSF716" s="31"/>
      <c r="DSG716" s="31"/>
      <c r="DSH716" s="31"/>
      <c r="DSI716" s="31"/>
      <c r="DSJ716" s="31"/>
      <c r="DSK716" s="31"/>
      <c r="DSL716" s="31"/>
      <c r="DSM716" s="31"/>
      <c r="DSN716" s="31"/>
      <c r="DSO716" s="31"/>
      <c r="DSP716" s="31"/>
      <c r="DSQ716" s="31"/>
      <c r="DSR716" s="31"/>
      <c r="DSS716" s="31"/>
      <c r="DST716" s="31"/>
      <c r="DSU716" s="31"/>
      <c r="DSV716" s="31"/>
      <c r="DSW716" s="31"/>
      <c r="DSX716" s="31"/>
      <c r="DSY716" s="31"/>
      <c r="DSZ716" s="31"/>
      <c r="DTA716" s="31"/>
      <c r="DTB716" s="31"/>
      <c r="DTC716" s="31"/>
      <c r="DTD716" s="31"/>
      <c r="DTE716" s="31"/>
      <c r="DTF716" s="31"/>
      <c r="DTG716" s="31"/>
      <c r="DTH716" s="31"/>
      <c r="DTI716" s="31"/>
      <c r="DTJ716" s="31"/>
      <c r="DTK716" s="31"/>
      <c r="DTL716" s="31"/>
      <c r="DTM716" s="31"/>
      <c r="DTN716" s="31"/>
      <c r="DTO716" s="31"/>
      <c r="DTP716" s="31"/>
      <c r="DTQ716" s="31"/>
      <c r="DTR716" s="31"/>
      <c r="DTS716" s="31"/>
      <c r="DTT716" s="31"/>
      <c r="DTU716" s="31"/>
      <c r="DTV716" s="31"/>
      <c r="DTW716" s="31"/>
      <c r="DTX716" s="31"/>
      <c r="DTY716" s="31"/>
      <c r="DTZ716" s="31"/>
      <c r="DUA716" s="31"/>
      <c r="DUB716" s="31"/>
      <c r="DUC716" s="31"/>
      <c r="DUD716" s="31"/>
      <c r="DUE716" s="31"/>
      <c r="DUF716" s="31"/>
      <c r="DUG716" s="31"/>
      <c r="DUH716" s="31"/>
      <c r="DUI716" s="31"/>
      <c r="DUJ716" s="31"/>
      <c r="DUK716" s="31"/>
      <c r="DUL716" s="31"/>
      <c r="DUM716" s="31"/>
      <c r="DUN716" s="31"/>
      <c r="DUO716" s="31"/>
      <c r="DUP716" s="31"/>
      <c r="DUQ716" s="31"/>
      <c r="DUR716" s="31"/>
      <c r="DUS716" s="31"/>
      <c r="DUT716" s="31"/>
      <c r="DUU716" s="31"/>
      <c r="DUV716" s="31"/>
      <c r="DUW716" s="31"/>
      <c r="DUX716" s="31"/>
      <c r="DUY716" s="31"/>
      <c r="DUZ716" s="31"/>
      <c r="DVA716" s="31"/>
      <c r="DVB716" s="31"/>
      <c r="DVC716" s="31"/>
      <c r="DVD716" s="31"/>
      <c r="DVE716" s="31"/>
      <c r="DVF716" s="31"/>
      <c r="DVG716" s="31"/>
      <c r="DVH716" s="31"/>
      <c r="DVI716" s="31"/>
      <c r="DVJ716" s="31"/>
      <c r="DVK716" s="31"/>
      <c r="DVL716" s="31"/>
      <c r="DVM716" s="31"/>
      <c r="DVN716" s="31"/>
      <c r="DVO716" s="31"/>
      <c r="DVP716" s="31"/>
      <c r="DVQ716" s="31"/>
      <c r="DVR716" s="31"/>
      <c r="DVS716" s="31"/>
      <c r="DVT716" s="31"/>
      <c r="DVU716" s="31"/>
      <c r="DVV716" s="31"/>
      <c r="DVW716" s="31"/>
      <c r="DVX716" s="31"/>
      <c r="DVY716" s="31"/>
      <c r="DVZ716" s="31"/>
      <c r="DWA716" s="31"/>
      <c r="DWB716" s="31"/>
      <c r="DWC716" s="31"/>
      <c r="DWD716" s="31"/>
      <c r="DWE716" s="31"/>
      <c r="DWF716" s="31"/>
      <c r="DWG716" s="31"/>
      <c r="DWH716" s="31"/>
      <c r="DWI716" s="31"/>
      <c r="DWJ716" s="31"/>
      <c r="DWK716" s="31"/>
      <c r="DWL716" s="31"/>
      <c r="DWM716" s="31"/>
      <c r="DWN716" s="31"/>
      <c r="DWO716" s="31"/>
      <c r="DWP716" s="31"/>
      <c r="DWQ716" s="31"/>
      <c r="DWR716" s="31"/>
      <c r="DWS716" s="31"/>
      <c r="DWT716" s="31"/>
      <c r="DWU716" s="31"/>
      <c r="DWV716" s="31"/>
      <c r="DWW716" s="31"/>
      <c r="DWX716" s="31"/>
      <c r="DWY716" s="31"/>
      <c r="DWZ716" s="31"/>
      <c r="DXA716" s="31"/>
      <c r="DXB716" s="31"/>
      <c r="DXC716" s="31"/>
      <c r="DXD716" s="31"/>
      <c r="DXE716" s="31"/>
      <c r="DXF716" s="31"/>
      <c r="DXG716" s="31"/>
      <c r="DXH716" s="31"/>
      <c r="DXI716" s="31"/>
      <c r="DXJ716" s="31"/>
      <c r="DXK716" s="31"/>
      <c r="DXL716" s="31"/>
      <c r="DXM716" s="31"/>
      <c r="DXN716" s="31"/>
      <c r="DXO716" s="31"/>
      <c r="DXP716" s="31"/>
      <c r="DXQ716" s="31"/>
      <c r="DXR716" s="31"/>
      <c r="DXS716" s="31"/>
      <c r="DXT716" s="31"/>
      <c r="DXU716" s="31"/>
      <c r="DXV716" s="31"/>
      <c r="DXW716" s="31"/>
      <c r="DXX716" s="31"/>
      <c r="DXY716" s="31"/>
      <c r="DXZ716" s="31"/>
      <c r="DYA716" s="31"/>
      <c r="DYB716" s="31"/>
      <c r="DYC716" s="31"/>
      <c r="DYD716" s="31"/>
      <c r="DYE716" s="31"/>
      <c r="DYF716" s="31"/>
      <c r="DYG716" s="31"/>
      <c r="DYH716" s="31"/>
      <c r="DYI716" s="31"/>
      <c r="DYJ716" s="31"/>
      <c r="DYK716" s="31"/>
      <c r="DYL716" s="31"/>
      <c r="DYM716" s="31"/>
      <c r="DYN716" s="31"/>
      <c r="DYO716" s="31"/>
      <c r="DYP716" s="31"/>
      <c r="DYQ716" s="31"/>
      <c r="DYR716" s="31"/>
      <c r="DYS716" s="31"/>
      <c r="DYT716" s="31"/>
      <c r="DYU716" s="31"/>
      <c r="DYV716" s="31"/>
      <c r="DYW716" s="31"/>
      <c r="DYX716" s="31"/>
      <c r="DYY716" s="31"/>
      <c r="DYZ716" s="31"/>
      <c r="DZA716" s="31"/>
      <c r="DZB716" s="31"/>
      <c r="DZC716" s="31"/>
      <c r="DZD716" s="31"/>
      <c r="DZE716" s="31"/>
      <c r="DZF716" s="31"/>
      <c r="DZG716" s="31"/>
      <c r="DZH716" s="31"/>
      <c r="DZI716" s="31"/>
      <c r="DZJ716" s="31"/>
      <c r="DZK716" s="31"/>
      <c r="DZL716" s="31"/>
      <c r="DZM716" s="31"/>
      <c r="DZN716" s="31"/>
      <c r="DZO716" s="31"/>
      <c r="DZP716" s="31"/>
      <c r="DZQ716" s="31"/>
      <c r="DZR716" s="31"/>
      <c r="DZS716" s="31"/>
      <c r="DZT716" s="31"/>
      <c r="DZU716" s="31"/>
      <c r="DZV716" s="31"/>
      <c r="DZW716" s="31"/>
      <c r="DZX716" s="31"/>
      <c r="DZY716" s="31"/>
      <c r="DZZ716" s="31"/>
      <c r="EAA716" s="31"/>
      <c r="EAB716" s="31"/>
      <c r="EAC716" s="31"/>
      <c r="EAD716" s="31"/>
      <c r="EAE716" s="31"/>
      <c r="EAF716" s="31"/>
      <c r="EAG716" s="31"/>
      <c r="EAH716" s="31"/>
      <c r="EAI716" s="31"/>
      <c r="EAJ716" s="31"/>
      <c r="EAK716" s="31"/>
      <c r="EAL716" s="31"/>
      <c r="EAM716" s="31"/>
      <c r="EAN716" s="31"/>
      <c r="EAO716" s="31"/>
      <c r="EAP716" s="31"/>
      <c r="EAQ716" s="31"/>
      <c r="EAR716" s="31"/>
      <c r="EAS716" s="31"/>
      <c r="EAT716" s="31"/>
      <c r="EAU716" s="31"/>
      <c r="EAV716" s="31"/>
      <c r="EAW716" s="31"/>
      <c r="EAX716" s="31"/>
      <c r="EAY716" s="31"/>
      <c r="EAZ716" s="31"/>
      <c r="EBA716" s="31"/>
      <c r="EBB716" s="31"/>
      <c r="EBC716" s="31"/>
      <c r="EBD716" s="31"/>
      <c r="EBE716" s="31"/>
      <c r="EBF716" s="31"/>
      <c r="EBG716" s="31"/>
      <c r="EBH716" s="31"/>
      <c r="EBI716" s="31"/>
      <c r="EBJ716" s="31"/>
      <c r="EBK716" s="31"/>
      <c r="EBL716" s="31"/>
      <c r="EBM716" s="31"/>
      <c r="EBN716" s="31"/>
      <c r="EBO716" s="31"/>
      <c r="EBP716" s="31"/>
      <c r="EBQ716" s="31"/>
      <c r="EBR716" s="31"/>
      <c r="EBS716" s="31"/>
      <c r="EBT716" s="31"/>
      <c r="EBU716" s="31"/>
      <c r="EBV716" s="31"/>
      <c r="EBW716" s="31"/>
      <c r="EBX716" s="31"/>
      <c r="EBY716" s="31"/>
      <c r="EBZ716" s="31"/>
      <c r="ECA716" s="31"/>
      <c r="ECB716" s="31"/>
      <c r="ECC716" s="31"/>
      <c r="ECD716" s="31"/>
      <c r="ECE716" s="31"/>
      <c r="ECF716" s="31"/>
      <c r="ECG716" s="31"/>
      <c r="ECH716" s="31"/>
      <c r="ECI716" s="31"/>
      <c r="ECJ716" s="31"/>
      <c r="ECK716" s="31"/>
      <c r="ECL716" s="31"/>
      <c r="ECM716" s="31"/>
      <c r="ECN716" s="31"/>
      <c r="ECO716" s="31"/>
      <c r="ECP716" s="31"/>
      <c r="ECQ716" s="31"/>
      <c r="ECR716" s="31"/>
      <c r="ECS716" s="31"/>
      <c r="ECT716" s="31"/>
      <c r="ECU716" s="31"/>
      <c r="ECV716" s="31"/>
      <c r="ECW716" s="31"/>
      <c r="ECX716" s="31"/>
      <c r="ECY716" s="31"/>
      <c r="ECZ716" s="31"/>
      <c r="EDA716" s="31"/>
      <c r="EDB716" s="31"/>
      <c r="EDC716" s="31"/>
      <c r="EDD716" s="31"/>
      <c r="EDE716" s="31"/>
      <c r="EDF716" s="31"/>
      <c r="EDG716" s="31"/>
      <c r="EDH716" s="31"/>
      <c r="EDI716" s="31"/>
      <c r="EDJ716" s="31"/>
      <c r="EDK716" s="31"/>
      <c r="EDL716" s="31"/>
      <c r="EDM716" s="31"/>
      <c r="EDN716" s="31"/>
      <c r="EDO716" s="31"/>
      <c r="EDP716" s="31"/>
      <c r="EDQ716" s="31"/>
      <c r="EDR716" s="31"/>
      <c r="EDS716" s="31"/>
      <c r="EDT716" s="31"/>
      <c r="EDU716" s="31"/>
      <c r="EDV716" s="31"/>
      <c r="EDW716" s="31"/>
      <c r="EDX716" s="31"/>
      <c r="EDY716" s="31"/>
      <c r="EDZ716" s="31"/>
      <c r="EEA716" s="31"/>
      <c r="EEB716" s="31"/>
      <c r="EEC716" s="31"/>
      <c r="EED716" s="31"/>
      <c r="EEE716" s="31"/>
      <c r="EEF716" s="31"/>
      <c r="EEG716" s="31"/>
      <c r="EEH716" s="31"/>
      <c r="EEI716" s="31"/>
      <c r="EEJ716" s="31"/>
      <c r="EEK716" s="31"/>
      <c r="EEL716" s="31"/>
      <c r="EEM716" s="31"/>
      <c r="EEN716" s="31"/>
      <c r="EEO716" s="31"/>
      <c r="EEP716" s="31"/>
      <c r="EEQ716" s="31"/>
      <c r="EER716" s="31"/>
      <c r="EES716" s="31"/>
      <c r="EET716" s="31"/>
      <c r="EEU716" s="31"/>
      <c r="EEV716" s="31"/>
      <c r="EEW716" s="31"/>
      <c r="EEX716" s="31"/>
      <c r="EEY716" s="31"/>
      <c r="EEZ716" s="31"/>
      <c r="EFA716" s="31"/>
      <c r="EFB716" s="31"/>
      <c r="EFC716" s="31"/>
      <c r="EFD716" s="31"/>
      <c r="EFE716" s="31"/>
      <c r="EFF716" s="31"/>
      <c r="EFG716" s="31"/>
      <c r="EFH716" s="31"/>
      <c r="EFI716" s="31"/>
      <c r="EFJ716" s="31"/>
      <c r="EFK716" s="31"/>
      <c r="EFL716" s="31"/>
      <c r="EFM716" s="31"/>
      <c r="EFN716" s="31"/>
      <c r="EFO716" s="31"/>
      <c r="EFP716" s="31"/>
      <c r="EFQ716" s="31"/>
      <c r="EFR716" s="31"/>
      <c r="EFS716" s="31"/>
      <c r="EFT716" s="31"/>
      <c r="EFU716" s="31"/>
      <c r="EFV716" s="31"/>
      <c r="EFW716" s="31"/>
      <c r="EFX716" s="31"/>
      <c r="EFY716" s="31"/>
      <c r="EFZ716" s="31"/>
      <c r="EGA716" s="31"/>
      <c r="EGB716" s="31"/>
      <c r="EGC716" s="31"/>
      <c r="EGD716" s="31"/>
      <c r="EGE716" s="31"/>
      <c r="EGF716" s="31"/>
      <c r="EGG716" s="31"/>
      <c r="EGH716" s="31"/>
      <c r="EGI716" s="31"/>
      <c r="EGJ716" s="31"/>
      <c r="EGK716" s="31"/>
      <c r="EGL716" s="31"/>
      <c r="EGM716" s="31"/>
      <c r="EGN716" s="31"/>
      <c r="EGO716" s="31"/>
      <c r="EGP716" s="31"/>
      <c r="EGQ716" s="31"/>
      <c r="EGR716" s="31"/>
      <c r="EGS716" s="31"/>
      <c r="EGT716" s="31"/>
      <c r="EGU716" s="31"/>
      <c r="EGV716" s="31"/>
      <c r="EGW716" s="31"/>
      <c r="EGX716" s="31"/>
      <c r="EGY716" s="31"/>
      <c r="EGZ716" s="31"/>
      <c r="EHA716" s="31"/>
      <c r="EHB716" s="31"/>
      <c r="EHC716" s="31"/>
      <c r="EHD716" s="31"/>
      <c r="EHE716" s="31"/>
      <c r="EHF716" s="31"/>
      <c r="EHG716" s="31"/>
      <c r="EHH716" s="31"/>
      <c r="EHI716" s="31"/>
      <c r="EHJ716" s="31"/>
      <c r="EHK716" s="31"/>
      <c r="EHL716" s="31"/>
      <c r="EHM716" s="31"/>
      <c r="EHN716" s="31"/>
      <c r="EHO716" s="31"/>
      <c r="EHP716" s="31"/>
      <c r="EHQ716" s="31"/>
      <c r="EHR716" s="31"/>
      <c r="EHS716" s="31"/>
      <c r="EHT716" s="31"/>
      <c r="EHU716" s="31"/>
      <c r="EHV716" s="31"/>
      <c r="EHW716" s="31"/>
      <c r="EHX716" s="31"/>
      <c r="EHY716" s="31"/>
      <c r="EHZ716" s="31"/>
      <c r="EIA716" s="31"/>
      <c r="EIB716" s="31"/>
      <c r="EIC716" s="31"/>
      <c r="EID716" s="31"/>
      <c r="EIE716" s="31"/>
      <c r="EIF716" s="31"/>
      <c r="EIG716" s="31"/>
      <c r="EIH716" s="31"/>
      <c r="EII716" s="31"/>
      <c r="EIJ716" s="31"/>
      <c r="EIK716" s="31"/>
      <c r="EIL716" s="31"/>
      <c r="EIM716" s="31"/>
      <c r="EIN716" s="31"/>
      <c r="EIO716" s="31"/>
      <c r="EIP716" s="31"/>
      <c r="EIQ716" s="31"/>
      <c r="EIR716" s="31"/>
      <c r="EIS716" s="31"/>
      <c r="EIT716" s="31"/>
      <c r="EIU716" s="31"/>
      <c r="EIV716" s="31"/>
      <c r="EIW716" s="31"/>
      <c r="EIX716" s="31"/>
      <c r="EIY716" s="31"/>
      <c r="EIZ716" s="31"/>
      <c r="EJA716" s="31"/>
      <c r="EJB716" s="31"/>
      <c r="EJC716" s="31"/>
      <c r="EJD716" s="31"/>
      <c r="EJE716" s="31"/>
      <c r="EJF716" s="31"/>
      <c r="EJG716" s="31"/>
      <c r="EJH716" s="31"/>
      <c r="EJI716" s="31"/>
      <c r="EJJ716" s="31"/>
      <c r="EJK716" s="31"/>
      <c r="EJL716" s="31"/>
      <c r="EJM716" s="31"/>
      <c r="EJN716" s="31"/>
      <c r="EJO716" s="31"/>
      <c r="EJP716" s="31"/>
      <c r="EJQ716" s="31"/>
      <c r="EJR716" s="31"/>
      <c r="EJS716" s="31"/>
      <c r="EJT716" s="31"/>
      <c r="EJU716" s="31"/>
      <c r="EJV716" s="31"/>
      <c r="EJW716" s="31"/>
      <c r="EJX716" s="31"/>
      <c r="EJY716" s="31"/>
      <c r="EJZ716" s="31"/>
      <c r="EKA716" s="31"/>
      <c r="EKB716" s="31"/>
      <c r="EKC716" s="31"/>
      <c r="EKD716" s="31"/>
      <c r="EKE716" s="31"/>
      <c r="EKF716" s="31"/>
      <c r="EKG716" s="31"/>
      <c r="EKH716" s="31"/>
      <c r="EKI716" s="31"/>
      <c r="EKJ716" s="31"/>
      <c r="EKK716" s="31"/>
      <c r="EKL716" s="31"/>
      <c r="EKM716" s="31"/>
      <c r="EKN716" s="31"/>
      <c r="EKO716" s="31"/>
      <c r="EKP716" s="31"/>
      <c r="EKQ716" s="31"/>
      <c r="EKR716" s="31"/>
      <c r="EKS716" s="31"/>
      <c r="EKT716" s="31"/>
      <c r="EKU716" s="31"/>
      <c r="EKV716" s="31"/>
      <c r="EKW716" s="31"/>
      <c r="EKX716" s="31"/>
      <c r="EKY716" s="31"/>
      <c r="EKZ716" s="31"/>
      <c r="ELA716" s="31"/>
      <c r="ELB716" s="31"/>
      <c r="ELC716" s="31"/>
      <c r="ELD716" s="31"/>
      <c r="ELE716" s="31"/>
      <c r="ELF716" s="31"/>
      <c r="ELG716" s="31"/>
      <c r="ELH716" s="31"/>
      <c r="ELI716" s="31"/>
      <c r="ELJ716" s="31"/>
      <c r="ELK716" s="31"/>
      <c r="ELL716" s="31"/>
      <c r="ELM716" s="31"/>
      <c r="ELN716" s="31"/>
      <c r="ELO716" s="31"/>
      <c r="ELP716" s="31"/>
      <c r="ELQ716" s="31"/>
      <c r="ELR716" s="31"/>
      <c r="ELS716" s="31"/>
      <c r="ELT716" s="31"/>
      <c r="ELU716" s="31"/>
      <c r="ELV716" s="31"/>
      <c r="ELW716" s="31"/>
      <c r="ELX716" s="31"/>
      <c r="ELY716" s="31"/>
      <c r="ELZ716" s="31"/>
      <c r="EMA716" s="31"/>
      <c r="EMB716" s="31"/>
      <c r="EMC716" s="31"/>
      <c r="EMD716" s="31"/>
      <c r="EME716" s="31"/>
      <c r="EMF716" s="31"/>
      <c r="EMG716" s="31"/>
      <c r="EMH716" s="31"/>
      <c r="EMI716" s="31"/>
      <c r="EMJ716" s="31"/>
      <c r="EMK716" s="31"/>
      <c r="EML716" s="31"/>
      <c r="EMM716" s="31"/>
      <c r="EMN716" s="31"/>
      <c r="EMO716" s="31"/>
      <c r="EMP716" s="31"/>
      <c r="EMQ716" s="31"/>
      <c r="EMR716" s="31"/>
      <c r="EMS716" s="31"/>
      <c r="EMT716" s="31"/>
      <c r="EMU716" s="31"/>
      <c r="EMV716" s="31"/>
      <c r="EMW716" s="31"/>
      <c r="EMX716" s="31"/>
      <c r="EMY716" s="31"/>
      <c r="EMZ716" s="31"/>
      <c r="ENA716" s="31"/>
      <c r="ENB716" s="31"/>
      <c r="ENC716" s="31"/>
      <c r="END716" s="31"/>
      <c r="ENE716" s="31"/>
      <c r="ENF716" s="31"/>
      <c r="ENG716" s="31"/>
      <c r="ENH716" s="31"/>
      <c r="ENI716" s="31"/>
      <c r="ENJ716" s="31"/>
      <c r="ENK716" s="31"/>
      <c r="ENL716" s="31"/>
      <c r="ENM716" s="31"/>
      <c r="ENN716" s="31"/>
      <c r="ENO716" s="31"/>
      <c r="ENP716" s="31"/>
      <c r="ENQ716" s="31"/>
      <c r="ENR716" s="31"/>
      <c r="ENS716" s="31"/>
      <c r="ENT716" s="31"/>
      <c r="ENU716" s="31"/>
      <c r="ENV716" s="31"/>
      <c r="ENW716" s="31"/>
      <c r="ENX716" s="31"/>
      <c r="ENY716" s="31"/>
      <c r="ENZ716" s="31"/>
      <c r="EOA716" s="31"/>
      <c r="EOB716" s="31"/>
      <c r="EOC716" s="31"/>
      <c r="EOD716" s="31"/>
      <c r="EOE716" s="31"/>
      <c r="EOF716" s="31"/>
      <c r="EOG716" s="31"/>
      <c r="EOH716" s="31"/>
      <c r="EOI716" s="31"/>
      <c r="EOJ716" s="31"/>
      <c r="EOK716" s="31"/>
      <c r="EOL716" s="31"/>
      <c r="EOM716" s="31"/>
      <c r="EON716" s="31"/>
      <c r="EOO716" s="31"/>
      <c r="EOP716" s="31"/>
      <c r="EOQ716" s="31"/>
      <c r="EOR716" s="31"/>
      <c r="EOS716" s="31"/>
      <c r="EOT716" s="31"/>
      <c r="EOU716" s="31"/>
      <c r="EOV716" s="31"/>
      <c r="EOW716" s="31"/>
      <c r="EOX716" s="31"/>
      <c r="EOY716" s="31"/>
      <c r="EOZ716" s="31"/>
      <c r="EPA716" s="31"/>
      <c r="EPB716" s="31"/>
      <c r="EPC716" s="31"/>
      <c r="EPD716" s="31"/>
      <c r="EPE716" s="31"/>
      <c r="EPF716" s="31"/>
      <c r="EPG716" s="31"/>
      <c r="EPH716" s="31"/>
      <c r="EPI716" s="31"/>
      <c r="EPJ716" s="31"/>
      <c r="EPK716" s="31"/>
      <c r="EPL716" s="31"/>
      <c r="EPM716" s="31"/>
      <c r="EPN716" s="31"/>
      <c r="EPO716" s="31"/>
      <c r="EPP716" s="31"/>
      <c r="EPQ716" s="31"/>
      <c r="EPR716" s="31"/>
      <c r="EPS716" s="31"/>
      <c r="EPT716" s="31"/>
      <c r="EPU716" s="31"/>
      <c r="EPV716" s="31"/>
      <c r="EPW716" s="31"/>
      <c r="EPX716" s="31"/>
      <c r="EPY716" s="31"/>
      <c r="EPZ716" s="31"/>
      <c r="EQA716" s="31"/>
      <c r="EQB716" s="31"/>
      <c r="EQC716" s="31"/>
      <c r="EQD716" s="31"/>
      <c r="EQE716" s="31"/>
      <c r="EQF716" s="31"/>
      <c r="EQG716" s="31"/>
      <c r="EQH716" s="31"/>
      <c r="EQI716" s="31"/>
      <c r="EQJ716" s="31"/>
      <c r="EQK716" s="31"/>
      <c r="EQL716" s="31"/>
      <c r="EQM716" s="31"/>
      <c r="EQN716" s="31"/>
      <c r="EQO716" s="31"/>
      <c r="EQP716" s="31"/>
      <c r="EQQ716" s="31"/>
      <c r="EQR716" s="31"/>
      <c r="EQS716" s="31"/>
      <c r="EQT716" s="31"/>
      <c r="EQU716" s="31"/>
      <c r="EQV716" s="31"/>
      <c r="EQW716" s="31"/>
      <c r="EQX716" s="31"/>
      <c r="EQY716" s="31"/>
      <c r="EQZ716" s="31"/>
      <c r="ERA716" s="31"/>
      <c r="ERB716" s="31"/>
      <c r="ERC716" s="31"/>
      <c r="ERD716" s="31"/>
      <c r="ERE716" s="31"/>
      <c r="ERF716" s="31"/>
      <c r="ERG716" s="31"/>
      <c r="ERH716" s="31"/>
      <c r="ERI716" s="31"/>
      <c r="ERJ716" s="31"/>
      <c r="ERK716" s="31"/>
      <c r="ERL716" s="31"/>
      <c r="ERM716" s="31"/>
      <c r="ERN716" s="31"/>
      <c r="ERO716" s="31"/>
      <c r="ERP716" s="31"/>
      <c r="ERQ716" s="31"/>
      <c r="ERR716" s="31"/>
      <c r="ERS716" s="31"/>
      <c r="ERT716" s="31"/>
      <c r="ERU716" s="31"/>
      <c r="ERV716" s="31"/>
      <c r="ERW716" s="31"/>
      <c r="ERX716" s="31"/>
      <c r="ERY716" s="31"/>
      <c r="ERZ716" s="31"/>
      <c r="ESA716" s="31"/>
      <c r="ESB716" s="31"/>
      <c r="ESC716" s="31"/>
      <c r="ESD716" s="31"/>
      <c r="ESE716" s="31"/>
      <c r="ESF716" s="31"/>
      <c r="ESG716" s="31"/>
      <c r="ESH716" s="31"/>
      <c r="ESI716" s="31"/>
      <c r="ESJ716" s="31"/>
      <c r="ESK716" s="31"/>
      <c r="ESL716" s="31"/>
      <c r="ESM716" s="31"/>
      <c r="ESN716" s="31"/>
      <c r="ESO716" s="31"/>
      <c r="ESP716" s="31"/>
      <c r="ESQ716" s="31"/>
      <c r="ESR716" s="31"/>
      <c r="ESS716" s="31"/>
      <c r="EST716" s="31"/>
      <c r="ESU716" s="31"/>
      <c r="ESV716" s="31"/>
      <c r="ESW716" s="31"/>
      <c r="ESX716" s="31"/>
      <c r="ESY716" s="31"/>
      <c r="ESZ716" s="31"/>
      <c r="ETA716" s="31"/>
      <c r="ETB716" s="31"/>
      <c r="ETC716" s="31"/>
      <c r="ETD716" s="31"/>
      <c r="ETE716" s="31"/>
      <c r="ETF716" s="31"/>
      <c r="ETG716" s="31"/>
      <c r="ETH716" s="31"/>
      <c r="ETI716" s="31"/>
      <c r="ETJ716" s="31"/>
      <c r="ETK716" s="31"/>
      <c r="ETL716" s="31"/>
      <c r="ETM716" s="31"/>
      <c r="ETN716" s="31"/>
      <c r="ETO716" s="31"/>
      <c r="ETP716" s="31"/>
      <c r="ETQ716" s="31"/>
      <c r="ETR716" s="31"/>
      <c r="ETS716" s="31"/>
      <c r="ETT716" s="31"/>
      <c r="ETU716" s="31"/>
      <c r="ETV716" s="31"/>
      <c r="ETW716" s="31"/>
      <c r="ETX716" s="31"/>
      <c r="ETY716" s="31"/>
      <c r="ETZ716" s="31"/>
      <c r="EUA716" s="31"/>
      <c r="EUB716" s="31"/>
      <c r="EUC716" s="31"/>
      <c r="EUD716" s="31"/>
      <c r="EUE716" s="31"/>
      <c r="EUF716" s="31"/>
      <c r="EUG716" s="31"/>
      <c r="EUH716" s="31"/>
      <c r="EUI716" s="31"/>
      <c r="EUJ716" s="31"/>
      <c r="EUK716" s="31"/>
      <c r="EUL716" s="31"/>
      <c r="EUM716" s="31"/>
      <c r="EUN716" s="31"/>
      <c r="EUO716" s="31"/>
      <c r="EUP716" s="31"/>
      <c r="EUQ716" s="31"/>
      <c r="EUR716" s="31"/>
      <c r="EUS716" s="31"/>
      <c r="EUT716" s="31"/>
      <c r="EUU716" s="31"/>
      <c r="EUV716" s="31"/>
      <c r="EUW716" s="31"/>
      <c r="EUX716" s="31"/>
      <c r="EUY716" s="31"/>
      <c r="EUZ716" s="31"/>
      <c r="EVA716" s="31"/>
      <c r="EVB716" s="31"/>
      <c r="EVC716" s="31"/>
      <c r="EVD716" s="31"/>
      <c r="EVE716" s="31"/>
      <c r="EVF716" s="31"/>
      <c r="EVG716" s="31"/>
      <c r="EVH716" s="31"/>
      <c r="EVI716" s="31"/>
      <c r="EVJ716" s="31"/>
      <c r="EVK716" s="31"/>
      <c r="EVL716" s="31"/>
      <c r="EVM716" s="31"/>
      <c r="EVN716" s="31"/>
      <c r="EVO716" s="31"/>
      <c r="EVP716" s="31"/>
      <c r="EVQ716" s="31"/>
      <c r="EVR716" s="31"/>
      <c r="EVS716" s="31"/>
      <c r="EVT716" s="31"/>
      <c r="EVU716" s="31"/>
      <c r="EVV716" s="31"/>
      <c r="EVW716" s="31"/>
      <c r="EVX716" s="31"/>
      <c r="EVY716" s="31"/>
      <c r="EVZ716" s="31"/>
      <c r="EWA716" s="31"/>
      <c r="EWB716" s="31"/>
      <c r="EWC716" s="31"/>
      <c r="EWD716" s="31"/>
      <c r="EWE716" s="31"/>
      <c r="EWF716" s="31"/>
      <c r="EWG716" s="31"/>
      <c r="EWH716" s="31"/>
      <c r="EWI716" s="31"/>
      <c r="EWJ716" s="31"/>
      <c r="EWK716" s="31"/>
      <c r="EWL716" s="31"/>
      <c r="EWM716" s="31"/>
      <c r="EWN716" s="31"/>
      <c r="EWO716" s="31"/>
      <c r="EWP716" s="31"/>
      <c r="EWQ716" s="31"/>
      <c r="EWR716" s="31"/>
      <c r="EWS716" s="31"/>
      <c r="EWT716" s="31"/>
      <c r="EWU716" s="31"/>
      <c r="EWV716" s="31"/>
      <c r="EWW716" s="31"/>
      <c r="EWX716" s="31"/>
      <c r="EWY716" s="31"/>
      <c r="EWZ716" s="31"/>
      <c r="EXA716" s="31"/>
      <c r="EXB716" s="31"/>
      <c r="EXC716" s="31"/>
      <c r="EXD716" s="31"/>
      <c r="EXE716" s="31"/>
      <c r="EXF716" s="31"/>
      <c r="EXG716" s="31"/>
      <c r="EXH716" s="31"/>
      <c r="EXI716" s="31"/>
      <c r="EXJ716" s="31"/>
      <c r="EXK716" s="31"/>
      <c r="EXL716" s="31"/>
      <c r="EXM716" s="31"/>
      <c r="EXN716" s="31"/>
      <c r="EXO716" s="31"/>
      <c r="EXP716" s="31"/>
      <c r="EXQ716" s="31"/>
      <c r="EXR716" s="31"/>
      <c r="EXS716" s="31"/>
      <c r="EXT716" s="31"/>
      <c r="EXU716" s="31"/>
      <c r="EXV716" s="31"/>
      <c r="EXW716" s="31"/>
      <c r="EXX716" s="31"/>
      <c r="EXY716" s="31"/>
      <c r="EXZ716" s="31"/>
      <c r="EYA716" s="31"/>
      <c r="EYB716" s="31"/>
      <c r="EYC716" s="31"/>
      <c r="EYD716" s="31"/>
      <c r="EYE716" s="31"/>
      <c r="EYF716" s="31"/>
      <c r="EYG716" s="31"/>
      <c r="EYH716" s="31"/>
      <c r="EYI716" s="31"/>
      <c r="EYJ716" s="31"/>
      <c r="EYK716" s="31"/>
      <c r="EYL716" s="31"/>
      <c r="EYM716" s="31"/>
      <c r="EYN716" s="31"/>
      <c r="EYO716" s="31"/>
      <c r="EYP716" s="31"/>
      <c r="EYQ716" s="31"/>
      <c r="EYR716" s="31"/>
      <c r="EYS716" s="31"/>
      <c r="EYT716" s="31"/>
      <c r="EYU716" s="31"/>
      <c r="EYV716" s="31"/>
      <c r="EYW716" s="31"/>
      <c r="EYX716" s="31"/>
      <c r="EYY716" s="31"/>
      <c r="EYZ716" s="31"/>
      <c r="EZA716" s="31"/>
      <c r="EZB716" s="31"/>
      <c r="EZC716" s="31"/>
      <c r="EZD716" s="31"/>
      <c r="EZE716" s="31"/>
      <c r="EZF716" s="31"/>
      <c r="EZG716" s="31"/>
      <c r="EZH716" s="31"/>
      <c r="EZI716" s="31"/>
      <c r="EZJ716" s="31"/>
      <c r="EZK716" s="31"/>
      <c r="EZL716" s="31"/>
      <c r="EZM716" s="31"/>
      <c r="EZN716" s="31"/>
      <c r="EZO716" s="31"/>
      <c r="EZP716" s="31"/>
      <c r="EZQ716" s="31"/>
      <c r="EZR716" s="31"/>
      <c r="EZS716" s="31"/>
      <c r="EZT716" s="31"/>
      <c r="EZU716" s="31"/>
      <c r="EZV716" s="31"/>
      <c r="EZW716" s="31"/>
      <c r="EZX716" s="31"/>
      <c r="EZY716" s="31"/>
      <c r="EZZ716" s="31"/>
      <c r="FAA716" s="31"/>
      <c r="FAB716" s="31"/>
      <c r="FAC716" s="31"/>
      <c r="FAD716" s="31"/>
      <c r="FAE716" s="31"/>
      <c r="FAF716" s="31"/>
      <c r="FAG716" s="31"/>
      <c r="FAH716" s="31"/>
      <c r="FAI716" s="31"/>
      <c r="FAJ716" s="31"/>
      <c r="FAK716" s="31"/>
      <c r="FAL716" s="31"/>
      <c r="FAM716" s="31"/>
      <c r="FAN716" s="31"/>
      <c r="FAO716" s="31"/>
      <c r="FAP716" s="31"/>
      <c r="FAQ716" s="31"/>
      <c r="FAR716" s="31"/>
      <c r="FAS716" s="31"/>
      <c r="FAT716" s="31"/>
      <c r="FAU716" s="31"/>
      <c r="FAV716" s="31"/>
      <c r="FAW716" s="31"/>
      <c r="FAX716" s="31"/>
      <c r="FAY716" s="31"/>
      <c r="FAZ716" s="31"/>
      <c r="FBA716" s="31"/>
      <c r="FBB716" s="31"/>
      <c r="FBC716" s="31"/>
      <c r="FBD716" s="31"/>
      <c r="FBE716" s="31"/>
      <c r="FBF716" s="31"/>
      <c r="FBG716" s="31"/>
      <c r="FBH716" s="31"/>
      <c r="FBI716" s="31"/>
      <c r="FBJ716" s="31"/>
      <c r="FBK716" s="31"/>
      <c r="FBL716" s="31"/>
      <c r="FBM716" s="31"/>
      <c r="FBN716" s="31"/>
      <c r="FBO716" s="31"/>
      <c r="FBP716" s="31"/>
      <c r="FBQ716" s="31"/>
      <c r="FBR716" s="31"/>
      <c r="FBS716" s="31"/>
      <c r="FBT716" s="31"/>
      <c r="FBU716" s="31"/>
      <c r="FBV716" s="31"/>
      <c r="FBW716" s="31"/>
      <c r="FBX716" s="31"/>
      <c r="FBY716" s="31"/>
      <c r="FBZ716" s="31"/>
      <c r="FCA716" s="31"/>
      <c r="FCB716" s="31"/>
      <c r="FCC716" s="31"/>
      <c r="FCD716" s="31"/>
      <c r="FCE716" s="31"/>
      <c r="FCF716" s="31"/>
      <c r="FCG716" s="31"/>
      <c r="FCH716" s="31"/>
      <c r="FCI716" s="31"/>
      <c r="FCJ716" s="31"/>
      <c r="FCK716" s="31"/>
      <c r="FCL716" s="31"/>
      <c r="FCM716" s="31"/>
      <c r="FCN716" s="31"/>
      <c r="FCO716" s="31"/>
      <c r="FCP716" s="31"/>
      <c r="FCQ716" s="31"/>
      <c r="FCR716" s="31"/>
      <c r="FCS716" s="31"/>
      <c r="FCT716" s="31"/>
      <c r="FCU716" s="31"/>
      <c r="FCV716" s="31"/>
      <c r="FCW716" s="31"/>
      <c r="FCX716" s="31"/>
      <c r="FCY716" s="31"/>
      <c r="FCZ716" s="31"/>
      <c r="FDA716" s="31"/>
      <c r="FDB716" s="31"/>
      <c r="FDC716" s="31"/>
      <c r="FDD716" s="31"/>
      <c r="FDE716" s="31"/>
      <c r="FDF716" s="31"/>
      <c r="FDG716" s="31"/>
      <c r="FDH716" s="31"/>
      <c r="FDI716" s="31"/>
      <c r="FDJ716" s="31"/>
      <c r="FDK716" s="31"/>
      <c r="FDL716" s="31"/>
      <c r="FDM716" s="31"/>
      <c r="FDN716" s="31"/>
      <c r="FDO716" s="31"/>
      <c r="FDP716" s="31"/>
      <c r="FDQ716" s="31"/>
      <c r="FDR716" s="31"/>
      <c r="FDS716" s="31"/>
      <c r="FDT716" s="31"/>
      <c r="FDU716" s="31"/>
      <c r="FDV716" s="31"/>
      <c r="FDW716" s="31"/>
      <c r="FDX716" s="31"/>
      <c r="FDY716" s="31"/>
      <c r="FDZ716" s="31"/>
      <c r="FEA716" s="31"/>
      <c r="FEB716" s="31"/>
      <c r="FEC716" s="31"/>
      <c r="FED716" s="31"/>
      <c r="FEE716" s="31"/>
      <c r="FEF716" s="31"/>
      <c r="FEG716" s="31"/>
      <c r="FEH716" s="31"/>
      <c r="FEI716" s="31"/>
      <c r="FEJ716" s="31"/>
      <c r="FEK716" s="31"/>
      <c r="FEL716" s="31"/>
      <c r="FEM716" s="31"/>
      <c r="FEN716" s="31"/>
      <c r="FEO716" s="31"/>
      <c r="FEP716" s="31"/>
      <c r="FEQ716" s="31"/>
      <c r="FER716" s="31"/>
      <c r="FES716" s="31"/>
      <c r="FET716" s="31"/>
      <c r="FEU716" s="31"/>
      <c r="FEV716" s="31"/>
      <c r="FEW716" s="31"/>
      <c r="FEX716" s="31"/>
      <c r="FEY716" s="31"/>
      <c r="FEZ716" s="31"/>
      <c r="FFA716" s="31"/>
      <c r="FFB716" s="31"/>
      <c r="FFC716" s="31"/>
      <c r="FFD716" s="31"/>
      <c r="FFE716" s="31"/>
      <c r="FFF716" s="31"/>
      <c r="FFG716" s="31"/>
      <c r="FFH716" s="31"/>
      <c r="FFI716" s="31"/>
      <c r="FFJ716" s="31"/>
      <c r="FFK716" s="31"/>
      <c r="FFL716" s="31"/>
      <c r="FFM716" s="31"/>
      <c r="FFN716" s="31"/>
      <c r="FFO716" s="31"/>
      <c r="FFP716" s="31"/>
      <c r="FFQ716" s="31"/>
      <c r="FFR716" s="31"/>
      <c r="FFS716" s="31"/>
      <c r="FFT716" s="31"/>
      <c r="FFU716" s="31"/>
      <c r="FFV716" s="31"/>
      <c r="FFW716" s="31"/>
      <c r="FFX716" s="31"/>
      <c r="FFY716" s="31"/>
      <c r="FFZ716" s="31"/>
      <c r="FGA716" s="31"/>
      <c r="FGB716" s="31"/>
      <c r="FGC716" s="31"/>
      <c r="FGD716" s="31"/>
      <c r="FGE716" s="31"/>
      <c r="FGF716" s="31"/>
      <c r="FGG716" s="31"/>
      <c r="FGH716" s="31"/>
      <c r="FGI716" s="31"/>
      <c r="FGJ716" s="31"/>
      <c r="FGK716" s="31"/>
      <c r="FGL716" s="31"/>
      <c r="FGM716" s="31"/>
      <c r="FGN716" s="31"/>
      <c r="FGO716" s="31"/>
      <c r="FGP716" s="31"/>
      <c r="FGQ716" s="31"/>
      <c r="FGR716" s="31"/>
      <c r="FGS716" s="31"/>
      <c r="FGT716" s="31"/>
      <c r="FGU716" s="31"/>
      <c r="FGV716" s="31"/>
      <c r="FGW716" s="31"/>
      <c r="FGX716" s="31"/>
      <c r="FGY716" s="31"/>
      <c r="FGZ716" s="31"/>
      <c r="FHA716" s="31"/>
      <c r="FHB716" s="31"/>
      <c r="FHC716" s="31"/>
      <c r="FHD716" s="31"/>
      <c r="FHE716" s="31"/>
      <c r="FHF716" s="31"/>
      <c r="FHG716" s="31"/>
      <c r="FHH716" s="31"/>
      <c r="FHI716" s="31"/>
      <c r="FHJ716" s="31"/>
      <c r="FHK716" s="31"/>
      <c r="FHL716" s="31"/>
      <c r="FHM716" s="31"/>
      <c r="FHN716" s="31"/>
      <c r="FHO716" s="31"/>
      <c r="FHP716" s="31"/>
      <c r="FHQ716" s="31"/>
      <c r="FHR716" s="31"/>
      <c r="FHS716" s="31"/>
      <c r="FHT716" s="31"/>
      <c r="FHU716" s="31"/>
      <c r="FHV716" s="31"/>
      <c r="FHW716" s="31"/>
      <c r="FHX716" s="31"/>
      <c r="FHY716" s="31"/>
      <c r="FHZ716" s="31"/>
      <c r="FIA716" s="31"/>
      <c r="FIB716" s="31"/>
      <c r="FIC716" s="31"/>
      <c r="FID716" s="31"/>
      <c r="FIE716" s="31"/>
      <c r="FIF716" s="31"/>
      <c r="FIG716" s="31"/>
      <c r="FIH716" s="31"/>
      <c r="FII716" s="31"/>
      <c r="FIJ716" s="31"/>
      <c r="FIK716" s="31"/>
      <c r="FIL716" s="31"/>
      <c r="FIM716" s="31"/>
      <c r="FIN716" s="31"/>
      <c r="FIO716" s="31"/>
      <c r="FIP716" s="31"/>
      <c r="FIQ716" s="31"/>
      <c r="FIR716" s="31"/>
      <c r="FIS716" s="31"/>
      <c r="FIT716" s="31"/>
      <c r="FIU716" s="31"/>
      <c r="FIV716" s="31"/>
      <c r="FIW716" s="31"/>
      <c r="FIX716" s="31"/>
      <c r="FIY716" s="31"/>
      <c r="FIZ716" s="31"/>
      <c r="FJA716" s="31"/>
      <c r="FJB716" s="31"/>
      <c r="FJC716" s="31"/>
      <c r="FJD716" s="31"/>
      <c r="FJE716" s="31"/>
      <c r="FJF716" s="31"/>
      <c r="FJG716" s="31"/>
      <c r="FJH716" s="31"/>
      <c r="FJI716" s="31"/>
      <c r="FJJ716" s="31"/>
      <c r="FJK716" s="31"/>
      <c r="FJL716" s="31"/>
      <c r="FJM716" s="31"/>
      <c r="FJN716" s="31"/>
      <c r="FJO716" s="31"/>
      <c r="FJP716" s="31"/>
      <c r="FJQ716" s="31"/>
      <c r="FJR716" s="31"/>
      <c r="FJS716" s="31"/>
      <c r="FJT716" s="31"/>
      <c r="FJU716" s="31"/>
      <c r="FJV716" s="31"/>
      <c r="FJW716" s="31"/>
      <c r="FJX716" s="31"/>
      <c r="FJY716" s="31"/>
      <c r="FJZ716" s="31"/>
      <c r="FKA716" s="31"/>
      <c r="FKB716" s="31"/>
      <c r="FKC716" s="31"/>
      <c r="FKD716" s="31"/>
      <c r="FKE716" s="31"/>
      <c r="FKF716" s="31"/>
      <c r="FKG716" s="31"/>
      <c r="FKH716" s="31"/>
      <c r="FKI716" s="31"/>
      <c r="FKJ716" s="31"/>
      <c r="FKK716" s="31"/>
      <c r="FKL716" s="31"/>
      <c r="FKM716" s="31"/>
      <c r="FKN716" s="31"/>
      <c r="FKO716" s="31"/>
      <c r="FKP716" s="31"/>
      <c r="FKQ716" s="31"/>
      <c r="FKR716" s="31"/>
      <c r="FKS716" s="31"/>
      <c r="FKT716" s="31"/>
      <c r="FKU716" s="31"/>
      <c r="FKV716" s="31"/>
      <c r="FKW716" s="31"/>
      <c r="FKX716" s="31"/>
      <c r="FKY716" s="31"/>
      <c r="FKZ716" s="31"/>
      <c r="FLA716" s="31"/>
      <c r="FLB716" s="31"/>
      <c r="FLC716" s="31"/>
      <c r="FLD716" s="31"/>
      <c r="FLE716" s="31"/>
      <c r="FLF716" s="31"/>
      <c r="FLG716" s="31"/>
      <c r="FLH716" s="31"/>
      <c r="FLI716" s="31"/>
      <c r="FLJ716" s="31"/>
      <c r="FLK716" s="31"/>
      <c r="FLL716" s="31"/>
      <c r="FLM716" s="31"/>
      <c r="FLN716" s="31"/>
      <c r="FLO716" s="31"/>
      <c r="FLP716" s="31"/>
      <c r="FLQ716" s="31"/>
      <c r="FLR716" s="31"/>
      <c r="FLS716" s="31"/>
      <c r="FLT716" s="31"/>
      <c r="FLU716" s="31"/>
      <c r="FLV716" s="31"/>
      <c r="FLW716" s="31"/>
      <c r="FLX716" s="31"/>
      <c r="FLY716" s="31"/>
      <c r="FLZ716" s="31"/>
      <c r="FMA716" s="31"/>
      <c r="FMB716" s="31"/>
      <c r="FMC716" s="31"/>
      <c r="FMD716" s="31"/>
      <c r="FME716" s="31"/>
      <c r="FMF716" s="31"/>
      <c r="FMG716" s="31"/>
      <c r="FMH716" s="31"/>
      <c r="FMI716" s="31"/>
      <c r="FMJ716" s="31"/>
      <c r="FMK716" s="31"/>
      <c r="FML716" s="31"/>
      <c r="FMM716" s="31"/>
      <c r="FMN716" s="31"/>
      <c r="FMO716" s="31"/>
      <c r="FMP716" s="31"/>
      <c r="FMQ716" s="31"/>
      <c r="FMR716" s="31"/>
      <c r="FMS716" s="31"/>
      <c r="FMT716" s="31"/>
      <c r="FMU716" s="31"/>
      <c r="FMV716" s="31"/>
      <c r="FMW716" s="31"/>
      <c r="FMX716" s="31"/>
      <c r="FMY716" s="31"/>
      <c r="FMZ716" s="31"/>
      <c r="FNA716" s="31"/>
      <c r="FNB716" s="31"/>
      <c r="FNC716" s="31"/>
      <c r="FND716" s="31"/>
      <c r="FNE716" s="31"/>
      <c r="FNF716" s="31"/>
      <c r="FNG716" s="31"/>
      <c r="FNH716" s="31"/>
      <c r="FNI716" s="31"/>
      <c r="FNJ716" s="31"/>
      <c r="FNK716" s="31"/>
      <c r="FNL716" s="31"/>
      <c r="FNM716" s="31"/>
      <c r="FNN716" s="31"/>
      <c r="FNO716" s="31"/>
      <c r="FNP716" s="31"/>
      <c r="FNQ716" s="31"/>
      <c r="FNR716" s="31"/>
      <c r="FNS716" s="31"/>
      <c r="FNT716" s="31"/>
      <c r="FNU716" s="31"/>
      <c r="FNV716" s="31"/>
      <c r="FNW716" s="31"/>
      <c r="FNX716" s="31"/>
      <c r="FNY716" s="31"/>
      <c r="FNZ716" s="31"/>
      <c r="FOA716" s="31"/>
      <c r="FOB716" s="31"/>
      <c r="FOC716" s="31"/>
      <c r="FOD716" s="31"/>
      <c r="FOE716" s="31"/>
      <c r="FOF716" s="31"/>
      <c r="FOG716" s="31"/>
      <c r="FOH716" s="31"/>
      <c r="FOI716" s="31"/>
      <c r="FOJ716" s="31"/>
      <c r="FOK716" s="31"/>
      <c r="FOL716" s="31"/>
      <c r="FOM716" s="31"/>
      <c r="FON716" s="31"/>
      <c r="FOO716" s="31"/>
      <c r="FOP716" s="31"/>
      <c r="FOQ716" s="31"/>
      <c r="FOR716" s="31"/>
      <c r="FOS716" s="31"/>
      <c r="FOT716" s="31"/>
      <c r="FOU716" s="31"/>
      <c r="FOV716" s="31"/>
      <c r="FOW716" s="31"/>
      <c r="FOX716" s="31"/>
      <c r="FOY716" s="31"/>
      <c r="FOZ716" s="31"/>
      <c r="FPA716" s="31"/>
      <c r="FPB716" s="31"/>
      <c r="FPC716" s="31"/>
      <c r="FPD716" s="31"/>
      <c r="FPE716" s="31"/>
      <c r="FPF716" s="31"/>
      <c r="FPG716" s="31"/>
      <c r="FPH716" s="31"/>
      <c r="FPI716" s="31"/>
      <c r="FPJ716" s="31"/>
      <c r="FPK716" s="31"/>
      <c r="FPL716" s="31"/>
      <c r="FPM716" s="31"/>
      <c r="FPN716" s="31"/>
      <c r="FPO716" s="31"/>
      <c r="FPP716" s="31"/>
      <c r="FPQ716" s="31"/>
      <c r="FPR716" s="31"/>
      <c r="FPS716" s="31"/>
      <c r="FPT716" s="31"/>
      <c r="FPU716" s="31"/>
      <c r="FPV716" s="31"/>
      <c r="FPW716" s="31"/>
      <c r="FPX716" s="31"/>
      <c r="FPY716" s="31"/>
      <c r="FPZ716" s="31"/>
      <c r="FQA716" s="31"/>
      <c r="FQB716" s="31"/>
      <c r="FQC716" s="31"/>
      <c r="FQD716" s="31"/>
      <c r="FQE716" s="31"/>
      <c r="FQF716" s="31"/>
      <c r="FQG716" s="31"/>
      <c r="FQH716" s="31"/>
      <c r="FQI716" s="31"/>
      <c r="FQJ716" s="31"/>
      <c r="FQK716" s="31"/>
      <c r="FQL716" s="31"/>
      <c r="FQM716" s="31"/>
      <c r="FQN716" s="31"/>
      <c r="FQO716" s="31"/>
      <c r="FQP716" s="31"/>
      <c r="FQQ716" s="31"/>
      <c r="FQR716" s="31"/>
      <c r="FQS716" s="31"/>
      <c r="FQT716" s="31"/>
      <c r="FQU716" s="31"/>
      <c r="FQV716" s="31"/>
      <c r="FQW716" s="31"/>
      <c r="FQX716" s="31"/>
      <c r="FQY716" s="31"/>
      <c r="FQZ716" s="31"/>
      <c r="FRA716" s="31"/>
      <c r="FRB716" s="31"/>
      <c r="FRC716" s="31"/>
      <c r="FRD716" s="31"/>
      <c r="FRE716" s="31"/>
      <c r="FRF716" s="31"/>
      <c r="FRG716" s="31"/>
      <c r="FRH716" s="31"/>
      <c r="FRI716" s="31"/>
      <c r="FRJ716" s="31"/>
      <c r="FRK716" s="31"/>
      <c r="FRL716" s="31"/>
      <c r="FRM716" s="31"/>
      <c r="FRN716" s="31"/>
      <c r="FRO716" s="31"/>
      <c r="FRP716" s="31"/>
      <c r="FRQ716" s="31"/>
      <c r="FRR716" s="31"/>
      <c r="FRS716" s="31"/>
      <c r="FRT716" s="31"/>
      <c r="FRU716" s="31"/>
      <c r="FRV716" s="31"/>
      <c r="FRW716" s="31"/>
      <c r="FRX716" s="31"/>
      <c r="FRY716" s="31"/>
      <c r="FRZ716" s="31"/>
      <c r="FSA716" s="31"/>
      <c r="FSB716" s="31"/>
      <c r="FSC716" s="31"/>
      <c r="FSD716" s="31"/>
      <c r="FSE716" s="31"/>
      <c r="FSF716" s="31"/>
      <c r="FSG716" s="31"/>
      <c r="FSH716" s="31"/>
      <c r="FSI716" s="31"/>
      <c r="FSJ716" s="31"/>
      <c r="FSK716" s="31"/>
      <c r="FSL716" s="31"/>
      <c r="FSM716" s="31"/>
      <c r="FSN716" s="31"/>
      <c r="FSO716" s="31"/>
      <c r="FSP716" s="31"/>
      <c r="FSQ716" s="31"/>
      <c r="FSR716" s="31"/>
      <c r="FSS716" s="31"/>
      <c r="FST716" s="31"/>
      <c r="FSU716" s="31"/>
      <c r="FSV716" s="31"/>
      <c r="FSW716" s="31"/>
      <c r="FSX716" s="31"/>
      <c r="FSY716" s="31"/>
      <c r="FSZ716" s="31"/>
      <c r="FTA716" s="31"/>
      <c r="FTB716" s="31"/>
      <c r="FTC716" s="31"/>
      <c r="FTD716" s="31"/>
      <c r="FTE716" s="31"/>
      <c r="FTF716" s="31"/>
      <c r="FTG716" s="31"/>
      <c r="FTH716" s="31"/>
      <c r="FTI716" s="31"/>
      <c r="FTJ716" s="31"/>
      <c r="FTK716" s="31"/>
      <c r="FTL716" s="31"/>
      <c r="FTM716" s="31"/>
      <c r="FTN716" s="31"/>
      <c r="FTO716" s="31"/>
      <c r="FTP716" s="31"/>
      <c r="FTQ716" s="31"/>
      <c r="FTR716" s="31"/>
      <c r="FTS716" s="31"/>
      <c r="FTT716" s="31"/>
      <c r="FTU716" s="31"/>
      <c r="FTV716" s="31"/>
      <c r="FTW716" s="31"/>
      <c r="FTX716" s="31"/>
      <c r="FTY716" s="31"/>
      <c r="FTZ716" s="31"/>
      <c r="FUA716" s="31"/>
      <c r="FUB716" s="31"/>
      <c r="FUC716" s="31"/>
      <c r="FUD716" s="31"/>
      <c r="FUE716" s="31"/>
      <c r="FUF716" s="31"/>
      <c r="FUG716" s="31"/>
      <c r="FUH716" s="31"/>
      <c r="FUI716" s="31"/>
      <c r="FUJ716" s="31"/>
      <c r="FUK716" s="31"/>
      <c r="FUL716" s="31"/>
      <c r="FUM716" s="31"/>
      <c r="FUN716" s="31"/>
      <c r="FUO716" s="31"/>
      <c r="FUP716" s="31"/>
      <c r="FUQ716" s="31"/>
      <c r="FUR716" s="31"/>
      <c r="FUS716" s="31"/>
      <c r="FUT716" s="31"/>
      <c r="FUU716" s="31"/>
      <c r="FUV716" s="31"/>
      <c r="FUW716" s="31"/>
      <c r="FUX716" s="31"/>
      <c r="FUY716" s="31"/>
      <c r="FUZ716" s="31"/>
      <c r="FVA716" s="31"/>
      <c r="FVB716" s="31"/>
      <c r="FVC716" s="31"/>
      <c r="FVD716" s="31"/>
      <c r="FVE716" s="31"/>
      <c r="FVF716" s="31"/>
      <c r="FVG716" s="31"/>
      <c r="FVH716" s="31"/>
      <c r="FVI716" s="31"/>
      <c r="FVJ716" s="31"/>
      <c r="FVK716" s="31"/>
      <c r="FVL716" s="31"/>
      <c r="FVM716" s="31"/>
      <c r="FVN716" s="31"/>
      <c r="FVO716" s="31"/>
      <c r="FVP716" s="31"/>
      <c r="FVQ716" s="31"/>
      <c r="FVR716" s="31"/>
      <c r="FVS716" s="31"/>
      <c r="FVT716" s="31"/>
      <c r="FVU716" s="31"/>
      <c r="FVV716" s="31"/>
      <c r="FVW716" s="31"/>
      <c r="FVX716" s="31"/>
      <c r="FVY716" s="31"/>
      <c r="FVZ716" s="31"/>
      <c r="FWA716" s="31"/>
      <c r="FWB716" s="31"/>
      <c r="FWC716" s="31"/>
      <c r="FWD716" s="31"/>
      <c r="FWE716" s="31"/>
      <c r="FWF716" s="31"/>
      <c r="FWG716" s="31"/>
      <c r="FWH716" s="31"/>
      <c r="FWI716" s="31"/>
      <c r="FWJ716" s="31"/>
      <c r="FWK716" s="31"/>
      <c r="FWL716" s="31"/>
      <c r="FWM716" s="31"/>
      <c r="FWN716" s="31"/>
      <c r="FWO716" s="31"/>
      <c r="FWP716" s="31"/>
      <c r="FWQ716" s="31"/>
      <c r="FWR716" s="31"/>
      <c r="FWS716" s="31"/>
      <c r="FWT716" s="31"/>
      <c r="FWU716" s="31"/>
      <c r="FWV716" s="31"/>
      <c r="FWW716" s="31"/>
      <c r="FWX716" s="31"/>
      <c r="FWY716" s="31"/>
      <c r="FWZ716" s="31"/>
      <c r="FXA716" s="31"/>
      <c r="FXB716" s="31"/>
      <c r="FXC716" s="31"/>
      <c r="FXD716" s="31"/>
      <c r="FXE716" s="31"/>
      <c r="FXF716" s="31"/>
      <c r="FXG716" s="31"/>
      <c r="FXH716" s="31"/>
      <c r="FXI716" s="31"/>
      <c r="FXJ716" s="31"/>
      <c r="FXK716" s="31"/>
      <c r="FXL716" s="31"/>
      <c r="FXM716" s="31"/>
      <c r="FXN716" s="31"/>
      <c r="FXO716" s="31"/>
      <c r="FXP716" s="31"/>
      <c r="FXQ716" s="31"/>
      <c r="FXR716" s="31"/>
      <c r="FXS716" s="31"/>
      <c r="FXT716" s="31"/>
      <c r="FXU716" s="31"/>
      <c r="FXV716" s="31"/>
      <c r="FXW716" s="31"/>
      <c r="FXX716" s="31"/>
      <c r="FXY716" s="31"/>
      <c r="FXZ716" s="31"/>
      <c r="FYA716" s="31"/>
      <c r="FYB716" s="31"/>
      <c r="FYC716" s="31"/>
      <c r="FYD716" s="31"/>
      <c r="FYE716" s="31"/>
      <c r="FYF716" s="31"/>
      <c r="FYG716" s="31"/>
      <c r="FYH716" s="31"/>
      <c r="FYI716" s="31"/>
      <c r="FYJ716" s="31"/>
      <c r="FYK716" s="31"/>
      <c r="FYL716" s="31"/>
      <c r="FYM716" s="31"/>
      <c r="FYN716" s="31"/>
      <c r="FYO716" s="31"/>
      <c r="FYP716" s="31"/>
      <c r="FYQ716" s="31"/>
      <c r="FYR716" s="31"/>
      <c r="FYS716" s="31"/>
      <c r="FYT716" s="31"/>
      <c r="FYU716" s="31"/>
      <c r="FYV716" s="31"/>
      <c r="FYW716" s="31"/>
      <c r="FYX716" s="31"/>
      <c r="FYY716" s="31"/>
      <c r="FYZ716" s="31"/>
      <c r="FZA716" s="31"/>
      <c r="FZB716" s="31"/>
      <c r="FZC716" s="31"/>
      <c r="FZD716" s="31"/>
      <c r="FZE716" s="31"/>
      <c r="FZF716" s="31"/>
      <c r="FZG716" s="31"/>
      <c r="FZH716" s="31"/>
      <c r="FZI716" s="31"/>
      <c r="FZJ716" s="31"/>
      <c r="FZK716" s="31"/>
      <c r="FZL716" s="31"/>
      <c r="FZM716" s="31"/>
      <c r="FZN716" s="31"/>
      <c r="FZO716" s="31"/>
      <c r="FZP716" s="31"/>
      <c r="FZQ716" s="31"/>
      <c r="FZR716" s="31"/>
      <c r="FZS716" s="31"/>
      <c r="FZT716" s="31"/>
      <c r="FZU716" s="31"/>
      <c r="FZV716" s="31"/>
      <c r="FZW716" s="31"/>
      <c r="FZX716" s="31"/>
      <c r="FZY716" s="31"/>
      <c r="FZZ716" s="31"/>
      <c r="GAA716" s="31"/>
      <c r="GAB716" s="31"/>
      <c r="GAC716" s="31"/>
      <c r="GAD716" s="31"/>
      <c r="GAE716" s="31"/>
      <c r="GAF716" s="31"/>
      <c r="GAG716" s="31"/>
      <c r="GAH716" s="31"/>
      <c r="GAI716" s="31"/>
      <c r="GAJ716" s="31"/>
      <c r="GAK716" s="31"/>
      <c r="GAL716" s="31"/>
      <c r="GAM716" s="31"/>
      <c r="GAN716" s="31"/>
      <c r="GAO716" s="31"/>
      <c r="GAP716" s="31"/>
      <c r="GAQ716" s="31"/>
      <c r="GAR716" s="31"/>
      <c r="GAS716" s="31"/>
      <c r="GAT716" s="31"/>
      <c r="GAU716" s="31"/>
      <c r="GAV716" s="31"/>
      <c r="GAW716" s="31"/>
      <c r="GAX716" s="31"/>
      <c r="GAY716" s="31"/>
      <c r="GAZ716" s="31"/>
      <c r="GBA716" s="31"/>
      <c r="GBB716" s="31"/>
      <c r="GBC716" s="31"/>
      <c r="GBD716" s="31"/>
      <c r="GBE716" s="31"/>
      <c r="GBF716" s="31"/>
      <c r="GBG716" s="31"/>
      <c r="GBH716" s="31"/>
      <c r="GBI716" s="31"/>
      <c r="GBJ716" s="31"/>
      <c r="GBK716" s="31"/>
      <c r="GBL716" s="31"/>
      <c r="GBM716" s="31"/>
      <c r="GBN716" s="31"/>
      <c r="GBO716" s="31"/>
      <c r="GBP716" s="31"/>
      <c r="GBQ716" s="31"/>
      <c r="GBR716" s="31"/>
      <c r="GBS716" s="31"/>
      <c r="GBT716" s="31"/>
      <c r="GBU716" s="31"/>
      <c r="GBV716" s="31"/>
      <c r="GBW716" s="31"/>
      <c r="GBX716" s="31"/>
      <c r="GBY716" s="31"/>
      <c r="GBZ716" s="31"/>
      <c r="GCA716" s="31"/>
      <c r="GCB716" s="31"/>
      <c r="GCC716" s="31"/>
      <c r="GCD716" s="31"/>
      <c r="GCE716" s="31"/>
      <c r="GCF716" s="31"/>
      <c r="GCG716" s="31"/>
      <c r="GCH716" s="31"/>
      <c r="GCI716" s="31"/>
      <c r="GCJ716" s="31"/>
      <c r="GCK716" s="31"/>
      <c r="GCL716" s="31"/>
      <c r="GCM716" s="31"/>
      <c r="GCN716" s="31"/>
      <c r="GCO716" s="31"/>
      <c r="GCP716" s="31"/>
      <c r="GCQ716" s="31"/>
      <c r="GCR716" s="31"/>
      <c r="GCS716" s="31"/>
      <c r="GCT716" s="31"/>
      <c r="GCU716" s="31"/>
      <c r="GCV716" s="31"/>
      <c r="GCW716" s="31"/>
      <c r="GCX716" s="31"/>
      <c r="GCY716" s="31"/>
      <c r="GCZ716" s="31"/>
      <c r="GDA716" s="31"/>
      <c r="GDB716" s="31"/>
      <c r="GDC716" s="31"/>
      <c r="GDD716" s="31"/>
      <c r="GDE716" s="31"/>
      <c r="GDF716" s="31"/>
      <c r="GDG716" s="31"/>
      <c r="GDH716" s="31"/>
      <c r="GDI716" s="31"/>
      <c r="GDJ716" s="31"/>
      <c r="GDK716" s="31"/>
      <c r="GDL716" s="31"/>
      <c r="GDM716" s="31"/>
      <c r="GDN716" s="31"/>
      <c r="GDO716" s="31"/>
      <c r="GDP716" s="31"/>
      <c r="GDQ716" s="31"/>
      <c r="GDR716" s="31"/>
      <c r="GDS716" s="31"/>
      <c r="GDT716" s="31"/>
      <c r="GDU716" s="31"/>
      <c r="GDV716" s="31"/>
      <c r="GDW716" s="31"/>
      <c r="GDX716" s="31"/>
    </row>
    <row r="717" spans="1:4860" s="33" customFormat="1" x14ac:dyDescent="0.25">
      <c r="A717" s="76">
        <v>711</v>
      </c>
      <c r="B717" s="46" t="s">
        <v>296</v>
      </c>
      <c r="C717" s="46" t="s">
        <v>824</v>
      </c>
      <c r="D717" s="46" t="s">
        <v>295</v>
      </c>
      <c r="E717" s="46" t="s">
        <v>64</v>
      </c>
      <c r="F717" s="47" t="s">
        <v>827</v>
      </c>
      <c r="G717" s="48">
        <v>25000</v>
      </c>
      <c r="H717" s="49">
        <v>0</v>
      </c>
      <c r="I717" s="50">
        <v>25</v>
      </c>
      <c r="J717" s="83">
        <v>717.5</v>
      </c>
      <c r="K717" s="86">
        <f t="shared" si="113"/>
        <v>1774.9999999999998</v>
      </c>
      <c r="L717" s="62">
        <f t="shared" si="114"/>
        <v>275</v>
      </c>
      <c r="M717" s="118">
        <v>760</v>
      </c>
      <c r="N717" s="50">
        <f t="shared" si="115"/>
        <v>1772.5000000000002</v>
      </c>
      <c r="O717" s="50"/>
      <c r="P717" s="50">
        <f t="shared" si="116"/>
        <v>1477.5</v>
      </c>
      <c r="Q717" s="50">
        <f t="shared" si="117"/>
        <v>1502.5</v>
      </c>
      <c r="R717" s="50">
        <f t="shared" si="118"/>
        <v>3822.5</v>
      </c>
      <c r="S717" s="50">
        <f t="shared" si="112"/>
        <v>23497.5</v>
      </c>
      <c r="T717" s="63" t="s">
        <v>41</v>
      </c>
      <c r="FV717" s="31"/>
      <c r="FW717" s="31"/>
      <c r="FX717" s="31"/>
      <c r="FY717" s="31"/>
      <c r="FZ717" s="31"/>
      <c r="GA717" s="31"/>
      <c r="GB717" s="31"/>
      <c r="GC717" s="31"/>
      <c r="GD717" s="31"/>
      <c r="GE717" s="31"/>
      <c r="GF717" s="31"/>
      <c r="GG717" s="31"/>
      <c r="GH717" s="31"/>
      <c r="GI717" s="31"/>
      <c r="GJ717" s="31"/>
      <c r="GK717" s="31"/>
      <c r="GL717" s="31"/>
      <c r="GM717" s="31"/>
      <c r="GN717" s="31"/>
      <c r="GO717" s="31"/>
      <c r="GP717" s="31"/>
      <c r="GQ717" s="31"/>
      <c r="GR717" s="31"/>
      <c r="GS717" s="31"/>
      <c r="GT717" s="31"/>
      <c r="GU717" s="31"/>
      <c r="GV717" s="31"/>
      <c r="GW717" s="31"/>
      <c r="GX717" s="31"/>
      <c r="GY717" s="31"/>
      <c r="GZ717" s="31"/>
      <c r="HA717" s="31"/>
      <c r="HB717" s="31"/>
      <c r="HC717" s="31"/>
      <c r="HD717" s="31"/>
      <c r="HE717" s="31"/>
      <c r="HF717" s="31"/>
      <c r="HG717" s="31"/>
      <c r="HH717" s="31"/>
      <c r="HI717" s="31"/>
      <c r="HJ717" s="31"/>
      <c r="HK717" s="31"/>
      <c r="HL717" s="31"/>
      <c r="HM717" s="31"/>
      <c r="HN717" s="31"/>
      <c r="HO717" s="31"/>
      <c r="HP717" s="31"/>
      <c r="HQ717" s="31"/>
      <c r="HR717" s="31"/>
      <c r="HS717" s="31"/>
      <c r="HT717" s="31"/>
      <c r="HU717" s="31"/>
      <c r="HV717" s="31"/>
      <c r="HW717" s="31"/>
      <c r="HX717" s="31"/>
      <c r="HY717" s="31"/>
      <c r="HZ717" s="31"/>
      <c r="IA717" s="31"/>
      <c r="IB717" s="31"/>
      <c r="IC717" s="31"/>
      <c r="ID717" s="31"/>
      <c r="IE717" s="31"/>
      <c r="IF717" s="31"/>
      <c r="IG717" s="31"/>
      <c r="IH717" s="31"/>
      <c r="II717" s="31"/>
      <c r="IJ717" s="31"/>
      <c r="IK717" s="31"/>
      <c r="IL717" s="31"/>
      <c r="IM717" s="31"/>
      <c r="IN717" s="31"/>
      <c r="IO717" s="31"/>
      <c r="IP717" s="31"/>
      <c r="IQ717" s="31"/>
      <c r="IR717" s="31"/>
      <c r="IS717" s="31"/>
      <c r="IT717" s="31"/>
      <c r="IU717" s="31"/>
      <c r="IV717" s="31"/>
      <c r="IW717" s="31"/>
      <c r="IX717" s="31"/>
      <c r="IY717" s="31"/>
      <c r="IZ717" s="31"/>
      <c r="JA717" s="31"/>
      <c r="JB717" s="31"/>
      <c r="JC717" s="31"/>
      <c r="JD717" s="31"/>
      <c r="JE717" s="31"/>
      <c r="JF717" s="31"/>
      <c r="JG717" s="31"/>
      <c r="JH717" s="31"/>
      <c r="JI717" s="31"/>
      <c r="JJ717" s="31"/>
      <c r="JK717" s="31"/>
      <c r="JL717" s="31"/>
      <c r="JM717" s="31"/>
      <c r="JN717" s="31"/>
      <c r="JO717" s="31"/>
      <c r="JP717" s="31"/>
      <c r="JQ717" s="31"/>
      <c r="JR717" s="31"/>
      <c r="JS717" s="31"/>
      <c r="JT717" s="31"/>
      <c r="JU717" s="31"/>
      <c r="JV717" s="31"/>
      <c r="JW717" s="31"/>
      <c r="JX717" s="31"/>
      <c r="JY717" s="31"/>
      <c r="JZ717" s="31"/>
      <c r="KA717" s="31"/>
      <c r="KB717" s="31"/>
      <c r="KC717" s="31"/>
      <c r="KD717" s="31"/>
      <c r="KE717" s="31"/>
      <c r="KF717" s="31"/>
      <c r="KG717" s="31"/>
      <c r="KH717" s="31"/>
      <c r="KI717" s="31"/>
      <c r="KJ717" s="31"/>
      <c r="KK717" s="31"/>
      <c r="KL717" s="31"/>
      <c r="KM717" s="31"/>
      <c r="KN717" s="31"/>
      <c r="KO717" s="31"/>
      <c r="KP717" s="31"/>
      <c r="KQ717" s="31"/>
      <c r="KR717" s="31"/>
      <c r="KS717" s="31"/>
      <c r="KT717" s="31"/>
      <c r="KU717" s="31"/>
      <c r="KV717" s="31"/>
      <c r="KW717" s="31"/>
      <c r="KX717" s="31"/>
      <c r="KY717" s="31"/>
      <c r="KZ717" s="31"/>
      <c r="LA717" s="31"/>
      <c r="LB717" s="31"/>
      <c r="LC717" s="31"/>
      <c r="LD717" s="31"/>
      <c r="LE717" s="31"/>
      <c r="LF717" s="31"/>
      <c r="LG717" s="31"/>
      <c r="LH717" s="31"/>
      <c r="LI717" s="31"/>
      <c r="LJ717" s="31"/>
      <c r="LK717" s="31"/>
      <c r="LL717" s="31"/>
      <c r="LM717" s="31"/>
      <c r="LN717" s="31"/>
      <c r="LO717" s="31"/>
      <c r="LP717" s="31"/>
      <c r="LQ717" s="31"/>
      <c r="LR717" s="31"/>
      <c r="LS717" s="31"/>
      <c r="LT717" s="31"/>
      <c r="LU717" s="31"/>
      <c r="LV717" s="31"/>
      <c r="LW717" s="31"/>
      <c r="LX717" s="31"/>
      <c r="LY717" s="31"/>
      <c r="LZ717" s="31"/>
      <c r="MA717" s="31"/>
      <c r="MB717" s="31"/>
      <c r="MC717" s="31"/>
      <c r="MD717" s="31"/>
      <c r="ME717" s="31"/>
      <c r="MF717" s="31"/>
      <c r="MG717" s="31"/>
      <c r="MH717" s="31"/>
      <c r="MI717" s="31"/>
      <c r="MJ717" s="31"/>
      <c r="MK717" s="31"/>
      <c r="ML717" s="31"/>
      <c r="MM717" s="31"/>
      <c r="MN717" s="31"/>
      <c r="MO717" s="31"/>
      <c r="MP717" s="31"/>
      <c r="MQ717" s="31"/>
      <c r="MR717" s="31"/>
      <c r="MS717" s="31"/>
      <c r="MT717" s="31"/>
      <c r="MU717" s="31"/>
      <c r="MV717" s="31"/>
      <c r="MW717" s="31"/>
      <c r="MX717" s="31"/>
      <c r="MY717" s="31"/>
      <c r="VP717" s="31"/>
      <c r="VQ717" s="31"/>
      <c r="VR717" s="31"/>
      <c r="VS717" s="31"/>
      <c r="VT717" s="31"/>
      <c r="VU717" s="31"/>
      <c r="VV717" s="31"/>
      <c r="VW717" s="31"/>
      <c r="VX717" s="31"/>
      <c r="VY717" s="31"/>
      <c r="VZ717" s="31"/>
      <c r="WA717" s="31"/>
      <c r="WB717" s="31"/>
      <c r="WC717" s="31"/>
      <c r="WD717" s="31"/>
      <c r="WE717" s="31"/>
      <c r="WF717" s="31"/>
      <c r="WG717" s="31"/>
      <c r="WH717" s="31"/>
      <c r="WI717" s="31"/>
      <c r="WJ717" s="31"/>
      <c r="WK717" s="31"/>
      <c r="WL717" s="31"/>
      <c r="WM717" s="31"/>
      <c r="WN717" s="31"/>
      <c r="WO717" s="31"/>
      <c r="WP717" s="31"/>
      <c r="WQ717" s="31"/>
      <c r="WR717" s="31"/>
      <c r="WS717" s="31"/>
      <c r="WT717" s="31"/>
      <c r="WU717" s="31"/>
      <c r="WV717" s="31"/>
      <c r="WW717" s="31"/>
      <c r="WX717" s="31"/>
      <c r="WY717" s="31"/>
      <c r="WZ717" s="31"/>
      <c r="XA717" s="31"/>
      <c r="XB717" s="31"/>
      <c r="XC717" s="31"/>
      <c r="XD717" s="31"/>
      <c r="XE717" s="31"/>
      <c r="XF717" s="31"/>
      <c r="XG717" s="31"/>
      <c r="XH717" s="31"/>
      <c r="XI717" s="31"/>
      <c r="XJ717" s="31"/>
      <c r="XK717" s="31"/>
      <c r="XL717" s="31"/>
      <c r="XM717" s="31"/>
      <c r="XN717" s="31"/>
      <c r="XO717" s="31"/>
      <c r="XP717" s="31"/>
      <c r="XQ717" s="31"/>
      <c r="XR717" s="31"/>
      <c r="XS717" s="31"/>
      <c r="XT717" s="31"/>
      <c r="XU717" s="31"/>
      <c r="XV717" s="31"/>
      <c r="XW717" s="31"/>
      <c r="XX717" s="31"/>
      <c r="XY717" s="31"/>
      <c r="XZ717" s="31"/>
      <c r="YA717" s="31"/>
      <c r="YB717" s="31"/>
      <c r="YC717" s="31"/>
      <c r="YD717" s="31"/>
      <c r="YE717" s="31"/>
      <c r="YF717" s="31"/>
      <c r="YG717" s="31"/>
      <c r="YH717" s="31"/>
      <c r="YI717" s="31"/>
      <c r="YJ717" s="31"/>
      <c r="YK717" s="31"/>
      <c r="YL717" s="31"/>
      <c r="YM717" s="31"/>
      <c r="YN717" s="31"/>
      <c r="YO717" s="31"/>
      <c r="YP717" s="31"/>
      <c r="YQ717" s="31"/>
      <c r="YR717" s="31"/>
      <c r="YS717" s="31"/>
      <c r="YT717" s="31"/>
      <c r="YU717" s="31"/>
      <c r="YV717" s="31"/>
      <c r="YW717" s="31"/>
      <c r="YX717" s="31"/>
      <c r="YY717" s="31"/>
      <c r="YZ717" s="31"/>
      <c r="ZA717" s="31"/>
      <c r="ZB717" s="31"/>
      <c r="ZC717" s="31"/>
      <c r="ZD717" s="31"/>
      <c r="ZE717" s="31"/>
      <c r="ZF717" s="31"/>
      <c r="ZG717" s="31"/>
      <c r="ZH717" s="31"/>
      <c r="ZI717" s="31"/>
      <c r="ZJ717" s="31"/>
      <c r="ZK717" s="31"/>
      <c r="ZL717" s="31"/>
      <c r="ZM717" s="31"/>
      <c r="ZN717" s="31"/>
      <c r="ZO717" s="31"/>
      <c r="ZP717" s="31"/>
      <c r="ZQ717" s="31"/>
      <c r="ZR717" s="31"/>
      <c r="ZS717" s="31"/>
      <c r="ZT717" s="31"/>
      <c r="ZU717" s="31"/>
      <c r="ZV717" s="31"/>
      <c r="ZW717" s="31"/>
      <c r="ZX717" s="31"/>
      <c r="ZY717" s="31"/>
      <c r="ZZ717" s="31"/>
      <c r="AAA717" s="31"/>
      <c r="AAB717" s="31"/>
      <c r="AAC717" s="31"/>
      <c r="AAD717" s="31"/>
      <c r="AAE717" s="31"/>
      <c r="AAF717" s="31"/>
      <c r="AAG717" s="31"/>
      <c r="AAH717" s="31"/>
    </row>
    <row r="718" spans="1:4860" s="33" customFormat="1" x14ac:dyDescent="0.25">
      <c r="A718" s="76">
        <v>712</v>
      </c>
      <c r="B718" s="46" t="s">
        <v>297</v>
      </c>
      <c r="C718" s="46" t="s">
        <v>824</v>
      </c>
      <c r="D718" s="46" t="s">
        <v>295</v>
      </c>
      <c r="E718" s="46" t="s">
        <v>64</v>
      </c>
      <c r="F718" s="47" t="s">
        <v>827</v>
      </c>
      <c r="G718" s="48">
        <v>20900</v>
      </c>
      <c r="H718" s="49">
        <v>0</v>
      </c>
      <c r="I718" s="50">
        <v>25</v>
      </c>
      <c r="J718" s="83">
        <v>599.83000000000004</v>
      </c>
      <c r="K718" s="86">
        <f t="shared" si="113"/>
        <v>1483.8999999999999</v>
      </c>
      <c r="L718" s="62">
        <f t="shared" si="114"/>
        <v>229.90000000000003</v>
      </c>
      <c r="M718" s="118">
        <v>635.36</v>
      </c>
      <c r="N718" s="50">
        <f t="shared" si="115"/>
        <v>1481.8100000000002</v>
      </c>
      <c r="O718" s="50"/>
      <c r="P718" s="50">
        <f t="shared" si="116"/>
        <v>1235.19</v>
      </c>
      <c r="Q718" s="50">
        <f t="shared" si="117"/>
        <v>1260.19</v>
      </c>
      <c r="R718" s="50">
        <f t="shared" si="118"/>
        <v>3195.61</v>
      </c>
      <c r="S718" s="50">
        <f t="shared" si="112"/>
        <v>19639.810000000001</v>
      </c>
      <c r="T718" s="63" t="s">
        <v>41</v>
      </c>
    </row>
    <row r="719" spans="1:4860" s="33" customFormat="1" x14ac:dyDescent="0.25">
      <c r="A719" s="76">
        <v>713</v>
      </c>
      <c r="B719" s="46" t="s">
        <v>414</v>
      </c>
      <c r="C719" s="46" t="s">
        <v>824</v>
      </c>
      <c r="D719" s="46" t="s">
        <v>542</v>
      </c>
      <c r="E719" s="46" t="s">
        <v>758</v>
      </c>
      <c r="F719" s="47" t="s">
        <v>831</v>
      </c>
      <c r="G719" s="48">
        <v>85000</v>
      </c>
      <c r="H719" s="48">
        <v>8148.13</v>
      </c>
      <c r="I719" s="50">
        <v>25</v>
      </c>
      <c r="J719" s="83">
        <v>2439.5</v>
      </c>
      <c r="K719" s="86">
        <f t="shared" si="113"/>
        <v>6034.9999999999991</v>
      </c>
      <c r="L719" s="62">
        <v>953.69</v>
      </c>
      <c r="M719" s="118">
        <v>2584</v>
      </c>
      <c r="N719" s="50">
        <f t="shared" si="115"/>
        <v>6026.5</v>
      </c>
      <c r="O719" s="50"/>
      <c r="P719" s="50">
        <f t="shared" si="116"/>
        <v>5023.5</v>
      </c>
      <c r="Q719" s="50">
        <f t="shared" si="117"/>
        <v>13196.630000000001</v>
      </c>
      <c r="R719" s="50">
        <f t="shared" si="118"/>
        <v>13015.189999999999</v>
      </c>
      <c r="S719" s="50">
        <f t="shared" si="112"/>
        <v>71803.37</v>
      </c>
      <c r="T719" s="63" t="s">
        <v>41</v>
      </c>
    </row>
    <row r="720" spans="1:4860" s="33" customFormat="1" x14ac:dyDescent="0.25">
      <c r="A720" s="76">
        <v>714</v>
      </c>
      <c r="B720" s="46" t="s">
        <v>441</v>
      </c>
      <c r="C720" s="46" t="s">
        <v>824</v>
      </c>
      <c r="D720" s="46" t="s">
        <v>542</v>
      </c>
      <c r="E720" s="46" t="s">
        <v>126</v>
      </c>
      <c r="F720" s="47" t="s">
        <v>831</v>
      </c>
      <c r="G720" s="48">
        <v>70000</v>
      </c>
      <c r="H720" s="48">
        <v>5368.48</v>
      </c>
      <c r="I720" s="50">
        <v>25</v>
      </c>
      <c r="J720" s="83">
        <v>2009</v>
      </c>
      <c r="K720" s="86">
        <f t="shared" si="113"/>
        <v>4970</v>
      </c>
      <c r="L720" s="62">
        <f t="shared" si="114"/>
        <v>770.00000000000011</v>
      </c>
      <c r="M720" s="118">
        <v>2128</v>
      </c>
      <c r="N720" s="50">
        <f t="shared" si="115"/>
        <v>4963</v>
      </c>
      <c r="O720" s="50"/>
      <c r="P720" s="50">
        <f t="shared" si="116"/>
        <v>4137</v>
      </c>
      <c r="Q720" s="50">
        <f t="shared" si="117"/>
        <v>9530.48</v>
      </c>
      <c r="R720" s="50">
        <f t="shared" si="118"/>
        <v>10703</v>
      </c>
      <c r="S720" s="50">
        <f t="shared" si="112"/>
        <v>60469.520000000004</v>
      </c>
      <c r="T720" s="63" t="s">
        <v>41</v>
      </c>
    </row>
    <row r="721" spans="1:20" s="33" customFormat="1" x14ac:dyDescent="0.25">
      <c r="A721" s="76">
        <v>715</v>
      </c>
      <c r="B721" s="46" t="s">
        <v>544</v>
      </c>
      <c r="C721" s="46" t="s">
        <v>824</v>
      </c>
      <c r="D721" s="46" t="s">
        <v>542</v>
      </c>
      <c r="E721" s="46" t="s">
        <v>144</v>
      </c>
      <c r="F721" s="47" t="s">
        <v>831</v>
      </c>
      <c r="G721" s="48">
        <v>45000</v>
      </c>
      <c r="H721" s="49">
        <v>891.01</v>
      </c>
      <c r="I721" s="50">
        <v>25</v>
      </c>
      <c r="J721" s="83">
        <v>1291.5</v>
      </c>
      <c r="K721" s="86">
        <v>1291.5</v>
      </c>
      <c r="L721" s="62">
        <f t="shared" si="114"/>
        <v>495.00000000000006</v>
      </c>
      <c r="M721" s="118">
        <v>1368</v>
      </c>
      <c r="N721" s="50">
        <f t="shared" si="115"/>
        <v>3190.5</v>
      </c>
      <c r="O721" s="50"/>
      <c r="P721" s="50">
        <f t="shared" si="116"/>
        <v>2659.5</v>
      </c>
      <c r="Q721" s="50">
        <f t="shared" si="117"/>
        <v>3575.51</v>
      </c>
      <c r="R721" s="50">
        <f t="shared" si="118"/>
        <v>4977</v>
      </c>
      <c r="S721" s="50">
        <f t="shared" si="112"/>
        <v>41424.49</v>
      </c>
      <c r="T721" s="63" t="s">
        <v>41</v>
      </c>
    </row>
    <row r="722" spans="1:20" s="33" customFormat="1" x14ac:dyDescent="0.25">
      <c r="A722" s="76">
        <v>716</v>
      </c>
      <c r="B722" s="46" t="s">
        <v>545</v>
      </c>
      <c r="C722" s="46" t="s">
        <v>823</v>
      </c>
      <c r="D722" s="46" t="s">
        <v>542</v>
      </c>
      <c r="E722" s="46" t="s">
        <v>86</v>
      </c>
      <c r="F722" s="47" t="s">
        <v>831</v>
      </c>
      <c r="G722" s="48">
        <v>27300</v>
      </c>
      <c r="H722" s="49">
        <v>0</v>
      </c>
      <c r="I722" s="50">
        <v>25</v>
      </c>
      <c r="J722" s="83">
        <v>783.51</v>
      </c>
      <c r="K722" s="86">
        <f t="shared" ref="K722:K752" si="119">+G722*7.1%</f>
        <v>1938.2999999999997</v>
      </c>
      <c r="L722" s="62">
        <f t="shared" si="114"/>
        <v>300.3</v>
      </c>
      <c r="M722" s="118">
        <v>829.92</v>
      </c>
      <c r="N722" s="50">
        <f t="shared" si="115"/>
        <v>1935.5700000000002</v>
      </c>
      <c r="O722" s="50"/>
      <c r="P722" s="50">
        <f t="shared" si="116"/>
        <v>1613.4299999999998</v>
      </c>
      <c r="Q722" s="50">
        <f t="shared" si="117"/>
        <v>1638.4299999999998</v>
      </c>
      <c r="R722" s="50">
        <f t="shared" si="118"/>
        <v>4174.17</v>
      </c>
      <c r="S722" s="50">
        <f t="shared" si="112"/>
        <v>25661.57</v>
      </c>
      <c r="T722" s="63" t="s">
        <v>41</v>
      </c>
    </row>
    <row r="723" spans="1:20" s="33" customFormat="1" x14ac:dyDescent="0.25">
      <c r="A723" s="76">
        <v>717</v>
      </c>
      <c r="B723" s="46" t="s">
        <v>543</v>
      </c>
      <c r="C723" s="46" t="s">
        <v>823</v>
      </c>
      <c r="D723" s="46" t="s">
        <v>542</v>
      </c>
      <c r="E723" s="46" t="s">
        <v>93</v>
      </c>
      <c r="F723" s="47" t="s">
        <v>831</v>
      </c>
      <c r="G723" s="48">
        <v>25000</v>
      </c>
      <c r="H723" s="49">
        <v>0</v>
      </c>
      <c r="I723" s="50">
        <v>25</v>
      </c>
      <c r="J723" s="83">
        <v>717.5</v>
      </c>
      <c r="K723" s="86">
        <f t="shared" si="119"/>
        <v>1774.9999999999998</v>
      </c>
      <c r="L723" s="62">
        <f t="shared" si="114"/>
        <v>275</v>
      </c>
      <c r="M723" s="118">
        <v>760</v>
      </c>
      <c r="N723" s="50">
        <f t="shared" si="115"/>
        <v>1772.5000000000002</v>
      </c>
      <c r="O723" s="50"/>
      <c r="P723" s="50">
        <f t="shared" si="116"/>
        <v>1477.5</v>
      </c>
      <c r="Q723" s="50">
        <f t="shared" si="117"/>
        <v>1502.5</v>
      </c>
      <c r="R723" s="50">
        <f t="shared" si="118"/>
        <v>3822.5</v>
      </c>
      <c r="S723" s="50">
        <f t="shared" si="112"/>
        <v>23497.5</v>
      </c>
      <c r="T723" s="63" t="s">
        <v>41</v>
      </c>
    </row>
    <row r="724" spans="1:20" s="33" customFormat="1" x14ac:dyDescent="0.25">
      <c r="A724" s="76">
        <v>718</v>
      </c>
      <c r="B724" s="46" t="s">
        <v>809</v>
      </c>
      <c r="C724" s="46" t="s">
        <v>824</v>
      </c>
      <c r="D724" s="46" t="s">
        <v>547</v>
      </c>
      <c r="E724" s="46" t="s">
        <v>758</v>
      </c>
      <c r="F724" s="47" t="s">
        <v>831</v>
      </c>
      <c r="G724" s="48">
        <v>85000</v>
      </c>
      <c r="H724" s="48">
        <v>8576.99</v>
      </c>
      <c r="I724" s="50">
        <v>25</v>
      </c>
      <c r="J724" s="83">
        <v>2439.5</v>
      </c>
      <c r="K724" s="86">
        <f t="shared" si="119"/>
        <v>6034.9999999999991</v>
      </c>
      <c r="L724" s="62">
        <v>953.69</v>
      </c>
      <c r="M724" s="118">
        <v>2584</v>
      </c>
      <c r="N724" s="50">
        <f t="shared" si="115"/>
        <v>6026.5</v>
      </c>
      <c r="O724" s="50"/>
      <c r="P724" s="50">
        <f t="shared" si="116"/>
        <v>5023.5</v>
      </c>
      <c r="Q724" s="50">
        <f t="shared" si="117"/>
        <v>13625.49</v>
      </c>
      <c r="R724" s="50">
        <f t="shared" si="118"/>
        <v>13015.189999999999</v>
      </c>
      <c r="S724" s="50">
        <f t="shared" si="112"/>
        <v>71374.509999999995</v>
      </c>
      <c r="T724" s="63" t="s">
        <v>41</v>
      </c>
    </row>
    <row r="725" spans="1:20" s="33" customFormat="1" x14ac:dyDescent="0.25">
      <c r="A725" s="76">
        <v>719</v>
      </c>
      <c r="B725" s="46" t="s">
        <v>549</v>
      </c>
      <c r="C725" s="46" t="s">
        <v>823</v>
      </c>
      <c r="D725" s="46" t="s">
        <v>547</v>
      </c>
      <c r="E725" s="46" t="s">
        <v>126</v>
      </c>
      <c r="F725" s="47" t="s">
        <v>831</v>
      </c>
      <c r="G725" s="48">
        <v>70000</v>
      </c>
      <c r="H725" s="48">
        <v>5368.48</v>
      </c>
      <c r="I725" s="50">
        <v>25</v>
      </c>
      <c r="J725" s="83">
        <v>2009</v>
      </c>
      <c r="K725" s="86">
        <f t="shared" si="119"/>
        <v>4970</v>
      </c>
      <c r="L725" s="62">
        <f t="shared" si="114"/>
        <v>770.00000000000011</v>
      </c>
      <c r="M725" s="118">
        <v>2128</v>
      </c>
      <c r="N725" s="50">
        <f t="shared" si="115"/>
        <v>4963</v>
      </c>
      <c r="O725" s="50"/>
      <c r="P725" s="50">
        <f t="shared" si="116"/>
        <v>4137</v>
      </c>
      <c r="Q725" s="50">
        <f t="shared" si="117"/>
        <v>9530.48</v>
      </c>
      <c r="R725" s="50">
        <f t="shared" si="118"/>
        <v>10703</v>
      </c>
      <c r="S725" s="50">
        <f t="shared" si="112"/>
        <v>60469.520000000004</v>
      </c>
      <c r="T725" s="63" t="s">
        <v>41</v>
      </c>
    </row>
    <row r="726" spans="1:20" s="33" customFormat="1" x14ac:dyDescent="0.25">
      <c r="A726" s="76">
        <v>720</v>
      </c>
      <c r="B726" s="46" t="s">
        <v>962</v>
      </c>
      <c r="C726" s="46" t="s">
        <v>823</v>
      </c>
      <c r="D726" s="46" t="s">
        <v>547</v>
      </c>
      <c r="E726" s="46" t="s">
        <v>158</v>
      </c>
      <c r="F726" s="47" t="s">
        <v>827</v>
      </c>
      <c r="G726" s="48">
        <v>16000</v>
      </c>
      <c r="H726" s="49">
        <v>0</v>
      </c>
      <c r="I726" s="50">
        <v>25</v>
      </c>
      <c r="J726" s="83">
        <v>459.2</v>
      </c>
      <c r="K726" s="86">
        <f t="shared" si="119"/>
        <v>1136</v>
      </c>
      <c r="L726" s="62">
        <f t="shared" si="114"/>
        <v>176.00000000000003</v>
      </c>
      <c r="M726" s="118">
        <v>486.4</v>
      </c>
      <c r="N726" s="50">
        <f t="shared" si="115"/>
        <v>1134.4000000000001</v>
      </c>
      <c r="O726" s="50"/>
      <c r="P726" s="50">
        <f t="shared" si="116"/>
        <v>945.59999999999991</v>
      </c>
      <c r="Q726" s="50">
        <f t="shared" si="117"/>
        <v>970.59999999999991</v>
      </c>
      <c r="R726" s="50">
        <f t="shared" si="118"/>
        <v>2446.4</v>
      </c>
      <c r="S726" s="60">
        <f t="shared" si="112"/>
        <v>15029.4</v>
      </c>
      <c r="T726" s="63" t="s">
        <v>41</v>
      </c>
    </row>
    <row r="727" spans="1:20" s="33" customFormat="1" x14ac:dyDescent="0.25">
      <c r="A727" s="76">
        <v>721</v>
      </c>
      <c r="B727" s="46" t="s">
        <v>425</v>
      </c>
      <c r="C727" s="46" t="s">
        <v>824</v>
      </c>
      <c r="D727" s="46" t="s">
        <v>550</v>
      </c>
      <c r="E727" s="46" t="s">
        <v>758</v>
      </c>
      <c r="F727" s="47" t="s">
        <v>831</v>
      </c>
      <c r="G727" s="48">
        <v>85000</v>
      </c>
      <c r="H727" s="48">
        <v>7719.26</v>
      </c>
      <c r="I727" s="50">
        <v>25</v>
      </c>
      <c r="J727" s="83">
        <v>2439.5</v>
      </c>
      <c r="K727" s="86">
        <f t="shared" si="119"/>
        <v>6034.9999999999991</v>
      </c>
      <c r="L727" s="62">
        <v>953.69</v>
      </c>
      <c r="M727" s="118">
        <v>2584</v>
      </c>
      <c r="N727" s="50">
        <f t="shared" si="115"/>
        <v>6026.5</v>
      </c>
      <c r="O727" s="50"/>
      <c r="P727" s="50">
        <f t="shared" si="116"/>
        <v>5023.5</v>
      </c>
      <c r="Q727" s="50">
        <f t="shared" si="117"/>
        <v>12767.76</v>
      </c>
      <c r="R727" s="50">
        <f t="shared" si="118"/>
        <v>13015.189999999999</v>
      </c>
      <c r="S727" s="50">
        <f t="shared" si="112"/>
        <v>72232.240000000005</v>
      </c>
      <c r="T727" s="63" t="s">
        <v>41</v>
      </c>
    </row>
    <row r="728" spans="1:20" s="33" customFormat="1" x14ac:dyDescent="0.25">
      <c r="A728" s="76">
        <v>722</v>
      </c>
      <c r="B728" s="46" t="s">
        <v>845</v>
      </c>
      <c r="C728" s="46" t="s">
        <v>824</v>
      </c>
      <c r="D728" s="46" t="s">
        <v>550</v>
      </c>
      <c r="E728" s="46" t="s">
        <v>64</v>
      </c>
      <c r="F728" s="47" t="s">
        <v>830</v>
      </c>
      <c r="G728" s="48">
        <v>25000</v>
      </c>
      <c r="H728" s="49">
        <v>0</v>
      </c>
      <c r="I728" s="50">
        <v>25</v>
      </c>
      <c r="J728" s="83">
        <v>717.5</v>
      </c>
      <c r="K728" s="86">
        <f t="shared" si="119"/>
        <v>1774.9999999999998</v>
      </c>
      <c r="L728" s="62">
        <f t="shared" si="114"/>
        <v>275</v>
      </c>
      <c r="M728" s="118">
        <v>760</v>
      </c>
      <c r="N728" s="50">
        <f t="shared" si="115"/>
        <v>1772.5000000000002</v>
      </c>
      <c r="O728" s="50"/>
      <c r="P728" s="50">
        <f t="shared" si="116"/>
        <v>1477.5</v>
      </c>
      <c r="Q728" s="50">
        <f t="shared" si="117"/>
        <v>1502.5</v>
      </c>
      <c r="R728" s="50">
        <f t="shared" si="118"/>
        <v>3822.5</v>
      </c>
      <c r="S728" s="60">
        <f t="shared" si="112"/>
        <v>23497.5</v>
      </c>
      <c r="T728" s="63" t="s">
        <v>41</v>
      </c>
    </row>
    <row r="729" spans="1:20" s="33" customFormat="1" x14ac:dyDescent="0.25">
      <c r="A729" s="76">
        <v>723</v>
      </c>
      <c r="B729" s="46" t="s">
        <v>553</v>
      </c>
      <c r="C729" s="46" t="s">
        <v>824</v>
      </c>
      <c r="D729" s="46" t="s">
        <v>550</v>
      </c>
      <c r="E729" s="46" t="s">
        <v>126</v>
      </c>
      <c r="F729" s="47" t="s">
        <v>831</v>
      </c>
      <c r="G729" s="48">
        <v>70000</v>
      </c>
      <c r="H729" s="48">
        <v>5025.38</v>
      </c>
      <c r="I729" s="50">
        <v>25</v>
      </c>
      <c r="J729" s="83">
        <v>2009</v>
      </c>
      <c r="K729" s="86">
        <f t="shared" si="119"/>
        <v>4970</v>
      </c>
      <c r="L729" s="62">
        <f t="shared" si="114"/>
        <v>770.00000000000011</v>
      </c>
      <c r="M729" s="118">
        <v>2128</v>
      </c>
      <c r="N729" s="50">
        <f t="shared" si="115"/>
        <v>4963</v>
      </c>
      <c r="O729" s="50"/>
      <c r="P729" s="50">
        <f t="shared" si="116"/>
        <v>4137</v>
      </c>
      <c r="Q729" s="50">
        <f t="shared" si="117"/>
        <v>9187.380000000001</v>
      </c>
      <c r="R729" s="50">
        <f t="shared" si="118"/>
        <v>10703</v>
      </c>
      <c r="S729" s="50">
        <f t="shared" si="112"/>
        <v>60812.619999999995</v>
      </c>
      <c r="T729" s="63" t="s">
        <v>41</v>
      </c>
    </row>
    <row r="730" spans="1:20" s="33" customFormat="1" x14ac:dyDescent="0.25">
      <c r="A730" s="76">
        <v>724</v>
      </c>
      <c r="B730" s="46" t="s">
        <v>791</v>
      </c>
      <c r="C730" s="46" t="s">
        <v>823</v>
      </c>
      <c r="D730" s="46" t="s">
        <v>550</v>
      </c>
      <c r="E730" s="46" t="s">
        <v>64</v>
      </c>
      <c r="F730" s="47" t="s">
        <v>830</v>
      </c>
      <c r="G730" s="48">
        <v>25000</v>
      </c>
      <c r="H730" s="49">
        <v>0</v>
      </c>
      <c r="I730" s="50">
        <v>25</v>
      </c>
      <c r="J730" s="83">
        <v>717.5</v>
      </c>
      <c r="K730" s="86">
        <f t="shared" si="119"/>
        <v>1774.9999999999998</v>
      </c>
      <c r="L730" s="62">
        <f t="shared" si="114"/>
        <v>275</v>
      </c>
      <c r="M730" s="118">
        <v>760</v>
      </c>
      <c r="N730" s="50">
        <f t="shared" si="115"/>
        <v>1772.5000000000002</v>
      </c>
      <c r="O730" s="50"/>
      <c r="P730" s="50">
        <f t="shared" si="116"/>
        <v>1477.5</v>
      </c>
      <c r="Q730" s="50">
        <f t="shared" si="117"/>
        <v>1502.5</v>
      </c>
      <c r="R730" s="50">
        <f t="shared" si="118"/>
        <v>3822.5</v>
      </c>
      <c r="S730" s="50">
        <f t="shared" si="112"/>
        <v>23497.5</v>
      </c>
      <c r="T730" s="63" t="s">
        <v>41</v>
      </c>
    </row>
    <row r="731" spans="1:20" s="33" customFormat="1" x14ac:dyDescent="0.25">
      <c r="A731" s="76">
        <v>725</v>
      </c>
      <c r="B731" s="46" t="s">
        <v>792</v>
      </c>
      <c r="C731" s="46" t="s">
        <v>823</v>
      </c>
      <c r="D731" s="46" t="s">
        <v>550</v>
      </c>
      <c r="E731" s="46" t="s">
        <v>64</v>
      </c>
      <c r="F731" s="47" t="s">
        <v>830</v>
      </c>
      <c r="G731" s="48">
        <v>25000</v>
      </c>
      <c r="H731" s="49">
        <v>0</v>
      </c>
      <c r="I731" s="50">
        <v>25</v>
      </c>
      <c r="J731" s="83">
        <v>717.5</v>
      </c>
      <c r="K731" s="86">
        <f t="shared" si="119"/>
        <v>1774.9999999999998</v>
      </c>
      <c r="L731" s="62">
        <f t="shared" si="114"/>
        <v>275</v>
      </c>
      <c r="M731" s="118">
        <v>760</v>
      </c>
      <c r="N731" s="50">
        <f t="shared" si="115"/>
        <v>1772.5000000000002</v>
      </c>
      <c r="O731" s="50"/>
      <c r="P731" s="50">
        <f t="shared" si="116"/>
        <v>1477.5</v>
      </c>
      <c r="Q731" s="50">
        <f t="shared" si="117"/>
        <v>1502.5</v>
      </c>
      <c r="R731" s="50">
        <f t="shared" si="118"/>
        <v>3822.5</v>
      </c>
      <c r="S731" s="50">
        <f t="shared" si="112"/>
        <v>23497.5</v>
      </c>
      <c r="T731" s="63" t="s">
        <v>41</v>
      </c>
    </row>
    <row r="732" spans="1:20" s="33" customFormat="1" x14ac:dyDescent="0.25">
      <c r="A732" s="76">
        <v>726</v>
      </c>
      <c r="B732" s="46" t="s">
        <v>552</v>
      </c>
      <c r="C732" s="46" t="s">
        <v>823</v>
      </c>
      <c r="D732" s="46" t="s">
        <v>550</v>
      </c>
      <c r="E732" s="46" t="s">
        <v>158</v>
      </c>
      <c r="F732" s="47" t="s">
        <v>831</v>
      </c>
      <c r="G732" s="48">
        <v>16000</v>
      </c>
      <c r="H732" s="49">
        <v>0</v>
      </c>
      <c r="I732" s="50">
        <v>25</v>
      </c>
      <c r="J732" s="83">
        <v>459.2</v>
      </c>
      <c r="K732" s="86">
        <f t="shared" si="119"/>
        <v>1136</v>
      </c>
      <c r="L732" s="62">
        <f t="shared" si="114"/>
        <v>176.00000000000003</v>
      </c>
      <c r="M732" s="118">
        <v>486.4</v>
      </c>
      <c r="N732" s="50">
        <f t="shared" si="115"/>
        <v>1134.4000000000001</v>
      </c>
      <c r="O732" s="50"/>
      <c r="P732" s="50">
        <f t="shared" si="116"/>
        <v>945.59999999999991</v>
      </c>
      <c r="Q732" s="50">
        <f t="shared" si="117"/>
        <v>970.59999999999991</v>
      </c>
      <c r="R732" s="50">
        <f t="shared" si="118"/>
        <v>2446.4</v>
      </c>
      <c r="S732" s="50">
        <f t="shared" si="112"/>
        <v>15029.4</v>
      </c>
      <c r="T732" s="63" t="s">
        <v>41</v>
      </c>
    </row>
    <row r="733" spans="1:20" s="33" customFormat="1" x14ac:dyDescent="0.25">
      <c r="A733" s="76">
        <v>727</v>
      </c>
      <c r="B733" s="46" t="s">
        <v>1015</v>
      </c>
      <c r="C733" s="46" t="s">
        <v>823</v>
      </c>
      <c r="D733" s="46" t="s">
        <v>550</v>
      </c>
      <c r="E733" s="46" t="s">
        <v>158</v>
      </c>
      <c r="F733" s="47" t="s">
        <v>830</v>
      </c>
      <c r="G733" s="48">
        <v>16000</v>
      </c>
      <c r="H733" s="49">
        <v>0</v>
      </c>
      <c r="I733" s="50">
        <v>25</v>
      </c>
      <c r="J733" s="83">
        <v>459.2</v>
      </c>
      <c r="K733" s="86">
        <f t="shared" si="119"/>
        <v>1136</v>
      </c>
      <c r="L733" s="62">
        <f t="shared" si="114"/>
        <v>176.00000000000003</v>
      </c>
      <c r="M733" s="118">
        <v>486.4</v>
      </c>
      <c r="N733" s="50">
        <f t="shared" si="115"/>
        <v>1134.4000000000001</v>
      </c>
      <c r="O733" s="50"/>
      <c r="P733" s="50">
        <f t="shared" si="116"/>
        <v>945.59999999999991</v>
      </c>
      <c r="Q733" s="50">
        <f t="shared" si="117"/>
        <v>970.59999999999991</v>
      </c>
      <c r="R733" s="50">
        <f t="shared" si="118"/>
        <v>2446.4</v>
      </c>
      <c r="S733" s="50">
        <f t="shared" si="112"/>
        <v>15029.4</v>
      </c>
      <c r="T733" s="63" t="s">
        <v>41</v>
      </c>
    </row>
    <row r="734" spans="1:20" s="33" customFormat="1" x14ac:dyDescent="0.25">
      <c r="A734" s="76">
        <v>728</v>
      </c>
      <c r="B734" s="46" t="s">
        <v>490</v>
      </c>
      <c r="C734" s="46" t="s">
        <v>823</v>
      </c>
      <c r="D734" s="46" t="s">
        <v>377</v>
      </c>
      <c r="E734" s="46" t="s">
        <v>758</v>
      </c>
      <c r="F734" s="47" t="s">
        <v>831</v>
      </c>
      <c r="G734" s="58">
        <v>85000</v>
      </c>
      <c r="H734" s="58">
        <v>8148.13</v>
      </c>
      <c r="I734" s="50">
        <v>25</v>
      </c>
      <c r="J734" s="106">
        <v>2439.5</v>
      </c>
      <c r="K734" s="89">
        <f t="shared" si="119"/>
        <v>6034.9999999999991</v>
      </c>
      <c r="L734" s="62">
        <v>953.69</v>
      </c>
      <c r="M734" s="120">
        <v>2584</v>
      </c>
      <c r="N734" s="60">
        <f t="shared" si="115"/>
        <v>6026.5</v>
      </c>
      <c r="O734" s="60"/>
      <c r="P734" s="60">
        <f t="shared" si="116"/>
        <v>5023.5</v>
      </c>
      <c r="Q734" s="50">
        <f t="shared" si="117"/>
        <v>13196.630000000001</v>
      </c>
      <c r="R734" s="50">
        <f t="shared" si="118"/>
        <v>13015.189999999999</v>
      </c>
      <c r="S734" s="60">
        <f t="shared" si="112"/>
        <v>71803.37</v>
      </c>
      <c r="T734" s="63" t="s">
        <v>41</v>
      </c>
    </row>
    <row r="735" spans="1:20" s="33" customFormat="1" x14ac:dyDescent="0.25">
      <c r="A735" s="76">
        <v>729</v>
      </c>
      <c r="B735" s="46" t="s">
        <v>378</v>
      </c>
      <c r="C735" s="46" t="s">
        <v>823</v>
      </c>
      <c r="D735" s="46" t="s">
        <v>377</v>
      </c>
      <c r="E735" s="46" t="s">
        <v>126</v>
      </c>
      <c r="F735" s="47" t="s">
        <v>831</v>
      </c>
      <c r="G735" s="48">
        <v>70000</v>
      </c>
      <c r="H735" s="48">
        <v>5368.48</v>
      </c>
      <c r="I735" s="50">
        <v>25</v>
      </c>
      <c r="J735" s="83">
        <v>2009</v>
      </c>
      <c r="K735" s="86">
        <f t="shared" si="119"/>
        <v>4970</v>
      </c>
      <c r="L735" s="62">
        <f t="shared" si="114"/>
        <v>770.00000000000011</v>
      </c>
      <c r="M735" s="118">
        <v>2128</v>
      </c>
      <c r="N735" s="50">
        <f t="shared" si="115"/>
        <v>4963</v>
      </c>
      <c r="O735" s="50"/>
      <c r="P735" s="50">
        <f t="shared" si="116"/>
        <v>4137</v>
      </c>
      <c r="Q735" s="50">
        <f t="shared" si="117"/>
        <v>9530.48</v>
      </c>
      <c r="R735" s="50">
        <f t="shared" si="118"/>
        <v>10703</v>
      </c>
      <c r="S735" s="50">
        <f t="shared" si="112"/>
        <v>60469.520000000004</v>
      </c>
      <c r="T735" s="63" t="s">
        <v>41</v>
      </c>
    </row>
    <row r="736" spans="1:20" s="33" customFormat="1" x14ac:dyDescent="0.25">
      <c r="A736" s="76">
        <v>730</v>
      </c>
      <c r="B736" s="46" t="s">
        <v>379</v>
      </c>
      <c r="C736" s="46" t="s">
        <v>824</v>
      </c>
      <c r="D736" s="46" t="s">
        <v>377</v>
      </c>
      <c r="E736" s="46" t="s">
        <v>126</v>
      </c>
      <c r="F736" s="47" t="s">
        <v>831</v>
      </c>
      <c r="G736" s="48">
        <v>70000</v>
      </c>
      <c r="H736" s="48">
        <v>5368.48</v>
      </c>
      <c r="I736" s="50">
        <v>25</v>
      </c>
      <c r="J736" s="83">
        <v>2009</v>
      </c>
      <c r="K736" s="86">
        <f t="shared" si="119"/>
        <v>4970</v>
      </c>
      <c r="L736" s="62">
        <f t="shared" si="114"/>
        <v>770.00000000000011</v>
      </c>
      <c r="M736" s="118">
        <v>2128</v>
      </c>
      <c r="N736" s="50">
        <f t="shared" si="115"/>
        <v>4963</v>
      </c>
      <c r="O736" s="50"/>
      <c r="P736" s="50">
        <f t="shared" si="116"/>
        <v>4137</v>
      </c>
      <c r="Q736" s="50">
        <f t="shared" si="117"/>
        <v>9530.48</v>
      </c>
      <c r="R736" s="50">
        <f t="shared" si="118"/>
        <v>10703</v>
      </c>
      <c r="S736" s="50">
        <f t="shared" si="112"/>
        <v>60469.520000000004</v>
      </c>
      <c r="T736" s="63" t="s">
        <v>41</v>
      </c>
    </row>
    <row r="737" spans="1:20" s="33" customFormat="1" x14ac:dyDescent="0.25">
      <c r="A737" s="76">
        <v>731</v>
      </c>
      <c r="B737" s="46" t="s">
        <v>382</v>
      </c>
      <c r="C737" s="46" t="s">
        <v>824</v>
      </c>
      <c r="D737" s="46" t="s">
        <v>377</v>
      </c>
      <c r="E737" s="46" t="s">
        <v>126</v>
      </c>
      <c r="F737" s="47" t="s">
        <v>831</v>
      </c>
      <c r="G737" s="48">
        <v>70000</v>
      </c>
      <c r="H737" s="48">
        <v>5368.48</v>
      </c>
      <c r="I737" s="50">
        <v>25</v>
      </c>
      <c r="J737" s="83">
        <v>2009</v>
      </c>
      <c r="K737" s="86">
        <f t="shared" si="119"/>
        <v>4970</v>
      </c>
      <c r="L737" s="62">
        <f t="shared" ref="L737:L800" si="120">+G737*1.1%</f>
        <v>770.00000000000011</v>
      </c>
      <c r="M737" s="118">
        <v>2128</v>
      </c>
      <c r="N737" s="50">
        <f t="shared" ref="N737:N800" si="121">+G737*7.09%</f>
        <v>4963</v>
      </c>
      <c r="O737" s="50"/>
      <c r="P737" s="50">
        <f t="shared" si="116"/>
        <v>4137</v>
      </c>
      <c r="Q737" s="50">
        <f t="shared" si="117"/>
        <v>9530.48</v>
      </c>
      <c r="R737" s="50">
        <f t="shared" si="118"/>
        <v>10703</v>
      </c>
      <c r="S737" s="50">
        <f t="shared" si="112"/>
        <v>60469.520000000004</v>
      </c>
      <c r="T737" s="63" t="s">
        <v>41</v>
      </c>
    </row>
    <row r="738" spans="1:20" s="33" customFormat="1" x14ac:dyDescent="0.25">
      <c r="A738" s="76">
        <v>732</v>
      </c>
      <c r="B738" s="46" t="s">
        <v>938</v>
      </c>
      <c r="C738" s="46" t="s">
        <v>823</v>
      </c>
      <c r="D738" s="46" t="s">
        <v>377</v>
      </c>
      <c r="E738" s="46" t="s">
        <v>64</v>
      </c>
      <c r="F738" s="47" t="s">
        <v>827</v>
      </c>
      <c r="G738" s="48">
        <v>25000</v>
      </c>
      <c r="H738" s="49">
        <v>0</v>
      </c>
      <c r="I738" s="50">
        <v>25</v>
      </c>
      <c r="J738" s="83">
        <v>717.5</v>
      </c>
      <c r="K738" s="86">
        <f t="shared" si="119"/>
        <v>1774.9999999999998</v>
      </c>
      <c r="L738" s="62">
        <f t="shared" si="120"/>
        <v>275</v>
      </c>
      <c r="M738" s="118">
        <v>760</v>
      </c>
      <c r="N738" s="50">
        <f t="shared" si="121"/>
        <v>1772.5000000000002</v>
      </c>
      <c r="O738" s="50"/>
      <c r="P738" s="50">
        <f t="shared" si="116"/>
        <v>1477.5</v>
      </c>
      <c r="Q738" s="50">
        <f t="shared" si="117"/>
        <v>1502.5</v>
      </c>
      <c r="R738" s="50">
        <f t="shared" si="118"/>
        <v>3822.5</v>
      </c>
      <c r="S738" s="50">
        <v>21954.33</v>
      </c>
      <c r="T738" s="63" t="s">
        <v>41</v>
      </c>
    </row>
    <row r="739" spans="1:20" s="33" customFormat="1" x14ac:dyDescent="0.25">
      <c r="A739" s="76">
        <v>733</v>
      </c>
      <c r="B739" s="46" t="s">
        <v>779</v>
      </c>
      <c r="C739" s="46" t="s">
        <v>823</v>
      </c>
      <c r="D739" s="46" t="s">
        <v>377</v>
      </c>
      <c r="E739" s="46" t="s">
        <v>780</v>
      </c>
      <c r="F739" s="47" t="s">
        <v>827</v>
      </c>
      <c r="G739" s="48">
        <v>16000</v>
      </c>
      <c r="H739" s="49">
        <v>0</v>
      </c>
      <c r="I739" s="50">
        <v>25</v>
      </c>
      <c r="J739" s="83">
        <v>459.2</v>
      </c>
      <c r="K739" s="86">
        <f t="shared" si="119"/>
        <v>1136</v>
      </c>
      <c r="L739" s="62">
        <f t="shared" si="120"/>
        <v>176.00000000000003</v>
      </c>
      <c r="M739" s="118">
        <v>486.4</v>
      </c>
      <c r="N739" s="50">
        <f t="shared" si="121"/>
        <v>1134.4000000000001</v>
      </c>
      <c r="O739" s="49"/>
      <c r="P739" s="50">
        <f t="shared" si="116"/>
        <v>945.59999999999991</v>
      </c>
      <c r="Q739" s="50">
        <f t="shared" si="117"/>
        <v>970.59999999999991</v>
      </c>
      <c r="R739" s="50">
        <f t="shared" si="118"/>
        <v>2446.4</v>
      </c>
      <c r="S739" s="62">
        <f t="shared" ref="S739:S756" si="122">+G739-Q739</f>
        <v>15029.4</v>
      </c>
      <c r="T739" s="63" t="s">
        <v>41</v>
      </c>
    </row>
    <row r="740" spans="1:20" s="33" customFormat="1" x14ac:dyDescent="0.25">
      <c r="A740" s="76">
        <v>734</v>
      </c>
      <c r="B740" s="46" t="s">
        <v>390</v>
      </c>
      <c r="C740" s="46" t="s">
        <v>824</v>
      </c>
      <c r="D740" s="46" t="s">
        <v>384</v>
      </c>
      <c r="E740" s="46" t="s">
        <v>758</v>
      </c>
      <c r="F740" s="47" t="s">
        <v>831</v>
      </c>
      <c r="G740" s="48">
        <v>85000</v>
      </c>
      <c r="H740" s="48">
        <v>8148.13</v>
      </c>
      <c r="I740" s="50">
        <v>25</v>
      </c>
      <c r="J740" s="83">
        <v>2439.5</v>
      </c>
      <c r="K740" s="86">
        <f t="shared" si="119"/>
        <v>6034.9999999999991</v>
      </c>
      <c r="L740" s="62">
        <v>953.69</v>
      </c>
      <c r="M740" s="118">
        <v>2584</v>
      </c>
      <c r="N740" s="50">
        <f t="shared" si="121"/>
        <v>6026.5</v>
      </c>
      <c r="O740" s="50"/>
      <c r="P740" s="50">
        <f t="shared" si="116"/>
        <v>5023.5</v>
      </c>
      <c r="Q740" s="50">
        <f t="shared" si="117"/>
        <v>13196.630000000001</v>
      </c>
      <c r="R740" s="50">
        <f t="shared" si="118"/>
        <v>13015.189999999999</v>
      </c>
      <c r="S740" s="50">
        <f t="shared" si="122"/>
        <v>71803.37</v>
      </c>
      <c r="T740" s="63" t="s">
        <v>41</v>
      </c>
    </row>
    <row r="741" spans="1:20" s="33" customFormat="1" x14ac:dyDescent="0.25">
      <c r="A741" s="76">
        <v>735</v>
      </c>
      <c r="B741" s="46" t="s">
        <v>387</v>
      </c>
      <c r="C741" s="46" t="s">
        <v>824</v>
      </c>
      <c r="D741" s="46" t="s">
        <v>384</v>
      </c>
      <c r="E741" s="46" t="s">
        <v>126</v>
      </c>
      <c r="F741" s="47" t="s">
        <v>831</v>
      </c>
      <c r="G741" s="48">
        <v>70000</v>
      </c>
      <c r="H741" s="48">
        <v>5368.48</v>
      </c>
      <c r="I741" s="50">
        <v>25</v>
      </c>
      <c r="J741" s="83">
        <v>2009</v>
      </c>
      <c r="K741" s="86">
        <f t="shared" si="119"/>
        <v>4970</v>
      </c>
      <c r="L741" s="62">
        <f t="shared" si="120"/>
        <v>770.00000000000011</v>
      </c>
      <c r="M741" s="118">
        <v>2128</v>
      </c>
      <c r="N741" s="50">
        <f t="shared" si="121"/>
        <v>4963</v>
      </c>
      <c r="O741" s="50"/>
      <c r="P741" s="50">
        <f t="shared" ref="P741:P804" si="123">+J741+M741</f>
        <v>4137</v>
      </c>
      <c r="Q741" s="50">
        <f t="shared" si="117"/>
        <v>9530.48</v>
      </c>
      <c r="R741" s="50">
        <f t="shared" si="118"/>
        <v>10703</v>
      </c>
      <c r="S741" s="50">
        <f t="shared" si="122"/>
        <v>60469.520000000004</v>
      </c>
      <c r="T741" s="63" t="s">
        <v>41</v>
      </c>
    </row>
    <row r="742" spans="1:20" s="33" customFormat="1" x14ac:dyDescent="0.25">
      <c r="A742" s="76">
        <v>736</v>
      </c>
      <c r="B742" s="46" t="s">
        <v>385</v>
      </c>
      <c r="C742" s="46" t="s">
        <v>823</v>
      </c>
      <c r="D742" s="46" t="s">
        <v>384</v>
      </c>
      <c r="E742" s="46" t="s">
        <v>158</v>
      </c>
      <c r="F742" s="47" t="s">
        <v>831</v>
      </c>
      <c r="G742" s="48">
        <v>16000</v>
      </c>
      <c r="H742" s="49">
        <v>0</v>
      </c>
      <c r="I742" s="50">
        <v>25</v>
      </c>
      <c r="J742" s="83">
        <v>459.2</v>
      </c>
      <c r="K742" s="86">
        <f t="shared" si="119"/>
        <v>1136</v>
      </c>
      <c r="L742" s="62">
        <f t="shared" si="120"/>
        <v>176.00000000000003</v>
      </c>
      <c r="M742" s="118">
        <v>486.4</v>
      </c>
      <c r="N742" s="50">
        <f t="shared" si="121"/>
        <v>1134.4000000000001</v>
      </c>
      <c r="O742" s="50"/>
      <c r="P742" s="50">
        <f t="shared" si="123"/>
        <v>945.59999999999991</v>
      </c>
      <c r="Q742" s="50">
        <f t="shared" si="117"/>
        <v>970.59999999999991</v>
      </c>
      <c r="R742" s="50">
        <f t="shared" si="118"/>
        <v>2446.4</v>
      </c>
      <c r="S742" s="50">
        <f t="shared" si="122"/>
        <v>15029.4</v>
      </c>
      <c r="T742" s="63" t="s">
        <v>41</v>
      </c>
    </row>
    <row r="743" spans="1:20" s="33" customFormat="1" x14ac:dyDescent="0.25">
      <c r="A743" s="76">
        <v>737</v>
      </c>
      <c r="B743" s="46" t="s">
        <v>523</v>
      </c>
      <c r="C743" s="46" t="s">
        <v>824</v>
      </c>
      <c r="D743" s="46" t="s">
        <v>388</v>
      </c>
      <c r="E743" s="46" t="s">
        <v>758</v>
      </c>
      <c r="F743" s="47" t="s">
        <v>831</v>
      </c>
      <c r="G743" s="58">
        <v>85000</v>
      </c>
      <c r="H743" s="58">
        <v>8576.99</v>
      </c>
      <c r="I743" s="50">
        <v>25</v>
      </c>
      <c r="J743" s="106">
        <v>2439.5</v>
      </c>
      <c r="K743" s="89">
        <f t="shared" si="119"/>
        <v>6034.9999999999991</v>
      </c>
      <c r="L743" s="62">
        <v>953.69</v>
      </c>
      <c r="M743" s="120">
        <v>2584</v>
      </c>
      <c r="N743" s="60">
        <f t="shared" si="121"/>
        <v>6026.5</v>
      </c>
      <c r="O743" s="60"/>
      <c r="P743" s="60">
        <f t="shared" si="123"/>
        <v>5023.5</v>
      </c>
      <c r="Q743" s="50">
        <f t="shared" si="117"/>
        <v>13625.49</v>
      </c>
      <c r="R743" s="50">
        <f t="shared" si="118"/>
        <v>13015.189999999999</v>
      </c>
      <c r="S743" s="60">
        <f t="shared" si="122"/>
        <v>71374.509999999995</v>
      </c>
      <c r="T743" s="63" t="s">
        <v>41</v>
      </c>
    </row>
    <row r="744" spans="1:20" s="33" customFormat="1" x14ac:dyDescent="0.25">
      <c r="A744" s="76">
        <v>738</v>
      </c>
      <c r="B744" s="46" t="s">
        <v>885</v>
      </c>
      <c r="C744" s="46" t="s">
        <v>823</v>
      </c>
      <c r="D744" s="46" t="s">
        <v>388</v>
      </c>
      <c r="E744" s="46" t="s">
        <v>126</v>
      </c>
      <c r="F744" s="47" t="s">
        <v>831</v>
      </c>
      <c r="G744" s="58">
        <v>70000</v>
      </c>
      <c r="H744" s="58">
        <v>5368.48</v>
      </c>
      <c r="I744" s="50">
        <v>25</v>
      </c>
      <c r="J744" s="106">
        <v>2009</v>
      </c>
      <c r="K744" s="89">
        <f t="shared" si="119"/>
        <v>4970</v>
      </c>
      <c r="L744" s="62">
        <f t="shared" si="120"/>
        <v>770.00000000000011</v>
      </c>
      <c r="M744" s="120">
        <v>2128</v>
      </c>
      <c r="N744" s="60">
        <f t="shared" si="121"/>
        <v>4963</v>
      </c>
      <c r="O744" s="60"/>
      <c r="P744" s="60">
        <f t="shared" si="123"/>
        <v>4137</v>
      </c>
      <c r="Q744" s="50">
        <f t="shared" si="117"/>
        <v>9530.48</v>
      </c>
      <c r="R744" s="50">
        <f t="shared" si="118"/>
        <v>10703</v>
      </c>
      <c r="S744" s="60">
        <f t="shared" si="122"/>
        <v>60469.520000000004</v>
      </c>
      <c r="T744" s="63" t="s">
        <v>41</v>
      </c>
    </row>
    <row r="745" spans="1:20" s="33" customFormat="1" x14ac:dyDescent="0.25">
      <c r="A745" s="76">
        <v>739</v>
      </c>
      <c r="B745" s="46" t="s">
        <v>389</v>
      </c>
      <c r="C745" s="46" t="s">
        <v>823</v>
      </c>
      <c r="D745" s="46" t="s">
        <v>388</v>
      </c>
      <c r="E745" s="46" t="s">
        <v>144</v>
      </c>
      <c r="F745" s="47" t="s">
        <v>831</v>
      </c>
      <c r="G745" s="48">
        <v>45000</v>
      </c>
      <c r="H745" s="83">
        <v>891.01</v>
      </c>
      <c r="I745" s="50">
        <v>25</v>
      </c>
      <c r="J745" s="83">
        <v>1291.5</v>
      </c>
      <c r="K745" s="86">
        <f t="shared" si="119"/>
        <v>3194.9999999999995</v>
      </c>
      <c r="L745" s="62">
        <f t="shared" si="120"/>
        <v>495.00000000000006</v>
      </c>
      <c r="M745" s="118">
        <v>1368</v>
      </c>
      <c r="N745" s="50">
        <f t="shared" si="121"/>
        <v>3190.5</v>
      </c>
      <c r="O745" s="50"/>
      <c r="P745" s="50">
        <f t="shared" si="123"/>
        <v>2659.5</v>
      </c>
      <c r="Q745" s="50">
        <f t="shared" si="117"/>
        <v>3575.51</v>
      </c>
      <c r="R745" s="50">
        <f t="shared" si="118"/>
        <v>6880.5</v>
      </c>
      <c r="S745" s="50">
        <f t="shared" si="122"/>
        <v>41424.49</v>
      </c>
      <c r="T745" s="63" t="s">
        <v>41</v>
      </c>
    </row>
    <row r="746" spans="1:20" s="33" customFormat="1" x14ac:dyDescent="0.25">
      <c r="A746" s="76">
        <v>740</v>
      </c>
      <c r="B746" s="46" t="s">
        <v>521</v>
      </c>
      <c r="C746" s="46" t="s">
        <v>823</v>
      </c>
      <c r="D746" s="46" t="s">
        <v>388</v>
      </c>
      <c r="E746" s="46" t="s">
        <v>103</v>
      </c>
      <c r="F746" s="47" t="s">
        <v>831</v>
      </c>
      <c r="G746" s="58">
        <v>42000</v>
      </c>
      <c r="H746" s="59">
        <v>724.92</v>
      </c>
      <c r="I746" s="50">
        <v>25</v>
      </c>
      <c r="J746" s="106">
        <v>1205.4000000000001</v>
      </c>
      <c r="K746" s="89">
        <f t="shared" si="119"/>
        <v>2981.9999999999995</v>
      </c>
      <c r="L746" s="62">
        <f t="shared" si="120"/>
        <v>462.00000000000006</v>
      </c>
      <c r="M746" s="120">
        <v>1276.8</v>
      </c>
      <c r="N746" s="60">
        <f t="shared" si="121"/>
        <v>2977.8</v>
      </c>
      <c r="O746" s="60"/>
      <c r="P746" s="60">
        <f t="shared" si="123"/>
        <v>2482.1999999999998</v>
      </c>
      <c r="Q746" s="50">
        <f t="shared" si="117"/>
        <v>3232.12</v>
      </c>
      <c r="R746" s="50">
        <f t="shared" si="118"/>
        <v>6421.7999999999993</v>
      </c>
      <c r="S746" s="60">
        <f t="shared" si="122"/>
        <v>38767.879999999997</v>
      </c>
      <c r="T746" s="63" t="s">
        <v>41</v>
      </c>
    </row>
    <row r="747" spans="1:20" s="33" customFormat="1" x14ac:dyDescent="0.25">
      <c r="A747" s="76">
        <v>741</v>
      </c>
      <c r="B747" s="46" t="s">
        <v>392</v>
      </c>
      <c r="C747" s="46" t="s">
        <v>823</v>
      </c>
      <c r="D747" s="46" t="s">
        <v>388</v>
      </c>
      <c r="E747" s="46" t="s">
        <v>64</v>
      </c>
      <c r="F747" s="47" t="s">
        <v>827</v>
      </c>
      <c r="G747" s="48">
        <v>25000</v>
      </c>
      <c r="H747" s="49">
        <v>0</v>
      </c>
      <c r="I747" s="50">
        <v>25</v>
      </c>
      <c r="J747" s="83">
        <v>717.5</v>
      </c>
      <c r="K747" s="86">
        <f t="shared" si="119"/>
        <v>1774.9999999999998</v>
      </c>
      <c r="L747" s="62">
        <f t="shared" si="120"/>
        <v>275</v>
      </c>
      <c r="M747" s="118">
        <v>760</v>
      </c>
      <c r="N747" s="50">
        <f t="shared" si="121"/>
        <v>1772.5000000000002</v>
      </c>
      <c r="O747" s="50"/>
      <c r="P747" s="50">
        <f t="shared" si="123"/>
        <v>1477.5</v>
      </c>
      <c r="Q747" s="50">
        <f t="shared" si="117"/>
        <v>1502.5</v>
      </c>
      <c r="R747" s="50">
        <f t="shared" si="118"/>
        <v>3822.5</v>
      </c>
      <c r="S747" s="50">
        <f t="shared" si="122"/>
        <v>23497.5</v>
      </c>
      <c r="T747" s="63" t="s">
        <v>41</v>
      </c>
    </row>
    <row r="748" spans="1:20" s="33" customFormat="1" x14ac:dyDescent="0.25">
      <c r="A748" s="76">
        <v>742</v>
      </c>
      <c r="B748" s="46" t="s">
        <v>846</v>
      </c>
      <c r="C748" s="46" t="s">
        <v>823</v>
      </c>
      <c r="D748" s="46" t="s">
        <v>572</v>
      </c>
      <c r="E748" s="46" t="s">
        <v>158</v>
      </c>
      <c r="F748" s="47" t="s">
        <v>830</v>
      </c>
      <c r="G748" s="48">
        <v>16000</v>
      </c>
      <c r="H748" s="49">
        <v>0</v>
      </c>
      <c r="I748" s="50">
        <v>25</v>
      </c>
      <c r="J748" s="83">
        <v>459.2</v>
      </c>
      <c r="K748" s="86">
        <f t="shared" si="119"/>
        <v>1136</v>
      </c>
      <c r="L748" s="62">
        <f t="shared" si="120"/>
        <v>176.00000000000003</v>
      </c>
      <c r="M748" s="118">
        <v>486.4</v>
      </c>
      <c r="N748" s="50">
        <f t="shared" si="121"/>
        <v>1134.4000000000001</v>
      </c>
      <c r="O748" s="50"/>
      <c r="P748" s="50">
        <f t="shared" si="123"/>
        <v>945.59999999999991</v>
      </c>
      <c r="Q748" s="50">
        <f t="shared" si="117"/>
        <v>970.59999999999991</v>
      </c>
      <c r="R748" s="50">
        <f t="shared" si="118"/>
        <v>2446.4</v>
      </c>
      <c r="S748" s="60">
        <f t="shared" si="122"/>
        <v>15029.4</v>
      </c>
      <c r="T748" s="63" t="s">
        <v>41</v>
      </c>
    </row>
    <row r="749" spans="1:20" s="33" customFormat="1" x14ac:dyDescent="0.25">
      <c r="A749" s="76">
        <v>743</v>
      </c>
      <c r="B749" s="46" t="s">
        <v>907</v>
      </c>
      <c r="C749" s="46" t="s">
        <v>823</v>
      </c>
      <c r="D749" s="46" t="s">
        <v>572</v>
      </c>
      <c r="E749" s="46" t="s">
        <v>836</v>
      </c>
      <c r="F749" s="47" t="s">
        <v>830</v>
      </c>
      <c r="G749" s="48">
        <v>25000</v>
      </c>
      <c r="H749" s="49">
        <v>0</v>
      </c>
      <c r="I749" s="50">
        <v>25</v>
      </c>
      <c r="J749" s="83">
        <v>717.5</v>
      </c>
      <c r="K749" s="86">
        <f t="shared" si="119"/>
        <v>1774.9999999999998</v>
      </c>
      <c r="L749" s="62">
        <f t="shared" si="120"/>
        <v>275</v>
      </c>
      <c r="M749" s="118">
        <v>760</v>
      </c>
      <c r="N749" s="50">
        <f t="shared" si="121"/>
        <v>1772.5000000000002</v>
      </c>
      <c r="O749" s="50"/>
      <c r="P749" s="50">
        <f t="shared" si="123"/>
        <v>1477.5</v>
      </c>
      <c r="Q749" s="50">
        <f t="shared" si="117"/>
        <v>1502.5</v>
      </c>
      <c r="R749" s="50">
        <f t="shared" si="118"/>
        <v>3822.5</v>
      </c>
      <c r="S749" s="50">
        <f t="shared" si="122"/>
        <v>23497.5</v>
      </c>
      <c r="T749" s="63" t="s">
        <v>41</v>
      </c>
    </row>
    <row r="750" spans="1:20" s="33" customFormat="1" x14ac:dyDescent="0.25">
      <c r="A750" s="76">
        <v>744</v>
      </c>
      <c r="B750" s="46" t="s">
        <v>575</v>
      </c>
      <c r="C750" s="46" t="s">
        <v>824</v>
      </c>
      <c r="D750" s="46" t="s">
        <v>572</v>
      </c>
      <c r="E750" s="46" t="s">
        <v>126</v>
      </c>
      <c r="F750" s="47" t="s">
        <v>831</v>
      </c>
      <c r="G750" s="48">
        <v>70000</v>
      </c>
      <c r="H750" s="48">
        <v>5368.48</v>
      </c>
      <c r="I750" s="50">
        <v>25</v>
      </c>
      <c r="J750" s="83">
        <v>2009</v>
      </c>
      <c r="K750" s="86">
        <f t="shared" si="119"/>
        <v>4970</v>
      </c>
      <c r="L750" s="62">
        <f t="shared" si="120"/>
        <v>770.00000000000011</v>
      </c>
      <c r="M750" s="118">
        <v>2128</v>
      </c>
      <c r="N750" s="50">
        <f t="shared" si="121"/>
        <v>4963</v>
      </c>
      <c r="O750" s="50"/>
      <c r="P750" s="50">
        <f t="shared" si="123"/>
        <v>4137</v>
      </c>
      <c r="Q750" s="50">
        <f t="shared" si="117"/>
        <v>9530.48</v>
      </c>
      <c r="R750" s="50">
        <f t="shared" si="118"/>
        <v>10703</v>
      </c>
      <c r="S750" s="50">
        <f t="shared" si="122"/>
        <v>60469.520000000004</v>
      </c>
      <c r="T750" s="63" t="s">
        <v>41</v>
      </c>
    </row>
    <row r="751" spans="1:20" s="33" customFormat="1" x14ac:dyDescent="0.25">
      <c r="A751" s="76">
        <v>745</v>
      </c>
      <c r="B751" s="46" t="s">
        <v>573</v>
      </c>
      <c r="C751" s="46" t="s">
        <v>823</v>
      </c>
      <c r="D751" s="46" t="s">
        <v>572</v>
      </c>
      <c r="E751" s="46" t="s">
        <v>93</v>
      </c>
      <c r="F751" s="47" t="s">
        <v>831</v>
      </c>
      <c r="G751" s="48">
        <v>25000</v>
      </c>
      <c r="H751" s="49">
        <v>0</v>
      </c>
      <c r="I751" s="50">
        <v>25</v>
      </c>
      <c r="J751" s="83">
        <v>717.5</v>
      </c>
      <c r="K751" s="86">
        <f t="shared" si="119"/>
        <v>1774.9999999999998</v>
      </c>
      <c r="L751" s="62">
        <f t="shared" si="120"/>
        <v>275</v>
      </c>
      <c r="M751" s="118">
        <v>760</v>
      </c>
      <c r="N751" s="50">
        <f t="shared" si="121"/>
        <v>1772.5000000000002</v>
      </c>
      <c r="O751" s="50"/>
      <c r="P751" s="50">
        <f t="shared" si="123"/>
        <v>1477.5</v>
      </c>
      <c r="Q751" s="50">
        <f t="shared" si="117"/>
        <v>1502.5</v>
      </c>
      <c r="R751" s="50">
        <f t="shared" si="118"/>
        <v>3822.5</v>
      </c>
      <c r="S751" s="50">
        <f t="shared" si="122"/>
        <v>23497.5</v>
      </c>
      <c r="T751" s="63" t="s">
        <v>41</v>
      </c>
    </row>
    <row r="752" spans="1:20" s="33" customFormat="1" x14ac:dyDescent="0.25">
      <c r="A752" s="76">
        <v>746</v>
      </c>
      <c r="B752" s="46" t="s">
        <v>574</v>
      </c>
      <c r="C752" s="46" t="s">
        <v>823</v>
      </c>
      <c r="D752" s="46" t="s">
        <v>572</v>
      </c>
      <c r="E752" s="46" t="s">
        <v>119</v>
      </c>
      <c r="F752" s="47" t="s">
        <v>827</v>
      </c>
      <c r="G752" s="48">
        <v>25000</v>
      </c>
      <c r="H752" s="49">
        <v>0</v>
      </c>
      <c r="I752" s="50">
        <v>25</v>
      </c>
      <c r="J752" s="83">
        <v>717.5</v>
      </c>
      <c r="K752" s="86">
        <f t="shared" si="119"/>
        <v>1774.9999999999998</v>
      </c>
      <c r="L752" s="62">
        <f t="shared" si="120"/>
        <v>275</v>
      </c>
      <c r="M752" s="118">
        <v>760</v>
      </c>
      <c r="N752" s="50">
        <f t="shared" si="121"/>
        <v>1772.5000000000002</v>
      </c>
      <c r="O752" s="50"/>
      <c r="P752" s="50">
        <f t="shared" si="123"/>
        <v>1477.5</v>
      </c>
      <c r="Q752" s="50">
        <f t="shared" si="117"/>
        <v>1502.5</v>
      </c>
      <c r="R752" s="50">
        <f t="shared" si="118"/>
        <v>3822.5</v>
      </c>
      <c r="S752" s="50">
        <f t="shared" si="122"/>
        <v>23497.5</v>
      </c>
      <c r="T752" s="63" t="s">
        <v>41</v>
      </c>
    </row>
    <row r="753" spans="1:20" s="33" customFormat="1" x14ac:dyDescent="0.25">
      <c r="A753" s="76">
        <v>747</v>
      </c>
      <c r="B753" s="46" t="s">
        <v>502</v>
      </c>
      <c r="C753" s="46" t="s">
        <v>823</v>
      </c>
      <c r="D753" s="46" t="s">
        <v>393</v>
      </c>
      <c r="E753" s="46" t="s">
        <v>758</v>
      </c>
      <c r="F753" s="47" t="s">
        <v>831</v>
      </c>
      <c r="G753" s="48">
        <v>85000</v>
      </c>
      <c r="H753" s="48">
        <v>8576.99</v>
      </c>
      <c r="I753" s="50">
        <v>25</v>
      </c>
      <c r="J753" s="83">
        <v>2439.5</v>
      </c>
      <c r="K753" s="86">
        <f t="shared" ref="K753:K785" si="124">+G753*7.1%</f>
        <v>6034.9999999999991</v>
      </c>
      <c r="L753" s="62">
        <v>953.69</v>
      </c>
      <c r="M753" s="118">
        <v>2584</v>
      </c>
      <c r="N753" s="50">
        <f t="shared" si="121"/>
        <v>6026.5</v>
      </c>
      <c r="O753" s="50"/>
      <c r="P753" s="50">
        <f t="shared" si="123"/>
        <v>5023.5</v>
      </c>
      <c r="Q753" s="50">
        <f t="shared" si="117"/>
        <v>13625.49</v>
      </c>
      <c r="R753" s="50">
        <f t="shared" si="118"/>
        <v>13015.189999999999</v>
      </c>
      <c r="S753" s="50">
        <f t="shared" si="122"/>
        <v>71374.509999999995</v>
      </c>
      <c r="T753" s="63" t="s">
        <v>41</v>
      </c>
    </row>
    <row r="754" spans="1:20" s="33" customFormat="1" x14ac:dyDescent="0.25">
      <c r="A754" s="76">
        <v>748</v>
      </c>
      <c r="B754" s="46" t="s">
        <v>395</v>
      </c>
      <c r="C754" s="46" t="s">
        <v>824</v>
      </c>
      <c r="D754" s="46" t="s">
        <v>393</v>
      </c>
      <c r="E754" s="46" t="s">
        <v>126</v>
      </c>
      <c r="F754" s="47" t="s">
        <v>831</v>
      </c>
      <c r="G754" s="48">
        <v>70000</v>
      </c>
      <c r="H754" s="48">
        <v>5368.48</v>
      </c>
      <c r="I754" s="50">
        <v>25</v>
      </c>
      <c r="J754" s="83">
        <v>2009</v>
      </c>
      <c r="K754" s="86">
        <f t="shared" si="124"/>
        <v>4970</v>
      </c>
      <c r="L754" s="62">
        <f t="shared" si="120"/>
        <v>770.00000000000011</v>
      </c>
      <c r="M754" s="118">
        <v>2128</v>
      </c>
      <c r="N754" s="50">
        <f t="shared" si="121"/>
        <v>4963</v>
      </c>
      <c r="O754" s="50"/>
      <c r="P754" s="50">
        <f t="shared" si="123"/>
        <v>4137</v>
      </c>
      <c r="Q754" s="50">
        <f t="shared" si="117"/>
        <v>9530.48</v>
      </c>
      <c r="R754" s="50">
        <f t="shared" si="118"/>
        <v>10703</v>
      </c>
      <c r="S754" s="50">
        <f t="shared" si="122"/>
        <v>60469.520000000004</v>
      </c>
      <c r="T754" s="63" t="s">
        <v>41</v>
      </c>
    </row>
    <row r="755" spans="1:20" s="33" customFormat="1" x14ac:dyDescent="0.25">
      <c r="A755" s="76">
        <v>749</v>
      </c>
      <c r="B755" s="46" t="s">
        <v>396</v>
      </c>
      <c r="C755" s="46" t="s">
        <v>823</v>
      </c>
      <c r="D755" s="46" t="s">
        <v>393</v>
      </c>
      <c r="E755" s="46" t="s">
        <v>104</v>
      </c>
      <c r="F755" s="47" t="s">
        <v>830</v>
      </c>
      <c r="G755" s="48">
        <v>25000</v>
      </c>
      <c r="H755" s="49">
        <v>0</v>
      </c>
      <c r="I755" s="50">
        <v>25</v>
      </c>
      <c r="J755" s="83">
        <v>717.5</v>
      </c>
      <c r="K755" s="86">
        <f t="shared" si="124"/>
        <v>1774.9999999999998</v>
      </c>
      <c r="L755" s="62">
        <f t="shared" si="120"/>
        <v>275</v>
      </c>
      <c r="M755" s="118">
        <v>760</v>
      </c>
      <c r="N755" s="50">
        <f t="shared" si="121"/>
        <v>1772.5000000000002</v>
      </c>
      <c r="O755" s="50"/>
      <c r="P755" s="50">
        <f t="shared" si="123"/>
        <v>1477.5</v>
      </c>
      <c r="Q755" s="50">
        <f t="shared" si="117"/>
        <v>1502.5</v>
      </c>
      <c r="R755" s="50">
        <f t="shared" si="118"/>
        <v>3822.5</v>
      </c>
      <c r="S755" s="50">
        <f t="shared" si="122"/>
        <v>23497.5</v>
      </c>
      <c r="T755" s="63" t="s">
        <v>41</v>
      </c>
    </row>
    <row r="756" spans="1:20" s="33" customFormat="1" x14ac:dyDescent="0.25">
      <c r="A756" s="76">
        <v>750</v>
      </c>
      <c r="B756" s="46" t="s">
        <v>397</v>
      </c>
      <c r="C756" s="46" t="s">
        <v>824</v>
      </c>
      <c r="D756" s="46" t="s">
        <v>393</v>
      </c>
      <c r="E756" s="46" t="s">
        <v>64</v>
      </c>
      <c r="F756" s="47" t="s">
        <v>830</v>
      </c>
      <c r="G756" s="48">
        <v>25000</v>
      </c>
      <c r="H756" s="49">
        <v>0</v>
      </c>
      <c r="I756" s="50">
        <v>25</v>
      </c>
      <c r="J756" s="83">
        <v>717.5</v>
      </c>
      <c r="K756" s="86">
        <f t="shared" si="124"/>
        <v>1774.9999999999998</v>
      </c>
      <c r="L756" s="62">
        <f t="shared" si="120"/>
        <v>275</v>
      </c>
      <c r="M756" s="118">
        <v>760</v>
      </c>
      <c r="N756" s="50">
        <f t="shared" si="121"/>
        <v>1772.5000000000002</v>
      </c>
      <c r="O756" s="50"/>
      <c r="P756" s="50">
        <f t="shared" si="123"/>
        <v>1477.5</v>
      </c>
      <c r="Q756" s="50">
        <f t="shared" si="117"/>
        <v>1502.5</v>
      </c>
      <c r="R756" s="50">
        <f t="shared" si="118"/>
        <v>3822.5</v>
      </c>
      <c r="S756" s="50">
        <f t="shared" si="122"/>
        <v>23497.5</v>
      </c>
      <c r="T756" s="63" t="s">
        <v>41</v>
      </c>
    </row>
    <row r="757" spans="1:20" s="33" customFormat="1" x14ac:dyDescent="0.25">
      <c r="A757" s="76">
        <v>751</v>
      </c>
      <c r="B757" s="46" t="s">
        <v>837</v>
      </c>
      <c r="C757" s="46" t="s">
        <v>823</v>
      </c>
      <c r="D757" s="46" t="s">
        <v>393</v>
      </c>
      <c r="E757" s="46" t="s">
        <v>104</v>
      </c>
      <c r="F757" s="47" t="s">
        <v>830</v>
      </c>
      <c r="G757" s="48">
        <v>25000</v>
      </c>
      <c r="H757" s="49">
        <v>0</v>
      </c>
      <c r="I757" s="50">
        <v>25</v>
      </c>
      <c r="J757" s="83">
        <v>717.5</v>
      </c>
      <c r="K757" s="86">
        <f t="shared" si="124"/>
        <v>1774.9999999999998</v>
      </c>
      <c r="L757" s="62">
        <f t="shared" si="120"/>
        <v>275</v>
      </c>
      <c r="M757" s="118">
        <v>760</v>
      </c>
      <c r="N757" s="50">
        <f t="shared" si="121"/>
        <v>1772.5000000000002</v>
      </c>
      <c r="O757" s="50"/>
      <c r="P757" s="50">
        <f t="shared" si="123"/>
        <v>1477.5</v>
      </c>
      <c r="Q757" s="50">
        <f t="shared" si="117"/>
        <v>1502.5</v>
      </c>
      <c r="R757" s="50">
        <f t="shared" si="118"/>
        <v>3822.5</v>
      </c>
      <c r="S757" s="50">
        <v>21954.33</v>
      </c>
      <c r="T757" s="63" t="s">
        <v>41</v>
      </c>
    </row>
    <row r="758" spans="1:20" s="33" customFormat="1" x14ac:dyDescent="0.25">
      <c r="A758" s="76">
        <v>752</v>
      </c>
      <c r="B758" s="46" t="s">
        <v>937</v>
      </c>
      <c r="C758" s="46" t="s">
        <v>824</v>
      </c>
      <c r="D758" s="46" t="s">
        <v>393</v>
      </c>
      <c r="E758" s="46" t="s">
        <v>157</v>
      </c>
      <c r="F758" s="47" t="s">
        <v>827</v>
      </c>
      <c r="G758" s="48">
        <v>25000</v>
      </c>
      <c r="H758" s="49">
        <v>0</v>
      </c>
      <c r="I758" s="50">
        <v>25</v>
      </c>
      <c r="J758" s="83">
        <v>717.5</v>
      </c>
      <c r="K758" s="86">
        <f t="shared" si="124"/>
        <v>1774.9999999999998</v>
      </c>
      <c r="L758" s="62">
        <f t="shared" si="120"/>
        <v>275</v>
      </c>
      <c r="M758" s="118">
        <v>760</v>
      </c>
      <c r="N758" s="50">
        <f t="shared" si="121"/>
        <v>1772.5000000000002</v>
      </c>
      <c r="O758" s="50"/>
      <c r="P758" s="50">
        <f t="shared" si="123"/>
        <v>1477.5</v>
      </c>
      <c r="Q758" s="50">
        <f t="shared" si="117"/>
        <v>1502.5</v>
      </c>
      <c r="R758" s="50">
        <f t="shared" si="118"/>
        <v>3822.5</v>
      </c>
      <c r="S758" s="50">
        <f t="shared" ref="S758:S790" si="125">+G758-Q758</f>
        <v>23497.5</v>
      </c>
      <c r="T758" s="63" t="s">
        <v>41</v>
      </c>
    </row>
    <row r="759" spans="1:20" s="33" customFormat="1" x14ac:dyDescent="0.25">
      <c r="A759" s="76">
        <v>753</v>
      </c>
      <c r="B759" s="46" t="s">
        <v>1013</v>
      </c>
      <c r="C759" s="46" t="s">
        <v>824</v>
      </c>
      <c r="D759" s="46" t="s">
        <v>393</v>
      </c>
      <c r="E759" s="46" t="s">
        <v>758</v>
      </c>
      <c r="F759" s="47" t="s">
        <v>831</v>
      </c>
      <c r="G759" s="58">
        <v>85000</v>
      </c>
      <c r="H759" s="48">
        <v>8576.99</v>
      </c>
      <c r="I759" s="50">
        <v>25</v>
      </c>
      <c r="J759" s="83">
        <v>2439.5</v>
      </c>
      <c r="K759" s="89">
        <f t="shared" si="124"/>
        <v>6034.9999999999991</v>
      </c>
      <c r="L759" s="62">
        <v>953.69</v>
      </c>
      <c r="M759" s="118">
        <v>2584</v>
      </c>
      <c r="N759" s="60">
        <f t="shared" si="121"/>
        <v>6026.5</v>
      </c>
      <c r="O759" s="50"/>
      <c r="P759" s="50">
        <f t="shared" si="123"/>
        <v>5023.5</v>
      </c>
      <c r="Q759" s="50">
        <f t="shared" si="117"/>
        <v>13625.49</v>
      </c>
      <c r="R759" s="50">
        <f t="shared" si="118"/>
        <v>13015.189999999999</v>
      </c>
      <c r="S759" s="50">
        <f t="shared" si="125"/>
        <v>71374.509999999995</v>
      </c>
      <c r="T759" s="63" t="s">
        <v>41</v>
      </c>
    </row>
    <row r="760" spans="1:20" s="33" customFormat="1" x14ac:dyDescent="0.25">
      <c r="A760" s="76">
        <v>754</v>
      </c>
      <c r="B760" s="46" t="s">
        <v>891</v>
      </c>
      <c r="C760" s="46" t="s">
        <v>823</v>
      </c>
      <c r="D760" s="46" t="s">
        <v>398</v>
      </c>
      <c r="E760" s="46" t="s">
        <v>758</v>
      </c>
      <c r="F760" s="47" t="s">
        <v>831</v>
      </c>
      <c r="G760" s="58">
        <v>85000</v>
      </c>
      <c r="H760" s="58">
        <v>8148.13</v>
      </c>
      <c r="I760" s="50">
        <v>25</v>
      </c>
      <c r="J760" s="106">
        <v>2439.5</v>
      </c>
      <c r="K760" s="89">
        <f t="shared" si="124"/>
        <v>6034.9999999999991</v>
      </c>
      <c r="L760" s="62">
        <v>953.69</v>
      </c>
      <c r="M760" s="120">
        <v>2584</v>
      </c>
      <c r="N760" s="60">
        <f t="shared" si="121"/>
        <v>6026.5</v>
      </c>
      <c r="O760" s="60"/>
      <c r="P760" s="60">
        <f t="shared" si="123"/>
        <v>5023.5</v>
      </c>
      <c r="Q760" s="50">
        <f t="shared" si="117"/>
        <v>13196.630000000001</v>
      </c>
      <c r="R760" s="50">
        <f t="shared" si="118"/>
        <v>13015.189999999999</v>
      </c>
      <c r="S760" s="60">
        <f t="shared" si="125"/>
        <v>71803.37</v>
      </c>
      <c r="T760" s="63" t="s">
        <v>41</v>
      </c>
    </row>
    <row r="761" spans="1:20" s="33" customFormat="1" x14ac:dyDescent="0.25">
      <c r="A761" s="76">
        <v>755</v>
      </c>
      <c r="B761" s="46" t="s">
        <v>402</v>
      </c>
      <c r="C761" s="46" t="s">
        <v>824</v>
      </c>
      <c r="D761" s="46" t="s">
        <v>398</v>
      </c>
      <c r="E761" s="46" t="s">
        <v>126</v>
      </c>
      <c r="F761" s="47" t="s">
        <v>831</v>
      </c>
      <c r="G761" s="48">
        <v>70000</v>
      </c>
      <c r="H761" s="48">
        <v>5368.48</v>
      </c>
      <c r="I761" s="50">
        <v>25</v>
      </c>
      <c r="J761" s="83">
        <v>2009</v>
      </c>
      <c r="K761" s="86">
        <f t="shared" si="124"/>
        <v>4970</v>
      </c>
      <c r="L761" s="62">
        <f t="shared" si="120"/>
        <v>770.00000000000011</v>
      </c>
      <c r="M761" s="118">
        <v>2128</v>
      </c>
      <c r="N761" s="50">
        <f t="shared" si="121"/>
        <v>4963</v>
      </c>
      <c r="O761" s="50"/>
      <c r="P761" s="50">
        <f t="shared" si="123"/>
        <v>4137</v>
      </c>
      <c r="Q761" s="50">
        <f t="shared" si="117"/>
        <v>9530.48</v>
      </c>
      <c r="R761" s="50">
        <f t="shared" si="118"/>
        <v>10703</v>
      </c>
      <c r="S761" s="50">
        <f t="shared" si="125"/>
        <v>60469.520000000004</v>
      </c>
      <c r="T761" s="63" t="s">
        <v>41</v>
      </c>
    </row>
    <row r="762" spans="1:20" s="33" customFormat="1" x14ac:dyDescent="0.25">
      <c r="A762" s="76">
        <v>756</v>
      </c>
      <c r="B762" s="46" t="s">
        <v>401</v>
      </c>
      <c r="C762" s="46" t="s">
        <v>824</v>
      </c>
      <c r="D762" s="46" t="s">
        <v>398</v>
      </c>
      <c r="E762" s="46" t="s">
        <v>93</v>
      </c>
      <c r="F762" s="47" t="s">
        <v>831</v>
      </c>
      <c r="G762" s="48">
        <v>25000</v>
      </c>
      <c r="H762" s="49">
        <v>0</v>
      </c>
      <c r="I762" s="50">
        <v>25</v>
      </c>
      <c r="J762" s="83">
        <v>717.5</v>
      </c>
      <c r="K762" s="86">
        <f t="shared" si="124"/>
        <v>1774.9999999999998</v>
      </c>
      <c r="L762" s="62">
        <f t="shared" si="120"/>
        <v>275</v>
      </c>
      <c r="M762" s="118">
        <v>760</v>
      </c>
      <c r="N762" s="50">
        <f t="shared" si="121"/>
        <v>1772.5000000000002</v>
      </c>
      <c r="O762" s="50"/>
      <c r="P762" s="50">
        <f t="shared" si="123"/>
        <v>1477.5</v>
      </c>
      <c r="Q762" s="50">
        <f t="shared" si="117"/>
        <v>1502.5</v>
      </c>
      <c r="R762" s="50">
        <f t="shared" si="118"/>
        <v>3822.5</v>
      </c>
      <c r="S762" s="50">
        <f t="shared" si="125"/>
        <v>23497.5</v>
      </c>
      <c r="T762" s="63" t="s">
        <v>41</v>
      </c>
    </row>
    <row r="763" spans="1:20" s="33" customFormat="1" x14ac:dyDescent="0.25">
      <c r="A763" s="76">
        <v>757</v>
      </c>
      <c r="B763" s="46" t="s">
        <v>1002</v>
      </c>
      <c r="C763" s="46" t="s">
        <v>823</v>
      </c>
      <c r="D763" s="46" t="s">
        <v>398</v>
      </c>
      <c r="E763" s="46" t="s">
        <v>158</v>
      </c>
      <c r="F763" s="47" t="s">
        <v>827</v>
      </c>
      <c r="G763" s="48">
        <v>16000</v>
      </c>
      <c r="H763" s="49">
        <v>0</v>
      </c>
      <c r="I763" s="50">
        <v>25</v>
      </c>
      <c r="J763" s="83">
        <v>459.2</v>
      </c>
      <c r="K763" s="86">
        <f t="shared" si="124"/>
        <v>1136</v>
      </c>
      <c r="L763" s="62">
        <f t="shared" si="120"/>
        <v>176.00000000000003</v>
      </c>
      <c r="M763" s="118">
        <v>486.4</v>
      </c>
      <c r="N763" s="50">
        <f t="shared" si="121"/>
        <v>1134.4000000000001</v>
      </c>
      <c r="O763" s="50"/>
      <c r="P763" s="50">
        <f t="shared" si="123"/>
        <v>945.59999999999991</v>
      </c>
      <c r="Q763" s="50">
        <f t="shared" si="117"/>
        <v>970.59999999999991</v>
      </c>
      <c r="R763" s="50">
        <f t="shared" si="118"/>
        <v>2446.4</v>
      </c>
      <c r="S763" s="50">
        <f t="shared" si="125"/>
        <v>15029.4</v>
      </c>
      <c r="T763" s="63" t="s">
        <v>41</v>
      </c>
    </row>
    <row r="764" spans="1:20" s="33" customFormat="1" x14ac:dyDescent="0.25">
      <c r="A764" s="76">
        <v>758</v>
      </c>
      <c r="B764" s="46" t="s">
        <v>954</v>
      </c>
      <c r="C764" s="46" t="s">
        <v>824</v>
      </c>
      <c r="D764" s="46" t="s">
        <v>398</v>
      </c>
      <c r="E764" s="46" t="s">
        <v>64</v>
      </c>
      <c r="F764" s="47" t="s">
        <v>830</v>
      </c>
      <c r="G764" s="48">
        <v>25000</v>
      </c>
      <c r="H764" s="49">
        <v>0</v>
      </c>
      <c r="I764" s="50">
        <v>25</v>
      </c>
      <c r="J764" s="83">
        <v>717.5</v>
      </c>
      <c r="K764" s="86">
        <f t="shared" si="124"/>
        <v>1774.9999999999998</v>
      </c>
      <c r="L764" s="62">
        <f t="shared" si="120"/>
        <v>275</v>
      </c>
      <c r="M764" s="118">
        <v>760</v>
      </c>
      <c r="N764" s="50">
        <f t="shared" si="121"/>
        <v>1772.5000000000002</v>
      </c>
      <c r="O764" s="50"/>
      <c r="P764" s="50">
        <f t="shared" si="123"/>
        <v>1477.5</v>
      </c>
      <c r="Q764" s="50">
        <f t="shared" si="117"/>
        <v>1502.5</v>
      </c>
      <c r="R764" s="50">
        <f t="shared" si="118"/>
        <v>3822.5</v>
      </c>
      <c r="S764" s="50">
        <f t="shared" si="125"/>
        <v>23497.5</v>
      </c>
      <c r="T764" s="63" t="s">
        <v>41</v>
      </c>
    </row>
    <row r="765" spans="1:20" s="33" customFormat="1" x14ac:dyDescent="0.25">
      <c r="A765" s="76">
        <v>759</v>
      </c>
      <c r="B765" s="46" t="s">
        <v>403</v>
      </c>
      <c r="C765" s="46" t="s">
        <v>823</v>
      </c>
      <c r="D765" s="46" t="s">
        <v>398</v>
      </c>
      <c r="E765" s="46" t="s">
        <v>158</v>
      </c>
      <c r="F765" s="47" t="s">
        <v>827</v>
      </c>
      <c r="G765" s="48">
        <v>16000</v>
      </c>
      <c r="H765" s="49">
        <v>0</v>
      </c>
      <c r="I765" s="50">
        <v>25</v>
      </c>
      <c r="J765" s="83">
        <v>459.2</v>
      </c>
      <c r="K765" s="86">
        <f t="shared" si="124"/>
        <v>1136</v>
      </c>
      <c r="L765" s="62">
        <f t="shared" si="120"/>
        <v>176.00000000000003</v>
      </c>
      <c r="M765" s="118">
        <v>486.4</v>
      </c>
      <c r="N765" s="50">
        <f t="shared" si="121"/>
        <v>1134.4000000000001</v>
      </c>
      <c r="O765" s="50"/>
      <c r="P765" s="50">
        <f t="shared" si="123"/>
        <v>945.59999999999991</v>
      </c>
      <c r="Q765" s="50">
        <f t="shared" si="117"/>
        <v>970.59999999999991</v>
      </c>
      <c r="R765" s="50">
        <f t="shared" si="118"/>
        <v>2446.4</v>
      </c>
      <c r="S765" s="50">
        <f t="shared" si="125"/>
        <v>15029.4</v>
      </c>
      <c r="T765" s="63" t="s">
        <v>41</v>
      </c>
    </row>
    <row r="766" spans="1:20" s="33" customFormat="1" x14ac:dyDescent="0.25">
      <c r="A766" s="76">
        <v>760</v>
      </c>
      <c r="B766" s="46" t="s">
        <v>917</v>
      </c>
      <c r="C766" s="46" t="s">
        <v>823</v>
      </c>
      <c r="D766" s="46" t="s">
        <v>405</v>
      </c>
      <c r="E766" s="46" t="s">
        <v>158</v>
      </c>
      <c r="F766" s="47" t="s">
        <v>827</v>
      </c>
      <c r="G766" s="48">
        <v>16000</v>
      </c>
      <c r="H766" s="49">
        <v>0</v>
      </c>
      <c r="I766" s="50">
        <v>25</v>
      </c>
      <c r="J766" s="83">
        <v>459.2</v>
      </c>
      <c r="K766" s="86">
        <f t="shared" si="124"/>
        <v>1136</v>
      </c>
      <c r="L766" s="62">
        <f t="shared" si="120"/>
        <v>176.00000000000003</v>
      </c>
      <c r="M766" s="118">
        <v>486.4</v>
      </c>
      <c r="N766" s="50">
        <f t="shared" si="121"/>
        <v>1134.4000000000001</v>
      </c>
      <c r="O766" s="50"/>
      <c r="P766" s="50">
        <f t="shared" si="123"/>
        <v>945.59999999999991</v>
      </c>
      <c r="Q766" s="50">
        <f t="shared" ref="Q766:Q831" si="126">+H766+I766+J766+M766+O766</f>
        <v>970.59999999999991</v>
      </c>
      <c r="R766" s="50">
        <f t="shared" ref="R766:R831" si="127">+K766+L766+N766</f>
        <v>2446.4</v>
      </c>
      <c r="S766" s="50">
        <f t="shared" si="125"/>
        <v>15029.4</v>
      </c>
      <c r="T766" s="63" t="s">
        <v>41</v>
      </c>
    </row>
    <row r="767" spans="1:20" s="33" customFormat="1" x14ac:dyDescent="0.25">
      <c r="A767" s="76">
        <v>761</v>
      </c>
      <c r="B767" s="46" t="s">
        <v>796</v>
      </c>
      <c r="C767" s="46" t="s">
        <v>823</v>
      </c>
      <c r="D767" s="46" t="s">
        <v>405</v>
      </c>
      <c r="E767" s="46" t="s">
        <v>93</v>
      </c>
      <c r="F767" s="47" t="s">
        <v>830</v>
      </c>
      <c r="G767" s="58">
        <v>25000</v>
      </c>
      <c r="H767" s="49">
        <v>0</v>
      </c>
      <c r="I767" s="50">
        <v>25</v>
      </c>
      <c r="J767" s="106">
        <v>717.5</v>
      </c>
      <c r="K767" s="89">
        <f t="shared" si="124"/>
        <v>1774.9999999999998</v>
      </c>
      <c r="L767" s="62">
        <f t="shared" si="120"/>
        <v>275</v>
      </c>
      <c r="M767" s="120">
        <v>760</v>
      </c>
      <c r="N767" s="60">
        <f t="shared" si="121"/>
        <v>1772.5000000000002</v>
      </c>
      <c r="O767" s="60"/>
      <c r="P767" s="60">
        <f t="shared" si="123"/>
        <v>1477.5</v>
      </c>
      <c r="Q767" s="50">
        <f t="shared" si="126"/>
        <v>1502.5</v>
      </c>
      <c r="R767" s="50">
        <f t="shared" si="127"/>
        <v>3822.5</v>
      </c>
      <c r="S767" s="60">
        <f t="shared" si="125"/>
        <v>23497.5</v>
      </c>
      <c r="T767" s="63" t="s">
        <v>41</v>
      </c>
    </row>
    <row r="768" spans="1:20" s="33" customFormat="1" x14ac:dyDescent="0.25">
      <c r="A768" s="76">
        <v>762</v>
      </c>
      <c r="B768" s="46" t="s">
        <v>406</v>
      </c>
      <c r="C768" s="46" t="s">
        <v>824</v>
      </c>
      <c r="D768" s="46" t="s">
        <v>405</v>
      </c>
      <c r="E768" s="46" t="s">
        <v>64</v>
      </c>
      <c r="F768" s="47" t="s">
        <v>830</v>
      </c>
      <c r="G768" s="58">
        <v>25000</v>
      </c>
      <c r="H768" s="49">
        <v>0</v>
      </c>
      <c r="I768" s="50">
        <v>25</v>
      </c>
      <c r="J768" s="106">
        <v>717.5</v>
      </c>
      <c r="K768" s="89">
        <f t="shared" si="124"/>
        <v>1774.9999999999998</v>
      </c>
      <c r="L768" s="62">
        <f t="shared" si="120"/>
        <v>275</v>
      </c>
      <c r="M768" s="120">
        <v>760</v>
      </c>
      <c r="N768" s="60">
        <f t="shared" si="121"/>
        <v>1772.5000000000002</v>
      </c>
      <c r="O768" s="60"/>
      <c r="P768" s="60">
        <f t="shared" si="123"/>
        <v>1477.5</v>
      </c>
      <c r="Q768" s="50">
        <f t="shared" si="126"/>
        <v>1502.5</v>
      </c>
      <c r="R768" s="50">
        <f t="shared" si="127"/>
        <v>3822.5</v>
      </c>
      <c r="S768" s="60">
        <f t="shared" si="125"/>
        <v>23497.5</v>
      </c>
      <c r="T768" s="63" t="s">
        <v>41</v>
      </c>
    </row>
    <row r="769" spans="1:20" s="33" customFormat="1" x14ac:dyDescent="0.25">
      <c r="A769" s="76">
        <v>763</v>
      </c>
      <c r="B769" s="46" t="s">
        <v>426</v>
      </c>
      <c r="C769" s="46" t="s">
        <v>823</v>
      </c>
      <c r="D769" s="46" t="s">
        <v>405</v>
      </c>
      <c r="E769" s="46" t="s">
        <v>126</v>
      </c>
      <c r="F769" s="47" t="s">
        <v>831</v>
      </c>
      <c r="G769" s="48">
        <v>70000</v>
      </c>
      <c r="H769" s="48">
        <v>5368.48</v>
      </c>
      <c r="I769" s="50">
        <v>25</v>
      </c>
      <c r="J769" s="83">
        <v>2009</v>
      </c>
      <c r="K769" s="86">
        <f t="shared" si="124"/>
        <v>4970</v>
      </c>
      <c r="L769" s="62">
        <f t="shared" si="120"/>
        <v>770.00000000000011</v>
      </c>
      <c r="M769" s="118">
        <v>2128</v>
      </c>
      <c r="N769" s="50">
        <f t="shared" si="121"/>
        <v>4963</v>
      </c>
      <c r="O769" s="50"/>
      <c r="P769" s="50">
        <f t="shared" si="123"/>
        <v>4137</v>
      </c>
      <c r="Q769" s="50">
        <f t="shared" si="126"/>
        <v>9530.48</v>
      </c>
      <c r="R769" s="50">
        <f t="shared" si="127"/>
        <v>10703</v>
      </c>
      <c r="S769" s="50">
        <f t="shared" si="125"/>
        <v>60469.520000000004</v>
      </c>
      <c r="T769" s="63" t="s">
        <v>41</v>
      </c>
    </row>
    <row r="770" spans="1:20" s="33" customFormat="1" x14ac:dyDescent="0.25">
      <c r="A770" s="76">
        <v>764</v>
      </c>
      <c r="B770" s="46" t="s">
        <v>795</v>
      </c>
      <c r="C770" s="46" t="s">
        <v>824</v>
      </c>
      <c r="D770" s="46" t="s">
        <v>405</v>
      </c>
      <c r="E770" s="46" t="s">
        <v>60</v>
      </c>
      <c r="F770" s="47" t="s">
        <v>827</v>
      </c>
      <c r="G770" s="58">
        <v>18000</v>
      </c>
      <c r="H770" s="58">
        <v>0</v>
      </c>
      <c r="I770" s="50">
        <v>25</v>
      </c>
      <c r="J770" s="106">
        <v>516.6</v>
      </c>
      <c r="K770" s="89">
        <f t="shared" si="124"/>
        <v>1277.9999999999998</v>
      </c>
      <c r="L770" s="62">
        <f t="shared" si="120"/>
        <v>198.00000000000003</v>
      </c>
      <c r="M770" s="120">
        <v>547.20000000000005</v>
      </c>
      <c r="N770" s="60">
        <f t="shared" si="121"/>
        <v>1276.2</v>
      </c>
      <c r="O770" s="60"/>
      <c r="P770" s="60">
        <f t="shared" si="123"/>
        <v>1063.8000000000002</v>
      </c>
      <c r="Q770" s="50">
        <f t="shared" si="126"/>
        <v>1088.8000000000002</v>
      </c>
      <c r="R770" s="50">
        <f t="shared" si="127"/>
        <v>2752.2</v>
      </c>
      <c r="S770" s="60">
        <f t="shared" si="125"/>
        <v>16911.2</v>
      </c>
      <c r="T770" s="63" t="s">
        <v>41</v>
      </c>
    </row>
    <row r="771" spans="1:20" s="33" customFormat="1" x14ac:dyDescent="0.25">
      <c r="A771" s="76">
        <v>765</v>
      </c>
      <c r="B771" s="46" t="s">
        <v>399</v>
      </c>
      <c r="C771" s="46" t="s">
        <v>823</v>
      </c>
      <c r="D771" s="46" t="s">
        <v>431</v>
      </c>
      <c r="E771" s="46" t="s">
        <v>758</v>
      </c>
      <c r="F771" s="47" t="s">
        <v>831</v>
      </c>
      <c r="G771" s="48">
        <v>85000</v>
      </c>
      <c r="H771" s="48">
        <v>8576.99</v>
      </c>
      <c r="I771" s="50">
        <v>25</v>
      </c>
      <c r="J771" s="83">
        <v>2439.5</v>
      </c>
      <c r="K771" s="86">
        <f t="shared" si="124"/>
        <v>6034.9999999999991</v>
      </c>
      <c r="L771" s="62">
        <v>953.69</v>
      </c>
      <c r="M771" s="118">
        <v>2584</v>
      </c>
      <c r="N771" s="50">
        <f t="shared" si="121"/>
        <v>6026.5</v>
      </c>
      <c r="O771" s="50"/>
      <c r="P771" s="50">
        <f t="shared" si="123"/>
        <v>5023.5</v>
      </c>
      <c r="Q771" s="50">
        <f t="shared" si="126"/>
        <v>13625.49</v>
      </c>
      <c r="R771" s="50">
        <f t="shared" si="127"/>
        <v>13015.189999999999</v>
      </c>
      <c r="S771" s="50">
        <f t="shared" si="125"/>
        <v>71374.509999999995</v>
      </c>
      <c r="T771" s="63" t="s">
        <v>41</v>
      </c>
    </row>
    <row r="772" spans="1:20" s="33" customFormat="1" x14ac:dyDescent="0.25">
      <c r="A772" s="76">
        <v>766</v>
      </c>
      <c r="B772" s="46" t="s">
        <v>436</v>
      </c>
      <c r="C772" s="46" t="s">
        <v>824</v>
      </c>
      <c r="D772" s="46" t="s">
        <v>431</v>
      </c>
      <c r="E772" s="46" t="s">
        <v>126</v>
      </c>
      <c r="F772" s="47" t="s">
        <v>831</v>
      </c>
      <c r="G772" s="48">
        <v>70000</v>
      </c>
      <c r="H772" s="48">
        <v>5368.48</v>
      </c>
      <c r="I772" s="50">
        <v>25</v>
      </c>
      <c r="J772" s="83">
        <v>2009</v>
      </c>
      <c r="K772" s="86">
        <f t="shared" si="124"/>
        <v>4970</v>
      </c>
      <c r="L772" s="62">
        <f t="shared" si="120"/>
        <v>770.00000000000011</v>
      </c>
      <c r="M772" s="118">
        <v>2128</v>
      </c>
      <c r="N772" s="50">
        <f t="shared" si="121"/>
        <v>4963</v>
      </c>
      <c r="O772" s="50"/>
      <c r="P772" s="50">
        <f t="shared" si="123"/>
        <v>4137</v>
      </c>
      <c r="Q772" s="50">
        <f t="shared" si="126"/>
        <v>9530.48</v>
      </c>
      <c r="R772" s="50">
        <f t="shared" si="127"/>
        <v>10703</v>
      </c>
      <c r="S772" s="50">
        <f t="shared" si="125"/>
        <v>60469.520000000004</v>
      </c>
      <c r="T772" s="63" t="s">
        <v>41</v>
      </c>
    </row>
    <row r="773" spans="1:20" s="33" customFormat="1" x14ac:dyDescent="0.25">
      <c r="A773" s="76">
        <v>767</v>
      </c>
      <c r="B773" s="46" t="s">
        <v>968</v>
      </c>
      <c r="C773" s="46" t="s">
        <v>824</v>
      </c>
      <c r="D773" s="46" t="s">
        <v>431</v>
      </c>
      <c r="E773" s="46" t="s">
        <v>126</v>
      </c>
      <c r="F773" s="47" t="s">
        <v>831</v>
      </c>
      <c r="G773" s="48">
        <v>70000</v>
      </c>
      <c r="H773" s="48">
        <v>5025.38</v>
      </c>
      <c r="I773" s="50">
        <v>25</v>
      </c>
      <c r="J773" s="83">
        <v>2009</v>
      </c>
      <c r="K773" s="86">
        <f t="shared" si="124"/>
        <v>4970</v>
      </c>
      <c r="L773" s="62">
        <f t="shared" si="120"/>
        <v>770.00000000000011</v>
      </c>
      <c r="M773" s="118">
        <v>2128</v>
      </c>
      <c r="N773" s="50">
        <f t="shared" si="121"/>
        <v>4963</v>
      </c>
      <c r="O773" s="50"/>
      <c r="P773" s="50">
        <f t="shared" si="123"/>
        <v>4137</v>
      </c>
      <c r="Q773" s="50">
        <f t="shared" si="126"/>
        <v>9187.380000000001</v>
      </c>
      <c r="R773" s="50">
        <f t="shared" si="127"/>
        <v>10703</v>
      </c>
      <c r="S773" s="50">
        <f t="shared" si="125"/>
        <v>60812.619999999995</v>
      </c>
      <c r="T773" s="63" t="s">
        <v>41</v>
      </c>
    </row>
    <row r="774" spans="1:20" s="33" customFormat="1" x14ac:dyDescent="0.25">
      <c r="A774" s="76">
        <v>768</v>
      </c>
      <c r="B774" s="46" t="s">
        <v>839</v>
      </c>
      <c r="C774" s="46" t="s">
        <v>824</v>
      </c>
      <c r="D774" s="46" t="s">
        <v>431</v>
      </c>
      <c r="E774" s="46" t="s">
        <v>60</v>
      </c>
      <c r="F774" s="47" t="s">
        <v>827</v>
      </c>
      <c r="G774" s="48">
        <v>23000</v>
      </c>
      <c r="H774" s="49">
        <v>0</v>
      </c>
      <c r="I774" s="50">
        <v>25</v>
      </c>
      <c r="J774" s="83">
        <v>660.1</v>
      </c>
      <c r="K774" s="86">
        <f t="shared" si="124"/>
        <v>1632.9999999999998</v>
      </c>
      <c r="L774" s="62">
        <f t="shared" si="120"/>
        <v>253.00000000000003</v>
      </c>
      <c r="M774" s="118">
        <v>699.2</v>
      </c>
      <c r="N774" s="50">
        <f t="shared" si="121"/>
        <v>1630.7</v>
      </c>
      <c r="O774" s="50"/>
      <c r="P774" s="50">
        <f t="shared" si="123"/>
        <v>1359.3000000000002</v>
      </c>
      <c r="Q774" s="50">
        <f t="shared" si="126"/>
        <v>1384.3000000000002</v>
      </c>
      <c r="R774" s="50">
        <f t="shared" si="127"/>
        <v>3516.7</v>
      </c>
      <c r="S774" s="50">
        <f t="shared" si="125"/>
        <v>21615.7</v>
      </c>
      <c r="T774" s="63" t="s">
        <v>41</v>
      </c>
    </row>
    <row r="775" spans="1:20" s="33" customFormat="1" x14ac:dyDescent="0.25">
      <c r="A775" s="76">
        <v>769</v>
      </c>
      <c r="B775" s="46" t="s">
        <v>435</v>
      </c>
      <c r="C775" s="46" t="s">
        <v>824</v>
      </c>
      <c r="D775" s="46" t="s">
        <v>431</v>
      </c>
      <c r="E775" s="46" t="s">
        <v>144</v>
      </c>
      <c r="F775" s="47" t="s">
        <v>831</v>
      </c>
      <c r="G775" s="48">
        <v>45000</v>
      </c>
      <c r="H775" s="83">
        <v>1148.33</v>
      </c>
      <c r="I775" s="50">
        <v>25</v>
      </c>
      <c r="J775" s="83">
        <v>1291.5</v>
      </c>
      <c r="K775" s="86">
        <f t="shared" si="124"/>
        <v>3194.9999999999995</v>
      </c>
      <c r="L775" s="62">
        <f t="shared" si="120"/>
        <v>495.00000000000006</v>
      </c>
      <c r="M775" s="118">
        <v>1368</v>
      </c>
      <c r="N775" s="50">
        <f t="shared" si="121"/>
        <v>3190.5</v>
      </c>
      <c r="O775" s="50"/>
      <c r="P775" s="50">
        <f t="shared" si="123"/>
        <v>2659.5</v>
      </c>
      <c r="Q775" s="50">
        <f t="shared" si="126"/>
        <v>3832.83</v>
      </c>
      <c r="R775" s="50">
        <f t="shared" si="127"/>
        <v>6880.5</v>
      </c>
      <c r="S775" s="50">
        <f t="shared" si="125"/>
        <v>41167.17</v>
      </c>
      <c r="T775" s="63" t="s">
        <v>41</v>
      </c>
    </row>
    <row r="776" spans="1:20" s="33" customFormat="1" x14ac:dyDescent="0.25">
      <c r="A776" s="76">
        <v>770</v>
      </c>
      <c r="B776" s="46" t="s">
        <v>798</v>
      </c>
      <c r="C776" s="46" t="s">
        <v>824</v>
      </c>
      <c r="D776" s="46" t="s">
        <v>431</v>
      </c>
      <c r="E776" s="46" t="s">
        <v>157</v>
      </c>
      <c r="F776" s="47" t="s">
        <v>830</v>
      </c>
      <c r="G776" s="48">
        <v>25000</v>
      </c>
      <c r="H776" s="49">
        <v>0</v>
      </c>
      <c r="I776" s="50">
        <v>25</v>
      </c>
      <c r="J776" s="83">
        <v>717.5</v>
      </c>
      <c r="K776" s="86">
        <f t="shared" si="124"/>
        <v>1774.9999999999998</v>
      </c>
      <c r="L776" s="62">
        <f t="shared" si="120"/>
        <v>275</v>
      </c>
      <c r="M776" s="118">
        <v>760</v>
      </c>
      <c r="N776" s="50">
        <f t="shared" si="121"/>
        <v>1772.5000000000002</v>
      </c>
      <c r="O776" s="50"/>
      <c r="P776" s="50">
        <f t="shared" si="123"/>
        <v>1477.5</v>
      </c>
      <c r="Q776" s="50">
        <f t="shared" si="126"/>
        <v>1502.5</v>
      </c>
      <c r="R776" s="50">
        <f t="shared" si="127"/>
        <v>3822.5</v>
      </c>
      <c r="S776" s="50">
        <f t="shared" si="125"/>
        <v>23497.5</v>
      </c>
      <c r="T776" s="63" t="s">
        <v>41</v>
      </c>
    </row>
    <row r="777" spans="1:20" s="33" customFormat="1" x14ac:dyDescent="0.25">
      <c r="A777" s="76">
        <v>771</v>
      </c>
      <c r="B777" s="46" t="s">
        <v>840</v>
      </c>
      <c r="C777" s="46" t="s">
        <v>823</v>
      </c>
      <c r="D777" s="46" t="s">
        <v>431</v>
      </c>
      <c r="E777" s="46" t="s">
        <v>158</v>
      </c>
      <c r="F777" s="47" t="s">
        <v>827</v>
      </c>
      <c r="G777" s="48">
        <v>16000</v>
      </c>
      <c r="H777" s="49">
        <v>0</v>
      </c>
      <c r="I777" s="50">
        <v>25</v>
      </c>
      <c r="J777" s="83">
        <v>459.2</v>
      </c>
      <c r="K777" s="86">
        <f t="shared" si="124"/>
        <v>1136</v>
      </c>
      <c r="L777" s="62">
        <f t="shared" si="120"/>
        <v>176.00000000000003</v>
      </c>
      <c r="M777" s="118">
        <v>486.4</v>
      </c>
      <c r="N777" s="50">
        <f t="shared" si="121"/>
        <v>1134.4000000000001</v>
      </c>
      <c r="O777" s="50"/>
      <c r="P777" s="50">
        <f t="shared" si="123"/>
        <v>945.59999999999991</v>
      </c>
      <c r="Q777" s="50">
        <f t="shared" si="126"/>
        <v>970.59999999999991</v>
      </c>
      <c r="R777" s="50">
        <f t="shared" si="127"/>
        <v>2446.4</v>
      </c>
      <c r="S777" s="50">
        <f t="shared" si="125"/>
        <v>15029.4</v>
      </c>
      <c r="T777" s="63" t="s">
        <v>41</v>
      </c>
    </row>
    <row r="778" spans="1:20" s="33" customFormat="1" x14ac:dyDescent="0.25">
      <c r="A778" s="76">
        <v>772</v>
      </c>
      <c r="B778" s="46" t="s">
        <v>903</v>
      </c>
      <c r="C778" s="46" t="s">
        <v>823</v>
      </c>
      <c r="D778" s="46" t="s">
        <v>431</v>
      </c>
      <c r="E778" s="46" t="s">
        <v>836</v>
      </c>
      <c r="F778" s="47" t="s">
        <v>830</v>
      </c>
      <c r="G778" s="48">
        <v>25000</v>
      </c>
      <c r="H778" s="49">
        <v>0</v>
      </c>
      <c r="I778" s="50">
        <v>25</v>
      </c>
      <c r="J778" s="83">
        <v>717.5</v>
      </c>
      <c r="K778" s="86">
        <f t="shared" si="124"/>
        <v>1774.9999999999998</v>
      </c>
      <c r="L778" s="62">
        <f t="shared" si="120"/>
        <v>275</v>
      </c>
      <c r="M778" s="118">
        <v>760</v>
      </c>
      <c r="N778" s="50">
        <f t="shared" si="121"/>
        <v>1772.5000000000002</v>
      </c>
      <c r="O778" s="50"/>
      <c r="P778" s="50">
        <f t="shared" si="123"/>
        <v>1477.5</v>
      </c>
      <c r="Q778" s="50">
        <f t="shared" si="126"/>
        <v>1502.5</v>
      </c>
      <c r="R778" s="50">
        <f t="shared" si="127"/>
        <v>3822.5</v>
      </c>
      <c r="S778" s="50">
        <f t="shared" si="125"/>
        <v>23497.5</v>
      </c>
      <c r="T778" s="63" t="s">
        <v>41</v>
      </c>
    </row>
    <row r="779" spans="1:20" s="33" customFormat="1" x14ac:dyDescent="0.25">
      <c r="A779" s="76">
        <v>773</v>
      </c>
      <c r="B779" s="46" t="s">
        <v>434</v>
      </c>
      <c r="C779" s="46" t="s">
        <v>823</v>
      </c>
      <c r="D779" s="46" t="s">
        <v>431</v>
      </c>
      <c r="E779" s="46" t="s">
        <v>158</v>
      </c>
      <c r="F779" s="47" t="s">
        <v>831</v>
      </c>
      <c r="G779" s="48">
        <v>16000</v>
      </c>
      <c r="H779" s="49">
        <v>0</v>
      </c>
      <c r="I779" s="50">
        <v>25</v>
      </c>
      <c r="J779" s="83">
        <v>459.2</v>
      </c>
      <c r="K779" s="86">
        <f t="shared" si="124"/>
        <v>1136</v>
      </c>
      <c r="L779" s="62">
        <f t="shared" si="120"/>
        <v>176.00000000000003</v>
      </c>
      <c r="M779" s="118">
        <v>486.4</v>
      </c>
      <c r="N779" s="50">
        <f t="shared" si="121"/>
        <v>1134.4000000000001</v>
      </c>
      <c r="O779" s="50"/>
      <c r="P779" s="50">
        <f t="shared" si="123"/>
        <v>945.59999999999991</v>
      </c>
      <c r="Q779" s="50">
        <f t="shared" si="126"/>
        <v>970.59999999999991</v>
      </c>
      <c r="R779" s="50">
        <f t="shared" si="127"/>
        <v>2446.4</v>
      </c>
      <c r="S779" s="50">
        <f t="shared" si="125"/>
        <v>15029.4</v>
      </c>
      <c r="T779" s="63" t="s">
        <v>41</v>
      </c>
    </row>
    <row r="780" spans="1:20" s="33" customFormat="1" x14ac:dyDescent="0.25">
      <c r="A780" s="76">
        <v>774</v>
      </c>
      <c r="B780" s="46" t="s">
        <v>394</v>
      </c>
      <c r="C780" s="46" t="s">
        <v>823</v>
      </c>
      <c r="D780" s="46" t="s">
        <v>409</v>
      </c>
      <c r="E780" s="46" t="s">
        <v>758</v>
      </c>
      <c r="F780" s="47" t="s">
        <v>831</v>
      </c>
      <c r="G780" s="48">
        <v>85000</v>
      </c>
      <c r="H780" s="48">
        <v>8576.99</v>
      </c>
      <c r="I780" s="50">
        <v>25</v>
      </c>
      <c r="J780" s="83">
        <v>2439.5</v>
      </c>
      <c r="K780" s="86">
        <f t="shared" si="124"/>
        <v>6034.9999999999991</v>
      </c>
      <c r="L780" s="62">
        <v>953.69</v>
      </c>
      <c r="M780" s="118">
        <v>2584</v>
      </c>
      <c r="N780" s="50">
        <f t="shared" si="121"/>
        <v>6026.5</v>
      </c>
      <c r="O780" s="50"/>
      <c r="P780" s="50">
        <f t="shared" si="123"/>
        <v>5023.5</v>
      </c>
      <c r="Q780" s="50">
        <f t="shared" si="126"/>
        <v>13625.49</v>
      </c>
      <c r="R780" s="50">
        <f t="shared" si="127"/>
        <v>13015.189999999999</v>
      </c>
      <c r="S780" s="50">
        <f t="shared" si="125"/>
        <v>71374.509999999995</v>
      </c>
      <c r="T780" s="63" t="s">
        <v>41</v>
      </c>
    </row>
    <row r="781" spans="1:20" s="33" customFormat="1" x14ac:dyDescent="0.25">
      <c r="A781" s="76">
        <v>775</v>
      </c>
      <c r="B781" s="46" t="s">
        <v>422</v>
      </c>
      <c r="C781" s="46" t="s">
        <v>824</v>
      </c>
      <c r="D781" s="46" t="s">
        <v>409</v>
      </c>
      <c r="E781" s="46" t="s">
        <v>126</v>
      </c>
      <c r="F781" s="47" t="s">
        <v>831</v>
      </c>
      <c r="G781" s="48">
        <v>70000</v>
      </c>
      <c r="H781" s="48">
        <v>5368.48</v>
      </c>
      <c r="I781" s="50">
        <v>25</v>
      </c>
      <c r="J781" s="83">
        <v>2009</v>
      </c>
      <c r="K781" s="86">
        <f t="shared" si="124"/>
        <v>4970</v>
      </c>
      <c r="L781" s="62">
        <f t="shared" si="120"/>
        <v>770.00000000000011</v>
      </c>
      <c r="M781" s="118">
        <v>2128</v>
      </c>
      <c r="N781" s="50">
        <f t="shared" si="121"/>
        <v>4963</v>
      </c>
      <c r="O781" s="50"/>
      <c r="P781" s="50">
        <f t="shared" si="123"/>
        <v>4137</v>
      </c>
      <c r="Q781" s="50">
        <f t="shared" si="126"/>
        <v>9530.48</v>
      </c>
      <c r="R781" s="50">
        <f t="shared" si="127"/>
        <v>10703</v>
      </c>
      <c r="S781" s="50">
        <f t="shared" si="125"/>
        <v>60469.520000000004</v>
      </c>
      <c r="T781" s="63" t="s">
        <v>41</v>
      </c>
    </row>
    <row r="782" spans="1:20" s="33" customFormat="1" x14ac:dyDescent="0.25">
      <c r="A782" s="76">
        <v>776</v>
      </c>
      <c r="B782" s="46" t="s">
        <v>429</v>
      </c>
      <c r="C782" s="46" t="s">
        <v>824</v>
      </c>
      <c r="D782" s="46" t="s">
        <v>409</v>
      </c>
      <c r="E782" s="46" t="s">
        <v>126</v>
      </c>
      <c r="F782" s="47" t="s">
        <v>831</v>
      </c>
      <c r="G782" s="48">
        <v>70000</v>
      </c>
      <c r="H782" s="48">
        <v>5368.48</v>
      </c>
      <c r="I782" s="50">
        <v>25</v>
      </c>
      <c r="J782" s="83">
        <v>2009</v>
      </c>
      <c r="K782" s="86">
        <f t="shared" si="124"/>
        <v>4970</v>
      </c>
      <c r="L782" s="62">
        <f t="shared" si="120"/>
        <v>770.00000000000011</v>
      </c>
      <c r="M782" s="118">
        <v>2128</v>
      </c>
      <c r="N782" s="50">
        <f t="shared" si="121"/>
        <v>4963</v>
      </c>
      <c r="O782" s="50"/>
      <c r="P782" s="50">
        <f t="shared" si="123"/>
        <v>4137</v>
      </c>
      <c r="Q782" s="50">
        <f t="shared" si="126"/>
        <v>9530.48</v>
      </c>
      <c r="R782" s="50">
        <f t="shared" si="127"/>
        <v>10703</v>
      </c>
      <c r="S782" s="50">
        <f t="shared" si="125"/>
        <v>60469.520000000004</v>
      </c>
      <c r="T782" s="63" t="s">
        <v>41</v>
      </c>
    </row>
    <row r="783" spans="1:20" s="33" customFormat="1" x14ac:dyDescent="0.25">
      <c r="A783" s="76">
        <v>777</v>
      </c>
      <c r="B783" s="46" t="s">
        <v>410</v>
      </c>
      <c r="C783" s="46" t="s">
        <v>823</v>
      </c>
      <c r="D783" s="46" t="s">
        <v>409</v>
      </c>
      <c r="E783" s="46" t="s">
        <v>126</v>
      </c>
      <c r="F783" s="47" t="s">
        <v>831</v>
      </c>
      <c r="G783" s="48">
        <v>70000</v>
      </c>
      <c r="H783" s="48">
        <v>5025.38</v>
      </c>
      <c r="I783" s="50">
        <v>25</v>
      </c>
      <c r="J783" s="83">
        <v>2009</v>
      </c>
      <c r="K783" s="86">
        <f t="shared" si="124"/>
        <v>4970</v>
      </c>
      <c r="L783" s="62">
        <f t="shared" si="120"/>
        <v>770.00000000000011</v>
      </c>
      <c r="M783" s="118">
        <v>2128</v>
      </c>
      <c r="N783" s="50">
        <f t="shared" si="121"/>
        <v>4963</v>
      </c>
      <c r="O783" s="50"/>
      <c r="P783" s="50">
        <f t="shared" si="123"/>
        <v>4137</v>
      </c>
      <c r="Q783" s="50">
        <f t="shared" si="126"/>
        <v>9187.380000000001</v>
      </c>
      <c r="R783" s="50">
        <f t="shared" si="127"/>
        <v>10703</v>
      </c>
      <c r="S783" s="50">
        <f t="shared" si="125"/>
        <v>60812.619999999995</v>
      </c>
      <c r="T783" s="63" t="s">
        <v>41</v>
      </c>
    </row>
    <row r="784" spans="1:20" s="33" customFormat="1" x14ac:dyDescent="0.25">
      <c r="A784" s="76">
        <v>778</v>
      </c>
      <c r="B784" s="46" t="s">
        <v>772</v>
      </c>
      <c r="C784" s="46" t="s">
        <v>823</v>
      </c>
      <c r="D784" s="46" t="s">
        <v>409</v>
      </c>
      <c r="E784" s="46" t="s">
        <v>85</v>
      </c>
      <c r="F784" s="47" t="s">
        <v>830</v>
      </c>
      <c r="G784" s="48">
        <v>50000</v>
      </c>
      <c r="H784" s="48">
        <v>1854</v>
      </c>
      <c r="I784" s="50">
        <v>25</v>
      </c>
      <c r="J784" s="83">
        <v>1435</v>
      </c>
      <c r="K784" s="86">
        <f t="shared" si="124"/>
        <v>3549.9999999999995</v>
      </c>
      <c r="L784" s="62">
        <f t="shared" si="120"/>
        <v>550</v>
      </c>
      <c r="M784" s="118">
        <v>1520</v>
      </c>
      <c r="N784" s="50">
        <f t="shared" si="121"/>
        <v>3545.0000000000005</v>
      </c>
      <c r="O784" s="50"/>
      <c r="P784" s="50">
        <f t="shared" si="123"/>
        <v>2955</v>
      </c>
      <c r="Q784" s="50">
        <f t="shared" si="126"/>
        <v>4834</v>
      </c>
      <c r="R784" s="50">
        <f t="shared" si="127"/>
        <v>7645</v>
      </c>
      <c r="S784" s="50">
        <f t="shared" si="125"/>
        <v>45166</v>
      </c>
      <c r="T784" s="63" t="s">
        <v>41</v>
      </c>
    </row>
    <row r="785" spans="1:20" s="33" customFormat="1" x14ac:dyDescent="0.25">
      <c r="A785" s="76">
        <v>779</v>
      </c>
      <c r="B785" s="46" t="s">
        <v>411</v>
      </c>
      <c r="C785" s="46" t="s">
        <v>823</v>
      </c>
      <c r="D785" s="46" t="s">
        <v>409</v>
      </c>
      <c r="E785" s="46" t="s">
        <v>93</v>
      </c>
      <c r="F785" s="47" t="s">
        <v>831</v>
      </c>
      <c r="G785" s="48">
        <v>25000</v>
      </c>
      <c r="H785" s="49">
        <v>0</v>
      </c>
      <c r="I785" s="50">
        <v>25</v>
      </c>
      <c r="J785" s="83">
        <v>717.5</v>
      </c>
      <c r="K785" s="86">
        <f t="shared" si="124"/>
        <v>1774.9999999999998</v>
      </c>
      <c r="L785" s="62">
        <f t="shared" si="120"/>
        <v>275</v>
      </c>
      <c r="M785" s="118">
        <v>760</v>
      </c>
      <c r="N785" s="50">
        <f t="shared" si="121"/>
        <v>1772.5000000000002</v>
      </c>
      <c r="O785" s="50"/>
      <c r="P785" s="50">
        <f t="shared" si="123"/>
        <v>1477.5</v>
      </c>
      <c r="Q785" s="50">
        <f t="shared" si="126"/>
        <v>1502.5</v>
      </c>
      <c r="R785" s="50">
        <f t="shared" si="127"/>
        <v>3822.5</v>
      </c>
      <c r="S785" s="50">
        <f t="shared" si="125"/>
        <v>23497.5</v>
      </c>
      <c r="T785" s="63" t="s">
        <v>41</v>
      </c>
    </row>
    <row r="786" spans="1:20" s="33" customFormat="1" x14ac:dyDescent="0.25">
      <c r="A786" s="76">
        <v>780</v>
      </c>
      <c r="B786" s="46" t="s">
        <v>967</v>
      </c>
      <c r="C786" s="46" t="s">
        <v>823</v>
      </c>
      <c r="D786" s="46" t="s">
        <v>409</v>
      </c>
      <c r="E786" s="46" t="s">
        <v>64</v>
      </c>
      <c r="F786" s="47" t="s">
        <v>827</v>
      </c>
      <c r="G786" s="48">
        <v>25000</v>
      </c>
      <c r="H786" s="49">
        <v>0</v>
      </c>
      <c r="I786" s="50">
        <v>25</v>
      </c>
      <c r="J786" s="83">
        <v>717.5</v>
      </c>
      <c r="K786" s="86">
        <f t="shared" ref="K786:K815" si="128">+G786*7.1%</f>
        <v>1774.9999999999998</v>
      </c>
      <c r="L786" s="62">
        <f t="shared" si="120"/>
        <v>275</v>
      </c>
      <c r="M786" s="118">
        <v>760</v>
      </c>
      <c r="N786" s="50">
        <f t="shared" si="121"/>
        <v>1772.5000000000002</v>
      </c>
      <c r="O786" s="50"/>
      <c r="P786" s="50">
        <f t="shared" si="123"/>
        <v>1477.5</v>
      </c>
      <c r="Q786" s="50">
        <f t="shared" si="126"/>
        <v>1502.5</v>
      </c>
      <c r="R786" s="50">
        <f t="shared" si="127"/>
        <v>3822.5</v>
      </c>
      <c r="S786" s="50">
        <f t="shared" si="125"/>
        <v>23497.5</v>
      </c>
      <c r="T786" s="63" t="s">
        <v>41</v>
      </c>
    </row>
    <row r="787" spans="1:20" s="33" customFormat="1" x14ac:dyDescent="0.25">
      <c r="A787" s="76">
        <v>781</v>
      </c>
      <c r="B787" s="46" t="s">
        <v>950</v>
      </c>
      <c r="C787" s="46" t="s">
        <v>823</v>
      </c>
      <c r="D787" s="46" t="s">
        <v>409</v>
      </c>
      <c r="E787" s="46" t="s">
        <v>158</v>
      </c>
      <c r="F787" s="47" t="s">
        <v>827</v>
      </c>
      <c r="G787" s="48">
        <v>16000</v>
      </c>
      <c r="H787" s="49">
        <v>0</v>
      </c>
      <c r="I787" s="50">
        <v>25</v>
      </c>
      <c r="J787" s="83">
        <v>459.2</v>
      </c>
      <c r="K787" s="86">
        <f t="shared" si="128"/>
        <v>1136</v>
      </c>
      <c r="L787" s="62">
        <f t="shared" si="120"/>
        <v>176.00000000000003</v>
      </c>
      <c r="M787" s="118">
        <v>486.4</v>
      </c>
      <c r="N787" s="50">
        <f t="shared" si="121"/>
        <v>1134.4000000000001</v>
      </c>
      <c r="O787" s="50"/>
      <c r="P787" s="50">
        <f t="shared" si="123"/>
        <v>945.59999999999991</v>
      </c>
      <c r="Q787" s="50">
        <f t="shared" si="126"/>
        <v>970.59999999999991</v>
      </c>
      <c r="R787" s="50">
        <f t="shared" si="127"/>
        <v>2446.4</v>
      </c>
      <c r="S787" s="50">
        <f t="shared" si="125"/>
        <v>15029.4</v>
      </c>
      <c r="T787" s="63" t="s">
        <v>41</v>
      </c>
    </row>
    <row r="788" spans="1:20" s="33" customFormat="1" x14ac:dyDescent="0.25">
      <c r="A788" s="76">
        <v>782</v>
      </c>
      <c r="B788" s="46" t="s">
        <v>423</v>
      </c>
      <c r="C788" s="46" t="s">
        <v>823</v>
      </c>
      <c r="D788" s="46" t="s">
        <v>211</v>
      </c>
      <c r="E788" s="46" t="s">
        <v>758</v>
      </c>
      <c r="F788" s="47" t="s">
        <v>831</v>
      </c>
      <c r="G788" s="48">
        <v>85000</v>
      </c>
      <c r="H788" s="48">
        <v>8576.99</v>
      </c>
      <c r="I788" s="50">
        <v>25</v>
      </c>
      <c r="J788" s="83">
        <v>2439.5</v>
      </c>
      <c r="K788" s="86">
        <f t="shared" si="128"/>
        <v>6034.9999999999991</v>
      </c>
      <c r="L788" s="62">
        <v>953.69</v>
      </c>
      <c r="M788" s="118">
        <v>2584</v>
      </c>
      <c r="N788" s="50">
        <f t="shared" si="121"/>
        <v>6026.5</v>
      </c>
      <c r="O788" s="50"/>
      <c r="P788" s="50">
        <f t="shared" si="123"/>
        <v>5023.5</v>
      </c>
      <c r="Q788" s="50">
        <f t="shared" si="126"/>
        <v>13625.49</v>
      </c>
      <c r="R788" s="50">
        <f t="shared" si="127"/>
        <v>13015.189999999999</v>
      </c>
      <c r="S788" s="50">
        <f t="shared" si="125"/>
        <v>71374.509999999995</v>
      </c>
      <c r="T788" s="63" t="s">
        <v>41</v>
      </c>
    </row>
    <row r="789" spans="1:20" s="33" customFormat="1" x14ac:dyDescent="0.25">
      <c r="A789" s="76">
        <v>783</v>
      </c>
      <c r="B789" s="46" t="s">
        <v>604</v>
      </c>
      <c r="C789" s="46" t="s">
        <v>823</v>
      </c>
      <c r="D789" s="46" t="s">
        <v>211</v>
      </c>
      <c r="E789" s="46" t="s">
        <v>126</v>
      </c>
      <c r="F789" s="47" t="s">
        <v>831</v>
      </c>
      <c r="G789" s="58">
        <v>70000</v>
      </c>
      <c r="H789" s="58">
        <v>5025.38</v>
      </c>
      <c r="I789" s="50">
        <v>25</v>
      </c>
      <c r="J789" s="106">
        <v>2009</v>
      </c>
      <c r="K789" s="89">
        <f t="shared" si="128"/>
        <v>4970</v>
      </c>
      <c r="L789" s="62">
        <f t="shared" si="120"/>
        <v>770.00000000000011</v>
      </c>
      <c r="M789" s="120">
        <v>2128</v>
      </c>
      <c r="N789" s="60">
        <f t="shared" si="121"/>
        <v>4963</v>
      </c>
      <c r="O789" s="60"/>
      <c r="P789" s="60">
        <f t="shared" si="123"/>
        <v>4137</v>
      </c>
      <c r="Q789" s="50">
        <f t="shared" si="126"/>
        <v>9187.380000000001</v>
      </c>
      <c r="R789" s="50">
        <f t="shared" si="127"/>
        <v>10703</v>
      </c>
      <c r="S789" s="60">
        <f t="shared" si="125"/>
        <v>60812.619999999995</v>
      </c>
      <c r="T789" s="63" t="s">
        <v>41</v>
      </c>
    </row>
    <row r="790" spans="1:20" s="33" customFormat="1" x14ac:dyDescent="0.25">
      <c r="A790" s="76">
        <v>784</v>
      </c>
      <c r="B790" s="46" t="s">
        <v>416</v>
      </c>
      <c r="C790" s="46" t="s">
        <v>823</v>
      </c>
      <c r="D790" s="46" t="s">
        <v>211</v>
      </c>
      <c r="E790" s="46" t="s">
        <v>144</v>
      </c>
      <c r="F790" s="47" t="s">
        <v>831</v>
      </c>
      <c r="G790" s="48">
        <v>45000</v>
      </c>
      <c r="H790" s="83">
        <v>1148.33</v>
      </c>
      <c r="I790" s="50">
        <v>25</v>
      </c>
      <c r="J790" s="83">
        <v>1291.5</v>
      </c>
      <c r="K790" s="86">
        <f t="shared" si="128"/>
        <v>3194.9999999999995</v>
      </c>
      <c r="L790" s="62">
        <f t="shared" si="120"/>
        <v>495.00000000000006</v>
      </c>
      <c r="M790" s="118">
        <v>1368</v>
      </c>
      <c r="N790" s="50">
        <f t="shared" si="121"/>
        <v>3190.5</v>
      </c>
      <c r="O790" s="50"/>
      <c r="P790" s="50">
        <f t="shared" si="123"/>
        <v>2659.5</v>
      </c>
      <c r="Q790" s="50">
        <f t="shared" si="126"/>
        <v>3832.83</v>
      </c>
      <c r="R790" s="50">
        <f t="shared" si="127"/>
        <v>6880.5</v>
      </c>
      <c r="S790" s="50">
        <f t="shared" si="125"/>
        <v>41167.17</v>
      </c>
      <c r="T790" s="63" t="s">
        <v>41</v>
      </c>
    </row>
    <row r="791" spans="1:20" s="33" customFormat="1" x14ac:dyDescent="0.25">
      <c r="A791" s="76">
        <v>785</v>
      </c>
      <c r="B791" s="46" t="s">
        <v>838</v>
      </c>
      <c r="C791" s="46" t="s">
        <v>823</v>
      </c>
      <c r="D791" s="46" t="s">
        <v>211</v>
      </c>
      <c r="E791" s="46" t="s">
        <v>104</v>
      </c>
      <c r="F791" s="47" t="s">
        <v>827</v>
      </c>
      <c r="G791" s="48">
        <v>25000</v>
      </c>
      <c r="H791" s="49">
        <v>0</v>
      </c>
      <c r="I791" s="50">
        <v>25</v>
      </c>
      <c r="J791" s="83">
        <v>717.5</v>
      </c>
      <c r="K791" s="86">
        <f t="shared" si="128"/>
        <v>1774.9999999999998</v>
      </c>
      <c r="L791" s="62">
        <f t="shared" si="120"/>
        <v>275</v>
      </c>
      <c r="M791" s="118">
        <v>760</v>
      </c>
      <c r="N791" s="50">
        <f t="shared" si="121"/>
        <v>1772.5000000000002</v>
      </c>
      <c r="O791" s="50"/>
      <c r="P791" s="50">
        <f t="shared" si="123"/>
        <v>1477.5</v>
      </c>
      <c r="Q791" s="50">
        <f t="shared" si="126"/>
        <v>1502.5</v>
      </c>
      <c r="R791" s="50">
        <f t="shared" si="127"/>
        <v>3822.5</v>
      </c>
      <c r="S791" s="50">
        <v>21954.33</v>
      </c>
      <c r="T791" s="63" t="s">
        <v>41</v>
      </c>
    </row>
    <row r="792" spans="1:20" s="33" customFormat="1" x14ac:dyDescent="0.25">
      <c r="A792" s="76">
        <v>786</v>
      </c>
      <c r="B792" s="46" t="s">
        <v>415</v>
      </c>
      <c r="C792" s="46" t="s">
        <v>823</v>
      </c>
      <c r="D792" s="46" t="s">
        <v>211</v>
      </c>
      <c r="E792" s="46" t="s">
        <v>86</v>
      </c>
      <c r="F792" s="47" t="s">
        <v>831</v>
      </c>
      <c r="G792" s="48">
        <v>25000</v>
      </c>
      <c r="H792" s="49">
        <v>0</v>
      </c>
      <c r="I792" s="50">
        <v>25</v>
      </c>
      <c r="J792" s="83">
        <v>717.5</v>
      </c>
      <c r="K792" s="86">
        <f t="shared" si="128"/>
        <v>1774.9999999999998</v>
      </c>
      <c r="L792" s="62">
        <f t="shared" si="120"/>
        <v>275</v>
      </c>
      <c r="M792" s="118">
        <v>760</v>
      </c>
      <c r="N792" s="50">
        <f t="shared" si="121"/>
        <v>1772.5000000000002</v>
      </c>
      <c r="O792" s="50"/>
      <c r="P792" s="50">
        <f t="shared" si="123"/>
        <v>1477.5</v>
      </c>
      <c r="Q792" s="50">
        <f t="shared" si="126"/>
        <v>1502.5</v>
      </c>
      <c r="R792" s="50">
        <f t="shared" si="127"/>
        <v>3822.5</v>
      </c>
      <c r="S792" s="50">
        <f t="shared" ref="S792:S836" si="129">+G792-Q792</f>
        <v>23497.5</v>
      </c>
      <c r="T792" s="63" t="s">
        <v>41</v>
      </c>
    </row>
    <row r="793" spans="1:20" s="33" customFormat="1" x14ac:dyDescent="0.25">
      <c r="A793" s="76">
        <v>787</v>
      </c>
      <c r="B793" s="46" t="s">
        <v>861</v>
      </c>
      <c r="C793" s="46" t="s">
        <v>823</v>
      </c>
      <c r="D793" s="46" t="s">
        <v>211</v>
      </c>
      <c r="E793" s="46" t="s">
        <v>119</v>
      </c>
      <c r="F793" s="47" t="s">
        <v>827</v>
      </c>
      <c r="G793" s="48">
        <v>25000</v>
      </c>
      <c r="H793" s="49">
        <v>0</v>
      </c>
      <c r="I793" s="50">
        <v>25</v>
      </c>
      <c r="J793" s="83">
        <v>717.5</v>
      </c>
      <c r="K793" s="86">
        <f t="shared" si="128"/>
        <v>1774.9999999999998</v>
      </c>
      <c r="L793" s="62">
        <f t="shared" si="120"/>
        <v>275</v>
      </c>
      <c r="M793" s="118">
        <v>760</v>
      </c>
      <c r="N793" s="50">
        <f t="shared" si="121"/>
        <v>1772.5000000000002</v>
      </c>
      <c r="O793" s="50"/>
      <c r="P793" s="50">
        <f t="shared" si="123"/>
        <v>1477.5</v>
      </c>
      <c r="Q793" s="50">
        <f t="shared" si="126"/>
        <v>1502.5</v>
      </c>
      <c r="R793" s="50">
        <f t="shared" si="127"/>
        <v>3822.5</v>
      </c>
      <c r="S793" s="50">
        <f t="shared" si="129"/>
        <v>23497.5</v>
      </c>
      <c r="T793" s="63" t="s">
        <v>41</v>
      </c>
    </row>
    <row r="794" spans="1:20" s="33" customFormat="1" x14ac:dyDescent="0.25">
      <c r="A794" s="76">
        <v>788</v>
      </c>
      <c r="B794" s="46" t="s">
        <v>1070</v>
      </c>
      <c r="C794" s="46" t="s">
        <v>824</v>
      </c>
      <c r="D794" s="46" t="s">
        <v>211</v>
      </c>
      <c r="E794" s="46" t="s">
        <v>190</v>
      </c>
      <c r="F794" s="47" t="s">
        <v>827</v>
      </c>
      <c r="G794" s="48">
        <v>18000</v>
      </c>
      <c r="H794" s="49">
        <v>0</v>
      </c>
      <c r="I794" s="50">
        <v>25</v>
      </c>
      <c r="J794" s="83">
        <v>516.6</v>
      </c>
      <c r="K794" s="86">
        <f t="shared" si="128"/>
        <v>1277.9999999999998</v>
      </c>
      <c r="L794" s="62">
        <f t="shared" si="120"/>
        <v>198.00000000000003</v>
      </c>
      <c r="M794" s="118">
        <v>547.20000000000005</v>
      </c>
      <c r="N794" s="50">
        <f t="shared" si="121"/>
        <v>1276.2</v>
      </c>
      <c r="O794" s="50"/>
      <c r="P794" s="50">
        <f t="shared" si="123"/>
        <v>1063.8000000000002</v>
      </c>
      <c r="Q794" s="50">
        <f t="shared" si="126"/>
        <v>1088.8000000000002</v>
      </c>
      <c r="R794" s="50">
        <f t="shared" si="127"/>
        <v>2752.2</v>
      </c>
      <c r="S794" s="50">
        <f t="shared" si="129"/>
        <v>16911.2</v>
      </c>
      <c r="T794" s="63" t="s">
        <v>41</v>
      </c>
    </row>
    <row r="795" spans="1:20" s="33" customFormat="1" x14ac:dyDescent="0.25">
      <c r="A795" s="76">
        <v>789</v>
      </c>
      <c r="B795" s="46" t="s">
        <v>965</v>
      </c>
      <c r="C795" s="46" t="s">
        <v>823</v>
      </c>
      <c r="D795" s="46" t="s">
        <v>211</v>
      </c>
      <c r="E795" s="46" t="s">
        <v>158</v>
      </c>
      <c r="F795" s="47" t="s">
        <v>827</v>
      </c>
      <c r="G795" s="48">
        <v>16000</v>
      </c>
      <c r="H795" s="49">
        <v>0</v>
      </c>
      <c r="I795" s="50">
        <v>25</v>
      </c>
      <c r="J795" s="83">
        <v>459.2</v>
      </c>
      <c r="K795" s="86">
        <f t="shared" si="128"/>
        <v>1136</v>
      </c>
      <c r="L795" s="62">
        <f t="shared" si="120"/>
        <v>176.00000000000003</v>
      </c>
      <c r="M795" s="118">
        <v>486.4</v>
      </c>
      <c r="N795" s="50">
        <f t="shared" si="121"/>
        <v>1134.4000000000001</v>
      </c>
      <c r="O795" s="50"/>
      <c r="P795" s="50">
        <f t="shared" si="123"/>
        <v>945.59999999999991</v>
      </c>
      <c r="Q795" s="50">
        <f t="shared" si="126"/>
        <v>970.59999999999991</v>
      </c>
      <c r="R795" s="50">
        <f t="shared" si="127"/>
        <v>2446.4</v>
      </c>
      <c r="S795" s="50">
        <f t="shared" si="129"/>
        <v>15029.4</v>
      </c>
      <c r="T795" s="63" t="s">
        <v>41</v>
      </c>
    </row>
    <row r="796" spans="1:20" s="33" customFormat="1" x14ac:dyDescent="0.25">
      <c r="A796" s="76">
        <v>790</v>
      </c>
      <c r="B796" s="46" t="s">
        <v>481</v>
      </c>
      <c r="C796" s="46" t="s">
        <v>824</v>
      </c>
      <c r="D796" s="46" t="s">
        <v>255</v>
      </c>
      <c r="E796" s="46" t="s">
        <v>758</v>
      </c>
      <c r="F796" s="47" t="s">
        <v>831</v>
      </c>
      <c r="G796" s="58">
        <v>85000</v>
      </c>
      <c r="H796" s="58">
        <v>8576.99</v>
      </c>
      <c r="I796" s="50">
        <v>25</v>
      </c>
      <c r="J796" s="106">
        <v>2439.5</v>
      </c>
      <c r="K796" s="89">
        <f t="shared" si="128"/>
        <v>6034.9999999999991</v>
      </c>
      <c r="L796" s="62">
        <v>953.69</v>
      </c>
      <c r="M796" s="120">
        <v>2584</v>
      </c>
      <c r="N796" s="60">
        <f t="shared" si="121"/>
        <v>6026.5</v>
      </c>
      <c r="O796" s="60"/>
      <c r="P796" s="60">
        <f t="shared" si="123"/>
        <v>5023.5</v>
      </c>
      <c r="Q796" s="50">
        <f t="shared" si="126"/>
        <v>13625.49</v>
      </c>
      <c r="R796" s="50">
        <f t="shared" si="127"/>
        <v>13015.189999999999</v>
      </c>
      <c r="S796" s="60">
        <f t="shared" si="129"/>
        <v>71374.509999999995</v>
      </c>
      <c r="T796" s="63" t="s">
        <v>41</v>
      </c>
    </row>
    <row r="797" spans="1:20" s="33" customFormat="1" x14ac:dyDescent="0.25">
      <c r="A797" s="76">
        <v>791</v>
      </c>
      <c r="B797" s="46" t="s">
        <v>420</v>
      </c>
      <c r="C797" s="46" t="s">
        <v>823</v>
      </c>
      <c r="D797" s="46" t="s">
        <v>255</v>
      </c>
      <c r="E797" s="46" t="s">
        <v>126</v>
      </c>
      <c r="F797" s="47" t="s">
        <v>831</v>
      </c>
      <c r="G797" s="48">
        <v>70000</v>
      </c>
      <c r="H797" s="48">
        <v>5368.48</v>
      </c>
      <c r="I797" s="50">
        <v>25</v>
      </c>
      <c r="J797" s="83">
        <v>2009</v>
      </c>
      <c r="K797" s="86">
        <f t="shared" si="128"/>
        <v>4970</v>
      </c>
      <c r="L797" s="62">
        <f t="shared" si="120"/>
        <v>770.00000000000011</v>
      </c>
      <c r="M797" s="118">
        <v>2128</v>
      </c>
      <c r="N797" s="50">
        <f t="shared" si="121"/>
        <v>4963</v>
      </c>
      <c r="O797" s="50"/>
      <c r="P797" s="50">
        <f t="shared" si="123"/>
        <v>4137</v>
      </c>
      <c r="Q797" s="50">
        <f t="shared" si="126"/>
        <v>9530.48</v>
      </c>
      <c r="R797" s="50">
        <f t="shared" si="127"/>
        <v>10703</v>
      </c>
      <c r="S797" s="50">
        <f t="shared" si="129"/>
        <v>60469.520000000004</v>
      </c>
      <c r="T797" s="63" t="s">
        <v>41</v>
      </c>
    </row>
    <row r="798" spans="1:20" s="33" customFormat="1" x14ac:dyDescent="0.25">
      <c r="A798" s="76">
        <v>792</v>
      </c>
      <c r="B798" s="46" t="s">
        <v>418</v>
      </c>
      <c r="C798" s="46" t="s">
        <v>823</v>
      </c>
      <c r="D798" s="46" t="s">
        <v>255</v>
      </c>
      <c r="E798" s="46" t="s">
        <v>144</v>
      </c>
      <c r="F798" s="47" t="s">
        <v>831</v>
      </c>
      <c r="G798" s="48">
        <v>45000</v>
      </c>
      <c r="H798" s="83">
        <v>1148.33</v>
      </c>
      <c r="I798" s="50">
        <v>25</v>
      </c>
      <c r="J798" s="83">
        <v>1291.5</v>
      </c>
      <c r="K798" s="86">
        <f t="shared" si="128"/>
        <v>3194.9999999999995</v>
      </c>
      <c r="L798" s="62">
        <f t="shared" si="120"/>
        <v>495.00000000000006</v>
      </c>
      <c r="M798" s="118">
        <v>1368</v>
      </c>
      <c r="N798" s="50">
        <f t="shared" si="121"/>
        <v>3190.5</v>
      </c>
      <c r="O798" s="50"/>
      <c r="P798" s="50">
        <f t="shared" si="123"/>
        <v>2659.5</v>
      </c>
      <c r="Q798" s="50">
        <f t="shared" si="126"/>
        <v>3832.83</v>
      </c>
      <c r="R798" s="50">
        <f t="shared" si="127"/>
        <v>6880.5</v>
      </c>
      <c r="S798" s="50">
        <f t="shared" si="129"/>
        <v>41167.17</v>
      </c>
      <c r="T798" s="63" t="s">
        <v>41</v>
      </c>
    </row>
    <row r="799" spans="1:20" s="33" customFormat="1" x14ac:dyDescent="0.25">
      <c r="A799" s="76">
        <v>793</v>
      </c>
      <c r="B799" s="46" t="s">
        <v>419</v>
      </c>
      <c r="C799" s="46" t="s">
        <v>823</v>
      </c>
      <c r="D799" s="46" t="s">
        <v>255</v>
      </c>
      <c r="E799" s="46" t="s">
        <v>35</v>
      </c>
      <c r="F799" s="47" t="s">
        <v>831</v>
      </c>
      <c r="G799" s="48">
        <v>25000</v>
      </c>
      <c r="H799" s="49">
        <v>0</v>
      </c>
      <c r="I799" s="50">
        <v>25</v>
      </c>
      <c r="J799" s="83">
        <v>717.5</v>
      </c>
      <c r="K799" s="86">
        <f t="shared" si="128"/>
        <v>1774.9999999999998</v>
      </c>
      <c r="L799" s="62">
        <f t="shared" si="120"/>
        <v>275</v>
      </c>
      <c r="M799" s="118">
        <v>760</v>
      </c>
      <c r="N799" s="50">
        <f t="shared" si="121"/>
        <v>1772.5000000000002</v>
      </c>
      <c r="O799" s="50"/>
      <c r="P799" s="50">
        <f t="shared" si="123"/>
        <v>1477.5</v>
      </c>
      <c r="Q799" s="50">
        <f t="shared" si="126"/>
        <v>1502.5</v>
      </c>
      <c r="R799" s="50">
        <f t="shared" si="127"/>
        <v>3822.5</v>
      </c>
      <c r="S799" s="50">
        <f t="shared" si="129"/>
        <v>23497.5</v>
      </c>
      <c r="T799" s="63" t="s">
        <v>41</v>
      </c>
    </row>
    <row r="800" spans="1:20" s="33" customFormat="1" x14ac:dyDescent="0.25">
      <c r="A800" s="76">
        <v>794</v>
      </c>
      <c r="B800" s="46" t="s">
        <v>421</v>
      </c>
      <c r="C800" s="46" t="s">
        <v>824</v>
      </c>
      <c r="D800" s="46" t="s">
        <v>255</v>
      </c>
      <c r="E800" s="46" t="s">
        <v>64</v>
      </c>
      <c r="F800" s="47" t="s">
        <v>827</v>
      </c>
      <c r="G800" s="48">
        <v>25000</v>
      </c>
      <c r="H800" s="49">
        <v>0</v>
      </c>
      <c r="I800" s="50">
        <v>25</v>
      </c>
      <c r="J800" s="83">
        <v>717.5</v>
      </c>
      <c r="K800" s="86">
        <f t="shared" si="128"/>
        <v>1774.9999999999998</v>
      </c>
      <c r="L800" s="62">
        <f t="shared" si="120"/>
        <v>275</v>
      </c>
      <c r="M800" s="118">
        <v>760</v>
      </c>
      <c r="N800" s="50">
        <f t="shared" si="121"/>
        <v>1772.5000000000002</v>
      </c>
      <c r="O800" s="50"/>
      <c r="P800" s="50">
        <f t="shared" si="123"/>
        <v>1477.5</v>
      </c>
      <c r="Q800" s="50">
        <f t="shared" si="126"/>
        <v>1502.5</v>
      </c>
      <c r="R800" s="50">
        <f t="shared" si="127"/>
        <v>3822.5</v>
      </c>
      <c r="S800" s="50">
        <f t="shared" si="129"/>
        <v>23497.5</v>
      </c>
      <c r="T800" s="63" t="s">
        <v>41</v>
      </c>
    </row>
    <row r="801" spans="1:405" s="33" customFormat="1" x14ac:dyDescent="0.25">
      <c r="A801" s="76">
        <v>795</v>
      </c>
      <c r="B801" s="46" t="s">
        <v>797</v>
      </c>
      <c r="C801" s="46" t="s">
        <v>823</v>
      </c>
      <c r="D801" s="46" t="s">
        <v>255</v>
      </c>
      <c r="E801" s="46" t="s">
        <v>35</v>
      </c>
      <c r="F801" s="47" t="s">
        <v>827</v>
      </c>
      <c r="G801" s="48">
        <v>25000</v>
      </c>
      <c r="H801" s="49">
        <v>0</v>
      </c>
      <c r="I801" s="50">
        <v>25</v>
      </c>
      <c r="J801" s="83">
        <v>717.5</v>
      </c>
      <c r="K801" s="86">
        <f t="shared" si="128"/>
        <v>1774.9999999999998</v>
      </c>
      <c r="L801" s="62">
        <f t="shared" ref="L801:L836" si="130">+G801*1.1%</f>
        <v>275</v>
      </c>
      <c r="M801" s="62">
        <v>760</v>
      </c>
      <c r="N801" s="50">
        <f t="shared" ref="N801:N836" si="131">+G801*7.09%</f>
        <v>1772.5000000000002</v>
      </c>
      <c r="O801" s="50"/>
      <c r="P801" s="50">
        <f t="shared" si="123"/>
        <v>1477.5</v>
      </c>
      <c r="Q801" s="50">
        <f t="shared" si="126"/>
        <v>1502.5</v>
      </c>
      <c r="R801" s="50">
        <f t="shared" si="127"/>
        <v>3822.5</v>
      </c>
      <c r="S801" s="50">
        <f t="shared" si="129"/>
        <v>23497.5</v>
      </c>
      <c r="T801" s="63" t="s">
        <v>41</v>
      </c>
    </row>
    <row r="802" spans="1:405" s="33" customFormat="1" x14ac:dyDescent="0.25">
      <c r="A802" s="76">
        <v>796</v>
      </c>
      <c r="B802" s="46" t="s">
        <v>782</v>
      </c>
      <c r="C802" s="46" t="s">
        <v>823</v>
      </c>
      <c r="D802" s="46" t="s">
        <v>255</v>
      </c>
      <c r="E802" s="46" t="s">
        <v>158</v>
      </c>
      <c r="F802" s="47" t="s">
        <v>827</v>
      </c>
      <c r="G802" s="48">
        <v>16000</v>
      </c>
      <c r="H802" s="49">
        <v>0</v>
      </c>
      <c r="I802" s="50">
        <v>25</v>
      </c>
      <c r="J802" s="83">
        <v>459.2</v>
      </c>
      <c r="K802" s="86">
        <f t="shared" si="128"/>
        <v>1136</v>
      </c>
      <c r="L802" s="62">
        <f t="shared" si="130"/>
        <v>176.00000000000003</v>
      </c>
      <c r="M802" s="118">
        <v>486.4</v>
      </c>
      <c r="N802" s="50">
        <f t="shared" si="131"/>
        <v>1134.4000000000001</v>
      </c>
      <c r="O802" s="50"/>
      <c r="P802" s="50">
        <f t="shared" si="123"/>
        <v>945.59999999999991</v>
      </c>
      <c r="Q802" s="50">
        <f t="shared" si="126"/>
        <v>970.59999999999991</v>
      </c>
      <c r="R802" s="50">
        <f t="shared" si="127"/>
        <v>2446.4</v>
      </c>
      <c r="S802" s="50">
        <f t="shared" si="129"/>
        <v>15029.4</v>
      </c>
      <c r="T802" s="63" t="s">
        <v>41</v>
      </c>
    </row>
    <row r="803" spans="1:405" s="33" customFormat="1" x14ac:dyDescent="0.25">
      <c r="A803" s="76">
        <v>797</v>
      </c>
      <c r="B803" s="46" t="s">
        <v>413</v>
      </c>
      <c r="C803" s="46" t="s">
        <v>823</v>
      </c>
      <c r="D803" s="46" t="s">
        <v>437</v>
      </c>
      <c r="E803" s="46" t="s">
        <v>758</v>
      </c>
      <c r="F803" s="47" t="s">
        <v>831</v>
      </c>
      <c r="G803" s="48">
        <v>85000</v>
      </c>
      <c r="H803" s="48">
        <v>8148.13</v>
      </c>
      <c r="I803" s="50">
        <v>25</v>
      </c>
      <c r="J803" s="83">
        <v>2439.5</v>
      </c>
      <c r="K803" s="86">
        <f t="shared" si="128"/>
        <v>6034.9999999999991</v>
      </c>
      <c r="L803" s="62">
        <v>953.69</v>
      </c>
      <c r="M803" s="118">
        <v>2584</v>
      </c>
      <c r="N803" s="50">
        <f t="shared" si="131"/>
        <v>6026.5</v>
      </c>
      <c r="O803" s="50"/>
      <c r="P803" s="50">
        <f t="shared" si="123"/>
        <v>5023.5</v>
      </c>
      <c r="Q803" s="50">
        <f t="shared" si="126"/>
        <v>13196.630000000001</v>
      </c>
      <c r="R803" s="50">
        <f t="shared" si="127"/>
        <v>13015.189999999999</v>
      </c>
      <c r="S803" s="50">
        <f t="shared" si="129"/>
        <v>71803.37</v>
      </c>
      <c r="T803" s="63" t="s">
        <v>41</v>
      </c>
    </row>
    <row r="804" spans="1:405" s="33" customFormat="1" x14ac:dyDescent="0.25">
      <c r="A804" s="76">
        <v>798</v>
      </c>
      <c r="B804" s="46" t="s">
        <v>440</v>
      </c>
      <c r="C804" s="46" t="s">
        <v>824</v>
      </c>
      <c r="D804" s="46" t="s">
        <v>437</v>
      </c>
      <c r="E804" s="46" t="s">
        <v>126</v>
      </c>
      <c r="F804" s="47" t="s">
        <v>831</v>
      </c>
      <c r="G804" s="48">
        <v>70000</v>
      </c>
      <c r="H804" s="48">
        <v>5025.38</v>
      </c>
      <c r="I804" s="50">
        <v>25</v>
      </c>
      <c r="J804" s="83">
        <v>2009</v>
      </c>
      <c r="K804" s="86">
        <f t="shared" si="128"/>
        <v>4970</v>
      </c>
      <c r="L804" s="62">
        <f t="shared" si="130"/>
        <v>770.00000000000011</v>
      </c>
      <c r="M804" s="118">
        <v>2128</v>
      </c>
      <c r="N804" s="50">
        <f t="shared" si="131"/>
        <v>4963</v>
      </c>
      <c r="O804" s="50"/>
      <c r="P804" s="50">
        <f t="shared" si="123"/>
        <v>4137</v>
      </c>
      <c r="Q804" s="50">
        <f t="shared" si="126"/>
        <v>9187.380000000001</v>
      </c>
      <c r="R804" s="50">
        <f t="shared" si="127"/>
        <v>10703</v>
      </c>
      <c r="S804" s="50">
        <f t="shared" si="129"/>
        <v>60812.619999999995</v>
      </c>
      <c r="T804" s="63" t="s">
        <v>41</v>
      </c>
    </row>
    <row r="805" spans="1:405" s="32" customFormat="1" x14ac:dyDescent="0.25">
      <c r="A805" s="76">
        <v>799</v>
      </c>
      <c r="B805" s="46" t="s">
        <v>532</v>
      </c>
      <c r="C805" s="46" t="s">
        <v>824</v>
      </c>
      <c r="D805" s="46" t="s">
        <v>437</v>
      </c>
      <c r="E805" s="46" t="s">
        <v>126</v>
      </c>
      <c r="F805" s="47" t="s">
        <v>831</v>
      </c>
      <c r="G805" s="48">
        <v>70000</v>
      </c>
      <c r="H805" s="48">
        <v>5368.48</v>
      </c>
      <c r="I805" s="50">
        <v>25</v>
      </c>
      <c r="J805" s="83">
        <v>2009</v>
      </c>
      <c r="K805" s="86">
        <f t="shared" si="128"/>
        <v>4970</v>
      </c>
      <c r="L805" s="62">
        <f t="shared" si="130"/>
        <v>770.00000000000011</v>
      </c>
      <c r="M805" s="118">
        <v>2128</v>
      </c>
      <c r="N805" s="50">
        <f t="shared" si="131"/>
        <v>4963</v>
      </c>
      <c r="O805" s="50"/>
      <c r="P805" s="50">
        <f t="shared" ref="P805:P836" si="132">+J805+M805</f>
        <v>4137</v>
      </c>
      <c r="Q805" s="50">
        <f t="shared" si="126"/>
        <v>9530.48</v>
      </c>
      <c r="R805" s="50">
        <f t="shared" si="127"/>
        <v>10703</v>
      </c>
      <c r="S805" s="50">
        <f t="shared" si="129"/>
        <v>60469.520000000004</v>
      </c>
      <c r="T805" s="63" t="s">
        <v>41</v>
      </c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  <c r="DQ805" s="31"/>
      <c r="DR805" s="31"/>
      <c r="DS805" s="31"/>
      <c r="DT805" s="31"/>
      <c r="DU805" s="31"/>
      <c r="DV805" s="31"/>
      <c r="DW805" s="31"/>
      <c r="DX805" s="31"/>
      <c r="DY805" s="31"/>
      <c r="DZ805" s="31"/>
      <c r="EA805" s="31"/>
      <c r="EB805" s="31"/>
      <c r="EC805" s="31"/>
      <c r="ED805" s="31"/>
      <c r="EE805" s="31"/>
      <c r="EF805" s="31"/>
      <c r="EG805" s="31"/>
      <c r="EH805" s="31"/>
      <c r="EI805" s="31"/>
      <c r="EJ805" s="31"/>
      <c r="EK805" s="31"/>
      <c r="EL805" s="31"/>
      <c r="EM805" s="31"/>
      <c r="EN805" s="31"/>
      <c r="EO805" s="31"/>
      <c r="EP805" s="31"/>
      <c r="EQ805" s="31"/>
      <c r="ER805" s="31"/>
      <c r="ES805" s="31"/>
      <c r="ET805" s="31"/>
      <c r="EU805" s="31"/>
      <c r="EV805" s="31"/>
      <c r="EW805" s="31"/>
      <c r="EX805" s="31"/>
      <c r="EY805" s="31"/>
      <c r="EZ805" s="31"/>
      <c r="FA805" s="31"/>
      <c r="FB805" s="31"/>
      <c r="FC805" s="31"/>
      <c r="FD805" s="31"/>
      <c r="FE805" s="31"/>
      <c r="FF805" s="31"/>
      <c r="FG805" s="31"/>
      <c r="FH805" s="31"/>
      <c r="FI805" s="31"/>
      <c r="FJ805" s="31"/>
      <c r="FK805" s="31"/>
      <c r="FL805" s="31"/>
      <c r="FM805" s="31"/>
      <c r="FN805" s="31"/>
      <c r="FO805" s="31"/>
      <c r="FP805" s="31"/>
      <c r="FQ805" s="31"/>
      <c r="FR805" s="31"/>
      <c r="FS805" s="31"/>
      <c r="FT805" s="31"/>
      <c r="FU805" s="31"/>
      <c r="FV805" s="31"/>
      <c r="FW805" s="31"/>
      <c r="FX805" s="31"/>
      <c r="FY805" s="31"/>
      <c r="FZ805" s="31"/>
      <c r="GA805" s="31"/>
      <c r="GB805" s="31"/>
      <c r="GC805" s="31"/>
      <c r="GD805" s="31"/>
      <c r="GE805" s="31"/>
      <c r="GF805" s="31"/>
      <c r="GG805" s="31"/>
      <c r="GH805" s="31"/>
      <c r="GI805" s="31"/>
      <c r="GJ805" s="31"/>
      <c r="GK805" s="31"/>
      <c r="GL805" s="31"/>
      <c r="GM805" s="31"/>
      <c r="GN805" s="31"/>
      <c r="GO805" s="31"/>
      <c r="GP805" s="31"/>
      <c r="GQ805" s="31"/>
      <c r="GR805" s="31"/>
      <c r="GS805" s="31"/>
      <c r="GT805" s="31"/>
      <c r="GU805" s="31"/>
      <c r="GV805" s="31"/>
      <c r="GW805" s="31"/>
      <c r="GX805" s="31"/>
      <c r="GY805" s="31"/>
      <c r="GZ805" s="31"/>
      <c r="HA805" s="31"/>
      <c r="HB805" s="31"/>
      <c r="HC805" s="31"/>
      <c r="HD805" s="31"/>
      <c r="HE805" s="31"/>
      <c r="HF805" s="31"/>
      <c r="HG805" s="31"/>
      <c r="HH805" s="31"/>
      <c r="HI805" s="31"/>
      <c r="HJ805" s="31"/>
      <c r="HK805" s="31"/>
      <c r="HL805" s="31"/>
      <c r="HM805" s="31"/>
      <c r="HN805" s="31"/>
      <c r="HO805" s="31"/>
      <c r="HP805" s="31"/>
      <c r="HQ805" s="31"/>
      <c r="HR805" s="31"/>
      <c r="HS805" s="31"/>
      <c r="HT805" s="31"/>
      <c r="HU805" s="31"/>
      <c r="HV805" s="31"/>
      <c r="HW805" s="31"/>
      <c r="HX805" s="31"/>
      <c r="HY805" s="31"/>
      <c r="HZ805" s="31"/>
      <c r="IA805" s="31"/>
      <c r="IB805" s="31"/>
      <c r="IC805" s="31"/>
      <c r="ID805" s="31"/>
      <c r="IE805" s="31"/>
      <c r="IF805" s="31"/>
      <c r="IG805" s="31"/>
      <c r="IH805" s="31"/>
      <c r="II805" s="31"/>
      <c r="IJ805" s="31"/>
      <c r="IK805" s="31"/>
      <c r="IL805" s="31"/>
      <c r="IM805" s="31"/>
      <c r="IN805" s="31"/>
      <c r="IO805" s="31"/>
      <c r="IP805" s="31"/>
      <c r="IQ805" s="31"/>
      <c r="IR805" s="31"/>
      <c r="IS805" s="31"/>
      <c r="IT805" s="31"/>
      <c r="IU805" s="31"/>
      <c r="IV805" s="31"/>
      <c r="IW805" s="31"/>
      <c r="IX805" s="31"/>
      <c r="IY805" s="31"/>
      <c r="IZ805" s="31"/>
      <c r="JA805" s="31"/>
      <c r="JB805" s="31"/>
      <c r="JC805" s="31"/>
      <c r="JD805" s="31"/>
      <c r="JE805" s="31"/>
      <c r="JF805" s="31"/>
      <c r="JG805" s="31"/>
      <c r="JH805" s="31"/>
      <c r="JI805" s="31"/>
      <c r="JJ805" s="31"/>
      <c r="JK805" s="31"/>
      <c r="JL805" s="31"/>
      <c r="JM805" s="31"/>
      <c r="JN805" s="31"/>
      <c r="JO805" s="31"/>
      <c r="JP805" s="31"/>
      <c r="JQ805" s="31"/>
      <c r="JR805" s="31"/>
      <c r="JS805" s="31"/>
      <c r="JT805" s="31"/>
      <c r="JU805" s="31"/>
      <c r="JV805" s="31"/>
      <c r="JW805" s="31"/>
      <c r="JX805" s="31"/>
      <c r="JY805" s="31"/>
      <c r="JZ805" s="31"/>
      <c r="KA805" s="31"/>
      <c r="KB805" s="31"/>
      <c r="KC805" s="31"/>
      <c r="KD805" s="31"/>
      <c r="KE805" s="31"/>
      <c r="KF805" s="31"/>
      <c r="KG805" s="31"/>
      <c r="KH805" s="31"/>
      <c r="KI805" s="31"/>
      <c r="KJ805" s="31"/>
      <c r="KK805" s="31"/>
      <c r="KL805" s="31"/>
      <c r="KM805" s="31"/>
      <c r="KN805" s="31"/>
      <c r="KO805" s="31"/>
      <c r="KP805" s="31"/>
      <c r="KQ805" s="31"/>
      <c r="KR805" s="31"/>
      <c r="KS805" s="31"/>
      <c r="KT805" s="31"/>
      <c r="KU805" s="31"/>
      <c r="KV805" s="31"/>
      <c r="KW805" s="31"/>
      <c r="KX805" s="31"/>
      <c r="KY805" s="31"/>
      <c r="KZ805" s="31"/>
      <c r="LA805" s="31"/>
      <c r="LB805" s="31"/>
      <c r="LC805" s="31"/>
      <c r="LD805" s="31"/>
      <c r="LE805" s="31"/>
      <c r="LF805" s="31"/>
      <c r="LG805" s="31"/>
      <c r="LH805" s="31"/>
      <c r="LI805" s="31"/>
      <c r="LJ805" s="31"/>
      <c r="LK805" s="31"/>
      <c r="LL805" s="31"/>
      <c r="LM805" s="31"/>
      <c r="LN805" s="31"/>
      <c r="LO805" s="31"/>
      <c r="LP805" s="31"/>
      <c r="LQ805" s="31"/>
      <c r="LR805" s="31"/>
      <c r="LS805" s="31"/>
      <c r="LT805" s="31"/>
      <c r="LU805" s="31"/>
      <c r="LV805" s="31"/>
      <c r="LW805" s="31"/>
      <c r="LX805" s="31"/>
      <c r="LY805" s="31"/>
      <c r="LZ805" s="31"/>
      <c r="MA805" s="31"/>
      <c r="MB805" s="31"/>
      <c r="MC805" s="31"/>
      <c r="MD805" s="31"/>
      <c r="ME805" s="31"/>
      <c r="MF805" s="31"/>
      <c r="MG805" s="31"/>
      <c r="MH805" s="31"/>
      <c r="MI805" s="31"/>
      <c r="MJ805" s="31"/>
      <c r="MK805" s="31"/>
      <c r="ML805" s="31"/>
      <c r="MM805" s="31"/>
      <c r="MN805" s="31"/>
      <c r="MO805" s="31"/>
      <c r="MP805" s="31"/>
      <c r="MQ805" s="31"/>
      <c r="MR805" s="31"/>
      <c r="MS805" s="31"/>
      <c r="MT805" s="31"/>
      <c r="MU805" s="31"/>
      <c r="MV805" s="31"/>
      <c r="MW805" s="31"/>
      <c r="MX805" s="31"/>
      <c r="MY805" s="31"/>
      <c r="MZ805" s="31"/>
      <c r="NA805" s="31"/>
      <c r="NB805" s="31"/>
      <c r="NC805" s="31"/>
      <c r="ND805" s="31"/>
      <c r="NE805" s="31"/>
      <c r="NF805" s="31"/>
      <c r="NG805" s="31"/>
      <c r="NH805" s="31"/>
      <c r="NI805" s="31"/>
      <c r="NJ805" s="31"/>
      <c r="NK805" s="31"/>
      <c r="NL805" s="31"/>
      <c r="NM805" s="31"/>
      <c r="NN805" s="31"/>
      <c r="NO805" s="31"/>
      <c r="NP805" s="31"/>
      <c r="NQ805" s="31"/>
      <c r="NR805" s="31"/>
      <c r="NS805" s="31"/>
      <c r="NT805" s="31"/>
      <c r="NU805" s="31"/>
      <c r="NV805" s="31"/>
      <c r="NW805" s="31"/>
      <c r="NX805" s="31"/>
      <c r="NY805" s="31"/>
      <c r="NZ805" s="31"/>
      <c r="OA805" s="31"/>
      <c r="OB805" s="31"/>
      <c r="OC805" s="31"/>
      <c r="OD805" s="31"/>
      <c r="OE805" s="31"/>
      <c r="OF805" s="31"/>
      <c r="OG805" s="31"/>
      <c r="OH805" s="31"/>
      <c r="OI805" s="31"/>
      <c r="OJ805" s="31"/>
      <c r="OK805" s="31"/>
      <c r="OL805" s="31"/>
      <c r="OM805" s="31"/>
      <c r="ON805" s="31"/>
      <c r="OO805" s="31"/>
    </row>
    <row r="806" spans="1:405" s="33" customFormat="1" x14ac:dyDescent="0.25">
      <c r="A806" s="76">
        <v>800</v>
      </c>
      <c r="B806" s="46" t="s">
        <v>439</v>
      </c>
      <c r="C806" s="46" t="s">
        <v>823</v>
      </c>
      <c r="D806" s="46" t="s">
        <v>437</v>
      </c>
      <c r="E806" s="46" t="s">
        <v>93</v>
      </c>
      <c r="F806" s="47" t="s">
        <v>831</v>
      </c>
      <c r="G806" s="48">
        <v>25000</v>
      </c>
      <c r="H806" s="49">
        <v>0</v>
      </c>
      <c r="I806" s="50">
        <v>25</v>
      </c>
      <c r="J806" s="83">
        <v>717.5</v>
      </c>
      <c r="K806" s="86">
        <f t="shared" si="128"/>
        <v>1774.9999999999998</v>
      </c>
      <c r="L806" s="62">
        <f t="shared" si="130"/>
        <v>275</v>
      </c>
      <c r="M806" s="118">
        <v>760</v>
      </c>
      <c r="N806" s="50">
        <f t="shared" si="131"/>
        <v>1772.5000000000002</v>
      </c>
      <c r="O806" s="50"/>
      <c r="P806" s="50">
        <f t="shared" si="132"/>
        <v>1477.5</v>
      </c>
      <c r="Q806" s="50">
        <f t="shared" si="126"/>
        <v>1502.5</v>
      </c>
      <c r="R806" s="50">
        <f t="shared" si="127"/>
        <v>3822.5</v>
      </c>
      <c r="S806" s="50">
        <f t="shared" si="129"/>
        <v>23497.5</v>
      </c>
      <c r="T806" s="63" t="s">
        <v>41</v>
      </c>
    </row>
    <row r="807" spans="1:405" s="33" customFormat="1" x14ac:dyDescent="0.25">
      <c r="A807" s="76">
        <v>801</v>
      </c>
      <c r="B807" s="46" t="s">
        <v>438</v>
      </c>
      <c r="C807" s="46" t="s">
        <v>823</v>
      </c>
      <c r="D807" s="46" t="s">
        <v>437</v>
      </c>
      <c r="E807" s="46" t="s">
        <v>158</v>
      </c>
      <c r="F807" s="47" t="s">
        <v>831</v>
      </c>
      <c r="G807" s="48">
        <v>16000</v>
      </c>
      <c r="H807" s="49">
        <v>0</v>
      </c>
      <c r="I807" s="50">
        <v>25</v>
      </c>
      <c r="J807" s="83">
        <v>459.2</v>
      </c>
      <c r="K807" s="86">
        <f t="shared" si="128"/>
        <v>1136</v>
      </c>
      <c r="L807" s="62">
        <f t="shared" si="130"/>
        <v>176.00000000000003</v>
      </c>
      <c r="M807" s="118">
        <v>486.4</v>
      </c>
      <c r="N807" s="50">
        <f t="shared" si="131"/>
        <v>1134.4000000000001</v>
      </c>
      <c r="O807" s="50"/>
      <c r="P807" s="50">
        <f t="shared" si="132"/>
        <v>945.59999999999991</v>
      </c>
      <c r="Q807" s="50">
        <f t="shared" si="126"/>
        <v>970.59999999999991</v>
      </c>
      <c r="R807" s="50">
        <f t="shared" si="127"/>
        <v>2446.4</v>
      </c>
      <c r="S807" s="50">
        <f t="shared" si="129"/>
        <v>15029.4</v>
      </c>
      <c r="T807" s="63" t="s">
        <v>41</v>
      </c>
    </row>
    <row r="808" spans="1:405" s="33" customFormat="1" x14ac:dyDescent="0.25">
      <c r="A808" s="76">
        <v>802</v>
      </c>
      <c r="B808" s="46" t="s">
        <v>826</v>
      </c>
      <c r="C808" s="46" t="s">
        <v>823</v>
      </c>
      <c r="D808" s="46" t="s">
        <v>437</v>
      </c>
      <c r="E808" s="46" t="s">
        <v>158</v>
      </c>
      <c r="F808" s="47" t="s">
        <v>827</v>
      </c>
      <c r="G808" s="48">
        <v>16000</v>
      </c>
      <c r="H808" s="49">
        <v>0</v>
      </c>
      <c r="I808" s="50">
        <v>25</v>
      </c>
      <c r="J808" s="83">
        <v>459.2</v>
      </c>
      <c r="K808" s="86">
        <f t="shared" si="128"/>
        <v>1136</v>
      </c>
      <c r="L808" s="62">
        <f t="shared" si="130"/>
        <v>176.00000000000003</v>
      </c>
      <c r="M808" s="118">
        <v>486.4</v>
      </c>
      <c r="N808" s="50">
        <f t="shared" si="131"/>
        <v>1134.4000000000001</v>
      </c>
      <c r="O808" s="50"/>
      <c r="P808" s="50">
        <f t="shared" si="132"/>
        <v>945.59999999999991</v>
      </c>
      <c r="Q808" s="50">
        <f t="shared" si="126"/>
        <v>970.59999999999991</v>
      </c>
      <c r="R808" s="50">
        <f t="shared" si="127"/>
        <v>2446.4</v>
      </c>
      <c r="S808" s="50">
        <f t="shared" si="129"/>
        <v>15029.4</v>
      </c>
      <c r="T808" s="63" t="s">
        <v>41</v>
      </c>
    </row>
    <row r="809" spans="1:405" s="33" customFormat="1" x14ac:dyDescent="0.25">
      <c r="A809" s="76">
        <v>803</v>
      </c>
      <c r="B809" s="46" t="s">
        <v>408</v>
      </c>
      <c r="C809" s="46" t="s">
        <v>823</v>
      </c>
      <c r="D809" s="46" t="s">
        <v>424</v>
      </c>
      <c r="E809" s="46" t="s">
        <v>758</v>
      </c>
      <c r="F809" s="47" t="s">
        <v>831</v>
      </c>
      <c r="G809" s="58">
        <v>85000</v>
      </c>
      <c r="H809" s="58">
        <v>8576.99</v>
      </c>
      <c r="I809" s="50">
        <v>25</v>
      </c>
      <c r="J809" s="106">
        <v>2439.5</v>
      </c>
      <c r="K809" s="89">
        <f t="shared" si="128"/>
        <v>6034.9999999999991</v>
      </c>
      <c r="L809" s="62">
        <v>953.69</v>
      </c>
      <c r="M809" s="120">
        <v>2584</v>
      </c>
      <c r="N809" s="60">
        <f t="shared" si="131"/>
        <v>6026.5</v>
      </c>
      <c r="O809" s="60"/>
      <c r="P809" s="60">
        <f t="shared" si="132"/>
        <v>5023.5</v>
      </c>
      <c r="Q809" s="50">
        <f t="shared" si="126"/>
        <v>13625.49</v>
      </c>
      <c r="R809" s="50">
        <f t="shared" si="127"/>
        <v>13015.189999999999</v>
      </c>
      <c r="S809" s="60">
        <f t="shared" si="129"/>
        <v>71374.509999999995</v>
      </c>
      <c r="T809" s="63" t="s">
        <v>41</v>
      </c>
    </row>
    <row r="810" spans="1:405" s="33" customFormat="1" x14ac:dyDescent="0.25">
      <c r="A810" s="76">
        <v>804</v>
      </c>
      <c r="B810" s="46" t="s">
        <v>407</v>
      </c>
      <c r="C810" s="46" t="s">
        <v>823</v>
      </c>
      <c r="D810" s="46" t="s">
        <v>424</v>
      </c>
      <c r="E810" s="46" t="s">
        <v>126</v>
      </c>
      <c r="F810" s="47" t="s">
        <v>831</v>
      </c>
      <c r="G810" s="58">
        <v>70000</v>
      </c>
      <c r="H810" s="58">
        <v>5368.48</v>
      </c>
      <c r="I810" s="50">
        <v>25</v>
      </c>
      <c r="J810" s="106">
        <v>2009</v>
      </c>
      <c r="K810" s="89">
        <f t="shared" si="128"/>
        <v>4970</v>
      </c>
      <c r="L810" s="62">
        <f t="shared" si="130"/>
        <v>770.00000000000011</v>
      </c>
      <c r="M810" s="120">
        <v>2128</v>
      </c>
      <c r="N810" s="60">
        <f t="shared" si="131"/>
        <v>4963</v>
      </c>
      <c r="O810" s="60"/>
      <c r="P810" s="60">
        <f t="shared" si="132"/>
        <v>4137</v>
      </c>
      <c r="Q810" s="50">
        <f t="shared" si="126"/>
        <v>9530.48</v>
      </c>
      <c r="R810" s="50">
        <f t="shared" si="127"/>
        <v>10703</v>
      </c>
      <c r="S810" s="60">
        <f t="shared" si="129"/>
        <v>60469.520000000004</v>
      </c>
      <c r="T810" s="63" t="s">
        <v>41</v>
      </c>
    </row>
    <row r="811" spans="1:405" s="33" customFormat="1" x14ac:dyDescent="0.25">
      <c r="A811" s="76">
        <v>805</v>
      </c>
      <c r="B811" s="46" t="s">
        <v>428</v>
      </c>
      <c r="C811" s="46" t="s">
        <v>824</v>
      </c>
      <c r="D811" s="46" t="s">
        <v>424</v>
      </c>
      <c r="E811" s="46" t="s">
        <v>126</v>
      </c>
      <c r="F811" s="47" t="s">
        <v>831</v>
      </c>
      <c r="G811" s="48">
        <v>70000</v>
      </c>
      <c r="H811" s="48">
        <v>5368.48</v>
      </c>
      <c r="I811" s="50">
        <v>25</v>
      </c>
      <c r="J811" s="83">
        <v>2009</v>
      </c>
      <c r="K811" s="86">
        <f t="shared" si="128"/>
        <v>4970</v>
      </c>
      <c r="L811" s="62">
        <f t="shared" si="130"/>
        <v>770.00000000000011</v>
      </c>
      <c r="M811" s="118">
        <v>2128</v>
      </c>
      <c r="N811" s="50">
        <f t="shared" si="131"/>
        <v>4963</v>
      </c>
      <c r="O811" s="50"/>
      <c r="P811" s="50">
        <f t="shared" si="132"/>
        <v>4137</v>
      </c>
      <c r="Q811" s="50">
        <f t="shared" si="126"/>
        <v>9530.48</v>
      </c>
      <c r="R811" s="50">
        <f t="shared" si="127"/>
        <v>10703</v>
      </c>
      <c r="S811" s="50">
        <f t="shared" si="129"/>
        <v>60469.520000000004</v>
      </c>
      <c r="T811" s="63" t="s">
        <v>41</v>
      </c>
    </row>
    <row r="812" spans="1:405" s="33" customFormat="1" x14ac:dyDescent="0.25">
      <c r="A812" s="76">
        <v>806</v>
      </c>
      <c r="B812" s="46" t="s">
        <v>1008</v>
      </c>
      <c r="C812" s="46" t="s">
        <v>824</v>
      </c>
      <c r="D812" s="46" t="s">
        <v>424</v>
      </c>
      <c r="E812" s="46" t="s">
        <v>126</v>
      </c>
      <c r="F812" s="47" t="s">
        <v>831</v>
      </c>
      <c r="G812" s="48">
        <v>70000</v>
      </c>
      <c r="H812" s="48">
        <v>5368.48</v>
      </c>
      <c r="I812" s="50">
        <v>25</v>
      </c>
      <c r="J812" s="83">
        <v>2009</v>
      </c>
      <c r="K812" s="86">
        <f t="shared" si="128"/>
        <v>4970</v>
      </c>
      <c r="L812" s="62">
        <f t="shared" si="130"/>
        <v>770.00000000000011</v>
      </c>
      <c r="M812" s="118">
        <v>2128</v>
      </c>
      <c r="N812" s="50">
        <f t="shared" si="131"/>
        <v>4963</v>
      </c>
      <c r="O812" s="50"/>
      <c r="P812" s="50">
        <f t="shared" si="132"/>
        <v>4137</v>
      </c>
      <c r="Q812" s="50">
        <f t="shared" si="126"/>
        <v>9530.48</v>
      </c>
      <c r="R812" s="50">
        <f t="shared" si="127"/>
        <v>10703</v>
      </c>
      <c r="S812" s="50">
        <f t="shared" si="129"/>
        <v>60469.520000000004</v>
      </c>
      <c r="T812" s="63" t="s">
        <v>41</v>
      </c>
    </row>
    <row r="813" spans="1:405" s="33" customFormat="1" x14ac:dyDescent="0.25">
      <c r="A813" s="76">
        <v>807</v>
      </c>
      <c r="B813" s="46" t="s">
        <v>427</v>
      </c>
      <c r="C813" s="46" t="s">
        <v>824</v>
      </c>
      <c r="D813" s="46" t="s">
        <v>424</v>
      </c>
      <c r="E813" s="46" t="s">
        <v>759</v>
      </c>
      <c r="F813" s="47" t="s">
        <v>831</v>
      </c>
      <c r="G813" s="48">
        <v>55000</v>
      </c>
      <c r="H813" s="48">
        <v>2559.6799999999998</v>
      </c>
      <c r="I813" s="50">
        <v>25</v>
      </c>
      <c r="J813" s="83">
        <v>1578.5</v>
      </c>
      <c r="K813" s="86">
        <f t="shared" si="128"/>
        <v>3904.9999999999995</v>
      </c>
      <c r="L813" s="62">
        <f t="shared" si="130"/>
        <v>605.00000000000011</v>
      </c>
      <c r="M813" s="118">
        <v>1672</v>
      </c>
      <c r="N813" s="50">
        <f t="shared" si="131"/>
        <v>3899.5000000000005</v>
      </c>
      <c r="O813" s="50"/>
      <c r="P813" s="50">
        <f t="shared" si="132"/>
        <v>3250.5</v>
      </c>
      <c r="Q813" s="50">
        <f t="shared" si="126"/>
        <v>5835.18</v>
      </c>
      <c r="R813" s="50">
        <f t="shared" si="127"/>
        <v>8409.5</v>
      </c>
      <c r="S813" s="50">
        <f t="shared" si="129"/>
        <v>49164.82</v>
      </c>
      <c r="T813" s="63" t="s">
        <v>41</v>
      </c>
    </row>
    <row r="814" spans="1:405" s="33" customFormat="1" x14ac:dyDescent="0.25">
      <c r="A814" s="76">
        <v>808</v>
      </c>
      <c r="B814" s="46" t="s">
        <v>430</v>
      </c>
      <c r="C814" s="46" t="s">
        <v>823</v>
      </c>
      <c r="D814" s="46" t="s">
        <v>424</v>
      </c>
      <c r="E814" s="46" t="s">
        <v>119</v>
      </c>
      <c r="F814" s="47" t="s">
        <v>827</v>
      </c>
      <c r="G814" s="48">
        <v>25000</v>
      </c>
      <c r="H814" s="49">
        <v>0</v>
      </c>
      <c r="I814" s="50">
        <v>25</v>
      </c>
      <c r="J814" s="83">
        <v>717.5</v>
      </c>
      <c r="K814" s="86">
        <f t="shared" si="128"/>
        <v>1774.9999999999998</v>
      </c>
      <c r="L814" s="62">
        <f t="shared" si="130"/>
        <v>275</v>
      </c>
      <c r="M814" s="118">
        <v>760</v>
      </c>
      <c r="N814" s="50">
        <f t="shared" si="131"/>
        <v>1772.5000000000002</v>
      </c>
      <c r="O814" s="50"/>
      <c r="P814" s="50">
        <f t="shared" si="132"/>
        <v>1477.5</v>
      </c>
      <c r="Q814" s="50">
        <f t="shared" si="126"/>
        <v>1502.5</v>
      </c>
      <c r="R814" s="50">
        <f t="shared" si="127"/>
        <v>3822.5</v>
      </c>
      <c r="S814" s="50">
        <f t="shared" si="129"/>
        <v>23497.5</v>
      </c>
      <c r="T814" s="63" t="s">
        <v>41</v>
      </c>
    </row>
    <row r="815" spans="1:405" s="33" customFormat="1" x14ac:dyDescent="0.25">
      <c r="A815" s="76">
        <v>809</v>
      </c>
      <c r="B815" s="46" t="s">
        <v>753</v>
      </c>
      <c r="C815" s="46" t="s">
        <v>824</v>
      </c>
      <c r="D815" s="46" t="s">
        <v>747</v>
      </c>
      <c r="E815" s="46" t="s">
        <v>118</v>
      </c>
      <c r="F815" s="47" t="s">
        <v>831</v>
      </c>
      <c r="G815" s="48">
        <v>155000</v>
      </c>
      <c r="H815" s="48">
        <v>24185.01</v>
      </c>
      <c r="I815" s="50">
        <v>25</v>
      </c>
      <c r="J815" s="83">
        <v>4448.5</v>
      </c>
      <c r="K815" s="86">
        <f t="shared" si="128"/>
        <v>11004.999999999998</v>
      </c>
      <c r="L815" s="62">
        <v>953.69</v>
      </c>
      <c r="M815" s="118">
        <v>4712</v>
      </c>
      <c r="N815" s="50">
        <f t="shared" si="131"/>
        <v>10989.5</v>
      </c>
      <c r="O815" s="50"/>
      <c r="P815" s="50">
        <f t="shared" si="132"/>
        <v>9160.5</v>
      </c>
      <c r="Q815" s="50">
        <f t="shared" si="126"/>
        <v>33370.509999999995</v>
      </c>
      <c r="R815" s="50">
        <f t="shared" si="127"/>
        <v>22948.19</v>
      </c>
      <c r="S815" s="50">
        <f t="shared" si="129"/>
        <v>121629.49</v>
      </c>
      <c r="T815" s="63" t="s">
        <v>41</v>
      </c>
    </row>
    <row r="816" spans="1:405" s="33" customFormat="1" x14ac:dyDescent="0.25">
      <c r="A816" s="76">
        <v>810</v>
      </c>
      <c r="B816" s="46" t="s">
        <v>32</v>
      </c>
      <c r="C816" s="46" t="s">
        <v>824</v>
      </c>
      <c r="D816" s="46" t="s">
        <v>747</v>
      </c>
      <c r="E816" s="46" t="s">
        <v>85</v>
      </c>
      <c r="F816" s="47" t="s">
        <v>830</v>
      </c>
      <c r="G816" s="48">
        <v>56000</v>
      </c>
      <c r="H816" s="83">
        <v>2733.96</v>
      </c>
      <c r="I816" s="50">
        <v>25</v>
      </c>
      <c r="J816" s="83">
        <v>1607.2</v>
      </c>
      <c r="K816" s="86">
        <f t="shared" ref="K816:K836" si="133">+G816*7.1%</f>
        <v>3975.9999999999995</v>
      </c>
      <c r="L816" s="62">
        <f t="shared" si="130"/>
        <v>616.00000000000011</v>
      </c>
      <c r="M816" s="118">
        <v>1702.4</v>
      </c>
      <c r="N816" s="50">
        <f t="shared" si="131"/>
        <v>3970.4</v>
      </c>
      <c r="O816" s="50"/>
      <c r="P816" s="50">
        <f t="shared" si="132"/>
        <v>3309.6000000000004</v>
      </c>
      <c r="Q816" s="50">
        <f t="shared" si="126"/>
        <v>6068.5599999999995</v>
      </c>
      <c r="R816" s="50">
        <f t="shared" si="127"/>
        <v>8562.4</v>
      </c>
      <c r="S816" s="50">
        <f t="shared" si="129"/>
        <v>49931.44</v>
      </c>
      <c r="T816" s="63" t="s">
        <v>41</v>
      </c>
    </row>
    <row r="817" spans="1:20" s="33" customFormat="1" x14ac:dyDescent="0.25">
      <c r="A817" s="76">
        <v>811</v>
      </c>
      <c r="B817" s="46" t="s">
        <v>748</v>
      </c>
      <c r="C817" s="46" t="s">
        <v>823</v>
      </c>
      <c r="D817" s="46" t="s">
        <v>747</v>
      </c>
      <c r="E817" s="46" t="s">
        <v>85</v>
      </c>
      <c r="F817" s="47" t="s">
        <v>831</v>
      </c>
      <c r="G817" s="48">
        <v>55000</v>
      </c>
      <c r="H817" s="48">
        <v>1787.72</v>
      </c>
      <c r="I817" s="50">
        <v>25</v>
      </c>
      <c r="J817" s="83">
        <v>1578.5</v>
      </c>
      <c r="K817" s="86">
        <f t="shared" si="133"/>
        <v>3904.9999999999995</v>
      </c>
      <c r="L817" s="62">
        <f t="shared" si="130"/>
        <v>605.00000000000011</v>
      </c>
      <c r="M817" s="118">
        <v>1672</v>
      </c>
      <c r="N817" s="50">
        <f t="shared" si="131"/>
        <v>3899.5000000000005</v>
      </c>
      <c r="O817" s="50"/>
      <c r="P817" s="50">
        <f t="shared" si="132"/>
        <v>3250.5</v>
      </c>
      <c r="Q817" s="50">
        <f t="shared" si="126"/>
        <v>5063.22</v>
      </c>
      <c r="R817" s="50">
        <f t="shared" si="127"/>
        <v>8409.5</v>
      </c>
      <c r="S817" s="50">
        <f t="shared" si="129"/>
        <v>49936.78</v>
      </c>
      <c r="T817" s="63" t="s">
        <v>41</v>
      </c>
    </row>
    <row r="818" spans="1:20" s="33" customFormat="1" x14ac:dyDescent="0.25">
      <c r="A818" s="76">
        <v>812</v>
      </c>
      <c r="B818" s="46" t="s">
        <v>749</v>
      </c>
      <c r="C818" s="46" t="s">
        <v>824</v>
      </c>
      <c r="D818" s="46" t="s">
        <v>747</v>
      </c>
      <c r="E818" s="46" t="s">
        <v>85</v>
      </c>
      <c r="F818" s="47" t="s">
        <v>831</v>
      </c>
      <c r="G818" s="48">
        <v>55000</v>
      </c>
      <c r="H818" s="48">
        <v>2559.6799999999998</v>
      </c>
      <c r="I818" s="50">
        <v>25</v>
      </c>
      <c r="J818" s="83">
        <v>1578.5</v>
      </c>
      <c r="K818" s="86">
        <f t="shared" si="133"/>
        <v>3904.9999999999995</v>
      </c>
      <c r="L818" s="62">
        <f t="shared" si="130"/>
        <v>605.00000000000011</v>
      </c>
      <c r="M818" s="118">
        <v>1672</v>
      </c>
      <c r="N818" s="50">
        <f t="shared" si="131"/>
        <v>3899.5000000000005</v>
      </c>
      <c r="O818" s="50"/>
      <c r="P818" s="50">
        <f t="shared" si="132"/>
        <v>3250.5</v>
      </c>
      <c r="Q818" s="50">
        <f t="shared" si="126"/>
        <v>5835.18</v>
      </c>
      <c r="R818" s="50">
        <f t="shared" si="127"/>
        <v>8409.5</v>
      </c>
      <c r="S818" s="50">
        <f t="shared" si="129"/>
        <v>49164.82</v>
      </c>
      <c r="T818" s="63" t="s">
        <v>41</v>
      </c>
    </row>
    <row r="819" spans="1:20" s="33" customFormat="1" x14ac:dyDescent="0.25">
      <c r="A819" s="76">
        <v>813</v>
      </c>
      <c r="B819" s="46" t="s">
        <v>752</v>
      </c>
      <c r="C819" s="46" t="s">
        <v>824</v>
      </c>
      <c r="D819" s="46" t="s">
        <v>747</v>
      </c>
      <c r="E819" s="46" t="s">
        <v>85</v>
      </c>
      <c r="F819" s="47" t="s">
        <v>831</v>
      </c>
      <c r="G819" s="48">
        <v>55000</v>
      </c>
      <c r="H819" s="48">
        <v>2559.6799999999998</v>
      </c>
      <c r="I819" s="50">
        <v>25</v>
      </c>
      <c r="J819" s="83">
        <v>1578.5</v>
      </c>
      <c r="K819" s="86">
        <f t="shared" si="133"/>
        <v>3904.9999999999995</v>
      </c>
      <c r="L819" s="62">
        <f t="shared" si="130"/>
        <v>605.00000000000011</v>
      </c>
      <c r="M819" s="118">
        <v>1672</v>
      </c>
      <c r="N819" s="50">
        <f t="shared" si="131"/>
        <v>3899.5000000000005</v>
      </c>
      <c r="O819" s="50"/>
      <c r="P819" s="50">
        <f t="shared" si="132"/>
        <v>3250.5</v>
      </c>
      <c r="Q819" s="50">
        <f t="shared" si="126"/>
        <v>5835.18</v>
      </c>
      <c r="R819" s="50">
        <f t="shared" si="127"/>
        <v>8409.5</v>
      </c>
      <c r="S819" s="50">
        <f t="shared" si="129"/>
        <v>49164.82</v>
      </c>
      <c r="T819" s="63" t="s">
        <v>41</v>
      </c>
    </row>
    <row r="820" spans="1:20" s="33" customFormat="1" x14ac:dyDescent="0.25">
      <c r="A820" s="76">
        <v>814</v>
      </c>
      <c r="B820" s="46" t="s">
        <v>751</v>
      </c>
      <c r="C820" s="46" t="s">
        <v>824</v>
      </c>
      <c r="D820" s="46" t="s">
        <v>747</v>
      </c>
      <c r="E820" s="46" t="s">
        <v>156</v>
      </c>
      <c r="F820" s="47" t="s">
        <v>830</v>
      </c>
      <c r="G820" s="48">
        <v>55000</v>
      </c>
      <c r="H820" s="48">
        <v>2559.6799999999998</v>
      </c>
      <c r="I820" s="50">
        <v>25</v>
      </c>
      <c r="J820" s="83">
        <v>1578.5</v>
      </c>
      <c r="K820" s="86">
        <f t="shared" si="133"/>
        <v>3904.9999999999995</v>
      </c>
      <c r="L820" s="62">
        <f t="shared" si="130"/>
        <v>605.00000000000011</v>
      </c>
      <c r="M820" s="118">
        <v>1672</v>
      </c>
      <c r="N820" s="50">
        <f t="shared" si="131"/>
        <v>3899.5000000000005</v>
      </c>
      <c r="O820" s="50"/>
      <c r="P820" s="50">
        <f t="shared" si="132"/>
        <v>3250.5</v>
      </c>
      <c r="Q820" s="50">
        <f t="shared" si="126"/>
        <v>5835.18</v>
      </c>
      <c r="R820" s="50">
        <f t="shared" si="127"/>
        <v>8409.5</v>
      </c>
      <c r="S820" s="50">
        <f t="shared" si="129"/>
        <v>49164.82</v>
      </c>
      <c r="T820" s="63" t="s">
        <v>41</v>
      </c>
    </row>
    <row r="821" spans="1:20" s="33" customFormat="1" x14ac:dyDescent="0.25">
      <c r="A821" s="76">
        <v>815</v>
      </c>
      <c r="B821" s="46" t="s">
        <v>754</v>
      </c>
      <c r="C821" s="46" t="s">
        <v>823</v>
      </c>
      <c r="D821" s="46" t="s">
        <v>747</v>
      </c>
      <c r="E821" s="46" t="s">
        <v>101</v>
      </c>
      <c r="F821" s="47" t="s">
        <v>830</v>
      </c>
      <c r="G821" s="48">
        <v>50000</v>
      </c>
      <c r="H821" s="48">
        <v>1854</v>
      </c>
      <c r="I821" s="50">
        <v>25</v>
      </c>
      <c r="J821" s="83">
        <v>1435</v>
      </c>
      <c r="K821" s="86">
        <f t="shared" si="133"/>
        <v>3549.9999999999995</v>
      </c>
      <c r="L821" s="62">
        <f t="shared" si="130"/>
        <v>550</v>
      </c>
      <c r="M821" s="118">
        <v>1520</v>
      </c>
      <c r="N821" s="50">
        <f t="shared" si="131"/>
        <v>3545.0000000000005</v>
      </c>
      <c r="O821" s="50"/>
      <c r="P821" s="50">
        <f t="shared" si="132"/>
        <v>2955</v>
      </c>
      <c r="Q821" s="50">
        <f t="shared" si="126"/>
        <v>4834</v>
      </c>
      <c r="R821" s="50">
        <f t="shared" si="127"/>
        <v>7645</v>
      </c>
      <c r="S821" s="50">
        <f t="shared" si="129"/>
        <v>45166</v>
      </c>
      <c r="T821" s="63" t="s">
        <v>41</v>
      </c>
    </row>
    <row r="822" spans="1:20" s="33" customFormat="1" x14ac:dyDescent="0.25">
      <c r="A822" s="76">
        <v>816</v>
      </c>
      <c r="B822" s="46" t="s">
        <v>750</v>
      </c>
      <c r="C822" s="46" t="s">
        <v>823</v>
      </c>
      <c r="D822" s="46" t="s">
        <v>747</v>
      </c>
      <c r="E822" s="46" t="s">
        <v>93</v>
      </c>
      <c r="F822" s="47" t="s">
        <v>831</v>
      </c>
      <c r="G822" s="48">
        <v>35000</v>
      </c>
      <c r="H822" s="49">
        <v>0</v>
      </c>
      <c r="I822" s="50">
        <v>25</v>
      </c>
      <c r="J822" s="83">
        <v>1004.5</v>
      </c>
      <c r="K822" s="86">
        <f t="shared" si="133"/>
        <v>2485</v>
      </c>
      <c r="L822" s="62">
        <f t="shared" si="130"/>
        <v>385.00000000000006</v>
      </c>
      <c r="M822" s="118">
        <v>1064</v>
      </c>
      <c r="N822" s="50">
        <f t="shared" si="131"/>
        <v>2481.5</v>
      </c>
      <c r="O822" s="50"/>
      <c r="P822" s="50">
        <f t="shared" si="132"/>
        <v>2068.5</v>
      </c>
      <c r="Q822" s="50">
        <f t="shared" si="126"/>
        <v>2093.5</v>
      </c>
      <c r="R822" s="50">
        <f t="shared" si="127"/>
        <v>5351.5</v>
      </c>
      <c r="S822" s="50">
        <f t="shared" si="129"/>
        <v>32906.5</v>
      </c>
      <c r="T822" s="63" t="s">
        <v>41</v>
      </c>
    </row>
    <row r="823" spans="1:20" s="33" customFormat="1" x14ac:dyDescent="0.25">
      <c r="A823" s="76">
        <v>817</v>
      </c>
      <c r="B823" s="46" t="s">
        <v>99</v>
      </c>
      <c r="C823" s="46" t="s">
        <v>823</v>
      </c>
      <c r="D823" s="46" t="s">
        <v>734</v>
      </c>
      <c r="E823" s="46" t="s">
        <v>104</v>
      </c>
      <c r="F823" s="47" t="s">
        <v>831</v>
      </c>
      <c r="G823" s="48">
        <v>25000</v>
      </c>
      <c r="H823" s="49">
        <v>0</v>
      </c>
      <c r="I823" s="50">
        <v>25</v>
      </c>
      <c r="J823" s="83">
        <v>717.5</v>
      </c>
      <c r="K823" s="86">
        <f>+G823*7.1%</f>
        <v>1774.9999999999998</v>
      </c>
      <c r="L823" s="62">
        <f>+G823*1.1%</f>
        <v>275</v>
      </c>
      <c r="M823" s="118">
        <v>760</v>
      </c>
      <c r="N823" s="50">
        <f>+G823*7.09%</f>
        <v>1772.5000000000002</v>
      </c>
      <c r="O823" s="50"/>
      <c r="P823" s="50">
        <f>+J823+M823</f>
        <v>1477.5</v>
      </c>
      <c r="Q823" s="50">
        <f>+H823+I823+J823+M823+O823</f>
        <v>1502.5</v>
      </c>
      <c r="R823" s="50">
        <f>+K823+L823+N823</f>
        <v>3822.5</v>
      </c>
      <c r="S823" s="50">
        <f>+G823-Q823</f>
        <v>23497.5</v>
      </c>
      <c r="T823" s="63" t="s">
        <v>41</v>
      </c>
    </row>
    <row r="824" spans="1:20" s="33" customFormat="1" x14ac:dyDescent="0.25">
      <c r="A824" s="76">
        <v>818</v>
      </c>
      <c r="B824" s="46" t="s">
        <v>854</v>
      </c>
      <c r="C824" s="46" t="s">
        <v>823</v>
      </c>
      <c r="D824" s="46" t="s">
        <v>734</v>
      </c>
      <c r="E824" s="46" t="s">
        <v>64</v>
      </c>
      <c r="F824" s="47" t="s">
        <v>830</v>
      </c>
      <c r="G824" s="48">
        <v>35000</v>
      </c>
      <c r="H824" s="49">
        <v>0</v>
      </c>
      <c r="I824" s="50">
        <v>25</v>
      </c>
      <c r="J824" s="83">
        <v>1004.5</v>
      </c>
      <c r="K824" s="86">
        <f t="shared" si="133"/>
        <v>2485</v>
      </c>
      <c r="L824" s="62">
        <f t="shared" si="130"/>
        <v>385.00000000000006</v>
      </c>
      <c r="M824" s="118">
        <v>1064</v>
      </c>
      <c r="N824" s="50">
        <f t="shared" si="131"/>
        <v>2481.5</v>
      </c>
      <c r="O824" s="50"/>
      <c r="P824" s="50">
        <f t="shared" si="132"/>
        <v>2068.5</v>
      </c>
      <c r="Q824" s="50">
        <f t="shared" si="126"/>
        <v>2093.5</v>
      </c>
      <c r="R824" s="50">
        <f t="shared" si="127"/>
        <v>5351.5</v>
      </c>
      <c r="S824" s="50">
        <f t="shared" si="129"/>
        <v>32906.5</v>
      </c>
      <c r="T824" s="63" t="s">
        <v>41</v>
      </c>
    </row>
    <row r="825" spans="1:20" s="33" customFormat="1" x14ac:dyDescent="0.25">
      <c r="A825" s="76">
        <v>819</v>
      </c>
      <c r="B825" s="46" t="s">
        <v>922</v>
      </c>
      <c r="C825" s="46" t="s">
        <v>823</v>
      </c>
      <c r="D825" s="46" t="s">
        <v>734</v>
      </c>
      <c r="E825" s="46" t="s">
        <v>35</v>
      </c>
      <c r="F825" s="47" t="s">
        <v>830</v>
      </c>
      <c r="G825" s="48">
        <v>25000</v>
      </c>
      <c r="H825" s="49">
        <v>0</v>
      </c>
      <c r="I825" s="50">
        <v>25</v>
      </c>
      <c r="J825" s="83">
        <v>717.5</v>
      </c>
      <c r="K825" s="86">
        <f t="shared" si="133"/>
        <v>1774.9999999999998</v>
      </c>
      <c r="L825" s="62">
        <f t="shared" si="130"/>
        <v>275</v>
      </c>
      <c r="M825" s="118">
        <v>760</v>
      </c>
      <c r="N825" s="50">
        <f t="shared" si="131"/>
        <v>1772.5000000000002</v>
      </c>
      <c r="O825" s="50"/>
      <c r="P825" s="50">
        <f t="shared" si="132"/>
        <v>1477.5</v>
      </c>
      <c r="Q825" s="50">
        <f t="shared" si="126"/>
        <v>1502.5</v>
      </c>
      <c r="R825" s="50">
        <f t="shared" si="127"/>
        <v>3822.5</v>
      </c>
      <c r="S825" s="50">
        <f t="shared" si="129"/>
        <v>23497.5</v>
      </c>
      <c r="T825" s="63" t="s">
        <v>41</v>
      </c>
    </row>
    <row r="826" spans="1:20" s="33" customFormat="1" x14ac:dyDescent="0.25">
      <c r="A826" s="76">
        <v>820</v>
      </c>
      <c r="B826" s="46" t="s">
        <v>735</v>
      </c>
      <c r="C826" s="46" t="s">
        <v>823</v>
      </c>
      <c r="D826" s="46" t="s">
        <v>734</v>
      </c>
      <c r="E826" s="46" t="s">
        <v>35</v>
      </c>
      <c r="F826" s="47" t="s">
        <v>830</v>
      </c>
      <c r="G826" s="48">
        <v>25000</v>
      </c>
      <c r="H826" s="49">
        <v>0</v>
      </c>
      <c r="I826" s="50">
        <v>25</v>
      </c>
      <c r="J826" s="83">
        <v>717.5</v>
      </c>
      <c r="K826" s="86">
        <f>+G826*7.1%</f>
        <v>1774.9999999999998</v>
      </c>
      <c r="L826" s="62">
        <f>+G826*1.1%</f>
        <v>275</v>
      </c>
      <c r="M826" s="118">
        <v>760</v>
      </c>
      <c r="N826" s="50">
        <f>+G826*7.09%</f>
        <v>1772.5000000000002</v>
      </c>
      <c r="O826" s="50"/>
      <c r="P826" s="50">
        <f>+J826+M826</f>
        <v>1477.5</v>
      </c>
      <c r="Q826" s="50">
        <f>+H826+I826+J826+M826+O826</f>
        <v>1502.5</v>
      </c>
      <c r="R826" s="50">
        <f>+K826+L826+N826</f>
        <v>3822.5</v>
      </c>
      <c r="S826" s="50">
        <f>+G826-Q826</f>
        <v>23497.5</v>
      </c>
      <c r="T826" s="63" t="s">
        <v>41</v>
      </c>
    </row>
    <row r="827" spans="1:20" s="33" customFormat="1" x14ac:dyDescent="0.25">
      <c r="A827" s="76">
        <v>821</v>
      </c>
      <c r="B827" s="46" t="s">
        <v>909</v>
      </c>
      <c r="C827" s="46" t="s">
        <v>824</v>
      </c>
      <c r="D827" s="46" t="s">
        <v>734</v>
      </c>
      <c r="E827" s="46" t="s">
        <v>95</v>
      </c>
      <c r="F827" s="47" t="s">
        <v>830</v>
      </c>
      <c r="G827" s="48">
        <v>24000</v>
      </c>
      <c r="H827" s="49">
        <v>0</v>
      </c>
      <c r="I827" s="50">
        <v>25</v>
      </c>
      <c r="J827" s="83">
        <v>688.8</v>
      </c>
      <c r="K827" s="86">
        <f t="shared" si="133"/>
        <v>1703.9999999999998</v>
      </c>
      <c r="L827" s="62">
        <f t="shared" si="130"/>
        <v>264</v>
      </c>
      <c r="M827" s="118">
        <v>729.6</v>
      </c>
      <c r="N827" s="50">
        <f t="shared" si="131"/>
        <v>1701.6000000000001</v>
      </c>
      <c r="O827" s="50"/>
      <c r="P827" s="50">
        <f t="shared" si="132"/>
        <v>1418.4</v>
      </c>
      <c r="Q827" s="50">
        <f t="shared" si="126"/>
        <v>1443.4</v>
      </c>
      <c r="R827" s="50">
        <f t="shared" si="127"/>
        <v>3669.6</v>
      </c>
      <c r="S827" s="50">
        <f t="shared" si="129"/>
        <v>22556.6</v>
      </c>
      <c r="T827" s="63" t="s">
        <v>41</v>
      </c>
    </row>
    <row r="828" spans="1:20" s="33" customFormat="1" x14ac:dyDescent="0.25">
      <c r="A828" s="76">
        <v>822</v>
      </c>
      <c r="B828" s="46" t="s">
        <v>152</v>
      </c>
      <c r="C828" s="46" t="s">
        <v>823</v>
      </c>
      <c r="D828" s="46" t="s">
        <v>734</v>
      </c>
      <c r="E828" s="46" t="s">
        <v>63</v>
      </c>
      <c r="F828" s="47" t="s">
        <v>827</v>
      </c>
      <c r="G828" s="48">
        <v>18000</v>
      </c>
      <c r="H828" s="49">
        <v>0</v>
      </c>
      <c r="I828" s="50">
        <v>25</v>
      </c>
      <c r="J828" s="83">
        <v>516.6</v>
      </c>
      <c r="K828" s="86">
        <f t="shared" si="133"/>
        <v>1277.9999999999998</v>
      </c>
      <c r="L828" s="62">
        <f t="shared" si="130"/>
        <v>198.00000000000003</v>
      </c>
      <c r="M828" s="118">
        <v>547.20000000000005</v>
      </c>
      <c r="N828" s="50">
        <f t="shared" si="131"/>
        <v>1276.2</v>
      </c>
      <c r="O828" s="50"/>
      <c r="P828" s="50">
        <f t="shared" si="132"/>
        <v>1063.8000000000002</v>
      </c>
      <c r="Q828" s="50">
        <f t="shared" si="126"/>
        <v>1088.8000000000002</v>
      </c>
      <c r="R828" s="50">
        <f t="shared" si="127"/>
        <v>2752.2</v>
      </c>
      <c r="S828" s="50">
        <f t="shared" si="129"/>
        <v>16911.2</v>
      </c>
      <c r="T828" s="63" t="s">
        <v>41</v>
      </c>
    </row>
    <row r="829" spans="1:20" s="33" customFormat="1" x14ac:dyDescent="0.25">
      <c r="A829" s="76">
        <v>823</v>
      </c>
      <c r="B829" s="46" t="s">
        <v>737</v>
      </c>
      <c r="C829" s="46" t="s">
        <v>824</v>
      </c>
      <c r="D829" s="46" t="s">
        <v>736</v>
      </c>
      <c r="E829" s="46" t="s">
        <v>118</v>
      </c>
      <c r="F829" s="47" t="s">
        <v>830</v>
      </c>
      <c r="G829" s="48">
        <v>155000</v>
      </c>
      <c r="H829" s="48">
        <v>25042.74</v>
      </c>
      <c r="I829" s="50">
        <v>25</v>
      </c>
      <c r="J829" s="83">
        <v>4448.5</v>
      </c>
      <c r="K829" s="86">
        <f t="shared" si="133"/>
        <v>11004.999999999998</v>
      </c>
      <c r="L829" s="62">
        <v>953.69</v>
      </c>
      <c r="M829" s="118">
        <v>4712</v>
      </c>
      <c r="N829" s="50">
        <f t="shared" si="131"/>
        <v>10989.5</v>
      </c>
      <c r="O829" s="50"/>
      <c r="P829" s="50">
        <f t="shared" si="132"/>
        <v>9160.5</v>
      </c>
      <c r="Q829" s="50">
        <f t="shared" si="126"/>
        <v>34228.240000000005</v>
      </c>
      <c r="R829" s="50">
        <f t="shared" si="127"/>
        <v>22948.19</v>
      </c>
      <c r="S829" s="50">
        <f t="shared" si="129"/>
        <v>120771.76</v>
      </c>
      <c r="T829" s="63" t="s">
        <v>41</v>
      </c>
    </row>
    <row r="830" spans="1:20" s="33" customFormat="1" x14ac:dyDescent="0.25">
      <c r="A830" s="76">
        <v>824</v>
      </c>
      <c r="B830" s="46" t="s">
        <v>738</v>
      </c>
      <c r="C830" s="46" t="s">
        <v>823</v>
      </c>
      <c r="D830" s="46" t="s">
        <v>736</v>
      </c>
      <c r="E830" s="46" t="s">
        <v>104</v>
      </c>
      <c r="F830" s="47" t="s">
        <v>830</v>
      </c>
      <c r="G830" s="48">
        <v>28350</v>
      </c>
      <c r="H830" s="49">
        <v>0</v>
      </c>
      <c r="I830" s="50">
        <v>25</v>
      </c>
      <c r="J830" s="83">
        <v>813.65</v>
      </c>
      <c r="K830" s="86">
        <f t="shared" si="133"/>
        <v>2012.85</v>
      </c>
      <c r="L830" s="62">
        <f t="shared" si="130"/>
        <v>311.85000000000002</v>
      </c>
      <c r="M830" s="118">
        <v>861.84</v>
      </c>
      <c r="N830" s="50">
        <f t="shared" si="131"/>
        <v>2010.0150000000001</v>
      </c>
      <c r="O830" s="50"/>
      <c r="P830" s="50">
        <f t="shared" si="132"/>
        <v>1675.49</v>
      </c>
      <c r="Q830" s="50">
        <f t="shared" si="126"/>
        <v>1700.49</v>
      </c>
      <c r="R830" s="50">
        <f t="shared" si="127"/>
        <v>4334.7150000000001</v>
      </c>
      <c r="S830" s="50">
        <f t="shared" si="129"/>
        <v>26649.51</v>
      </c>
      <c r="T830" s="63" t="s">
        <v>41</v>
      </c>
    </row>
    <row r="831" spans="1:20" s="33" customFormat="1" x14ac:dyDescent="0.25">
      <c r="A831" s="76">
        <v>825</v>
      </c>
      <c r="B831" s="46" t="s">
        <v>744</v>
      </c>
      <c r="C831" s="46" t="s">
        <v>823</v>
      </c>
      <c r="D831" s="46" t="s">
        <v>739</v>
      </c>
      <c r="E831" s="46" t="s">
        <v>102</v>
      </c>
      <c r="F831" s="47" t="s">
        <v>830</v>
      </c>
      <c r="G831" s="48">
        <v>200000</v>
      </c>
      <c r="H831" s="48">
        <v>35199</v>
      </c>
      <c r="I831" s="50">
        <v>25</v>
      </c>
      <c r="J831" s="83">
        <v>5740</v>
      </c>
      <c r="K831" s="86">
        <f t="shared" si="133"/>
        <v>14199.999999999998</v>
      </c>
      <c r="L831" s="62">
        <v>953.69</v>
      </c>
      <c r="M831" s="118">
        <v>6080</v>
      </c>
      <c r="N831" s="50">
        <f t="shared" si="131"/>
        <v>14180.000000000002</v>
      </c>
      <c r="O831" s="50"/>
      <c r="P831" s="50">
        <f t="shared" si="132"/>
        <v>11820</v>
      </c>
      <c r="Q831" s="50">
        <f t="shared" si="126"/>
        <v>47044</v>
      </c>
      <c r="R831" s="50">
        <f t="shared" si="127"/>
        <v>29333.690000000002</v>
      </c>
      <c r="S831" s="50">
        <f t="shared" si="129"/>
        <v>152956</v>
      </c>
      <c r="T831" s="63" t="s">
        <v>41</v>
      </c>
    </row>
    <row r="832" spans="1:20" s="33" customFormat="1" x14ac:dyDescent="0.25">
      <c r="A832" s="76">
        <v>826</v>
      </c>
      <c r="B832" s="46" t="s">
        <v>740</v>
      </c>
      <c r="C832" s="46" t="s">
        <v>824</v>
      </c>
      <c r="D832" s="46" t="s">
        <v>739</v>
      </c>
      <c r="E832" s="46" t="s">
        <v>138</v>
      </c>
      <c r="F832" s="47" t="s">
        <v>831</v>
      </c>
      <c r="G832" s="48">
        <v>41000</v>
      </c>
      <c r="H832" s="49">
        <v>583.79</v>
      </c>
      <c r="I832" s="50">
        <v>25</v>
      </c>
      <c r="J832" s="83">
        <v>1176.7</v>
      </c>
      <c r="K832" s="86">
        <f t="shared" si="133"/>
        <v>2910.9999999999995</v>
      </c>
      <c r="L832" s="62">
        <f t="shared" si="130"/>
        <v>451.00000000000006</v>
      </c>
      <c r="M832" s="118">
        <v>1246.4000000000001</v>
      </c>
      <c r="N832" s="50">
        <f t="shared" si="131"/>
        <v>2906.9</v>
      </c>
      <c r="O832" s="50"/>
      <c r="P832" s="50">
        <f t="shared" si="132"/>
        <v>2423.1000000000004</v>
      </c>
      <c r="Q832" s="50">
        <f t="shared" ref="Q832:Q836" si="134">+H832+I832+J832+M832+O832</f>
        <v>3031.8900000000003</v>
      </c>
      <c r="R832" s="50">
        <f t="shared" ref="R832:R836" si="135">+K832+L832+N832</f>
        <v>6268.9</v>
      </c>
      <c r="S832" s="50">
        <f t="shared" si="129"/>
        <v>37968.11</v>
      </c>
      <c r="T832" s="63" t="s">
        <v>41</v>
      </c>
    </row>
    <row r="833" spans="1:20" s="33" customFormat="1" x14ac:dyDescent="0.25">
      <c r="A833" s="76">
        <v>827</v>
      </c>
      <c r="B833" s="46" t="s">
        <v>741</v>
      </c>
      <c r="C833" s="46" t="s">
        <v>824</v>
      </c>
      <c r="D833" s="46" t="s">
        <v>739</v>
      </c>
      <c r="E833" s="46" t="s">
        <v>138</v>
      </c>
      <c r="F833" s="47" t="s">
        <v>830</v>
      </c>
      <c r="G833" s="48">
        <v>41000</v>
      </c>
      <c r="H833" s="49">
        <v>583.79</v>
      </c>
      <c r="I833" s="50">
        <v>25</v>
      </c>
      <c r="J833" s="83">
        <v>1176.7</v>
      </c>
      <c r="K833" s="86">
        <f t="shared" si="133"/>
        <v>2910.9999999999995</v>
      </c>
      <c r="L833" s="62">
        <f t="shared" si="130"/>
        <v>451.00000000000006</v>
      </c>
      <c r="M833" s="118">
        <v>1246.4000000000001</v>
      </c>
      <c r="N833" s="50">
        <f t="shared" si="131"/>
        <v>2906.9</v>
      </c>
      <c r="O833" s="50"/>
      <c r="P833" s="50">
        <f t="shared" si="132"/>
        <v>2423.1000000000004</v>
      </c>
      <c r="Q833" s="50">
        <f t="shared" si="134"/>
        <v>3031.8900000000003</v>
      </c>
      <c r="R833" s="50">
        <f t="shared" si="135"/>
        <v>6268.9</v>
      </c>
      <c r="S833" s="50">
        <f t="shared" si="129"/>
        <v>37968.11</v>
      </c>
      <c r="T833" s="63" t="s">
        <v>41</v>
      </c>
    </row>
    <row r="834" spans="1:20" s="33" customFormat="1" x14ac:dyDescent="0.25">
      <c r="A834" s="76">
        <v>828</v>
      </c>
      <c r="B834" s="46" t="s">
        <v>742</v>
      </c>
      <c r="C834" s="46" t="s">
        <v>823</v>
      </c>
      <c r="D834" s="46" t="s">
        <v>739</v>
      </c>
      <c r="E834" s="46" t="s">
        <v>93</v>
      </c>
      <c r="F834" s="47" t="s">
        <v>831</v>
      </c>
      <c r="G834" s="48">
        <v>34000</v>
      </c>
      <c r="H834" s="49">
        <v>0</v>
      </c>
      <c r="I834" s="50">
        <v>25</v>
      </c>
      <c r="J834" s="83">
        <v>975.8</v>
      </c>
      <c r="K834" s="86">
        <f t="shared" si="133"/>
        <v>2414</v>
      </c>
      <c r="L834" s="62">
        <f t="shared" si="130"/>
        <v>374.00000000000006</v>
      </c>
      <c r="M834" s="118">
        <v>1033.5999999999999</v>
      </c>
      <c r="N834" s="50">
        <f t="shared" si="131"/>
        <v>2410.6000000000004</v>
      </c>
      <c r="O834" s="50"/>
      <c r="P834" s="50">
        <f t="shared" si="132"/>
        <v>2009.3999999999999</v>
      </c>
      <c r="Q834" s="50">
        <f t="shared" si="134"/>
        <v>2034.3999999999999</v>
      </c>
      <c r="R834" s="50">
        <f t="shared" si="135"/>
        <v>5198.6000000000004</v>
      </c>
      <c r="S834" s="50">
        <f t="shared" si="129"/>
        <v>31965.599999999999</v>
      </c>
      <c r="T834" s="63" t="s">
        <v>41</v>
      </c>
    </row>
    <row r="835" spans="1:20" s="33" customFormat="1" x14ac:dyDescent="0.25">
      <c r="A835" s="76">
        <v>829</v>
      </c>
      <c r="B835" s="46" t="s">
        <v>743</v>
      </c>
      <c r="C835" s="46" t="s">
        <v>823</v>
      </c>
      <c r="D835" s="46" t="s">
        <v>739</v>
      </c>
      <c r="E835" s="46" t="s">
        <v>93</v>
      </c>
      <c r="F835" s="47" t="s">
        <v>831</v>
      </c>
      <c r="G835" s="48">
        <v>34000</v>
      </c>
      <c r="H835" s="49">
        <v>0</v>
      </c>
      <c r="I835" s="50">
        <v>25</v>
      </c>
      <c r="J835" s="83">
        <v>975.8</v>
      </c>
      <c r="K835" s="86">
        <f t="shared" si="133"/>
        <v>2414</v>
      </c>
      <c r="L835" s="62">
        <f t="shared" si="130"/>
        <v>374.00000000000006</v>
      </c>
      <c r="M835" s="118">
        <v>1033.5999999999999</v>
      </c>
      <c r="N835" s="50">
        <f t="shared" si="131"/>
        <v>2410.6000000000004</v>
      </c>
      <c r="O835" s="50"/>
      <c r="P835" s="50">
        <f t="shared" si="132"/>
        <v>2009.3999999999999</v>
      </c>
      <c r="Q835" s="50">
        <f t="shared" si="134"/>
        <v>2034.3999999999999</v>
      </c>
      <c r="R835" s="50">
        <f t="shared" si="135"/>
        <v>5198.6000000000004</v>
      </c>
      <c r="S835" s="50">
        <f t="shared" si="129"/>
        <v>31965.599999999999</v>
      </c>
      <c r="T835" s="63" t="s">
        <v>41</v>
      </c>
    </row>
    <row r="836" spans="1:20" s="33" customFormat="1" x14ac:dyDescent="0.25">
      <c r="A836" s="76">
        <v>830</v>
      </c>
      <c r="B836" s="46" t="s">
        <v>746</v>
      </c>
      <c r="C836" s="46" t="s">
        <v>823</v>
      </c>
      <c r="D836" s="46" t="s">
        <v>745</v>
      </c>
      <c r="E836" s="46" t="s">
        <v>35</v>
      </c>
      <c r="F836" s="47" t="s">
        <v>831</v>
      </c>
      <c r="G836" s="48">
        <v>11333.33</v>
      </c>
      <c r="H836" s="49">
        <v>0</v>
      </c>
      <c r="I836" s="50">
        <v>25</v>
      </c>
      <c r="J836" s="83">
        <v>325.27</v>
      </c>
      <c r="K836" s="86">
        <f t="shared" si="133"/>
        <v>804.66642999999988</v>
      </c>
      <c r="L836" s="62">
        <f t="shared" si="130"/>
        <v>124.66663000000001</v>
      </c>
      <c r="M836" s="118">
        <v>344.53</v>
      </c>
      <c r="N836" s="50">
        <f t="shared" si="131"/>
        <v>803.533097</v>
      </c>
      <c r="O836" s="50"/>
      <c r="P836" s="50">
        <f t="shared" si="132"/>
        <v>669.8</v>
      </c>
      <c r="Q836" s="50">
        <f t="shared" si="134"/>
        <v>694.8</v>
      </c>
      <c r="R836" s="50">
        <f t="shared" si="135"/>
        <v>1732.8661569999999</v>
      </c>
      <c r="S836" s="50">
        <f t="shared" si="129"/>
        <v>10638.53</v>
      </c>
      <c r="T836" s="63" t="s">
        <v>41</v>
      </c>
    </row>
    <row r="837" spans="1:20" s="42" customFormat="1" ht="17.25" thickBot="1" x14ac:dyDescent="0.3">
      <c r="A837" s="101"/>
      <c r="B837" s="135"/>
      <c r="C837" s="135"/>
      <c r="D837" s="135"/>
      <c r="E837" s="135"/>
      <c r="F837" s="102"/>
      <c r="G837" s="103">
        <f t="shared" ref="G837:S837" si="136">SUM(G7:G836)</f>
        <v>39025424.989999995</v>
      </c>
      <c r="H837" s="103">
        <f>SUM(H7:H836)</f>
        <v>2397775.5199999954</v>
      </c>
      <c r="I837" s="103">
        <f t="shared" si="136"/>
        <v>20750</v>
      </c>
      <c r="J837" s="103">
        <f t="shared" si="136"/>
        <v>1120029.7399999984</v>
      </c>
      <c r="K837" s="103">
        <f t="shared" si="136"/>
        <v>2768901.6742899995</v>
      </c>
      <c r="L837" s="103">
        <f t="shared" si="136"/>
        <v>403589.39489000017</v>
      </c>
      <c r="M837" s="103">
        <f>SUM(M7:M836)</f>
        <v>1181424.8899999997</v>
      </c>
      <c r="N837" s="103">
        <f t="shared" si="136"/>
        <v>2743732.4917909973</v>
      </c>
      <c r="O837" s="103">
        <f t="shared" si="136"/>
        <v>0</v>
      </c>
      <c r="P837" s="103">
        <f t="shared" si="136"/>
        <v>2301454.6300000022</v>
      </c>
      <c r="Q837" s="103">
        <f t="shared" si="136"/>
        <v>4719980.1499999976</v>
      </c>
      <c r="R837" s="103">
        <f t="shared" si="136"/>
        <v>5916223.5609710217</v>
      </c>
      <c r="S837" s="103">
        <f t="shared" si="136"/>
        <v>34291690.699999958</v>
      </c>
      <c r="T837" s="104"/>
    </row>
    <row r="838" spans="1:20" ht="17.25" thickBot="1" x14ac:dyDescent="0.3">
      <c r="A838" s="2"/>
      <c r="B838" s="2"/>
      <c r="C838" s="2"/>
      <c r="D838" s="2"/>
      <c r="E838" s="2"/>
      <c r="F838" s="14"/>
      <c r="G838" s="29"/>
      <c r="H838" s="92"/>
      <c r="I838" s="66"/>
      <c r="J838" s="96"/>
      <c r="K838" s="67"/>
      <c r="L838" s="67"/>
      <c r="M838" s="96"/>
      <c r="N838" s="1"/>
      <c r="O838" s="1"/>
      <c r="P838" s="1"/>
      <c r="Q838" s="1"/>
      <c r="R838" s="1"/>
    </row>
    <row r="839" spans="1:20" ht="16.5" x14ac:dyDescent="0.25">
      <c r="A839" s="3" t="s">
        <v>19</v>
      </c>
      <c r="B839" s="4"/>
      <c r="C839" s="4"/>
      <c r="D839" s="4"/>
      <c r="E839" s="4"/>
      <c r="F839" s="115"/>
      <c r="G839" s="116"/>
      <c r="H839" s="68"/>
      <c r="I839" s="68"/>
      <c r="J839" s="117"/>
      <c r="K839" s="69"/>
      <c r="L839" s="69"/>
      <c r="M839" s="117"/>
      <c r="N839" s="69"/>
      <c r="O839" s="69"/>
      <c r="P839" s="69"/>
      <c r="Q839" s="21"/>
      <c r="R839" s="21"/>
      <c r="S839" s="21"/>
      <c r="T839" s="18"/>
    </row>
    <row r="840" spans="1:20" ht="16.5" x14ac:dyDescent="0.25">
      <c r="A840" s="6" t="s">
        <v>20</v>
      </c>
      <c r="B840" s="5"/>
      <c r="C840" s="5"/>
      <c r="D840" s="5"/>
      <c r="E840" s="5"/>
      <c r="F840" s="90"/>
      <c r="G840" s="73"/>
      <c r="H840" s="70"/>
      <c r="I840" s="73"/>
      <c r="J840" s="77"/>
      <c r="K840" s="57"/>
      <c r="L840" s="57"/>
      <c r="M840" s="77"/>
      <c r="N840" s="72"/>
      <c r="O840" s="72"/>
      <c r="P840" s="72"/>
      <c r="Q840" s="10"/>
      <c r="R840" s="10"/>
      <c r="S840" s="10"/>
      <c r="T840" s="20"/>
    </row>
    <row r="841" spans="1:20" ht="16.5" x14ac:dyDescent="0.25">
      <c r="A841" s="6" t="s">
        <v>21</v>
      </c>
      <c r="B841" s="5"/>
      <c r="C841" s="5"/>
      <c r="D841" s="5"/>
      <c r="E841" s="5"/>
      <c r="F841" s="90"/>
      <c r="G841" s="77"/>
      <c r="H841" s="77"/>
      <c r="I841" s="77"/>
      <c r="J841" s="78"/>
      <c r="K841" s="72"/>
      <c r="L841" s="72"/>
      <c r="M841" s="78"/>
      <c r="N841" s="72"/>
      <c r="O841" s="72"/>
      <c r="P841" s="72"/>
      <c r="Q841" s="10"/>
      <c r="R841" s="10"/>
      <c r="S841" s="10"/>
      <c r="T841" s="20"/>
    </row>
    <row r="842" spans="1:20" ht="17.25" customHeight="1" x14ac:dyDescent="0.25">
      <c r="A842" s="6" t="s">
        <v>22</v>
      </c>
      <c r="B842" s="5"/>
      <c r="C842" s="5"/>
      <c r="D842" s="5"/>
      <c r="E842" s="5"/>
      <c r="F842" s="90"/>
      <c r="G842" s="73"/>
      <c r="H842" s="70"/>
      <c r="I842" s="70"/>
      <c r="J842" s="78"/>
      <c r="K842" s="72"/>
      <c r="L842" s="72"/>
      <c r="M842" s="78"/>
      <c r="N842" s="72"/>
      <c r="O842" s="72"/>
      <c r="P842" s="72"/>
      <c r="Q842" s="10"/>
      <c r="R842" s="10"/>
      <c r="S842" s="10"/>
      <c r="T842" s="20"/>
    </row>
    <row r="843" spans="1:20" ht="16.5" x14ac:dyDescent="0.25">
      <c r="A843" s="6" t="s">
        <v>1006</v>
      </c>
      <c r="B843" s="5"/>
      <c r="C843" s="5"/>
      <c r="D843" s="5"/>
      <c r="E843" s="5"/>
      <c r="F843" s="90"/>
      <c r="G843" s="105"/>
      <c r="H843" s="109"/>
      <c r="I843" s="105"/>
      <c r="J843" s="105"/>
      <c r="K843" s="90"/>
      <c r="L843" s="90"/>
      <c r="M843" s="109"/>
      <c r="N843" s="72"/>
      <c r="O843" s="72"/>
      <c r="P843" s="72"/>
      <c r="Q843" s="10"/>
      <c r="R843" s="10"/>
      <c r="S843" s="10"/>
      <c r="T843" s="20"/>
    </row>
    <row r="844" spans="1:20" ht="15.75" thickBot="1" x14ac:dyDescent="0.3">
      <c r="A844" s="8"/>
      <c r="B844" s="9"/>
      <c r="C844" s="9"/>
      <c r="D844" s="9"/>
      <c r="E844" s="9"/>
      <c r="F844" s="85"/>
      <c r="G844" s="84"/>
      <c r="H844" s="84"/>
      <c r="I844" s="84"/>
      <c r="J844" s="84"/>
      <c r="K844" s="84"/>
      <c r="L844" s="84"/>
      <c r="M844" s="84"/>
      <c r="N844" s="85"/>
      <c r="O844" s="85"/>
      <c r="P844" s="85"/>
      <c r="Q844" s="15"/>
      <c r="R844" s="15"/>
      <c r="S844" s="15"/>
      <c r="T844" s="16"/>
    </row>
    <row r="845" spans="1:20" x14ac:dyDescent="0.25">
      <c r="A845" s="80"/>
      <c r="B845" s="81"/>
      <c r="C845" s="81"/>
      <c r="D845" s="81"/>
      <c r="E845" s="81"/>
      <c r="F845" s="82"/>
      <c r="G845" s="78"/>
      <c r="H845" s="78"/>
      <c r="I845" s="78"/>
      <c r="J845" s="78"/>
      <c r="K845" s="78"/>
      <c r="L845" s="78"/>
      <c r="M845" s="78"/>
      <c r="N845" s="10"/>
      <c r="O845" s="10"/>
      <c r="P845" s="10"/>
      <c r="Q845" s="10"/>
      <c r="R845" s="10"/>
      <c r="S845" s="10"/>
      <c r="T845" s="20"/>
    </row>
    <row r="846" spans="1:20" ht="18.75" x14ac:dyDescent="0.25">
      <c r="A846" s="19"/>
      <c r="B846" s="24" t="s">
        <v>26</v>
      </c>
      <c r="C846" s="24"/>
      <c r="D846" s="7"/>
      <c r="E846" s="5"/>
      <c r="F846" s="25" t="s">
        <v>25</v>
      </c>
      <c r="G846" s="78"/>
      <c r="H846" s="27"/>
      <c r="I846" s="74"/>
      <c r="J846" s="27"/>
      <c r="K846" s="73"/>
      <c r="L846" s="78"/>
      <c r="M846" s="27"/>
      <c r="N846" s="10"/>
      <c r="O846" s="26" t="s">
        <v>1077</v>
      </c>
      <c r="P846" s="17"/>
      <c r="Q846" s="10"/>
      <c r="R846" s="11"/>
      <c r="S846" s="11"/>
      <c r="T846" s="10"/>
    </row>
    <row r="847" spans="1:20" ht="16.5" x14ac:dyDescent="0.25">
      <c r="A847" s="19"/>
      <c r="B847" s="5"/>
      <c r="C847" s="5"/>
      <c r="D847" s="7"/>
      <c r="E847" s="5"/>
      <c r="F847" s="5"/>
      <c r="G847" s="73"/>
      <c r="H847" s="93"/>
      <c r="I847" s="71"/>
      <c r="J847" s="97"/>
      <c r="K847" s="72"/>
      <c r="L847" s="72"/>
      <c r="M847" s="97"/>
      <c r="N847" s="10"/>
      <c r="O847" s="10"/>
      <c r="P847" s="10"/>
      <c r="Q847" s="10"/>
      <c r="R847" s="11"/>
      <c r="S847" s="11"/>
      <c r="T847" s="10"/>
    </row>
    <row r="848" spans="1:20" ht="16.5" x14ac:dyDescent="0.25">
      <c r="A848" s="19"/>
      <c r="B848" s="5"/>
      <c r="C848" s="5"/>
      <c r="D848" s="7"/>
      <c r="E848" s="7"/>
      <c r="F848" s="5"/>
      <c r="G848" s="27"/>
      <c r="H848" s="94"/>
      <c r="I848" s="73"/>
      <c r="J848" s="27"/>
      <c r="K848" s="70"/>
      <c r="L848" s="70"/>
      <c r="M848" s="97"/>
      <c r="N848" s="10"/>
      <c r="O848" s="10"/>
      <c r="P848" s="10"/>
      <c r="Q848" s="10"/>
      <c r="R848" s="11"/>
      <c r="S848" s="11"/>
      <c r="T848" s="11"/>
    </row>
    <row r="849" spans="1:20" ht="15" customHeight="1" x14ac:dyDescent="0.25">
      <c r="A849" s="19"/>
      <c r="B849" s="5"/>
      <c r="C849" s="5"/>
      <c r="D849" s="7"/>
      <c r="E849" s="7"/>
      <c r="F849" s="5"/>
      <c r="G849" s="27"/>
      <c r="H849" s="27"/>
      <c r="I849" s="73"/>
      <c r="J849" s="27"/>
      <c r="K849" s="70"/>
      <c r="L849" s="70"/>
      <c r="M849" s="97"/>
      <c r="N849" s="10"/>
      <c r="O849" s="10"/>
      <c r="P849" s="10"/>
      <c r="Q849" s="10"/>
      <c r="R849" s="11"/>
      <c r="S849" s="11"/>
      <c r="T849" s="11"/>
    </row>
    <row r="850" spans="1:20" s="1" customFormat="1" ht="15" customHeight="1" x14ac:dyDescent="0.25">
      <c r="A850" s="19"/>
      <c r="B850" s="5"/>
      <c r="C850" s="5"/>
      <c r="D850" s="7"/>
      <c r="E850" s="7"/>
      <c r="F850" s="5"/>
      <c r="G850" s="27"/>
      <c r="H850" s="27"/>
      <c r="I850" s="74"/>
      <c r="J850" s="27"/>
      <c r="K850" s="70"/>
      <c r="L850" s="70"/>
      <c r="M850" s="97"/>
      <c r="N850" s="10"/>
      <c r="O850" s="10"/>
      <c r="P850" s="10"/>
      <c r="Q850" s="10"/>
      <c r="R850" s="11"/>
      <c r="S850" s="11"/>
      <c r="T850" s="11"/>
    </row>
    <row r="851" spans="1:20" s="1" customFormat="1" ht="22.5" customHeight="1" x14ac:dyDescent="0.25">
      <c r="A851" s="19"/>
      <c r="B851" s="5"/>
      <c r="C851" s="5"/>
      <c r="D851" s="7"/>
      <c r="E851" s="7"/>
      <c r="F851" s="5"/>
      <c r="G851" s="28"/>
      <c r="H851" s="93"/>
      <c r="I851" s="70"/>
      <c r="J851" s="28"/>
      <c r="K851" s="70"/>
      <c r="L851" s="70"/>
      <c r="M851" s="98"/>
      <c r="N851" s="10"/>
      <c r="O851" s="10"/>
      <c r="P851" s="10"/>
      <c r="Q851" s="10"/>
      <c r="R851" s="11"/>
      <c r="S851" s="11"/>
      <c r="T851" s="11"/>
    </row>
    <row r="852" spans="1:20" ht="10.5" customHeight="1" x14ac:dyDescent="0.25">
      <c r="A852" s="19"/>
      <c r="B852" s="5"/>
      <c r="C852" s="5"/>
      <c r="D852" s="7"/>
      <c r="E852" s="7"/>
      <c r="F852" s="5"/>
      <c r="G852" s="5"/>
      <c r="H852" s="93"/>
      <c r="I852" s="74"/>
      <c r="J852" s="5"/>
      <c r="K852" s="70"/>
      <c r="L852" s="70"/>
      <c r="M852" s="82"/>
      <c r="N852" s="10"/>
      <c r="O852" s="10"/>
      <c r="P852" s="10"/>
      <c r="Q852" s="10"/>
      <c r="R852" s="11"/>
      <c r="S852" s="11"/>
      <c r="T852" s="11"/>
    </row>
    <row r="853" spans="1:20" ht="21" customHeight="1" x14ac:dyDescent="0.35">
      <c r="A853" s="12"/>
      <c r="B853" s="30" t="s">
        <v>1080</v>
      </c>
      <c r="C853" s="23"/>
      <c r="D853" s="11"/>
      <c r="E853" s="11"/>
      <c r="F853" s="23" t="s">
        <v>1081</v>
      </c>
      <c r="G853" s="22"/>
      <c r="H853" s="31"/>
      <c r="I853" s="75"/>
      <c r="J853" s="31"/>
      <c r="K853" s="75"/>
      <c r="L853" s="75"/>
      <c r="M853" s="31"/>
      <c r="N853" s="11"/>
      <c r="O853" s="23" t="s">
        <v>1079</v>
      </c>
      <c r="P853" s="11"/>
      <c r="Q853" s="11"/>
      <c r="R853" s="11"/>
      <c r="S853" s="11"/>
      <c r="T853" s="11"/>
    </row>
    <row r="854" spans="1:20" ht="21" customHeight="1" x14ac:dyDescent="0.25">
      <c r="A854" s="110"/>
      <c r="B854" s="111" t="s">
        <v>1078</v>
      </c>
      <c r="C854" s="111"/>
      <c r="D854" s="112"/>
      <c r="E854" s="112"/>
      <c r="F854" s="111" t="s">
        <v>1078</v>
      </c>
      <c r="G854" s="112"/>
      <c r="H854" s="113"/>
      <c r="I854" s="114"/>
      <c r="J854" s="37"/>
      <c r="K854" s="114"/>
      <c r="L854" s="114"/>
      <c r="M854" s="37"/>
      <c r="N854" s="112"/>
      <c r="O854" s="111" t="s">
        <v>773</v>
      </c>
      <c r="P854" s="112"/>
      <c r="Q854" s="112"/>
      <c r="R854" s="112"/>
      <c r="S854" s="112"/>
      <c r="T854" s="112"/>
    </row>
    <row r="855" spans="1:20" ht="15" customHeight="1" x14ac:dyDescent="0.25">
      <c r="G855" s="44"/>
      <c r="H855" s="95"/>
      <c r="I855" s="44"/>
      <c r="J855" s="95"/>
      <c r="K855" s="44"/>
      <c r="L855" s="44"/>
      <c r="M855" s="95"/>
      <c r="N855" s="36"/>
      <c r="O855" s="36"/>
      <c r="P855" s="36"/>
      <c r="Q855" s="36"/>
      <c r="R855" s="36"/>
      <c r="S855" s="36"/>
    </row>
    <row r="856" spans="1:20" ht="15.75" customHeight="1" x14ac:dyDescent="0.25"/>
  </sheetData>
  <autoFilter ref="L1:L856"/>
  <sortState ref="B1425:T1439">
    <sortCondition ref="D1344:D1355"/>
  </sortState>
  <mergeCells count="24">
    <mergeCell ref="A1:T1"/>
    <mergeCell ref="A2:T2"/>
    <mergeCell ref="A3:T3"/>
    <mergeCell ref="B837:E837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8" priority="274" stopIfTrue="1"/>
    <cfRule type="duplicateValues" dxfId="7" priority="275" stopIfTrue="1"/>
  </conditionalFormatting>
  <conditionalFormatting sqref="D848:D852">
    <cfRule type="duplicateValues" dxfId="6" priority="1277" stopIfTrue="1"/>
    <cfRule type="duplicateValues" dxfId="5" priority="1278" stopIfTrue="1"/>
  </conditionalFormatting>
  <conditionalFormatting sqref="B198:B199 B184 C200">
    <cfRule type="duplicateValues" dxfId="4" priority="3"/>
  </conditionalFormatting>
  <conditionalFormatting sqref="B208:C208">
    <cfRule type="duplicateValues" dxfId="3" priority="1"/>
  </conditionalFormatting>
  <conditionalFormatting sqref="B208:C208">
    <cfRule type="duplicateValues" dxfId="2" priority="2"/>
  </conditionalFormatting>
  <conditionalFormatting sqref="B187:B197 B170 B180">
    <cfRule type="duplicateValues" dxfId="1" priority="1294"/>
  </conditionalFormatting>
  <conditionalFormatting sqref="B177">
    <cfRule type="duplicateValues" dxfId="0" priority="1295"/>
  </conditionalFormatting>
  <printOptions horizontalCentered="1"/>
  <pageMargins left="0" right="0" top="0.23622047244094491" bottom="0.74803149606299213" header="0.15748031496062992" footer="0.31496062992125984"/>
  <pageSetup paperSize="5" scale="30" fitToHeight="0" orientation="landscape" horizontalDpi="4294967295" verticalDpi="4294967295" r:id="rId1"/>
  <rowBreaks count="2" manualBreakCount="2">
    <brk id="208" max="19" man="1"/>
    <brk id="58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JUNIO 2025</vt:lpstr>
      <vt:lpstr>'MT EMPLEADOS FIJOS JUNIO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2025-07-10T19:12:04Z</cp:lastPrinted>
  <dcterms:created xsi:type="dcterms:W3CDTF">2018-09-18T20:01:26Z</dcterms:created>
  <dcterms:modified xsi:type="dcterms:W3CDTF">2025-07-22T14:43:08Z</dcterms:modified>
</cp:coreProperties>
</file>