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firstSheet="9" activeTab="17"/>
  </bookViews>
  <sheets>
    <sheet name="Inspección 1" sheetId="1" r:id="rId1"/>
    <sheet name="Inspección 2" sheetId="2" r:id="rId2"/>
    <sheet name="Inspección 3" sheetId="3" r:id="rId3"/>
    <sheet name="Inspección 4" sheetId="4" r:id="rId4"/>
    <sheet name="Asistencia Judicial 1" sheetId="5" r:id="rId5"/>
    <sheet name="Asistencia Judicial 2" sheetId="6" r:id="rId6"/>
    <sheet name="Asistencia Judicial 3" sheetId="7" r:id="rId7"/>
    <sheet name="Assiencia Judicial 4" sheetId="8" r:id="rId8"/>
    <sheet name="Higiene 1" sheetId="9" r:id="rId9"/>
    <sheet name="Higiene 2" sheetId="10" r:id="rId10"/>
    <sheet name="Higiene 3" sheetId="11" r:id="rId11"/>
    <sheet name="Higiene 4" sheetId="12" r:id="rId12"/>
    <sheet name="Trabajo Infantntil 1" sheetId="13" r:id="rId13"/>
    <sheet name="Trabajo Infantil 2" sheetId="14" r:id="rId14"/>
    <sheet name="Trabajo Infantil 3" sheetId="15" r:id="rId15"/>
    <sheet name="Mediación 1" sheetId="16" r:id="rId16"/>
    <sheet name="Mediación 2" sheetId="17" r:id="rId17"/>
    <sheet name="Mediación 3" sheetId="18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8" l="1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2" i="18"/>
  <c r="E11" i="18"/>
  <c r="E10" i="18"/>
  <c r="E8" i="18"/>
  <c r="E7" i="18"/>
  <c r="E6" i="18" s="1"/>
  <c r="J6" i="18"/>
  <c r="I6" i="18"/>
  <c r="H6" i="18"/>
  <c r="G6" i="18"/>
  <c r="F6" i="18"/>
  <c r="D27" i="17" l="1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 s="1"/>
  <c r="I5" i="17"/>
  <c r="H5" i="17"/>
  <c r="G5" i="17"/>
  <c r="F5" i="17"/>
  <c r="E5" i="17"/>
  <c r="G28" i="16" l="1"/>
  <c r="G27" i="16"/>
  <c r="F27" i="16"/>
  <c r="G26" i="16"/>
  <c r="G24" i="16"/>
  <c r="G23" i="16" s="1"/>
  <c r="F24" i="16"/>
  <c r="K23" i="16"/>
  <c r="I23" i="16"/>
  <c r="E23" i="16"/>
  <c r="F26" i="16" s="1"/>
  <c r="G14" i="16"/>
  <c r="H14" i="16" s="1"/>
  <c r="F14" i="16"/>
  <c r="G13" i="16"/>
  <c r="H13" i="16" s="1"/>
  <c r="G12" i="16"/>
  <c r="F12" i="16"/>
  <c r="G11" i="16"/>
  <c r="G10" i="16"/>
  <c r="G9" i="16" s="1"/>
  <c r="K9" i="16"/>
  <c r="I9" i="16"/>
  <c r="E9" i="16"/>
  <c r="F11" i="16" s="1"/>
  <c r="L28" i="16" l="1"/>
  <c r="J25" i="16"/>
  <c r="J28" i="16"/>
  <c r="L25" i="16"/>
  <c r="H25" i="16"/>
  <c r="L24" i="16"/>
  <c r="L27" i="16"/>
  <c r="J27" i="16"/>
  <c r="L26" i="16"/>
  <c r="J24" i="16"/>
  <c r="J23" i="16" s="1"/>
  <c r="J13" i="16"/>
  <c r="J11" i="16"/>
  <c r="H11" i="16"/>
  <c r="L10" i="16"/>
  <c r="L11" i="16"/>
  <c r="L13" i="16"/>
  <c r="J10" i="16"/>
  <c r="L12" i="16"/>
  <c r="J12" i="16"/>
  <c r="L14" i="16"/>
  <c r="J14" i="16"/>
  <c r="H26" i="16"/>
  <c r="H27" i="16"/>
  <c r="H12" i="16"/>
  <c r="H24" i="16"/>
  <c r="F10" i="16"/>
  <c r="F25" i="16"/>
  <c r="F23" i="16" s="1"/>
  <c r="H10" i="16"/>
  <c r="H9" i="16" s="1"/>
  <c r="F13" i="16"/>
  <c r="F28" i="16"/>
  <c r="J9" i="16" l="1"/>
  <c r="F9" i="16"/>
  <c r="L23" i="16"/>
  <c r="L9" i="16"/>
  <c r="H23" i="16"/>
  <c r="D5" i="15" l="1"/>
  <c r="C5" i="15"/>
  <c r="E46" i="14" l="1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H6" i="14"/>
  <c r="G6" i="14"/>
  <c r="F36" i="14" l="1"/>
  <c r="F15" i="14"/>
  <c r="F18" i="14"/>
  <c r="F19" i="14"/>
  <c r="F31" i="14"/>
  <c r="F23" i="14"/>
  <c r="F30" i="14"/>
  <c r="F43" i="14"/>
  <c r="F32" i="14"/>
  <c r="F44" i="14"/>
  <c r="F21" i="14"/>
  <c r="F45" i="14"/>
  <c r="E6" i="14"/>
  <c r="F12" i="14" s="1"/>
  <c r="F42" i="14" l="1"/>
  <c r="F17" i="14"/>
  <c r="F25" i="14"/>
  <c r="F16" i="14"/>
  <c r="F24" i="14"/>
  <c r="F13" i="14"/>
  <c r="F35" i="14"/>
  <c r="F27" i="14"/>
  <c r="F46" i="14"/>
  <c r="F29" i="14"/>
  <c r="F39" i="14"/>
  <c r="F33" i="14"/>
  <c r="F40" i="14"/>
  <c r="F14" i="14"/>
  <c r="F28" i="14"/>
  <c r="F38" i="14"/>
  <c r="F26" i="14"/>
  <c r="F34" i="14"/>
  <c r="F22" i="14"/>
  <c r="F10" i="14"/>
  <c r="F37" i="14"/>
  <c r="F11" i="14"/>
  <c r="F6" i="14" l="1"/>
  <c r="E28" i="13" l="1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 s="1"/>
  <c r="H5" i="13"/>
  <c r="G5" i="13"/>
  <c r="F5" i="13"/>
  <c r="G41" i="12" l="1"/>
  <c r="K6" i="12"/>
  <c r="J6" i="12"/>
  <c r="H6" i="12"/>
  <c r="I46" i="12" s="1"/>
  <c r="F6" i="12"/>
  <c r="G46" i="12" s="1"/>
  <c r="G17" i="12" l="1"/>
  <c r="G23" i="12"/>
  <c r="G29" i="12"/>
  <c r="G35" i="12"/>
  <c r="I11" i="12"/>
  <c r="I17" i="12"/>
  <c r="I23" i="12"/>
  <c r="I29" i="12"/>
  <c r="I35" i="12"/>
  <c r="I41" i="12"/>
  <c r="I21" i="12"/>
  <c r="I39" i="12"/>
  <c r="I12" i="12"/>
  <c r="I18" i="12"/>
  <c r="I24" i="12"/>
  <c r="I30" i="12"/>
  <c r="I36" i="12"/>
  <c r="I42" i="12"/>
  <c r="I15" i="12"/>
  <c r="G12" i="12"/>
  <c r="G18" i="12"/>
  <c r="G24" i="12"/>
  <c r="G30" i="12"/>
  <c r="G36" i="12"/>
  <c r="G42" i="12"/>
  <c r="G7" i="12"/>
  <c r="G13" i="12"/>
  <c r="G19" i="12"/>
  <c r="G25" i="12"/>
  <c r="G31" i="12"/>
  <c r="G37" i="12"/>
  <c r="G43" i="12"/>
  <c r="I9" i="12"/>
  <c r="I27" i="12"/>
  <c r="I33" i="12"/>
  <c r="G11" i="12"/>
  <c r="I7" i="12"/>
  <c r="I13" i="12"/>
  <c r="I19" i="12"/>
  <c r="I25" i="12"/>
  <c r="I31" i="12"/>
  <c r="I37" i="12"/>
  <c r="I43" i="12"/>
  <c r="G8" i="12"/>
  <c r="G14" i="12"/>
  <c r="G20" i="12"/>
  <c r="G26" i="12"/>
  <c r="G32" i="12"/>
  <c r="G38" i="12"/>
  <c r="G44" i="12"/>
  <c r="I8" i="12"/>
  <c r="I14" i="12"/>
  <c r="I20" i="12"/>
  <c r="I26" i="12"/>
  <c r="I32" i="12"/>
  <c r="I38" i="12"/>
  <c r="I44" i="12"/>
  <c r="G9" i="12"/>
  <c r="G15" i="12"/>
  <c r="G21" i="12"/>
  <c r="G27" i="12"/>
  <c r="G33" i="12"/>
  <c r="G39" i="12"/>
  <c r="G45" i="12"/>
  <c r="I45" i="12"/>
  <c r="G10" i="12"/>
  <c r="G16" i="12"/>
  <c r="G22" i="12"/>
  <c r="G28" i="12"/>
  <c r="G34" i="12"/>
  <c r="G40" i="12"/>
  <c r="I10" i="12"/>
  <c r="I16" i="12"/>
  <c r="I22" i="12"/>
  <c r="I28" i="12"/>
  <c r="I34" i="12"/>
  <c r="I40" i="12"/>
  <c r="G6" i="12" l="1"/>
  <c r="I6" i="12"/>
  <c r="G37" i="11" l="1"/>
  <c r="G36" i="11"/>
  <c r="G35" i="11"/>
  <c r="G34" i="11"/>
  <c r="G24" i="11"/>
  <c r="G23" i="11"/>
  <c r="G22" i="11"/>
  <c r="G13" i="11"/>
  <c r="G12" i="11"/>
  <c r="G11" i="11"/>
  <c r="G10" i="11"/>
  <c r="I5" i="11"/>
  <c r="H5" i="11"/>
  <c r="F5" i="11"/>
  <c r="G45" i="11" s="1"/>
  <c r="G17" i="11" l="1"/>
  <c r="G29" i="11"/>
  <c r="G41" i="11"/>
  <c r="G42" i="11"/>
  <c r="G7" i="11"/>
  <c r="G19" i="11"/>
  <c r="G31" i="11"/>
  <c r="G43" i="11"/>
  <c r="G14" i="11"/>
  <c r="G26" i="11"/>
  <c r="G38" i="11"/>
  <c r="G15" i="11"/>
  <c r="G27" i="11"/>
  <c r="G39" i="11"/>
  <c r="G6" i="11"/>
  <c r="G30" i="11"/>
  <c r="G8" i="11"/>
  <c r="G20" i="11"/>
  <c r="G32" i="11"/>
  <c r="G44" i="11"/>
  <c r="G25" i="11"/>
  <c r="G16" i="11"/>
  <c r="G28" i="11"/>
  <c r="G40" i="11"/>
  <c r="G18" i="11"/>
  <c r="G9" i="11"/>
  <c r="G21" i="11"/>
  <c r="G33" i="11"/>
  <c r="G5" i="11" l="1"/>
  <c r="G45" i="10" l="1"/>
  <c r="G33" i="10"/>
  <c r="G22" i="10"/>
  <c r="G21" i="10"/>
  <c r="G10" i="10"/>
  <c r="G9" i="10"/>
  <c r="F5" i="10"/>
  <c r="G44" i="10" s="1"/>
  <c r="G34" i="10" l="1"/>
  <c r="G35" i="10"/>
  <c r="G24" i="10"/>
  <c r="G25" i="10"/>
  <c r="G14" i="10"/>
  <c r="G26" i="10"/>
  <c r="G38" i="10"/>
  <c r="G23" i="10"/>
  <c r="G12" i="10"/>
  <c r="G13" i="10"/>
  <c r="G37" i="10"/>
  <c r="G15" i="10"/>
  <c r="G27" i="10"/>
  <c r="G39" i="10"/>
  <c r="G41" i="10"/>
  <c r="G16" i="10"/>
  <c r="G28" i="10"/>
  <c r="G40" i="10"/>
  <c r="G17" i="10"/>
  <c r="G29" i="10"/>
  <c r="G18" i="10"/>
  <c r="G30" i="10"/>
  <c r="G42" i="10"/>
  <c r="G7" i="10"/>
  <c r="G19" i="10"/>
  <c r="G31" i="10"/>
  <c r="G43" i="10"/>
  <c r="G11" i="10"/>
  <c r="G36" i="10"/>
  <c r="G6" i="10"/>
  <c r="G8" i="10"/>
  <c r="G20" i="10"/>
  <c r="G32" i="10"/>
  <c r="G5" i="10" l="1"/>
  <c r="E7" i="8" l="1"/>
  <c r="F12" i="8" s="1"/>
  <c r="F13" i="8" l="1"/>
  <c r="F8" i="8"/>
  <c r="F10" i="8"/>
  <c r="F11" i="8"/>
  <c r="F9" i="8"/>
  <c r="F7" i="8" l="1"/>
  <c r="F24" i="7" l="1"/>
  <c r="F23" i="7"/>
  <c r="F13" i="7"/>
  <c r="F12" i="7"/>
  <c r="F11" i="7"/>
  <c r="E4" i="7"/>
  <c r="F22" i="7" s="1"/>
  <c r="F25" i="7" l="1"/>
  <c r="F14" i="7"/>
  <c r="F26" i="7"/>
  <c r="F16" i="7"/>
  <c r="F15" i="7"/>
  <c r="F5" i="7"/>
  <c r="F17" i="7"/>
  <c r="F6" i="7"/>
  <c r="F18" i="7"/>
  <c r="F7" i="7"/>
  <c r="F19" i="7"/>
  <c r="F8" i="7"/>
  <c r="F20" i="7"/>
  <c r="F9" i="7"/>
  <c r="F21" i="7"/>
  <c r="F10" i="7"/>
  <c r="F4" i="7" l="1"/>
  <c r="F47" i="6" l="1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J7" i="6"/>
  <c r="H7" i="6"/>
  <c r="F7" i="6" l="1"/>
  <c r="G32" i="6" s="1"/>
  <c r="G33" i="6"/>
  <c r="G23" i="6"/>
  <c r="G12" i="6"/>
  <c r="G37" i="6"/>
  <c r="K22" i="6"/>
  <c r="K28" i="6"/>
  <c r="K46" i="6"/>
  <c r="K43" i="6"/>
  <c r="K40" i="6"/>
  <c r="K37" i="6"/>
  <c r="K34" i="6"/>
  <c r="I31" i="6"/>
  <c r="I28" i="6"/>
  <c r="I25" i="6"/>
  <c r="I22" i="6"/>
  <c r="I19" i="6"/>
  <c r="I16" i="6"/>
  <c r="I13" i="6"/>
  <c r="I10" i="6"/>
  <c r="I46" i="6"/>
  <c r="I43" i="6"/>
  <c r="I40" i="6"/>
  <c r="I37" i="6"/>
  <c r="I34" i="6"/>
  <c r="K33" i="6"/>
  <c r="K30" i="6"/>
  <c r="K27" i="6"/>
  <c r="K24" i="6"/>
  <c r="K21" i="6"/>
  <c r="K18" i="6"/>
  <c r="K15" i="6"/>
  <c r="K12" i="6"/>
  <c r="K9" i="6"/>
  <c r="K45" i="6"/>
  <c r="K42" i="6"/>
  <c r="K39" i="6"/>
  <c r="K36" i="6"/>
  <c r="I33" i="6"/>
  <c r="I30" i="6"/>
  <c r="I27" i="6"/>
  <c r="I24" i="6"/>
  <c r="I21" i="6"/>
  <c r="I18" i="6"/>
  <c r="I15" i="6"/>
  <c r="I12" i="6"/>
  <c r="I9" i="6"/>
  <c r="I45" i="6"/>
  <c r="I42" i="6"/>
  <c r="I39" i="6"/>
  <c r="I36" i="6"/>
  <c r="K32" i="6"/>
  <c r="K23" i="6"/>
  <c r="K17" i="6"/>
  <c r="K11" i="6"/>
  <c r="K47" i="6"/>
  <c r="K41" i="6"/>
  <c r="K35" i="6"/>
  <c r="I26" i="6"/>
  <c r="I20" i="6"/>
  <c r="I14" i="6"/>
  <c r="I8" i="6"/>
  <c r="I44" i="6"/>
  <c r="I38" i="6"/>
  <c r="K25" i="6"/>
  <c r="K16" i="6"/>
  <c r="K10" i="6"/>
  <c r="K29" i="6"/>
  <c r="K26" i="6"/>
  <c r="K20" i="6"/>
  <c r="K14" i="6"/>
  <c r="K8" i="6"/>
  <c r="K44" i="6"/>
  <c r="K38" i="6"/>
  <c r="I32" i="6"/>
  <c r="I29" i="6"/>
  <c r="I23" i="6"/>
  <c r="I17" i="6"/>
  <c r="I11" i="6"/>
  <c r="I47" i="6"/>
  <c r="I41" i="6"/>
  <c r="I35" i="6"/>
  <c r="K31" i="6"/>
  <c r="K19" i="6"/>
  <c r="K13" i="6"/>
  <c r="G44" i="6"/>
  <c r="G21" i="6"/>
  <c r="G10" i="6"/>
  <c r="G11" i="6"/>
  <c r="G47" i="6"/>
  <c r="G38" i="6"/>
  <c r="G20" i="6"/>
  <c r="G9" i="6"/>
  <c r="G45" i="6"/>
  <c r="G46" i="6"/>
  <c r="G35" i="6"/>
  <c r="G24" i="6"/>
  <c r="G36" i="6"/>
  <c r="G13" i="6"/>
  <c r="G25" i="6"/>
  <c r="G14" i="6"/>
  <c r="G26" i="6"/>
  <c r="G15" i="6"/>
  <c r="G27" i="6"/>
  <c r="G39" i="6"/>
  <c r="G16" i="6"/>
  <c r="G28" i="6"/>
  <c r="G40" i="6"/>
  <c r="G17" i="6"/>
  <c r="G29" i="6"/>
  <c r="G41" i="6"/>
  <c r="G18" i="6"/>
  <c r="G30" i="6"/>
  <c r="G42" i="6"/>
  <c r="G19" i="6"/>
  <c r="G31" i="6"/>
  <c r="G43" i="6"/>
  <c r="G8" i="6"/>
  <c r="G22" i="6" l="1"/>
  <c r="G7" i="6"/>
  <c r="I7" i="6"/>
  <c r="K7" i="6"/>
  <c r="F47" i="5" l="1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J7" i="5"/>
  <c r="H7" i="5"/>
  <c r="F7" i="5" l="1"/>
  <c r="G27" i="5" s="1"/>
  <c r="K47" i="5" l="1"/>
  <c r="K44" i="5"/>
  <c r="K41" i="5"/>
  <c r="K38" i="5"/>
  <c r="K35" i="5"/>
  <c r="I32" i="5"/>
  <c r="I29" i="5"/>
  <c r="I26" i="5"/>
  <c r="I23" i="5"/>
  <c r="I20" i="5"/>
  <c r="I17" i="5"/>
  <c r="I14" i="5"/>
  <c r="I11" i="5"/>
  <c r="I8" i="5"/>
  <c r="K28" i="5"/>
  <c r="K22" i="5"/>
  <c r="K16" i="5"/>
  <c r="K10" i="5"/>
  <c r="K42" i="5"/>
  <c r="I15" i="5"/>
  <c r="I47" i="5"/>
  <c r="I44" i="5"/>
  <c r="I41" i="5"/>
  <c r="I38" i="5"/>
  <c r="I35" i="5"/>
  <c r="K25" i="5"/>
  <c r="K13" i="5"/>
  <c r="I40" i="5"/>
  <c r="G40" i="5"/>
  <c r="K12" i="5"/>
  <c r="I33" i="5"/>
  <c r="I9" i="5"/>
  <c r="K14" i="5"/>
  <c r="K8" i="5"/>
  <c r="K23" i="5"/>
  <c r="K31" i="5"/>
  <c r="K19" i="5"/>
  <c r="I34" i="5"/>
  <c r="G37" i="5"/>
  <c r="I27" i="5"/>
  <c r="I36" i="5"/>
  <c r="K46" i="5"/>
  <c r="K43" i="5"/>
  <c r="K40" i="5"/>
  <c r="K37" i="5"/>
  <c r="K34" i="5"/>
  <c r="I31" i="5"/>
  <c r="I28" i="5"/>
  <c r="I25" i="5"/>
  <c r="I22" i="5"/>
  <c r="I19" i="5"/>
  <c r="I16" i="5"/>
  <c r="I13" i="5"/>
  <c r="I10" i="5"/>
  <c r="I24" i="5"/>
  <c r="K17" i="5"/>
  <c r="K11" i="5"/>
  <c r="I46" i="5"/>
  <c r="I43" i="5"/>
  <c r="I37" i="5"/>
  <c r="K9" i="5"/>
  <c r="I30" i="5"/>
  <c r="G33" i="5"/>
  <c r="K32" i="5"/>
  <c r="G43" i="5"/>
  <c r="K39" i="5"/>
  <c r="I12" i="5"/>
  <c r="K33" i="5"/>
  <c r="K30" i="5"/>
  <c r="K27" i="5"/>
  <c r="K24" i="5"/>
  <c r="K21" i="5"/>
  <c r="K18" i="5"/>
  <c r="K15" i="5"/>
  <c r="I18" i="5"/>
  <c r="I45" i="5"/>
  <c r="K26" i="5"/>
  <c r="K45" i="5"/>
  <c r="K36" i="5"/>
  <c r="I21" i="5"/>
  <c r="I39" i="5"/>
  <c r="K20" i="5"/>
  <c r="I42" i="5"/>
  <c r="K29" i="5"/>
  <c r="G38" i="5"/>
  <c r="G24" i="5"/>
  <c r="G16" i="5"/>
  <c r="G13" i="5"/>
  <c r="G31" i="5"/>
  <c r="G44" i="5"/>
  <c r="G8" i="5"/>
  <c r="G14" i="5"/>
  <c r="G28" i="5"/>
  <c r="G26" i="5"/>
  <c r="G46" i="5"/>
  <c r="G17" i="5"/>
  <c r="G32" i="5"/>
  <c r="G20" i="5"/>
  <c r="G42" i="5"/>
  <c r="G12" i="5"/>
  <c r="G41" i="5"/>
  <c r="G47" i="5"/>
  <c r="G23" i="5"/>
  <c r="G11" i="5"/>
  <c r="G22" i="5"/>
  <c r="G45" i="5"/>
  <c r="G39" i="5"/>
  <c r="G19" i="5"/>
  <c r="G18" i="5"/>
  <c r="G15" i="5"/>
  <c r="G35" i="5"/>
  <c r="G25" i="5"/>
  <c r="G10" i="5"/>
  <c r="G9" i="5"/>
  <c r="G21" i="5"/>
  <c r="G30" i="5"/>
  <c r="G29" i="5"/>
  <c r="G36" i="5"/>
  <c r="K7" i="5" l="1"/>
  <c r="I7" i="5"/>
  <c r="G7" i="5"/>
  <c r="E4" i="4" l="1"/>
  <c r="F23" i="4" s="1"/>
  <c r="F16" i="4" l="1"/>
  <c r="F17" i="4"/>
  <c r="F21" i="4"/>
  <c r="F12" i="4"/>
  <c r="F13" i="4"/>
  <c r="F14" i="4"/>
  <c r="F15" i="4"/>
  <c r="F5" i="4"/>
  <c r="F18" i="4"/>
  <c r="F19" i="4"/>
  <c r="F8" i="4"/>
  <c r="F9" i="4"/>
  <c r="F10" i="4"/>
  <c r="F22" i="4"/>
  <c r="F6" i="4"/>
  <c r="F7" i="4"/>
  <c r="F20" i="4"/>
  <c r="F11" i="4"/>
  <c r="F4" i="4" l="1"/>
  <c r="F6" i="3" l="1"/>
  <c r="E6" i="3"/>
  <c r="F46" i="2" l="1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L6" i="2"/>
  <c r="K6" i="2"/>
  <c r="I6" i="2"/>
  <c r="G6" i="2"/>
  <c r="F6" i="2"/>
  <c r="H46" i="2" s="1"/>
  <c r="J18" i="2" l="1"/>
  <c r="J30" i="2"/>
  <c r="J46" i="2"/>
  <c r="H7" i="2"/>
  <c r="H11" i="2"/>
  <c r="H15" i="2"/>
  <c r="H19" i="2"/>
  <c r="H23" i="2"/>
  <c r="H27" i="2"/>
  <c r="H31" i="2"/>
  <c r="H35" i="2"/>
  <c r="H39" i="2"/>
  <c r="H43" i="2"/>
  <c r="J10" i="2"/>
  <c r="J14" i="2"/>
  <c r="J26" i="2"/>
  <c r="J34" i="2"/>
  <c r="J42" i="2"/>
  <c r="J7" i="2"/>
  <c r="J11" i="2"/>
  <c r="J15" i="2"/>
  <c r="J19" i="2"/>
  <c r="J23" i="2"/>
  <c r="J27" i="2"/>
  <c r="J31" i="2"/>
  <c r="J35" i="2"/>
  <c r="J39" i="2"/>
  <c r="J43" i="2"/>
  <c r="J22" i="2"/>
  <c r="J38" i="2"/>
  <c r="H8" i="2"/>
  <c r="H12" i="2"/>
  <c r="H16" i="2"/>
  <c r="H20" i="2"/>
  <c r="H24" i="2"/>
  <c r="H28" i="2"/>
  <c r="H32" i="2"/>
  <c r="H36" i="2"/>
  <c r="H40" i="2"/>
  <c r="H44" i="2"/>
  <c r="J16" i="2"/>
  <c r="J36" i="2"/>
  <c r="H9" i="2"/>
  <c r="H13" i="2"/>
  <c r="H17" i="2"/>
  <c r="H21" i="2"/>
  <c r="H25" i="2"/>
  <c r="H29" i="2"/>
  <c r="H33" i="2"/>
  <c r="H37" i="2"/>
  <c r="H41" i="2"/>
  <c r="H45" i="2"/>
  <c r="J8" i="2"/>
  <c r="J12" i="2"/>
  <c r="J20" i="2"/>
  <c r="J24" i="2"/>
  <c r="J28" i="2"/>
  <c r="J32" i="2"/>
  <c r="J40" i="2"/>
  <c r="J44" i="2"/>
  <c r="J9" i="2"/>
  <c r="J13" i="2"/>
  <c r="J17" i="2"/>
  <c r="J21" i="2"/>
  <c r="J25" i="2"/>
  <c r="J29" i="2"/>
  <c r="J33" i="2"/>
  <c r="J37" i="2"/>
  <c r="J41" i="2"/>
  <c r="J45" i="2"/>
  <c r="H10" i="2"/>
  <c r="H14" i="2"/>
  <c r="H18" i="2"/>
  <c r="H22" i="2"/>
  <c r="H26" i="2"/>
  <c r="H30" i="2"/>
  <c r="H34" i="2"/>
  <c r="H38" i="2"/>
  <c r="H42" i="2"/>
  <c r="J6" i="2" l="1"/>
  <c r="H6" i="2"/>
  <c r="E16" i="1" l="1"/>
  <c r="E15" i="1"/>
  <c r="E14" i="1"/>
  <c r="E13" i="1"/>
  <c r="E12" i="1"/>
  <c r="E11" i="1"/>
  <c r="E10" i="1"/>
  <c r="E9" i="1"/>
  <c r="E8" i="1"/>
  <c r="E7" i="1"/>
  <c r="E6" i="1" s="1"/>
  <c r="I6" i="1"/>
  <c r="G6" i="1"/>
  <c r="F9" i="1" l="1"/>
  <c r="F10" i="1"/>
  <c r="F11" i="1"/>
  <c r="F8" i="1"/>
  <c r="F12" i="1"/>
  <c r="J14" i="1"/>
  <c r="J11" i="1"/>
  <c r="J8" i="1"/>
  <c r="H14" i="1"/>
  <c r="H11" i="1"/>
  <c r="H8" i="1"/>
  <c r="J16" i="1"/>
  <c r="J13" i="1"/>
  <c r="J10" i="1"/>
  <c r="J7" i="1"/>
  <c r="H16" i="1"/>
  <c r="H13" i="1"/>
  <c r="H10" i="1"/>
  <c r="H7" i="1"/>
  <c r="J15" i="1"/>
  <c r="J12" i="1"/>
  <c r="J9" i="1"/>
  <c r="H15" i="1"/>
  <c r="H12" i="1"/>
  <c r="H9" i="1"/>
  <c r="F13" i="1"/>
  <c r="F14" i="1"/>
  <c r="F16" i="1"/>
  <c r="F15" i="1"/>
  <c r="F7" i="1"/>
  <c r="F6" i="1" s="1"/>
  <c r="H6" i="1" l="1"/>
  <c r="J6" i="1"/>
</calcChain>
</file>

<file path=xl/sharedStrings.xml><?xml version="1.0" encoding="utf-8"?>
<sst xmlns="http://schemas.openxmlformats.org/spreadsheetml/2006/main" count="767" uniqueCount="247">
  <si>
    <t>Público Atendido por Sexo y Cálculo de Prestaciones, Enero-Marzo Año 2025</t>
  </si>
  <si>
    <t xml:space="preserve">Región </t>
  </si>
  <si>
    <t xml:space="preserve">                                              Público atendido</t>
  </si>
  <si>
    <t>Total</t>
  </si>
  <si>
    <t>Hombre</t>
  </si>
  <si>
    <t>Mujer</t>
  </si>
  <si>
    <t>No.</t>
  </si>
  <si>
    <t>%</t>
  </si>
  <si>
    <t>Ozama o Metropolitana</t>
  </si>
  <si>
    <t>Valdesia</t>
  </si>
  <si>
    <t>Higuamo</t>
  </si>
  <si>
    <t>Yuma</t>
  </si>
  <si>
    <t>Cibao Nordeste</t>
  </si>
  <si>
    <t>Cibao Sur</t>
  </si>
  <si>
    <t>Cibao Norte</t>
  </si>
  <si>
    <t>Cibao Noroeste</t>
  </si>
  <si>
    <t>El Valle</t>
  </si>
  <si>
    <t>Enriquillo</t>
  </si>
  <si>
    <r>
      <t>Fuente:</t>
    </r>
    <r>
      <rPr>
        <i/>
        <sz val="8"/>
        <color rgb="FF000000"/>
        <rFont val="Calibri"/>
        <family val="2"/>
        <scheme val="minor"/>
      </rPr>
      <t xml:space="preserve"> Dirección de Coordinación del Sistema de Inspección, Formulario RLT-02</t>
    </r>
  </si>
  <si>
    <t xml:space="preserve">VISISTAS DE INSPECCION DEL TRABAJO POR TIPO DE ACTIVIDAD,SEGUN REGIONES DE PLANIFICACION, REPRESENTACION Y AGENCIA LOCAL DE TRABAJO, ENERO -MARZO AÑO 2025                                                            </t>
  </si>
  <si>
    <t>Región</t>
  </si>
  <si>
    <t>Representación y Agencia Local</t>
  </si>
  <si>
    <t xml:space="preserve">Visitas de Inspección </t>
  </si>
  <si>
    <t xml:space="preserve"> Actas de Apercibimiento Levantadas</t>
  </si>
  <si>
    <t>Acta de Infracción</t>
  </si>
  <si>
    <t>Regular</t>
  </si>
  <si>
    <t>Especial</t>
  </si>
  <si>
    <t>Total País</t>
  </si>
  <si>
    <t>Distrito Nacional</t>
  </si>
  <si>
    <t xml:space="preserve">Santo Domingo </t>
  </si>
  <si>
    <t>Santo Domingo Oeste</t>
  </si>
  <si>
    <t>Azua</t>
  </si>
  <si>
    <t>Baní, Peravia</t>
  </si>
  <si>
    <t>San Cristóbal</t>
  </si>
  <si>
    <t>Villa Altagracia</t>
  </si>
  <si>
    <t>Haina</t>
  </si>
  <si>
    <t>San José de Ocoa</t>
  </si>
  <si>
    <t>Monte Plata</t>
  </si>
  <si>
    <t>Hato Mayor</t>
  </si>
  <si>
    <t>San Pedro de Macorís</t>
  </si>
  <si>
    <t>La Romana</t>
  </si>
  <si>
    <t>La Altagracia ( Higuey)</t>
  </si>
  <si>
    <t>Verón Bávaro</t>
  </si>
  <si>
    <t>El Seybo</t>
  </si>
  <si>
    <t xml:space="preserve">Cibao Nordeste </t>
  </si>
  <si>
    <t>San Francisco Macorís (Duarte)</t>
  </si>
  <si>
    <t>Maria Trinidad Sánchez (Nagua)</t>
  </si>
  <si>
    <t>Hermanas Mirabal (Salcedo)</t>
  </si>
  <si>
    <t>Las Terrenas</t>
  </si>
  <si>
    <t>Samaná</t>
  </si>
  <si>
    <t>Monseñor Nouel ( Bonao)</t>
  </si>
  <si>
    <t>La Vega</t>
  </si>
  <si>
    <t>Constanza ( La Vega)</t>
  </si>
  <si>
    <t>Jarabacoa ( La Vega)</t>
  </si>
  <si>
    <t>Sánchez Ramírez ( Cotui)</t>
  </si>
  <si>
    <t>Moca, Espaillat</t>
  </si>
  <si>
    <t>Puerto Plata</t>
  </si>
  <si>
    <t xml:space="preserve">Santiago </t>
  </si>
  <si>
    <t>Dajabón</t>
  </si>
  <si>
    <t>Monte Cristi</t>
  </si>
  <si>
    <t>Santiago Rodríguez</t>
  </si>
  <si>
    <t>Mao, Valverde</t>
  </si>
  <si>
    <t>Elías Piña</t>
  </si>
  <si>
    <t>San Juan de la Maguana</t>
  </si>
  <si>
    <t xml:space="preserve">Las Matas de Farfán </t>
  </si>
  <si>
    <t>Neyba, Bahoruco</t>
  </si>
  <si>
    <t>Barahona</t>
  </si>
  <si>
    <t>Duverge, Independencia</t>
  </si>
  <si>
    <t>Pedernales</t>
  </si>
  <si>
    <r>
      <t>Fuente:</t>
    </r>
    <r>
      <rPr>
        <i/>
        <sz val="8"/>
        <color rgb="FF000000"/>
        <rFont val="Bookman Old Style"/>
        <family val="1"/>
      </rPr>
      <t xml:space="preserve"> Dirección de Coordinación del Sistema de Inspección, formulario RLT-2</t>
    </r>
  </si>
  <si>
    <t>Visitas de Inspección por Rama de Actividad Económica, Año Enero-Marzo 2025</t>
  </si>
  <si>
    <t>Rama de Actividad Económica</t>
  </si>
  <si>
    <t>Cantidad</t>
  </si>
  <si>
    <t xml:space="preserve">Agricultura, ganadería, caza, silvicultura y pesca </t>
  </si>
  <si>
    <t xml:space="preserve">Explotación de Minas y Canteras </t>
  </si>
  <si>
    <t xml:space="preserve">Industrias Manufactureras </t>
  </si>
  <si>
    <t xml:space="preserve">Suministro de electricidad, gas, vapor y aire acondicionado </t>
  </si>
  <si>
    <t>Suministro de agua, alcantarillado, gestión de desechos y actividades de saneamiento</t>
  </si>
  <si>
    <t xml:space="preserve">Construcción </t>
  </si>
  <si>
    <t>Comercio al por Mayor y Menor; reparación de vehículos de motor y de las motocicletas</t>
  </si>
  <si>
    <t xml:space="preserve">Transporte, almacenamiento y comunicaciones  </t>
  </si>
  <si>
    <t xml:space="preserve">Alojamiento y servicios de comida (hoteles y restaurantes) </t>
  </si>
  <si>
    <t xml:space="preserve">Información y Comunicación </t>
  </si>
  <si>
    <t>Actividades financieras y de seguros (Intermediación financiera)</t>
  </si>
  <si>
    <t xml:space="preserve">Act. inmobiliarias, empresariales y de alquiler </t>
  </si>
  <si>
    <t xml:space="preserve">Act. profesionales, científicas y técnicas </t>
  </si>
  <si>
    <t xml:space="preserve">Actividades administrativas y servicios de apoyo </t>
  </si>
  <si>
    <t>Adm. pública y defensa; planes de seguridad social de afiliación obligatoria</t>
  </si>
  <si>
    <t xml:space="preserve">Enseñanza </t>
  </si>
  <si>
    <t>Servicios sociales y relacionados con la salud humana Artes, entretenimiento y recreación</t>
  </si>
  <si>
    <t xml:space="preserve">Otras act. de servicios comunitarios, sociales y personales </t>
  </si>
  <si>
    <t>Activ. de los hogares en calidad de empleador, act.</t>
  </si>
  <si>
    <t>Indiferencias de producción de bienes y servicios de los hogares para uso propio</t>
  </si>
  <si>
    <t xml:space="preserve">Organizaciones y órganos extraterritoriales </t>
  </si>
  <si>
    <t xml:space="preserve">No pueden clasificarse según la Actividad Económica </t>
  </si>
  <si>
    <r>
      <rPr>
        <b/>
        <sz val="7"/>
        <color rgb="FF000000"/>
        <rFont val="Bookman Old Style"/>
        <family val="1"/>
      </rPr>
      <t>Fuente</t>
    </r>
    <r>
      <rPr>
        <sz val="7"/>
        <color rgb="FF000000"/>
        <rFont val="Bookman Old Style"/>
        <family val="1"/>
      </rPr>
      <t>: Dirección de Coordinación del Sistema de Inspección, formulario RLT-02</t>
    </r>
  </si>
  <si>
    <t>Infracciones Laborales Levantadas Por tipo de Artículo Violado, Enero-Marzo, Año 2025</t>
  </si>
  <si>
    <t>Violación</t>
  </si>
  <si>
    <t>Horas Extras</t>
  </si>
  <si>
    <t xml:space="preserve">Horas Nocturnas </t>
  </si>
  <si>
    <t xml:space="preserve">Descanso Semanal </t>
  </si>
  <si>
    <t>Días Feriados</t>
  </si>
  <si>
    <t xml:space="preserve">Protección del Salario </t>
  </si>
  <si>
    <t xml:space="preserve">Salario Mínimo </t>
  </si>
  <si>
    <t>Salario de Vacaciones</t>
  </si>
  <si>
    <t xml:space="preserve">Salario de Navidad </t>
  </si>
  <si>
    <t xml:space="preserve">Salario de Part. en los Beneficios </t>
  </si>
  <si>
    <t xml:space="preserve">Protección del Menor </t>
  </si>
  <si>
    <t xml:space="preserve">Asociación y Fuero Sindical </t>
  </si>
  <si>
    <t xml:space="preserve">Nacionalización Cont. Trabajo </t>
  </si>
  <si>
    <t xml:space="preserve">Propina Legal </t>
  </si>
  <si>
    <t xml:space="preserve">Protección de la Maternidad </t>
  </si>
  <si>
    <t>Reglamento de Aplicación del CT (258-93)</t>
  </si>
  <si>
    <t>Ley 87-01 Seguridad Social (Inscripción)</t>
  </si>
  <si>
    <t>Ley 87-01 Seguridad Social ( No pago)</t>
  </si>
  <si>
    <t xml:space="preserve">Resoluciones del Comité Nacional Salario </t>
  </si>
  <si>
    <t>Reglamento 522-06 de Seguridad y Salud en el Trabajo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</si>
  <si>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Dirección de Coordinación del Sistema de Inspección, formulario  RLT-03</t>
    </r>
  </si>
  <si>
    <t>Público Atendido en Asistencia Judicial por Sexo, Según Región de Planificación y  Representación Local, Enero-Marzo Año 2025</t>
  </si>
  <si>
    <t>Representación Local</t>
  </si>
  <si>
    <t>Sexo</t>
  </si>
  <si>
    <t>Total Público</t>
  </si>
  <si>
    <t>Femenino</t>
  </si>
  <si>
    <t>Masculino</t>
  </si>
  <si>
    <t>No</t>
  </si>
  <si>
    <t>Santo Domingo Este</t>
  </si>
  <si>
    <t>Samana</t>
  </si>
  <si>
    <r>
      <rPr>
        <b/>
        <sz val="9"/>
        <color theme="1"/>
        <rFont val="Baskerville Old Face"/>
        <family val="1"/>
      </rPr>
      <t>Fuente</t>
    </r>
    <r>
      <rPr>
        <sz val="9"/>
        <color theme="1"/>
        <rFont val="Baskerville Old Face"/>
        <family val="1"/>
      </rPr>
      <t>: Departamento de Asistencia Judicial</t>
    </r>
  </si>
  <si>
    <t>Público Atendido en Asistencia Judicial por Trabajador y Empleador, Según Región de Planificación y  Representación Local de Enero-Marzo, Año 2025</t>
  </si>
  <si>
    <t>Trabajador</t>
  </si>
  <si>
    <t>Empleador</t>
  </si>
  <si>
    <t>Público Atendido con Expedientes Judiciales por Rama de Actividad Económica, Asistencia Judicial, Enero-Marzo Año 2025</t>
  </si>
  <si>
    <t>Rama de Actividad</t>
  </si>
  <si>
    <t xml:space="preserve">Transporte y almacenamiento   </t>
  </si>
  <si>
    <t xml:space="preserve">Información y Comunicaciónes </t>
  </si>
  <si>
    <t>No pueden clasificarse según Actividad Económica</t>
  </si>
  <si>
    <r>
      <rPr>
        <b/>
        <i/>
        <sz val="9"/>
        <color theme="1"/>
        <rFont val="Baskerville Old Face"/>
        <family val="1"/>
      </rPr>
      <t>Fuente</t>
    </r>
    <r>
      <rPr>
        <i/>
        <sz val="9"/>
        <color theme="1"/>
        <rFont val="Baskerville Old Face"/>
        <family val="1"/>
      </rPr>
      <t>: Departamento de Asistencia Judicial</t>
    </r>
  </si>
  <si>
    <t>Público Atendido con expediente Judiciales, Según Motivo de la demanda, Enero-Marzo Año 2025</t>
  </si>
  <si>
    <t>Motivo de la demanda</t>
  </si>
  <si>
    <t xml:space="preserve">No. </t>
  </si>
  <si>
    <t>Desahucio</t>
  </si>
  <si>
    <t>Dimisión</t>
  </si>
  <si>
    <t>Derechos Adquiridos</t>
  </si>
  <si>
    <t>Cierre de Empresa</t>
  </si>
  <si>
    <t>Suspensión Contrato Trabajo</t>
  </si>
  <si>
    <t>Despido</t>
  </si>
  <si>
    <r>
      <rPr>
        <b/>
        <sz val="9"/>
        <color theme="1"/>
        <rFont val="Bookman Old Style"/>
        <family val="1"/>
      </rPr>
      <t>Fuente</t>
    </r>
    <r>
      <rPr>
        <sz val="9"/>
        <color theme="1"/>
        <rFont val="Bookman Old Style"/>
        <family val="1"/>
      </rPr>
      <t>: Departamento de Asistencia Judicial</t>
    </r>
  </si>
  <si>
    <t>Comités de  Higiene y Seguridad del Trabajo Creados Según Gestión, Enero-Marzo 2025</t>
  </si>
  <si>
    <t>Descripción</t>
  </si>
  <si>
    <t>Comites Mixtos</t>
  </si>
  <si>
    <t>Registro de Coordinadores</t>
  </si>
  <si>
    <t>Minutas de Reuniones de Comités Mixtos</t>
  </si>
  <si>
    <t>Establecimientos Evaluados</t>
  </si>
  <si>
    <t>Establecimientos Monitoreados</t>
  </si>
  <si>
    <t>Establecimientos Auditados</t>
  </si>
  <si>
    <t>Investigación de Accidentes</t>
  </si>
  <si>
    <t>Denuncias</t>
  </si>
  <si>
    <t>Intercambios Interinstitucionales</t>
  </si>
  <si>
    <t>Atención al Cliente</t>
  </si>
  <si>
    <t>Programas de Seguridad y Salud Evaluados</t>
  </si>
  <si>
    <t>Nuevos Proveedores de Servicios</t>
  </si>
  <si>
    <t>Cantidad de participantes en las acciones formativas</t>
  </si>
  <si>
    <r>
      <rPr>
        <b/>
        <i/>
        <sz val="9"/>
        <color theme="1"/>
        <rFont val="Bookman Old Style"/>
        <family val="1"/>
      </rPr>
      <t>Fuente</t>
    </r>
    <r>
      <rPr>
        <i/>
        <sz val="9"/>
        <color theme="1"/>
        <rFont val="Bookman Old Style"/>
        <family val="1"/>
      </rPr>
      <t>:  Dirección General de Higiene y Seguridad Industrial</t>
    </r>
  </si>
  <si>
    <t>Comités de Higiene y Seguridad del Trabajo Creados Según Región de Planificación y Representación Local de Trabajo, Enero-Marzo, Año 2025</t>
  </si>
  <si>
    <t xml:space="preserve">Comités </t>
  </si>
  <si>
    <t xml:space="preserve">Distrito Nacional </t>
  </si>
  <si>
    <t>Santo Domingo  Este</t>
  </si>
  <si>
    <t>Bani, peravia</t>
  </si>
  <si>
    <t>Constanza</t>
  </si>
  <si>
    <t>Sanchez Ramirez (Cotui)</t>
  </si>
  <si>
    <t>Las Matas de Farfán</t>
  </si>
  <si>
    <r>
      <rPr>
        <b/>
        <i/>
        <sz val="8"/>
        <color theme="1"/>
        <rFont val="Bookman Old Style"/>
        <family val="1"/>
      </rPr>
      <t>Fuente</t>
    </r>
    <r>
      <rPr>
        <i/>
        <sz val="8"/>
        <color theme="1"/>
        <rFont val="Bookman Old Style"/>
        <family val="1"/>
      </rPr>
      <t>: Dirección General de Higiene y Seguridad Industrial</t>
    </r>
  </si>
  <si>
    <t>Cantidad de Acciones de Evaluaciones y Monitores Realizadas por Empresas, Región de Planificación y Representación Local de Trabajo, Enero-Marzo Año 2025</t>
  </si>
  <si>
    <t>Cantidad de Empresas</t>
  </si>
  <si>
    <t>Personas Capacitadas en Materia de Higiene y Seguridad Industrial por Sexo Según Representación Local  de Trabajo, Enero-Marzo 2025</t>
  </si>
  <si>
    <t>Empresas</t>
  </si>
  <si>
    <t>Cantidad Taller</t>
  </si>
  <si>
    <t>San Cristobal</t>
  </si>
  <si>
    <t>Niños, Niñas y Adolescentes Retirados de Trabajo Infantil por Rama de Actividad Económica y Edad, Enero-Marzo 2025</t>
  </si>
  <si>
    <t xml:space="preserve">Rama de Actividad </t>
  </si>
  <si>
    <t>Rango de Edad</t>
  </si>
  <si>
    <t>5 a 9</t>
  </si>
  <si>
    <t>10 a 14</t>
  </si>
  <si>
    <t>15 a 17</t>
  </si>
  <si>
    <t>Agricultura, ganaderia, caza, silvicultura y pesca</t>
  </si>
  <si>
    <t>Explotacion de Minas y Canteras</t>
  </si>
  <si>
    <t>Industria Manufactureras</t>
  </si>
  <si>
    <t>Suministro de electricidad, gas, vapor y aire acondicionado</t>
  </si>
  <si>
    <t>Construccion</t>
  </si>
  <si>
    <t xml:space="preserve">Comercio al por mayor y menor;  Reparación de  vehículos de motor y de las motocicletas </t>
  </si>
  <si>
    <t>Transporte, almacenamiento y  Comunicaciones</t>
  </si>
  <si>
    <t>Alojamiento y servicios de comida ( hoteles y restaurantes)</t>
  </si>
  <si>
    <t>Información y Comunicaciónes</t>
  </si>
  <si>
    <t>Actividades Financieras y de seguros (Intermediación financiera)</t>
  </si>
  <si>
    <t>Actividades Inmoviliarias, empresariales y de alquiler</t>
  </si>
  <si>
    <t xml:space="preserve">Actividades Profesionales, cientificas y técnicas </t>
  </si>
  <si>
    <t>Actividades Administrativas y Servicios de Apoyo</t>
  </si>
  <si>
    <t xml:space="preserve"> Adm. Pública y defensa; planes de de seguridad social de afiliación obligatria</t>
  </si>
  <si>
    <t>Enseñanza</t>
  </si>
  <si>
    <t>Servicios Sociales y relacionados con la salud humana</t>
  </si>
  <si>
    <t>Artes, entretenimiento y recreación</t>
  </si>
  <si>
    <t>Otras actividades de servicios comunitarios, sociales y personales</t>
  </si>
  <si>
    <t>Actividades de los Hogares como empleadore</t>
  </si>
  <si>
    <t xml:space="preserve">Actividades de los Hogares en calidad de empleador, act. Indiferencias de producción de bienes y servicios de los hogares para uso propio </t>
  </si>
  <si>
    <t>Organizaciones y órganos extraterritoriales</t>
  </si>
  <si>
    <t>No pueden clasificarse según la Actividad Económica</t>
  </si>
  <si>
    <r>
      <rPr>
        <b/>
        <sz val="8"/>
        <color rgb="FF000000"/>
        <rFont val="Bookman Old Style"/>
        <family val="1"/>
      </rPr>
      <t>Fuente</t>
    </r>
    <r>
      <rPr>
        <sz val="8"/>
        <color rgb="FF000000"/>
        <rFont val="Bookman Old Style"/>
        <family val="1"/>
      </rPr>
      <t>: Dirección de Erradicación del Trabajo Infantil</t>
    </r>
  </si>
  <si>
    <t>Niños, Niñas y Adolescentes Retirados de Trabajo Infantil por Representación Local y Estatus Legal, Enero-Marzo 2025</t>
  </si>
  <si>
    <t xml:space="preserve">Representación Local </t>
  </si>
  <si>
    <t>Estatus Legal</t>
  </si>
  <si>
    <t>Documentado</t>
  </si>
  <si>
    <t>Indocumentado</t>
  </si>
  <si>
    <t>Santo Domingo</t>
  </si>
  <si>
    <t>Santo  Domingo Oeste</t>
  </si>
  <si>
    <t>Bani ( Peravia)</t>
  </si>
  <si>
    <t>Verón (Bávaro)</t>
  </si>
  <si>
    <t>El Seibo</t>
  </si>
  <si>
    <t>San Francisco Macorís ( Duarte)</t>
  </si>
  <si>
    <t>María Trinidad Sánchez ( Nagua)</t>
  </si>
  <si>
    <t>Hermanas Mirabal ( Salcedo)</t>
  </si>
  <si>
    <t>Santiago</t>
  </si>
  <si>
    <t>Montecristi</t>
  </si>
  <si>
    <t>Duvergé, Independencia</t>
  </si>
  <si>
    <r>
      <rPr>
        <b/>
        <sz val="8"/>
        <color rgb="FF000000"/>
        <rFont val="Bookman Old Style"/>
        <family val="1"/>
      </rPr>
      <t>Fuent</t>
    </r>
    <r>
      <rPr>
        <sz val="8"/>
        <color rgb="FF000000"/>
        <rFont val="Bookman Old Style"/>
        <family val="1"/>
      </rPr>
      <t>e: Dirección de Erradicación del Trabajo Infantil</t>
    </r>
  </si>
  <si>
    <t>Niños, Niñas y Adolescentes Retirados de Trabajo Infantil por Representación Local y Sexo, Enero-Marzo, Año 2025</t>
  </si>
  <si>
    <t xml:space="preserve">Sexo </t>
  </si>
  <si>
    <t>Bani (Peravia)</t>
  </si>
  <si>
    <t>Mediaciones en Conflictos Juridicos de  Trabajo y Trabajadores por Sexo, Según Resultado, Enero-Marzo 2025</t>
  </si>
  <si>
    <t>Resultado</t>
  </si>
  <si>
    <t>Mediaciones</t>
  </si>
  <si>
    <t>Trabajadores Involucrados</t>
  </si>
  <si>
    <t xml:space="preserve">Total </t>
  </si>
  <si>
    <t>Hombres</t>
  </si>
  <si>
    <t>Mujeres</t>
  </si>
  <si>
    <t>Acuerdos</t>
  </si>
  <si>
    <t>No acuerdo</t>
  </si>
  <si>
    <t>No Comparesencia</t>
  </si>
  <si>
    <t>En proceso</t>
  </si>
  <si>
    <t>Desestimada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</si>
  <si>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Direccion de Mediacion y Arbitraje</t>
    </r>
  </si>
  <si>
    <t>Mediaciones en  Convenios Colectivos de  Trabajo y Trabajadores por Sexo, Según Resultado, Enero-Marzo 2025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</si>
  <si>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Dirección de Mediación y Arbitraje</t>
    </r>
  </si>
  <si>
    <t>Total Conflictos</t>
  </si>
  <si>
    <t>No Comparecencia</t>
  </si>
  <si>
    <t>No Acuerdos</t>
  </si>
  <si>
    <t>En Proceso</t>
  </si>
  <si>
    <t>Mediaciones en Convenios Colectivos por Rama de Actividad Económica, Según Resultados, Enero-Marzo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</si>
</sst>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Bookman Old Style"/>
      <family val="1"/>
    </font>
    <font>
      <b/>
      <sz val="10"/>
      <color rgb="FF000000"/>
      <name val="Bookman Old Style"/>
      <family val="1"/>
    </font>
    <font>
      <b/>
      <sz val="8"/>
      <color rgb="FF000000"/>
      <name val="Arial"/>
      <family val="2"/>
    </font>
    <font>
      <b/>
      <sz val="10"/>
      <color rgb="FF000000"/>
      <name val="Book Antiqua"/>
      <family val="1"/>
    </font>
    <font>
      <sz val="8"/>
      <color rgb="FF000000"/>
      <name val="Arial"/>
      <family val="2"/>
    </font>
    <font>
      <sz val="10"/>
      <color rgb="FF000000"/>
      <name val="Book Antiqua"/>
      <family val="1"/>
    </font>
    <font>
      <sz val="10"/>
      <color rgb="FF000000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8"/>
      <color rgb="FF000000"/>
      <name val="Bookman Old Style"/>
      <family val="1"/>
    </font>
    <font>
      <sz val="8"/>
      <color rgb="FF000000"/>
      <name val="Cambria"/>
      <family val="1"/>
    </font>
    <font>
      <sz val="9"/>
      <color rgb="FF000000"/>
      <name val="Cambria"/>
      <family val="1"/>
    </font>
    <font>
      <sz val="9"/>
      <color indexed="8"/>
      <name val="Baskerville Old Face"/>
      <family val="1"/>
    </font>
    <font>
      <b/>
      <i/>
      <sz val="8"/>
      <color rgb="FF000000"/>
      <name val="Bookman Old Style"/>
      <family val="1"/>
    </font>
    <font>
      <i/>
      <sz val="8"/>
      <color rgb="FF000000"/>
      <name val="Bookman Old Style"/>
      <family val="1"/>
    </font>
    <font>
      <sz val="12"/>
      <color rgb="FFFF0000"/>
      <name val="Times New Roman"/>
      <family val="1"/>
    </font>
    <font>
      <b/>
      <sz val="12"/>
      <color rgb="FF000000"/>
      <name val="Baskerville Old Face"/>
      <family val="1"/>
    </font>
    <font>
      <b/>
      <sz val="11"/>
      <color rgb="FF000000"/>
      <name val="Bookman Old Style"/>
      <family val="1"/>
    </font>
    <font>
      <sz val="8"/>
      <color rgb="FF000000"/>
      <name val="Bookman Old Style"/>
      <family val="1"/>
    </font>
    <font>
      <sz val="7"/>
      <color rgb="FF000000"/>
      <name val="Bookman Old Style"/>
      <family val="1"/>
    </font>
    <font>
      <b/>
      <sz val="7"/>
      <color rgb="FF000000"/>
      <name val="Bookman Old Style"/>
      <family val="1"/>
    </font>
    <font>
      <b/>
      <sz val="11"/>
      <color rgb="FF000000"/>
      <name val="Cambria"/>
      <family val="1"/>
    </font>
    <font>
      <sz val="11"/>
      <color rgb="FF000000"/>
      <name val="Bookman Old Style"/>
      <family val="1"/>
    </font>
    <font>
      <sz val="11"/>
      <color rgb="FF000000"/>
      <name val="Cambria"/>
      <family val="1"/>
    </font>
    <font>
      <sz val="9"/>
      <color rgb="FF000000"/>
      <name val="Bookman Old Style"/>
      <family val="1"/>
    </font>
    <font>
      <b/>
      <sz val="11"/>
      <color theme="1"/>
      <name val="Bookman Old Style"/>
      <family val="1"/>
    </font>
    <font>
      <b/>
      <sz val="9"/>
      <color theme="1"/>
      <name val="Bookman Old Style"/>
      <family val="1"/>
    </font>
    <font>
      <sz val="8"/>
      <color theme="1"/>
      <name val="Bookman Old Style"/>
      <family val="1"/>
    </font>
    <font>
      <sz val="8"/>
      <name val="Bookman Old Style"/>
      <family val="1"/>
    </font>
    <font>
      <sz val="9"/>
      <color theme="1"/>
      <name val="Bookman Old Style"/>
      <family val="1"/>
    </font>
    <font>
      <sz val="9"/>
      <name val="Bookman Old Style"/>
      <family val="1"/>
    </font>
    <font>
      <sz val="9"/>
      <color theme="1"/>
      <name val="Baskerville Old Face"/>
      <family val="1"/>
    </font>
    <font>
      <b/>
      <sz val="9"/>
      <color theme="1"/>
      <name val="Baskerville Old Face"/>
      <family val="1"/>
    </font>
    <font>
      <b/>
      <sz val="12"/>
      <color theme="1"/>
      <name val="Bookman Old Style"/>
      <family val="1"/>
    </font>
    <font>
      <b/>
      <sz val="8"/>
      <color theme="1"/>
      <name val="Bookman Old Style"/>
      <family val="1"/>
    </font>
    <font>
      <i/>
      <sz val="9"/>
      <color theme="1"/>
      <name val="Baskerville Old Face"/>
      <family val="1"/>
    </font>
    <font>
      <b/>
      <i/>
      <sz val="9"/>
      <color theme="1"/>
      <name val="Baskerville Old Face"/>
      <family val="1"/>
    </font>
    <font>
      <b/>
      <sz val="10"/>
      <color theme="1"/>
      <name val="Baskerville Old Face"/>
      <family val="1"/>
    </font>
    <font>
      <sz val="11"/>
      <color theme="1"/>
      <name val="Baskerville Old Face"/>
      <family val="1"/>
    </font>
    <font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askerville Old Face"/>
      <family val="1"/>
    </font>
    <font>
      <sz val="12"/>
      <color theme="1"/>
      <name val="Baskerville Old Face"/>
      <family val="1"/>
    </font>
    <font>
      <sz val="12"/>
      <color rgb="FF000000"/>
      <name val="Baskerville Old Face"/>
      <family val="1"/>
    </font>
    <font>
      <i/>
      <sz val="9"/>
      <color theme="1"/>
      <name val="Bookman Old Style"/>
      <family val="1"/>
    </font>
    <font>
      <b/>
      <i/>
      <sz val="9"/>
      <color theme="1"/>
      <name val="Bookman Old Style"/>
      <family val="1"/>
    </font>
    <font>
      <sz val="8"/>
      <color theme="1"/>
      <name val="Arial"/>
      <family val="2"/>
    </font>
    <font>
      <b/>
      <sz val="12"/>
      <color theme="1"/>
      <name val="Baskerville Old Face"/>
      <family val="1"/>
    </font>
    <font>
      <b/>
      <sz val="10"/>
      <color theme="1"/>
      <name val="Bookman Old Style"/>
      <family val="1"/>
    </font>
    <font>
      <i/>
      <sz val="8"/>
      <color theme="1"/>
      <name val="Bookman Old Style"/>
      <family val="1"/>
    </font>
    <font>
      <b/>
      <i/>
      <sz val="8"/>
      <color theme="1"/>
      <name val="Bookman Old Style"/>
      <family val="1"/>
    </font>
    <font>
      <sz val="10"/>
      <name val="Arial"/>
      <family val="2"/>
    </font>
    <font>
      <b/>
      <sz val="10"/>
      <name val="Baskerville Old Face"/>
      <family val="1"/>
    </font>
    <font>
      <b/>
      <sz val="9"/>
      <name val="Baskerville Old Face"/>
      <family val="1"/>
    </font>
    <font>
      <b/>
      <sz val="9"/>
      <color rgb="FF000000"/>
      <name val="Baskerville Old Face"/>
      <family val="1"/>
    </font>
    <font>
      <sz val="10"/>
      <color rgb="FF000000"/>
      <name val="Baskerville Old Face"/>
      <family val="1"/>
    </font>
    <font>
      <sz val="10"/>
      <name val="Baskerville Old Face"/>
      <family val="1"/>
    </font>
    <font>
      <b/>
      <sz val="10"/>
      <color rgb="FF000000"/>
      <name val="Baskerville Old Face"/>
      <family val="1"/>
    </font>
    <font>
      <sz val="10"/>
      <color rgb="FF000000"/>
      <name val="Bookman Old Style"/>
      <family val="1"/>
    </font>
    <font>
      <b/>
      <sz val="14"/>
      <color theme="1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3" fillId="0" borderId="0"/>
  </cellStyleXfs>
  <cellXfs count="380">
    <xf numFmtId="0" fontId="0" fillId="0" borderId="0" xfId="0"/>
    <xf numFmtId="0" fontId="0" fillId="0" borderId="0" xfId="0" applyBorder="1"/>
    <xf numFmtId="0" fontId="4" fillId="3" borderId="1" xfId="0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/>
    </xf>
    <xf numFmtId="3" fontId="0" fillId="0" borderId="0" xfId="0" applyNumberFormat="1"/>
    <xf numFmtId="0" fontId="4" fillId="6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11" fillId="6" borderId="0" xfId="0" applyNumberFormat="1" applyFont="1" applyFill="1" applyAlignment="1">
      <alignment horizontal="center" vertical="center" wrapText="1"/>
    </xf>
    <xf numFmtId="0" fontId="1" fillId="0" borderId="0" xfId="0" applyFont="1"/>
    <xf numFmtId="0" fontId="6" fillId="0" borderId="0" xfId="0" applyFont="1" applyAlignment="1">
      <alignment vertical="center"/>
    </xf>
    <xf numFmtId="3" fontId="12" fillId="0" borderId="0" xfId="0" applyNumberFormat="1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 wrapText="1"/>
    </xf>
    <xf numFmtId="3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65" fontId="12" fillId="0" borderId="0" xfId="0" applyNumberFormat="1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7" fillId="0" borderId="0" xfId="0" applyFont="1" applyAlignment="1">
      <alignment horizontal="justify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3" fontId="11" fillId="0" borderId="9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vertical="center"/>
    </xf>
    <xf numFmtId="3" fontId="20" fillId="0" borderId="9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20" fillId="0" borderId="9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3" fontId="20" fillId="0" borderId="1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0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20" fillId="0" borderId="0" xfId="0" applyFont="1" applyBorder="1" applyAlignment="1">
      <alignment vertical="center" wrapText="1"/>
    </xf>
    <xf numFmtId="165" fontId="0" fillId="0" borderId="0" xfId="0" applyNumberFormat="1" applyBorder="1" applyAlignment="1">
      <alignment horizontal="center" wrapText="1"/>
    </xf>
    <xf numFmtId="0" fontId="19" fillId="2" borderId="0" xfId="0" applyFont="1" applyFill="1" applyBorder="1" applyAlignment="1">
      <alignment vertical="center"/>
    </xf>
    <xf numFmtId="0" fontId="19" fillId="4" borderId="1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3" fillId="0" borderId="9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9" xfId="0" applyFont="1" applyBorder="1" applyAlignment="1">
      <alignment horizontal="center" vertical="center"/>
    </xf>
    <xf numFmtId="165" fontId="25" fillId="0" borderId="0" xfId="0" applyNumberFormat="1" applyFont="1" applyBorder="1" applyAlignment="1">
      <alignment horizontal="center" vertical="center"/>
    </xf>
    <xf numFmtId="0" fontId="0" fillId="0" borderId="0" xfId="0" applyFill="1"/>
    <xf numFmtId="3" fontId="25" fillId="0" borderId="9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25" fillId="0" borderId="11" xfId="0" applyFont="1" applyBorder="1" applyAlignment="1">
      <alignment horizontal="center" vertical="center"/>
    </xf>
    <xf numFmtId="165" fontId="25" fillId="0" borderId="1" xfId="0" applyNumberFormat="1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27" fillId="2" borderId="12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/>
    </xf>
    <xf numFmtId="0" fontId="28" fillId="0" borderId="12" xfId="0" applyFont="1" applyFill="1" applyBorder="1" applyAlignment="1">
      <alignment horizontal="center" vertical="center" wrapText="1"/>
    </xf>
    <xf numFmtId="165" fontId="28" fillId="0" borderId="12" xfId="0" applyNumberFormat="1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left" vertical="center"/>
    </xf>
    <xf numFmtId="0" fontId="31" fillId="8" borderId="0" xfId="0" applyFont="1" applyFill="1" applyBorder="1" applyAlignment="1">
      <alignment horizontal="center" vertical="center"/>
    </xf>
    <xf numFmtId="165" fontId="31" fillId="0" borderId="0" xfId="0" applyNumberFormat="1" applyFont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165" fontId="31" fillId="0" borderId="0" xfId="0" applyNumberFormat="1" applyFont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left" vertical="center"/>
    </xf>
    <xf numFmtId="0" fontId="31" fillId="8" borderId="12" xfId="0" applyFont="1" applyFill="1" applyBorder="1" applyAlignment="1">
      <alignment horizontal="center" vertical="center"/>
    </xf>
    <xf numFmtId="165" fontId="31" fillId="0" borderId="12" xfId="0" applyNumberFormat="1" applyFont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30" fillId="0" borderId="14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12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vertical="center"/>
    </xf>
    <xf numFmtId="0" fontId="36" fillId="2" borderId="13" xfId="0" applyFont="1" applyFill="1" applyBorder="1" applyAlignment="1">
      <alignment horizontal="left" vertical="center"/>
    </xf>
    <xf numFmtId="0" fontId="36" fillId="2" borderId="13" xfId="0" applyFont="1" applyFill="1" applyBorder="1" applyAlignment="1">
      <alignment horizontal="center"/>
    </xf>
    <xf numFmtId="0" fontId="36" fillId="2" borderId="13" xfId="0" applyFont="1" applyFill="1" applyBorder="1" applyAlignment="1">
      <alignment horizontal="right"/>
    </xf>
    <xf numFmtId="0" fontId="29" fillId="0" borderId="14" xfId="0" applyFont="1" applyBorder="1" applyAlignment="1">
      <alignment horizontal="left" vertical="center" wrapText="1"/>
    </xf>
    <xf numFmtId="0" fontId="30" fillId="0" borderId="14" xfId="0" applyFont="1" applyFill="1" applyBorder="1" applyAlignment="1">
      <alignment horizontal="center" vertical="center"/>
    </xf>
    <xf numFmtId="165" fontId="29" fillId="0" borderId="0" xfId="0" applyNumberFormat="1" applyFont="1" applyBorder="1" applyAlignment="1">
      <alignment horizontal="right" vertical="center"/>
    </xf>
    <xf numFmtId="0" fontId="29" fillId="0" borderId="0" xfId="0" applyFont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29" fillId="0" borderId="12" xfId="0" applyFont="1" applyBorder="1" applyAlignment="1">
      <alignment horizontal="center" vertical="center"/>
    </xf>
    <xf numFmtId="165" fontId="29" fillId="0" borderId="12" xfId="0" applyNumberFormat="1" applyFont="1" applyBorder="1" applyAlignment="1">
      <alignment horizontal="right" vertical="center"/>
    </xf>
    <xf numFmtId="0" fontId="30" fillId="0" borderId="0" xfId="0" applyFont="1" applyFill="1" applyBorder="1"/>
    <xf numFmtId="0" fontId="29" fillId="0" borderId="0" xfId="0" applyFont="1" applyFill="1" applyBorder="1" applyAlignment="1">
      <alignment horizontal="center"/>
    </xf>
    <xf numFmtId="165" fontId="29" fillId="0" borderId="0" xfId="0" applyNumberFormat="1" applyFont="1" applyBorder="1" applyAlignment="1">
      <alignment horizontal="center"/>
    </xf>
    <xf numFmtId="0" fontId="36" fillId="7" borderId="0" xfId="0" applyFont="1" applyFill="1" applyAlignment="1">
      <alignment horizontal="left" vertical="center"/>
    </xf>
    <xf numFmtId="0" fontId="36" fillId="7" borderId="0" xfId="0" applyFont="1" applyFill="1" applyAlignment="1">
      <alignment horizontal="center" vertical="center"/>
    </xf>
    <xf numFmtId="0" fontId="36" fillId="7" borderId="13" xfId="0" applyFont="1" applyFill="1" applyBorder="1" applyAlignment="1">
      <alignment horizontal="right" vertical="center"/>
    </xf>
    <xf numFmtId="0" fontId="39" fillId="7" borderId="13" xfId="0" applyFont="1" applyFill="1" applyBorder="1" applyAlignment="1">
      <alignment horizont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165" fontId="41" fillId="0" borderId="0" xfId="0" applyNumberFormat="1" applyFont="1" applyAlignment="1">
      <alignment horizontal="right" vertical="center"/>
    </xf>
    <xf numFmtId="0" fontId="40" fillId="0" borderId="0" xfId="0" applyFont="1" applyBorder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2" fillId="0" borderId="12" xfId="0" applyFont="1" applyFill="1" applyBorder="1" applyAlignment="1">
      <alignment vertical="center" wrapText="1"/>
    </xf>
    <xf numFmtId="0" fontId="41" fillId="0" borderId="12" xfId="0" applyFont="1" applyFill="1" applyBorder="1" applyAlignment="1">
      <alignment horizontal="center" vertical="center" wrapText="1"/>
    </xf>
    <xf numFmtId="165" fontId="41" fillId="0" borderId="12" xfId="0" applyNumberFormat="1" applyFont="1" applyBorder="1" applyAlignment="1">
      <alignment horizontal="right" vertical="center"/>
    </xf>
    <xf numFmtId="0" fontId="39" fillId="7" borderId="16" xfId="0" applyFont="1" applyFill="1" applyBorder="1" applyAlignment="1">
      <alignment vertical="center"/>
    </xf>
    <xf numFmtId="0" fontId="39" fillId="7" borderId="16" xfId="0" applyFont="1" applyFill="1" applyBorder="1" applyAlignment="1">
      <alignment horizontal="center" vertical="center"/>
    </xf>
    <xf numFmtId="0" fontId="39" fillId="7" borderId="16" xfId="0" applyFont="1" applyFill="1" applyBorder="1" applyAlignment="1">
      <alignment horizontal="right" vertical="center"/>
    </xf>
    <xf numFmtId="0" fontId="44" fillId="0" borderId="0" xfId="0" applyFont="1" applyBorder="1" applyAlignment="1">
      <alignment vertical="center"/>
    </xf>
    <xf numFmtId="0" fontId="45" fillId="0" borderId="0" xfId="0" applyFont="1" applyFill="1" applyBorder="1" applyAlignment="1">
      <alignment horizontal="right" vertical="center"/>
    </xf>
    <xf numFmtId="3" fontId="45" fillId="0" borderId="0" xfId="0" applyNumberFormat="1" applyFont="1" applyBorder="1" applyAlignment="1">
      <alignment horizontal="right" vertical="center"/>
    </xf>
    <xf numFmtId="0" fontId="44" fillId="0" borderId="0" xfId="0" applyFont="1" applyFill="1" applyBorder="1" applyAlignment="1">
      <alignment vertical="center"/>
    </xf>
    <xf numFmtId="3" fontId="45" fillId="0" borderId="0" xfId="0" applyNumberFormat="1" applyFont="1" applyFill="1" applyBorder="1" applyAlignment="1">
      <alignment horizontal="right" vertical="center"/>
    </xf>
    <xf numFmtId="0" fontId="45" fillId="0" borderId="0" xfId="0" applyFont="1" applyBorder="1" applyAlignment="1">
      <alignment horizontal="right" vertical="center"/>
    </xf>
    <xf numFmtId="0" fontId="44" fillId="0" borderId="1" xfId="0" applyFont="1" applyBorder="1" applyAlignment="1">
      <alignment vertical="center"/>
    </xf>
    <xf numFmtId="3" fontId="45" fillId="0" borderId="1" xfId="0" applyNumberFormat="1" applyFont="1" applyBorder="1" applyAlignment="1">
      <alignment horizontal="right" vertical="center"/>
    </xf>
    <xf numFmtId="0" fontId="46" fillId="0" borderId="0" xfId="0" applyFont="1"/>
    <xf numFmtId="0" fontId="48" fillId="0" borderId="0" xfId="0" applyFont="1" applyAlignment="1">
      <alignment horizontal="center"/>
    </xf>
    <xf numFmtId="0" fontId="50" fillId="7" borderId="1" xfId="0" applyFont="1" applyFill="1" applyBorder="1" applyAlignment="1">
      <alignment horizontal="center" vertical="center"/>
    </xf>
    <xf numFmtId="0" fontId="50" fillId="0" borderId="3" xfId="0" applyFont="1" applyFill="1" applyBorder="1" applyAlignment="1">
      <alignment horizontal="center" vertical="center"/>
    </xf>
    <xf numFmtId="165" fontId="28" fillId="0" borderId="3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center" vertical="center" wrapText="1"/>
    </xf>
    <xf numFmtId="165" fontId="31" fillId="0" borderId="1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31" fillId="0" borderId="1" xfId="0" applyFont="1" applyFill="1" applyBorder="1" applyAlignment="1">
      <alignment horizontal="center" wrapText="1"/>
    </xf>
    <xf numFmtId="0" fontId="31" fillId="0" borderId="2" xfId="0" applyFont="1" applyFill="1" applyBorder="1" applyAlignment="1">
      <alignment horizontal="center" vertical="center" wrapText="1"/>
    </xf>
    <xf numFmtId="165" fontId="31" fillId="0" borderId="0" xfId="0" applyNumberFormat="1" applyFont="1" applyFill="1" applyBorder="1" applyAlignment="1">
      <alignment horizontal="center" vertical="center"/>
    </xf>
    <xf numFmtId="165" fontId="31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vertical="center" wrapText="1"/>
    </xf>
    <xf numFmtId="0" fontId="50" fillId="7" borderId="1" xfId="0" applyFont="1" applyFill="1" applyBorder="1" applyAlignment="1">
      <alignment horizontal="right" vertical="center"/>
    </xf>
    <xf numFmtId="0" fontId="39" fillId="4" borderId="3" xfId="0" applyFont="1" applyFill="1" applyBorder="1" applyAlignment="1">
      <alignment horizontal="center" vertical="center"/>
    </xf>
    <xf numFmtId="165" fontId="50" fillId="0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wrapText="1"/>
    </xf>
    <xf numFmtId="165" fontId="33" fillId="0" borderId="0" xfId="0" applyNumberFormat="1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5" fontId="33" fillId="0" borderId="1" xfId="0" applyNumberFormat="1" applyFont="1" applyFill="1" applyBorder="1" applyAlignment="1">
      <alignment horizontal="center" wrapText="1"/>
    </xf>
    <xf numFmtId="3" fontId="31" fillId="0" borderId="1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vertical="center" wrapText="1"/>
    </xf>
    <xf numFmtId="0" fontId="50" fillId="3" borderId="3" xfId="0" applyFont="1" applyFill="1" applyBorder="1" applyAlignment="1">
      <alignment horizontal="center" vertical="center"/>
    </xf>
    <xf numFmtId="165" fontId="50" fillId="3" borderId="3" xfId="0" applyNumberFormat="1" applyFont="1" applyFill="1" applyBorder="1" applyAlignment="1">
      <alignment horizontal="center" vertical="center"/>
    </xf>
    <xf numFmtId="3" fontId="50" fillId="3" borderId="3" xfId="0" applyNumberFormat="1" applyFont="1" applyFill="1" applyBorder="1" applyAlignment="1">
      <alignment horizontal="center" vertical="center"/>
    </xf>
    <xf numFmtId="3" fontId="28" fillId="3" borderId="3" xfId="0" applyNumberFormat="1" applyFont="1" applyFill="1" applyBorder="1" applyAlignment="1">
      <alignment horizontal="center" wrapText="1"/>
    </xf>
    <xf numFmtId="3" fontId="1" fillId="3" borderId="3" xfId="0" applyNumberFormat="1" applyFont="1" applyFill="1" applyBorder="1" applyAlignment="1">
      <alignment horizontal="center"/>
    </xf>
    <xf numFmtId="165" fontId="31" fillId="0" borderId="0" xfId="0" applyNumberFormat="1" applyFont="1" applyFill="1" applyBorder="1" applyAlignment="1">
      <alignment horizontal="center" wrapText="1"/>
    </xf>
    <xf numFmtId="165" fontId="31" fillId="0" borderId="1" xfId="0" applyNumberFormat="1" applyFont="1" applyFill="1" applyBorder="1" applyAlignment="1">
      <alignment horizontal="center" wrapText="1"/>
    </xf>
    <xf numFmtId="165" fontId="33" fillId="0" borderId="0" xfId="0" applyNumberFormat="1" applyFont="1" applyFill="1" applyBorder="1" applyAlignment="1">
      <alignment horizontal="center" vertical="center" wrapText="1"/>
    </xf>
    <xf numFmtId="165" fontId="31" fillId="0" borderId="0" xfId="0" applyNumberFormat="1" applyFont="1" applyFill="1" applyBorder="1" applyAlignment="1">
      <alignment horizontal="center" vertical="center" wrapText="1"/>
    </xf>
    <xf numFmtId="165" fontId="33" fillId="0" borderId="1" xfId="0" applyNumberFormat="1" applyFont="1" applyFill="1" applyBorder="1" applyAlignment="1">
      <alignment horizontal="center" vertical="center" wrapText="1"/>
    </xf>
    <xf numFmtId="165" fontId="3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8" fillId="2" borderId="1" xfId="0" applyFont="1" applyFill="1" applyBorder="1" applyAlignment="1">
      <alignment horizontal="center"/>
    </xf>
    <xf numFmtId="0" fontId="31" fillId="7" borderId="1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/>
    </xf>
    <xf numFmtId="0" fontId="28" fillId="7" borderId="0" xfId="0" applyFont="1" applyFill="1" applyBorder="1" applyAlignment="1">
      <alignment horizontal="left" vertical="center"/>
    </xf>
    <xf numFmtId="0" fontId="28" fillId="7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top" wrapText="1"/>
    </xf>
    <xf numFmtId="0" fontId="31" fillId="0" borderId="0" xfId="0" applyFont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center"/>
    </xf>
    <xf numFmtId="0" fontId="28" fillId="7" borderId="19" xfId="0" applyFont="1" applyFill="1" applyBorder="1" applyAlignment="1">
      <alignment horizontal="center"/>
    </xf>
    <xf numFmtId="0" fontId="28" fillId="7" borderId="1" xfId="0" applyFont="1" applyFill="1" applyBorder="1" applyAlignment="1">
      <alignment horizontal="center"/>
    </xf>
    <xf numFmtId="3" fontId="28" fillId="7" borderId="0" xfId="0" applyNumberFormat="1" applyFont="1" applyFill="1" applyBorder="1" applyAlignment="1">
      <alignment horizontal="center" vertical="center"/>
    </xf>
    <xf numFmtId="3" fontId="31" fillId="0" borderId="0" xfId="1" applyNumberFormat="1" applyFont="1" applyFill="1" applyBorder="1" applyAlignment="1">
      <alignment vertical="center"/>
    </xf>
    <xf numFmtId="3" fontId="31" fillId="0" borderId="0" xfId="1" applyNumberFormat="1" applyFont="1" applyFill="1" applyBorder="1" applyAlignment="1">
      <alignment horizontal="center" vertical="center"/>
    </xf>
    <xf numFmtId="3" fontId="31" fillId="0" borderId="1" xfId="1" applyNumberFormat="1" applyFont="1" applyFill="1" applyBorder="1" applyAlignment="1">
      <alignment vertical="center"/>
    </xf>
    <xf numFmtId="3" fontId="31" fillId="0" borderId="1" xfId="1" applyNumberFormat="1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right"/>
    </xf>
    <xf numFmtId="0" fontId="28" fillId="7" borderId="1" xfId="0" applyFont="1" applyFill="1" applyBorder="1" applyAlignment="1">
      <alignment horizontal="right"/>
    </xf>
    <xf numFmtId="0" fontId="28" fillId="7" borderId="0" xfId="0" applyFont="1" applyFill="1" applyBorder="1" applyAlignment="1">
      <alignment horizontal="center"/>
    </xf>
    <xf numFmtId="0" fontId="28" fillId="7" borderId="0" xfId="0" applyFont="1" applyFill="1" applyBorder="1" applyAlignment="1">
      <alignment horizontal="right"/>
    </xf>
    <xf numFmtId="0" fontId="31" fillId="0" borderId="0" xfId="0" applyFont="1" applyFill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55" fillId="7" borderId="12" xfId="0" applyFont="1" applyFill="1" applyBorder="1" applyAlignment="1">
      <alignment horizontal="center" vertical="center" wrapText="1"/>
    </xf>
    <xf numFmtId="0" fontId="55" fillId="7" borderId="12" xfId="0" applyFont="1" applyFill="1" applyBorder="1" applyAlignment="1">
      <alignment horizontal="center"/>
    </xf>
    <xf numFmtId="0" fontId="56" fillId="0" borderId="0" xfId="0" applyFont="1" applyFill="1" applyBorder="1" applyAlignment="1">
      <alignment horizontal="center" wrapText="1"/>
    </xf>
    <xf numFmtId="164" fontId="56" fillId="0" borderId="0" xfId="0" applyNumberFormat="1" applyFont="1" applyFill="1" applyBorder="1" applyAlignment="1">
      <alignment horizontal="center" wrapText="1"/>
    </xf>
    <xf numFmtId="3" fontId="56" fillId="0" borderId="0" xfId="0" applyNumberFormat="1" applyFont="1" applyFill="1" applyBorder="1" applyAlignment="1">
      <alignment horizontal="center" wrapText="1"/>
    </xf>
    <xf numFmtId="165" fontId="56" fillId="0" borderId="0" xfId="0" applyNumberFormat="1" applyFont="1" applyFill="1" applyBorder="1" applyAlignment="1">
      <alignment horizontal="center" wrapText="1"/>
    </xf>
    <xf numFmtId="0" fontId="57" fillId="0" borderId="0" xfId="0" applyFont="1" applyBorder="1" applyAlignment="1">
      <alignment horizontal="left" vertical="center"/>
    </xf>
    <xf numFmtId="0" fontId="57" fillId="0" borderId="0" xfId="0" applyFont="1" applyBorder="1" applyAlignment="1">
      <alignment horizontal="center" vertical="center"/>
    </xf>
    <xf numFmtId="164" fontId="57" fillId="0" borderId="0" xfId="0" applyNumberFormat="1" applyFont="1" applyFill="1" applyBorder="1" applyAlignment="1">
      <alignment horizontal="center" vertical="center" wrapText="1"/>
    </xf>
    <xf numFmtId="3" fontId="57" fillId="0" borderId="0" xfId="0" applyNumberFormat="1" applyFont="1" applyFill="1" applyBorder="1" applyAlignment="1">
      <alignment horizontal="center" vertical="center" wrapText="1"/>
    </xf>
    <xf numFmtId="164" fontId="57" fillId="0" borderId="0" xfId="0" applyNumberFormat="1" applyFont="1" applyBorder="1" applyAlignment="1">
      <alignment horizontal="center" vertical="center"/>
    </xf>
    <xf numFmtId="3" fontId="57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58" fillId="0" borderId="0" xfId="0" applyNumberFormat="1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57" fillId="0" borderId="12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center" vertical="center"/>
    </xf>
    <xf numFmtId="3" fontId="57" fillId="0" borderId="12" xfId="0" applyNumberFormat="1" applyFont="1" applyFill="1" applyBorder="1" applyAlignment="1">
      <alignment horizontal="center" vertical="center" wrapText="1"/>
    </xf>
    <xf numFmtId="3" fontId="57" fillId="0" borderId="12" xfId="0" applyNumberFormat="1" applyFont="1" applyBorder="1" applyAlignment="1">
      <alignment horizontal="center" vertical="center"/>
    </xf>
    <xf numFmtId="0" fontId="59" fillId="7" borderId="0" xfId="0" applyFont="1" applyFill="1" applyBorder="1" applyAlignment="1">
      <alignment vertical="center" wrapText="1"/>
    </xf>
    <xf numFmtId="0" fontId="59" fillId="7" borderId="12" xfId="0" applyFont="1" applyFill="1" applyBorder="1" applyAlignment="1">
      <alignment vertical="center" wrapText="1"/>
    </xf>
    <xf numFmtId="0" fontId="59" fillId="7" borderId="12" xfId="0" applyFont="1" applyFill="1" applyBorder="1" applyAlignment="1">
      <alignment horizontal="center" vertical="center" wrapText="1"/>
    </xf>
    <xf numFmtId="0" fontId="59" fillId="7" borderId="12" xfId="0" applyFont="1" applyFill="1" applyBorder="1" applyAlignment="1">
      <alignment horizontal="center"/>
    </xf>
    <xf numFmtId="0" fontId="3" fillId="3" borderId="14" xfId="0" applyFont="1" applyFill="1" applyBorder="1" applyAlignment="1"/>
    <xf numFmtId="0" fontId="59" fillId="3" borderId="14" xfId="0" applyFont="1" applyFill="1" applyBorder="1" applyAlignment="1">
      <alignment horizontal="center" vertical="center"/>
    </xf>
    <xf numFmtId="3" fontId="59" fillId="3" borderId="14" xfId="0" applyNumberFormat="1" applyFont="1" applyFill="1" applyBorder="1" applyAlignment="1">
      <alignment horizontal="center" vertical="center"/>
    </xf>
    <xf numFmtId="1" fontId="59" fillId="3" borderId="14" xfId="0" applyNumberFormat="1" applyFont="1" applyFill="1" applyBorder="1" applyAlignment="1">
      <alignment horizontal="center" vertical="center"/>
    </xf>
    <xf numFmtId="165" fontId="59" fillId="3" borderId="14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left" vertical="center"/>
    </xf>
    <xf numFmtId="165" fontId="58" fillId="0" borderId="0" xfId="0" applyNumberFormat="1" applyFont="1" applyBorder="1" applyAlignment="1">
      <alignment horizontal="center" vertical="center"/>
    </xf>
    <xf numFmtId="1" fontId="58" fillId="0" borderId="0" xfId="0" applyNumberFormat="1" applyFont="1" applyBorder="1" applyAlignment="1">
      <alignment horizontal="center" vertical="center"/>
    </xf>
    <xf numFmtId="0" fontId="60" fillId="0" borderId="0" xfId="0" applyFont="1" applyBorder="1" applyAlignment="1">
      <alignment horizontal="left" vertical="center" wrapText="1"/>
    </xf>
    <xf numFmtId="0" fontId="60" fillId="0" borderId="12" xfId="0" applyFont="1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165" fontId="58" fillId="0" borderId="12" xfId="0" applyNumberFormat="1" applyFont="1" applyBorder="1" applyAlignment="1">
      <alignment horizontal="center" vertical="center"/>
    </xf>
    <xf numFmtId="3" fontId="58" fillId="0" borderId="12" xfId="0" applyNumberFormat="1" applyFont="1" applyBorder="1" applyAlignment="1">
      <alignment horizontal="center" vertical="center"/>
    </xf>
    <xf numFmtId="1" fontId="58" fillId="0" borderId="12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56" fillId="0" borderId="0" xfId="0" applyFont="1" applyFill="1" applyBorder="1" applyAlignment="1">
      <alignment horizontal="left" vertical="center"/>
    </xf>
    <xf numFmtId="0" fontId="61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43" fillId="2" borderId="14" xfId="0" applyFont="1" applyFill="1" applyBorder="1" applyAlignment="1">
      <alignment horizontal="center" vertical="center"/>
    </xf>
    <xf numFmtId="0" fontId="43" fillId="2" borderId="12" xfId="0" applyFont="1" applyFill="1" applyBorder="1" applyAlignment="1">
      <alignment horizontal="center" wrapText="1"/>
    </xf>
    <xf numFmtId="0" fontId="43" fillId="2" borderId="12" xfId="0" applyFont="1" applyFill="1" applyBorder="1" applyAlignment="1">
      <alignment horizontal="center"/>
    </xf>
    <xf numFmtId="0" fontId="40" fillId="7" borderId="12" xfId="0" applyFont="1" applyFill="1" applyBorder="1" applyAlignment="1">
      <alignment horizontal="center" vertical="center"/>
    </xf>
    <xf numFmtId="0" fontId="40" fillId="7" borderId="13" xfId="0" applyFont="1" applyFill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4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0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0" fillId="0" borderId="0" xfId="0" applyFont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40" fillId="0" borderId="12" xfId="0" applyFont="1" applyBorder="1" applyAlignment="1">
      <alignment horizontal="left" vertical="center" wrapText="1"/>
    </xf>
    <xf numFmtId="0" fontId="40" fillId="0" borderId="12" xfId="0" applyFont="1" applyBorder="1" applyAlignment="1">
      <alignment horizontal="center" vertical="center" wrapText="1"/>
    </xf>
    <xf numFmtId="0" fontId="43" fillId="0" borderId="0" xfId="0" applyFont="1" applyBorder="1"/>
    <xf numFmtId="0" fontId="9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4" fillId="6" borderId="5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27" fillId="0" borderId="0" xfId="0" applyFont="1" applyBorder="1" applyAlignment="1">
      <alignment horizontal="center" wrapText="1"/>
    </xf>
    <xf numFmtId="0" fontId="27" fillId="0" borderId="12" xfId="0" applyFont="1" applyBorder="1" applyAlignment="1">
      <alignment horizont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left" vertical="center" wrapText="1"/>
    </xf>
    <xf numFmtId="0" fontId="27" fillId="0" borderId="12" xfId="0" applyFont="1" applyFill="1" applyBorder="1" applyAlignment="1">
      <alignment horizontal="left" vertical="center" wrapText="1"/>
    </xf>
    <xf numFmtId="0" fontId="29" fillId="0" borderId="14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12" xfId="0" applyFont="1" applyFill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12" xfId="0" applyFont="1" applyBorder="1" applyAlignment="1">
      <alignment horizontal="left" vertical="center"/>
    </xf>
    <xf numFmtId="0" fontId="27" fillId="0" borderId="1" xfId="0" applyFont="1" applyBorder="1" applyAlignment="1">
      <alignment horizontal="center" wrapText="1"/>
    </xf>
    <xf numFmtId="0" fontId="27" fillId="0" borderId="15" xfId="0" applyFont="1" applyFill="1" applyBorder="1" applyAlignment="1">
      <alignment horizontal="left" vertical="center" wrapText="1"/>
    </xf>
    <xf numFmtId="0" fontId="35" fillId="0" borderId="12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5" fillId="0" borderId="1" xfId="0" applyFont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/>
    </xf>
    <xf numFmtId="0" fontId="39" fillId="2" borderId="12" xfId="0" applyFont="1" applyFill="1" applyBorder="1" applyAlignment="1">
      <alignment horizontal="center" vertical="center"/>
    </xf>
    <xf numFmtId="0" fontId="39" fillId="2" borderId="12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5" fillId="0" borderId="0" xfId="0" applyFont="1" applyAlignment="1">
      <alignment horizontal="center" vertical="center" wrapText="1"/>
    </xf>
    <xf numFmtId="0" fontId="43" fillId="2" borderId="2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0" fontId="43" fillId="7" borderId="2" xfId="0" applyFont="1" applyFill="1" applyBorder="1" applyAlignment="1">
      <alignment horizontal="right" vertical="center"/>
    </xf>
    <xf numFmtId="0" fontId="43" fillId="7" borderId="1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/>
    </xf>
    <xf numFmtId="0" fontId="50" fillId="0" borderId="3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 wrapText="1"/>
    </xf>
    <xf numFmtId="0" fontId="51" fillId="0" borderId="2" xfId="0" applyFont="1" applyBorder="1" applyAlignment="1">
      <alignment horizontal="left"/>
    </xf>
    <xf numFmtId="0" fontId="43" fillId="0" borderId="1" xfId="0" applyFont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/>
    </xf>
    <xf numFmtId="0" fontId="50" fillId="2" borderId="0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/>
    </xf>
    <xf numFmtId="0" fontId="51" fillId="0" borderId="2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50" fillId="7" borderId="0" xfId="0" applyFont="1" applyFill="1" applyBorder="1" applyAlignment="1">
      <alignment horizontal="center" vertical="center"/>
    </xf>
    <xf numFmtId="0" fontId="50" fillId="7" borderId="1" xfId="0" applyFont="1" applyFill="1" applyBorder="1" applyAlignment="1">
      <alignment horizontal="center" vertical="center"/>
    </xf>
    <xf numFmtId="0" fontId="50" fillId="3" borderId="3" xfId="0" applyFont="1" applyFill="1" applyBorder="1" applyAlignment="1">
      <alignment horizontal="left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left" vertical="center"/>
    </xf>
    <xf numFmtId="0" fontId="28" fillId="2" borderId="17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/>
    </xf>
    <xf numFmtId="0" fontId="54" fillId="2" borderId="0" xfId="0" applyFont="1" applyFill="1" applyBorder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0" fontId="54" fillId="2" borderId="0" xfId="0" applyFont="1" applyFill="1" applyBorder="1" applyAlignment="1">
      <alignment horizontal="center" vertical="center" wrapText="1"/>
    </xf>
    <xf numFmtId="0" fontId="54" fillId="2" borderId="12" xfId="0" applyFont="1" applyFill="1" applyBorder="1" applyAlignment="1">
      <alignment horizontal="center" vertical="center" wrapText="1"/>
    </xf>
    <xf numFmtId="0" fontId="54" fillId="7" borderId="12" xfId="0" applyFont="1" applyFill="1" applyBorder="1" applyAlignment="1">
      <alignment horizontal="center" vertical="center" wrapText="1"/>
    </xf>
    <xf numFmtId="0" fontId="54" fillId="7" borderId="1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left" vertical="center"/>
    </xf>
    <xf numFmtId="0" fontId="59" fillId="2" borderId="0" xfId="0" applyFont="1" applyFill="1" applyBorder="1" applyAlignment="1">
      <alignment horizontal="center" vertical="center" wrapText="1"/>
    </xf>
    <xf numFmtId="0" fontId="59" fillId="2" borderId="12" xfId="0" applyFont="1" applyFill="1" applyBorder="1" applyAlignment="1">
      <alignment horizontal="center" vertical="center" wrapText="1"/>
    </xf>
    <xf numFmtId="0" fontId="59" fillId="2" borderId="0" xfId="0" applyFont="1" applyFill="1" applyBorder="1" applyAlignment="1">
      <alignment horizontal="center" wrapText="1"/>
    </xf>
    <xf numFmtId="0" fontId="59" fillId="2" borderId="12" xfId="0" applyFont="1" applyFill="1" applyBorder="1" applyAlignment="1">
      <alignment horizontal="center"/>
    </xf>
    <xf numFmtId="0" fontId="43" fillId="2" borderId="14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0" fontId="43" fillId="2" borderId="12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49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L17"/>
  <sheetViews>
    <sheetView workbookViewId="0">
      <selection activeCell="F32" sqref="F32"/>
    </sheetView>
  </sheetViews>
  <sheetFormatPr baseColWidth="10" defaultRowHeight="24.75" customHeight="1" x14ac:dyDescent="0.25"/>
  <cols>
    <col min="4" max="4" width="19.42578125" customWidth="1"/>
    <col min="5" max="5" width="18.140625" customWidth="1"/>
    <col min="6" max="6" width="15.42578125" customWidth="1"/>
    <col min="7" max="7" width="14.42578125" customWidth="1"/>
    <col min="8" max="8" width="14" customWidth="1"/>
    <col min="9" max="9" width="15.140625" customWidth="1"/>
    <col min="10" max="10" width="19" customWidth="1"/>
  </cols>
  <sheetData>
    <row r="2" spans="4:12" ht="24.75" customHeight="1" thickBot="1" x14ac:dyDescent="0.3">
      <c r="D2" s="274" t="s">
        <v>0</v>
      </c>
      <c r="E2" s="274"/>
      <c r="F2" s="274"/>
      <c r="G2" s="274"/>
      <c r="H2" s="274"/>
      <c r="I2" s="274"/>
      <c r="J2" s="274"/>
    </row>
    <row r="3" spans="4:12" ht="24.75" customHeight="1" x14ac:dyDescent="0.25">
      <c r="D3" s="275" t="s">
        <v>1</v>
      </c>
      <c r="E3" s="277" t="s">
        <v>2</v>
      </c>
      <c r="F3" s="277"/>
      <c r="G3" s="277"/>
      <c r="H3" s="277"/>
      <c r="I3" s="277"/>
      <c r="J3" s="277"/>
      <c r="K3" s="1"/>
    </row>
    <row r="4" spans="4:12" ht="24.75" customHeight="1" x14ac:dyDescent="0.25">
      <c r="D4" s="276"/>
      <c r="E4" s="278" t="s">
        <v>3</v>
      </c>
      <c r="F4" s="278"/>
      <c r="G4" s="279" t="s">
        <v>4</v>
      </c>
      <c r="H4" s="279"/>
      <c r="I4" s="279" t="s">
        <v>5</v>
      </c>
      <c r="J4" s="280"/>
      <c r="K4" s="1"/>
    </row>
    <row r="5" spans="4:12" ht="24.75" customHeight="1" thickBot="1" x14ac:dyDescent="0.3">
      <c r="D5" s="276"/>
      <c r="E5" s="2" t="s">
        <v>6</v>
      </c>
      <c r="F5" s="2" t="s">
        <v>7</v>
      </c>
      <c r="G5" s="2" t="s">
        <v>6</v>
      </c>
      <c r="H5" s="2" t="s">
        <v>7</v>
      </c>
      <c r="I5" s="2" t="s">
        <v>6</v>
      </c>
      <c r="J5" s="2" t="s">
        <v>7</v>
      </c>
      <c r="K5" s="1"/>
    </row>
    <row r="6" spans="4:12" ht="24.75" customHeight="1" thickBot="1" x14ac:dyDescent="0.3">
      <c r="D6" s="276"/>
      <c r="E6" s="3">
        <f t="shared" ref="E6:J6" si="0">SUM(E7:E16)</f>
        <v>70685</v>
      </c>
      <c r="F6" s="3">
        <f t="shared" si="0"/>
        <v>99.999999999999986</v>
      </c>
      <c r="G6" s="3">
        <f t="shared" si="0"/>
        <v>39538</v>
      </c>
      <c r="H6" s="4">
        <f t="shared" si="0"/>
        <v>55.935488434604231</v>
      </c>
      <c r="I6" s="3">
        <f t="shared" si="0"/>
        <v>31147</v>
      </c>
      <c r="J6" s="4">
        <f t="shared" si="0"/>
        <v>44.064511565395776</v>
      </c>
      <c r="K6" s="1"/>
    </row>
    <row r="7" spans="4:12" ht="41.25" customHeight="1" thickBot="1" x14ac:dyDescent="0.3">
      <c r="D7" s="5" t="s">
        <v>8</v>
      </c>
      <c r="E7" s="6">
        <f>SUM(I7+G7)</f>
        <v>28664</v>
      </c>
      <c r="F7" s="7">
        <f>(E7/$E$6)*100</f>
        <v>40.551743651411194</v>
      </c>
      <c r="G7" s="8">
        <v>14712</v>
      </c>
      <c r="H7" s="7">
        <f>(G7/$E$6)*100</f>
        <v>20.81346820400368</v>
      </c>
      <c r="I7" s="8">
        <v>13952</v>
      </c>
      <c r="J7" s="7">
        <f>(I7/$E$6)*100</f>
        <v>19.738275447407513</v>
      </c>
    </row>
    <row r="8" spans="4:12" ht="42.75" customHeight="1" thickBot="1" x14ac:dyDescent="0.3">
      <c r="D8" s="5" t="s">
        <v>9</v>
      </c>
      <c r="E8" s="6">
        <f t="shared" ref="E8:E16" si="1">SUM(I8+G8)</f>
        <v>6755</v>
      </c>
      <c r="F8" s="7">
        <f t="shared" ref="F8:F16" si="2">(E8/$E$6)*100</f>
        <v>9.5564829879040811</v>
      </c>
      <c r="G8" s="8">
        <v>4396</v>
      </c>
      <c r="H8" s="7">
        <f t="shared" ref="H8:H16" si="3">(G8/$E$6)*100</f>
        <v>6.2191412605220338</v>
      </c>
      <c r="I8" s="8">
        <v>2359</v>
      </c>
      <c r="J8" s="7">
        <f t="shared" ref="J8:J16" si="4">(I8/$E$6)*100</f>
        <v>3.3373417273820469</v>
      </c>
    </row>
    <row r="9" spans="4:12" ht="36.75" customHeight="1" thickBot="1" x14ac:dyDescent="0.3">
      <c r="D9" s="5" t="s">
        <v>10</v>
      </c>
      <c r="E9" s="6">
        <f t="shared" si="1"/>
        <v>3132</v>
      </c>
      <c r="F9" s="7">
        <f t="shared" si="2"/>
        <v>4.4309259390252524</v>
      </c>
      <c r="G9" s="8">
        <v>1881</v>
      </c>
      <c r="H9" s="7">
        <f t="shared" si="3"/>
        <v>2.661102072575511</v>
      </c>
      <c r="I9" s="8">
        <v>1251</v>
      </c>
      <c r="J9" s="7">
        <f t="shared" si="4"/>
        <v>1.7698238664497417</v>
      </c>
    </row>
    <row r="10" spans="4:12" ht="39" customHeight="1" thickBot="1" x14ac:dyDescent="0.3">
      <c r="D10" s="5" t="s">
        <v>11</v>
      </c>
      <c r="E10" s="6">
        <f t="shared" si="1"/>
        <v>6903</v>
      </c>
      <c r="F10" s="7">
        <f t="shared" si="2"/>
        <v>9.7658626299780718</v>
      </c>
      <c r="G10" s="8">
        <v>4263</v>
      </c>
      <c r="H10" s="7">
        <f t="shared" si="3"/>
        <v>6.030982528117705</v>
      </c>
      <c r="I10" s="8">
        <v>2640</v>
      </c>
      <c r="J10" s="7">
        <f t="shared" si="4"/>
        <v>3.7348801018603659</v>
      </c>
    </row>
    <row r="11" spans="4:12" ht="48" customHeight="1" thickBot="1" x14ac:dyDescent="0.3">
      <c r="D11" s="5" t="s">
        <v>12</v>
      </c>
      <c r="E11" s="6">
        <f t="shared" si="1"/>
        <v>4084</v>
      </c>
      <c r="F11" s="7">
        <f t="shared" si="2"/>
        <v>5.7777463393930821</v>
      </c>
      <c r="G11" s="8">
        <v>2323</v>
      </c>
      <c r="H11" s="7">
        <f t="shared" si="3"/>
        <v>3.28641154417486</v>
      </c>
      <c r="I11" s="8">
        <v>1761</v>
      </c>
      <c r="J11" s="7">
        <f t="shared" si="4"/>
        <v>2.4913347952182217</v>
      </c>
    </row>
    <row r="12" spans="4:12" ht="44.25" customHeight="1" thickBot="1" x14ac:dyDescent="0.3">
      <c r="D12" s="5" t="s">
        <v>13</v>
      </c>
      <c r="E12" s="6">
        <f t="shared" si="1"/>
        <v>4872</v>
      </c>
      <c r="F12" s="7">
        <f t="shared" si="2"/>
        <v>6.892551460705949</v>
      </c>
      <c r="G12" s="8">
        <v>2927</v>
      </c>
      <c r="H12" s="7">
        <f t="shared" si="3"/>
        <v>4.1409068402065499</v>
      </c>
      <c r="I12" s="8">
        <v>1945</v>
      </c>
      <c r="J12" s="7">
        <f t="shared" si="4"/>
        <v>2.7516446204993987</v>
      </c>
    </row>
    <row r="13" spans="4:12" ht="43.5" customHeight="1" thickBot="1" x14ac:dyDescent="0.3">
      <c r="D13" s="5" t="s">
        <v>14</v>
      </c>
      <c r="E13" s="6">
        <f t="shared" si="1"/>
        <v>8025</v>
      </c>
      <c r="F13" s="7">
        <f t="shared" si="2"/>
        <v>11.353186673268729</v>
      </c>
      <c r="G13" s="9">
        <v>4919</v>
      </c>
      <c r="H13" s="7">
        <f t="shared" si="3"/>
        <v>6.9590436443375534</v>
      </c>
      <c r="I13" s="8">
        <v>3106</v>
      </c>
      <c r="J13" s="7">
        <f t="shared" si="4"/>
        <v>4.3941430289311736</v>
      </c>
      <c r="L13" s="10"/>
    </row>
    <row r="14" spans="4:12" ht="39" customHeight="1" thickBot="1" x14ac:dyDescent="0.3">
      <c r="D14" s="5" t="s">
        <v>15</v>
      </c>
      <c r="E14" s="6">
        <f t="shared" si="1"/>
        <v>2548</v>
      </c>
      <c r="F14" s="7">
        <f t="shared" si="2"/>
        <v>3.6047251892197778</v>
      </c>
      <c r="G14" s="8">
        <v>1398</v>
      </c>
      <c r="H14" s="7">
        <f t="shared" si="3"/>
        <v>1.9777887812124213</v>
      </c>
      <c r="I14" s="8">
        <v>1150</v>
      </c>
      <c r="J14" s="7">
        <f t="shared" si="4"/>
        <v>1.6269364080073567</v>
      </c>
    </row>
    <row r="15" spans="4:12" ht="36.75" customHeight="1" thickBot="1" x14ac:dyDescent="0.3">
      <c r="D15" s="5" t="s">
        <v>16</v>
      </c>
      <c r="E15" s="6">
        <f t="shared" si="1"/>
        <v>3932</v>
      </c>
      <c r="F15" s="7">
        <f t="shared" si="2"/>
        <v>5.5627077880738485</v>
      </c>
      <c r="G15" s="8">
        <v>1832</v>
      </c>
      <c r="H15" s="7">
        <f t="shared" si="3"/>
        <v>2.5917804343212847</v>
      </c>
      <c r="I15" s="8">
        <v>2100</v>
      </c>
      <c r="J15" s="7">
        <f t="shared" si="4"/>
        <v>2.9709273537525642</v>
      </c>
    </row>
    <row r="16" spans="4:12" ht="33.75" customHeight="1" thickBot="1" x14ac:dyDescent="0.3">
      <c r="D16" s="5" t="s">
        <v>17</v>
      </c>
      <c r="E16" s="6">
        <f t="shared" si="1"/>
        <v>1770</v>
      </c>
      <c r="F16" s="7">
        <f t="shared" si="2"/>
        <v>2.504067341020018</v>
      </c>
      <c r="G16" s="8">
        <v>887</v>
      </c>
      <c r="H16" s="7">
        <f t="shared" si="3"/>
        <v>1.2548631251326305</v>
      </c>
      <c r="I16" s="8">
        <v>883</v>
      </c>
      <c r="J16" s="7">
        <f t="shared" si="4"/>
        <v>1.2492042158873877</v>
      </c>
    </row>
    <row r="17" spans="4:10" ht="24.75" customHeight="1" x14ac:dyDescent="0.25">
      <c r="D17" s="273" t="s">
        <v>18</v>
      </c>
      <c r="E17" s="273"/>
      <c r="F17" s="273"/>
      <c r="G17" s="273"/>
      <c r="H17" s="273"/>
      <c r="I17" s="273"/>
      <c r="J17" s="273"/>
    </row>
  </sheetData>
  <mergeCells count="7">
    <mergeCell ref="D17:J17"/>
    <mergeCell ref="D2:J2"/>
    <mergeCell ref="D3:D6"/>
    <mergeCell ref="E3:J3"/>
    <mergeCell ref="E4:F4"/>
    <mergeCell ref="G4:H4"/>
    <mergeCell ref="I4:J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46"/>
  <sheetViews>
    <sheetView workbookViewId="0">
      <selection activeCell="K59" sqref="K59"/>
    </sheetView>
  </sheetViews>
  <sheetFormatPr baseColWidth="10" defaultRowHeight="15" x14ac:dyDescent="0.25"/>
  <cols>
    <col min="4" max="4" width="13.85546875" customWidth="1"/>
    <col min="5" max="5" width="32.5703125" customWidth="1"/>
    <col min="6" max="6" width="24.7109375" customWidth="1"/>
    <col min="7" max="7" width="19.28515625" style="44" customWidth="1"/>
  </cols>
  <sheetData>
    <row r="2" spans="4:7" ht="38.25" customHeight="1" thickBot="1" x14ac:dyDescent="0.3">
      <c r="D2" s="335" t="s">
        <v>163</v>
      </c>
      <c r="E2" s="335"/>
      <c r="F2" s="335"/>
      <c r="G2" s="335"/>
    </row>
    <row r="3" spans="4:7" ht="14.25" customHeight="1" x14ac:dyDescent="0.25">
      <c r="D3" s="324" t="s">
        <v>1</v>
      </c>
      <c r="E3" s="324" t="s">
        <v>119</v>
      </c>
      <c r="F3" s="324" t="s">
        <v>164</v>
      </c>
      <c r="G3" s="324"/>
    </row>
    <row r="4" spans="4:7" ht="15.75" thickBot="1" x14ac:dyDescent="0.3">
      <c r="D4" s="336"/>
      <c r="E4" s="336"/>
      <c r="F4" s="141" t="s">
        <v>6</v>
      </c>
      <c r="G4" s="141" t="s">
        <v>7</v>
      </c>
    </row>
    <row r="5" spans="4:7" ht="17.25" customHeight="1" thickBot="1" x14ac:dyDescent="0.3">
      <c r="D5" s="337" t="s">
        <v>3</v>
      </c>
      <c r="E5" s="337"/>
      <c r="F5" s="142">
        <f t="shared" ref="F5:G5" si="0">SUM(F6:F45)</f>
        <v>1082</v>
      </c>
      <c r="G5" s="143">
        <f t="shared" si="0"/>
        <v>99.999999999999972</v>
      </c>
    </row>
    <row r="6" spans="4:7" ht="20.25" customHeight="1" x14ac:dyDescent="0.25">
      <c r="D6" s="333" t="s">
        <v>8</v>
      </c>
      <c r="E6" s="144" t="s">
        <v>165</v>
      </c>
      <c r="F6" s="145">
        <v>859</v>
      </c>
      <c r="G6" s="154">
        <f>(F6/$F$5)*100</f>
        <v>79.390018484288348</v>
      </c>
    </row>
    <row r="7" spans="4:7" ht="18" customHeight="1" x14ac:dyDescent="0.25">
      <c r="D7" s="333"/>
      <c r="E7" s="31" t="s">
        <v>166</v>
      </c>
      <c r="F7" s="145">
        <v>1</v>
      </c>
      <c r="G7" s="154">
        <f t="shared" ref="G7:G45" si="1">(F7/$F$5)*100</f>
        <v>9.2421441774491686E-2</v>
      </c>
    </row>
    <row r="8" spans="4:7" ht="20.25" customHeight="1" thickBot="1" x14ac:dyDescent="0.3">
      <c r="D8" s="334"/>
      <c r="E8" s="146" t="s">
        <v>30</v>
      </c>
      <c r="F8" s="147">
        <v>51</v>
      </c>
      <c r="G8" s="155">
        <f t="shared" si="1"/>
        <v>4.7134935304990755</v>
      </c>
    </row>
    <row r="9" spans="4:7" ht="17.25" customHeight="1" x14ac:dyDescent="0.25">
      <c r="D9" s="338" t="s">
        <v>9</v>
      </c>
      <c r="E9" s="157" t="s">
        <v>31</v>
      </c>
      <c r="F9" s="153">
        <v>0</v>
      </c>
      <c r="G9" s="154">
        <f t="shared" si="1"/>
        <v>0</v>
      </c>
    </row>
    <row r="10" spans="4:7" ht="18.75" customHeight="1" x14ac:dyDescent="0.25">
      <c r="D10" s="333"/>
      <c r="E10" s="31" t="s">
        <v>167</v>
      </c>
      <c r="F10" s="145">
        <v>1</v>
      </c>
      <c r="G10" s="154">
        <f t="shared" si="1"/>
        <v>9.2421441774491686E-2</v>
      </c>
    </row>
    <row r="11" spans="4:7" ht="19.5" customHeight="1" x14ac:dyDescent="0.25">
      <c r="D11" s="333"/>
      <c r="E11" s="31" t="s">
        <v>35</v>
      </c>
      <c r="F11" s="145">
        <v>0</v>
      </c>
      <c r="G11" s="154">
        <f t="shared" si="1"/>
        <v>0</v>
      </c>
    </row>
    <row r="12" spans="4:7" ht="18" customHeight="1" x14ac:dyDescent="0.25">
      <c r="D12" s="333"/>
      <c r="E12" s="31" t="s">
        <v>33</v>
      </c>
      <c r="F12" s="145">
        <v>0</v>
      </c>
      <c r="G12" s="154">
        <f t="shared" si="1"/>
        <v>0</v>
      </c>
    </row>
    <row r="13" spans="4:7" ht="19.5" customHeight="1" x14ac:dyDescent="0.25">
      <c r="D13" s="333"/>
      <c r="E13" s="31" t="s">
        <v>34</v>
      </c>
      <c r="F13" s="145">
        <v>0</v>
      </c>
      <c r="G13" s="154">
        <f t="shared" si="1"/>
        <v>0</v>
      </c>
    </row>
    <row r="14" spans="4:7" ht="21" customHeight="1" thickBot="1" x14ac:dyDescent="0.3">
      <c r="D14" s="334"/>
      <c r="E14" s="146" t="s">
        <v>36</v>
      </c>
      <c r="F14" s="147">
        <v>0</v>
      </c>
      <c r="G14" s="155">
        <f t="shared" si="1"/>
        <v>0</v>
      </c>
    </row>
    <row r="15" spans="4:7" ht="18" customHeight="1" x14ac:dyDescent="0.25">
      <c r="D15" s="338" t="s">
        <v>10</v>
      </c>
      <c r="E15" s="157" t="s">
        <v>37</v>
      </c>
      <c r="F15" s="153">
        <v>0</v>
      </c>
      <c r="G15" s="154">
        <f t="shared" si="1"/>
        <v>0</v>
      </c>
    </row>
    <row r="16" spans="4:7" ht="19.5" customHeight="1" x14ac:dyDescent="0.25">
      <c r="D16" s="333"/>
      <c r="E16" s="31" t="s">
        <v>38</v>
      </c>
      <c r="F16" s="145">
        <v>3</v>
      </c>
      <c r="G16" s="154">
        <f t="shared" si="1"/>
        <v>0.27726432532347506</v>
      </c>
    </row>
    <row r="17" spans="4:7" ht="20.25" customHeight="1" thickBot="1" x14ac:dyDescent="0.3">
      <c r="D17" s="334"/>
      <c r="E17" s="146" t="s">
        <v>39</v>
      </c>
      <c r="F17" s="147">
        <v>0</v>
      </c>
      <c r="G17" s="155">
        <f t="shared" si="1"/>
        <v>0</v>
      </c>
    </row>
    <row r="18" spans="4:7" ht="17.25" customHeight="1" x14ac:dyDescent="0.25">
      <c r="D18" s="338" t="s">
        <v>11</v>
      </c>
      <c r="E18" s="157" t="s">
        <v>40</v>
      </c>
      <c r="F18" s="153">
        <v>0</v>
      </c>
      <c r="G18" s="154">
        <f t="shared" si="1"/>
        <v>0</v>
      </c>
    </row>
    <row r="19" spans="4:7" ht="20.25" customHeight="1" x14ac:dyDescent="0.25">
      <c r="D19" s="333"/>
      <c r="E19" s="31" t="s">
        <v>41</v>
      </c>
      <c r="F19" s="145">
        <v>0</v>
      </c>
      <c r="G19" s="154">
        <f t="shared" si="1"/>
        <v>0</v>
      </c>
    </row>
    <row r="20" spans="4:7" ht="19.5" customHeight="1" x14ac:dyDescent="0.25">
      <c r="D20" s="333"/>
      <c r="E20" s="31" t="s">
        <v>42</v>
      </c>
      <c r="F20" s="145">
        <v>0</v>
      </c>
      <c r="G20" s="154">
        <f t="shared" si="1"/>
        <v>0</v>
      </c>
    </row>
    <row r="21" spans="4:7" ht="18.75" customHeight="1" thickBot="1" x14ac:dyDescent="0.3">
      <c r="D21" s="334"/>
      <c r="E21" s="151" t="s">
        <v>43</v>
      </c>
      <c r="F21" s="152">
        <v>1</v>
      </c>
      <c r="G21" s="148">
        <f t="shared" si="1"/>
        <v>9.2421441774491686E-2</v>
      </c>
    </row>
    <row r="22" spans="4:7" ht="18.75" customHeight="1" x14ac:dyDescent="0.25">
      <c r="D22" s="338" t="s">
        <v>44</v>
      </c>
      <c r="E22" s="157" t="s">
        <v>45</v>
      </c>
      <c r="F22" s="153">
        <v>1</v>
      </c>
      <c r="G22" s="154">
        <f t="shared" si="1"/>
        <v>9.2421441774491686E-2</v>
      </c>
    </row>
    <row r="23" spans="4:7" ht="18" customHeight="1" x14ac:dyDescent="0.25">
      <c r="D23" s="333"/>
      <c r="E23" s="31" t="s">
        <v>46</v>
      </c>
      <c r="F23" s="145">
        <v>0</v>
      </c>
      <c r="G23" s="154">
        <f t="shared" si="1"/>
        <v>0</v>
      </c>
    </row>
    <row r="24" spans="4:7" ht="15.75" customHeight="1" x14ac:dyDescent="0.25">
      <c r="D24" s="333"/>
      <c r="E24" s="31" t="s">
        <v>47</v>
      </c>
      <c r="F24" s="145">
        <v>0</v>
      </c>
      <c r="G24" s="154">
        <f t="shared" si="1"/>
        <v>0</v>
      </c>
    </row>
    <row r="25" spans="4:7" ht="18.75" customHeight="1" x14ac:dyDescent="0.25">
      <c r="D25" s="333"/>
      <c r="E25" s="31" t="s">
        <v>48</v>
      </c>
      <c r="F25" s="145">
        <v>0</v>
      </c>
      <c r="G25" s="154">
        <f t="shared" si="1"/>
        <v>0</v>
      </c>
    </row>
    <row r="26" spans="4:7" ht="18.75" customHeight="1" thickBot="1" x14ac:dyDescent="0.3">
      <c r="D26" s="334"/>
      <c r="E26" s="146" t="s">
        <v>126</v>
      </c>
      <c r="F26" s="147">
        <v>0</v>
      </c>
      <c r="G26" s="155">
        <f t="shared" si="1"/>
        <v>0</v>
      </c>
    </row>
    <row r="27" spans="4:7" ht="20.25" customHeight="1" x14ac:dyDescent="0.25">
      <c r="D27" s="338" t="s">
        <v>13</v>
      </c>
      <c r="E27" s="157" t="s">
        <v>50</v>
      </c>
      <c r="F27" s="153">
        <v>0</v>
      </c>
      <c r="G27" s="154">
        <f t="shared" si="1"/>
        <v>0</v>
      </c>
    </row>
    <row r="28" spans="4:7" ht="18.75" customHeight="1" x14ac:dyDescent="0.25">
      <c r="D28" s="333"/>
      <c r="E28" s="31" t="s">
        <v>51</v>
      </c>
      <c r="F28" s="145">
        <v>31</v>
      </c>
      <c r="G28" s="154">
        <f t="shared" si="1"/>
        <v>2.865064695009242</v>
      </c>
    </row>
    <row r="29" spans="4:7" ht="20.25" customHeight="1" x14ac:dyDescent="0.25">
      <c r="D29" s="333"/>
      <c r="E29" s="31" t="s">
        <v>168</v>
      </c>
      <c r="F29" s="145">
        <v>0</v>
      </c>
      <c r="G29" s="154">
        <f t="shared" si="1"/>
        <v>0</v>
      </c>
    </row>
    <row r="30" spans="4:7" ht="17.25" customHeight="1" x14ac:dyDescent="0.25">
      <c r="D30" s="333"/>
      <c r="E30" s="31" t="s">
        <v>53</v>
      </c>
      <c r="F30" s="145">
        <v>1</v>
      </c>
      <c r="G30" s="154">
        <f t="shared" si="1"/>
        <v>9.2421441774491686E-2</v>
      </c>
    </row>
    <row r="31" spans="4:7" ht="19.5" customHeight="1" thickBot="1" x14ac:dyDescent="0.3">
      <c r="D31" s="334"/>
      <c r="E31" s="146" t="s">
        <v>169</v>
      </c>
      <c r="F31" s="147">
        <v>0</v>
      </c>
      <c r="G31" s="155">
        <f t="shared" si="1"/>
        <v>0</v>
      </c>
    </row>
    <row r="32" spans="4:7" ht="19.5" customHeight="1" x14ac:dyDescent="0.25">
      <c r="D32" s="338" t="s">
        <v>14</v>
      </c>
      <c r="E32" s="157" t="s">
        <v>55</v>
      </c>
      <c r="F32" s="153">
        <v>5</v>
      </c>
      <c r="G32" s="154">
        <f t="shared" si="1"/>
        <v>0.46210720887245843</v>
      </c>
    </row>
    <row r="33" spans="4:7" ht="18" customHeight="1" x14ac:dyDescent="0.25">
      <c r="D33" s="333"/>
      <c r="E33" s="31" t="s">
        <v>56</v>
      </c>
      <c r="F33" s="145">
        <v>16</v>
      </c>
      <c r="G33" s="154">
        <f t="shared" si="1"/>
        <v>1.478743068391867</v>
      </c>
    </row>
    <row r="34" spans="4:7" ht="19.5" customHeight="1" thickBot="1" x14ac:dyDescent="0.3">
      <c r="D34" s="334"/>
      <c r="E34" s="146" t="s">
        <v>57</v>
      </c>
      <c r="F34" s="147">
        <v>110</v>
      </c>
      <c r="G34" s="155">
        <f t="shared" si="1"/>
        <v>10.166358595194085</v>
      </c>
    </row>
    <row r="35" spans="4:7" ht="22.5" customHeight="1" x14ac:dyDescent="0.25">
      <c r="D35" s="338" t="s">
        <v>15</v>
      </c>
      <c r="E35" s="157" t="s">
        <v>58</v>
      </c>
      <c r="F35" s="153">
        <v>2</v>
      </c>
      <c r="G35" s="154">
        <f t="shared" si="1"/>
        <v>0.18484288354898337</v>
      </c>
    </row>
    <row r="36" spans="4:7" ht="17.25" customHeight="1" x14ac:dyDescent="0.25">
      <c r="D36" s="333"/>
      <c r="E36" s="31" t="s">
        <v>59</v>
      </c>
      <c r="F36" s="145">
        <v>0</v>
      </c>
      <c r="G36" s="154">
        <f t="shared" si="1"/>
        <v>0</v>
      </c>
    </row>
    <row r="37" spans="4:7" ht="18" customHeight="1" x14ac:dyDescent="0.25">
      <c r="D37" s="333"/>
      <c r="E37" s="31" t="s">
        <v>60</v>
      </c>
      <c r="F37" s="145">
        <v>0</v>
      </c>
      <c r="G37" s="154">
        <f t="shared" si="1"/>
        <v>0</v>
      </c>
    </row>
    <row r="38" spans="4:7" ht="18" customHeight="1" thickBot="1" x14ac:dyDescent="0.3">
      <c r="D38" s="334"/>
      <c r="E38" s="146" t="s">
        <v>61</v>
      </c>
      <c r="F38" s="147">
        <v>0</v>
      </c>
      <c r="G38" s="155">
        <f t="shared" si="1"/>
        <v>0</v>
      </c>
    </row>
    <row r="39" spans="4:7" ht="18" customHeight="1" x14ac:dyDescent="0.25">
      <c r="D39" s="338" t="s">
        <v>16</v>
      </c>
      <c r="E39" s="157" t="s">
        <v>62</v>
      </c>
      <c r="F39" s="153">
        <v>0</v>
      </c>
      <c r="G39" s="154">
        <f t="shared" si="1"/>
        <v>0</v>
      </c>
    </row>
    <row r="40" spans="4:7" ht="20.25" customHeight="1" x14ac:dyDescent="0.25">
      <c r="D40" s="333"/>
      <c r="E40" s="31" t="s">
        <v>63</v>
      </c>
      <c r="F40" s="145">
        <v>0</v>
      </c>
      <c r="G40" s="154">
        <f t="shared" si="1"/>
        <v>0</v>
      </c>
    </row>
    <row r="41" spans="4:7" ht="21" customHeight="1" thickBot="1" x14ac:dyDescent="0.3">
      <c r="D41" s="334"/>
      <c r="E41" s="146" t="s">
        <v>170</v>
      </c>
      <c r="F41" s="147">
        <v>0</v>
      </c>
      <c r="G41" s="155">
        <f t="shared" si="1"/>
        <v>0</v>
      </c>
    </row>
    <row r="42" spans="4:7" ht="23.25" customHeight="1" x14ac:dyDescent="0.25">
      <c r="D42" s="338" t="s">
        <v>17</v>
      </c>
      <c r="E42" s="157" t="s">
        <v>65</v>
      </c>
      <c r="F42" s="153">
        <v>0</v>
      </c>
      <c r="G42" s="154">
        <f t="shared" si="1"/>
        <v>0</v>
      </c>
    </row>
    <row r="43" spans="4:7" ht="22.5" customHeight="1" x14ac:dyDescent="0.25">
      <c r="D43" s="333"/>
      <c r="E43" s="31" t="s">
        <v>66</v>
      </c>
      <c r="F43" s="145">
        <v>0</v>
      </c>
      <c r="G43" s="154">
        <f t="shared" si="1"/>
        <v>0</v>
      </c>
    </row>
    <row r="44" spans="4:7" ht="18.75" customHeight="1" x14ac:dyDescent="0.25">
      <c r="D44" s="333"/>
      <c r="E44" s="31" t="s">
        <v>67</v>
      </c>
      <c r="F44" s="145">
        <v>0</v>
      </c>
      <c r="G44" s="154">
        <f t="shared" si="1"/>
        <v>0</v>
      </c>
    </row>
    <row r="45" spans="4:7" ht="20.25" customHeight="1" thickBot="1" x14ac:dyDescent="0.3">
      <c r="D45" s="334"/>
      <c r="E45" s="146" t="s">
        <v>68</v>
      </c>
      <c r="F45" s="147">
        <v>0</v>
      </c>
      <c r="G45" s="155">
        <f t="shared" si="1"/>
        <v>0</v>
      </c>
    </row>
    <row r="46" spans="4:7" ht="15.75" x14ac:dyDescent="0.3">
      <c r="D46" s="339" t="s">
        <v>171</v>
      </c>
      <c r="E46" s="339"/>
      <c r="F46" s="339"/>
      <c r="G46" s="339"/>
    </row>
  </sheetData>
  <mergeCells count="16">
    <mergeCell ref="D35:D38"/>
    <mergeCell ref="D39:D41"/>
    <mergeCell ref="D42:D45"/>
    <mergeCell ref="D46:G46"/>
    <mergeCell ref="D9:D14"/>
    <mergeCell ref="D15:D17"/>
    <mergeCell ref="D18:D21"/>
    <mergeCell ref="D22:D26"/>
    <mergeCell ref="D27:D31"/>
    <mergeCell ref="D32:D34"/>
    <mergeCell ref="D6:D8"/>
    <mergeCell ref="D2:G2"/>
    <mergeCell ref="D3:D4"/>
    <mergeCell ref="E3:E4"/>
    <mergeCell ref="F3:G3"/>
    <mergeCell ref="D5:E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I46"/>
  <sheetViews>
    <sheetView workbookViewId="0">
      <selection activeCell="K42" sqref="J42:K42"/>
    </sheetView>
  </sheetViews>
  <sheetFormatPr baseColWidth="10" defaultColWidth="18.5703125" defaultRowHeight="15" x14ac:dyDescent="0.25"/>
  <cols>
    <col min="4" max="4" width="19.7109375" customWidth="1"/>
    <col min="5" max="5" width="22.85546875" customWidth="1"/>
  </cols>
  <sheetData>
    <row r="1" spans="4:9" ht="30.75" customHeight="1" thickBot="1" x14ac:dyDescent="0.3">
      <c r="D1" s="340" t="s">
        <v>172</v>
      </c>
      <c r="E1" s="340"/>
      <c r="F1" s="340"/>
      <c r="G1" s="340"/>
      <c r="H1" s="340"/>
      <c r="I1" s="340"/>
    </row>
    <row r="2" spans="4:9" ht="13.5" customHeight="1" x14ac:dyDescent="0.25">
      <c r="D2" s="341" t="s">
        <v>20</v>
      </c>
      <c r="E2" s="341" t="s">
        <v>119</v>
      </c>
      <c r="F2" s="342" t="s">
        <v>173</v>
      </c>
      <c r="G2" s="342"/>
      <c r="H2" s="344" t="s">
        <v>120</v>
      </c>
      <c r="I2" s="344"/>
    </row>
    <row r="3" spans="4:9" ht="15.75" thickBot="1" x14ac:dyDescent="0.3">
      <c r="D3" s="341"/>
      <c r="E3" s="341"/>
      <c r="F3" s="343"/>
      <c r="G3" s="343"/>
      <c r="H3" s="141" t="s">
        <v>123</v>
      </c>
      <c r="I3" s="158" t="s">
        <v>122</v>
      </c>
    </row>
    <row r="4" spans="4:9" ht="15.75" thickBot="1" x14ac:dyDescent="0.3">
      <c r="D4" s="336"/>
      <c r="E4" s="336"/>
      <c r="F4" s="159" t="s">
        <v>6</v>
      </c>
      <c r="G4" s="159" t="s">
        <v>7</v>
      </c>
      <c r="H4" s="159" t="s">
        <v>6</v>
      </c>
      <c r="I4" s="159" t="s">
        <v>6</v>
      </c>
    </row>
    <row r="5" spans="4:9" ht="15.75" thickBot="1" x14ac:dyDescent="0.3">
      <c r="D5" s="337" t="s">
        <v>3</v>
      </c>
      <c r="E5" s="337"/>
      <c r="F5" s="142">
        <f>SUM(F6:F45)</f>
        <v>832</v>
      </c>
      <c r="G5" s="160">
        <f>SUM(G6:G45)</f>
        <v>99.999999999999972</v>
      </c>
      <c r="H5" s="161">
        <f>SUM(H6:H45)</f>
        <v>77486</v>
      </c>
      <c r="I5" s="162">
        <f>SUM(I6:I45)</f>
        <v>39099</v>
      </c>
    </row>
    <row r="6" spans="4:9" ht="19.5" customHeight="1" x14ac:dyDescent="0.25">
      <c r="D6" s="333" t="s">
        <v>8</v>
      </c>
      <c r="E6" s="156" t="s">
        <v>165</v>
      </c>
      <c r="F6" s="163">
        <v>137</v>
      </c>
      <c r="G6" s="164">
        <f>(F6/$F$5)*100</f>
        <v>16.466346153846153</v>
      </c>
      <c r="H6" s="165">
        <v>11421</v>
      </c>
      <c r="I6" s="165">
        <v>7218</v>
      </c>
    </row>
    <row r="7" spans="4:9" ht="19.5" customHeight="1" x14ac:dyDescent="0.25">
      <c r="D7" s="333"/>
      <c r="E7" s="31" t="s">
        <v>166</v>
      </c>
      <c r="F7" s="166">
        <v>62</v>
      </c>
      <c r="G7" s="164">
        <f t="shared" ref="G7:G45" si="0">(F7/$F$5)*100</f>
        <v>7.4519230769230766</v>
      </c>
      <c r="H7" s="165">
        <v>4277</v>
      </c>
      <c r="I7" s="165">
        <v>4204</v>
      </c>
    </row>
    <row r="8" spans="4:9" ht="18" customHeight="1" thickBot="1" x14ac:dyDescent="0.3">
      <c r="D8" s="334"/>
      <c r="E8" s="146" t="s">
        <v>30</v>
      </c>
      <c r="F8" s="167">
        <v>46</v>
      </c>
      <c r="G8" s="168">
        <f t="shared" si="0"/>
        <v>5.5288461538461533</v>
      </c>
      <c r="H8" s="169">
        <v>4064</v>
      </c>
      <c r="I8" s="169">
        <v>1793</v>
      </c>
    </row>
    <row r="9" spans="4:9" ht="17.25" customHeight="1" x14ac:dyDescent="0.25">
      <c r="D9" s="338" t="s">
        <v>9</v>
      </c>
      <c r="E9" s="157" t="s">
        <v>31</v>
      </c>
      <c r="F9" s="170">
        <v>7</v>
      </c>
      <c r="G9" s="164">
        <f t="shared" si="0"/>
        <v>0.84134615384615385</v>
      </c>
      <c r="H9" s="165">
        <v>219</v>
      </c>
      <c r="I9" s="165">
        <v>121</v>
      </c>
    </row>
    <row r="10" spans="4:9" ht="19.5" customHeight="1" x14ac:dyDescent="0.25">
      <c r="D10" s="333"/>
      <c r="E10" s="31" t="s">
        <v>167</v>
      </c>
      <c r="F10" s="170">
        <v>10</v>
      </c>
      <c r="G10" s="164">
        <f t="shared" si="0"/>
        <v>1.2019230769230771</v>
      </c>
      <c r="H10" s="165">
        <v>745</v>
      </c>
      <c r="I10" s="165">
        <v>720</v>
      </c>
    </row>
    <row r="11" spans="4:9" ht="16.5" customHeight="1" x14ac:dyDescent="0.25">
      <c r="D11" s="333"/>
      <c r="E11" s="31" t="s">
        <v>35</v>
      </c>
      <c r="F11" s="170">
        <v>2</v>
      </c>
      <c r="G11" s="164">
        <f t="shared" si="0"/>
        <v>0.24038461538461539</v>
      </c>
      <c r="H11" s="165">
        <v>686</v>
      </c>
      <c r="I11" s="165">
        <v>975</v>
      </c>
    </row>
    <row r="12" spans="4:9" ht="15.75" customHeight="1" x14ac:dyDescent="0.25">
      <c r="D12" s="333"/>
      <c r="E12" s="150" t="s">
        <v>33</v>
      </c>
      <c r="F12" s="170">
        <v>15</v>
      </c>
      <c r="G12" s="164">
        <f t="shared" si="0"/>
        <v>1.8028846153846152</v>
      </c>
      <c r="H12" s="165">
        <v>517</v>
      </c>
      <c r="I12" s="165">
        <v>255</v>
      </c>
    </row>
    <row r="13" spans="4:9" ht="18" customHeight="1" x14ac:dyDescent="0.25">
      <c r="D13" s="333"/>
      <c r="E13" s="31" t="s">
        <v>34</v>
      </c>
      <c r="F13" s="170">
        <v>1</v>
      </c>
      <c r="G13" s="164">
        <f t="shared" si="0"/>
        <v>0.1201923076923077</v>
      </c>
      <c r="H13" s="165">
        <v>418</v>
      </c>
      <c r="I13" s="165">
        <v>88</v>
      </c>
    </row>
    <row r="14" spans="4:9" ht="19.5" customHeight="1" thickBot="1" x14ac:dyDescent="0.3">
      <c r="D14" s="334"/>
      <c r="E14" s="146" t="s">
        <v>36</v>
      </c>
      <c r="F14" s="171">
        <v>0</v>
      </c>
      <c r="G14" s="168">
        <f t="shared" si="0"/>
        <v>0</v>
      </c>
      <c r="H14" s="169">
        <v>0</v>
      </c>
      <c r="I14" s="169">
        <v>0</v>
      </c>
    </row>
    <row r="15" spans="4:9" ht="20.25" customHeight="1" x14ac:dyDescent="0.25">
      <c r="D15" s="338" t="s">
        <v>10</v>
      </c>
      <c r="E15" s="149" t="s">
        <v>37</v>
      </c>
      <c r="F15" s="170">
        <v>1</v>
      </c>
      <c r="G15" s="164">
        <f t="shared" si="0"/>
        <v>0.1201923076923077</v>
      </c>
      <c r="H15" s="165">
        <v>22</v>
      </c>
      <c r="I15" s="165">
        <v>2</v>
      </c>
    </row>
    <row r="16" spans="4:9" ht="18.75" customHeight="1" x14ac:dyDescent="0.25">
      <c r="D16" s="333"/>
      <c r="E16" s="31" t="s">
        <v>38</v>
      </c>
      <c r="F16" s="170">
        <v>22</v>
      </c>
      <c r="G16" s="164">
        <f t="shared" si="0"/>
        <v>2.6442307692307692</v>
      </c>
      <c r="H16" s="165">
        <v>277</v>
      </c>
      <c r="I16" s="165">
        <v>158</v>
      </c>
    </row>
    <row r="17" spans="4:9" ht="17.25" customHeight="1" thickBot="1" x14ac:dyDescent="0.3">
      <c r="D17" s="334"/>
      <c r="E17" s="151" t="s">
        <v>39</v>
      </c>
      <c r="F17" s="171">
        <v>22</v>
      </c>
      <c r="G17" s="168">
        <f t="shared" si="0"/>
        <v>2.6442307692307692</v>
      </c>
      <c r="H17" s="169">
        <v>6956</v>
      </c>
      <c r="I17" s="169">
        <v>1013</v>
      </c>
    </row>
    <row r="18" spans="4:9" ht="18" customHeight="1" x14ac:dyDescent="0.25">
      <c r="D18" s="338" t="s">
        <v>11</v>
      </c>
      <c r="E18" s="157" t="s">
        <v>40</v>
      </c>
      <c r="F18" s="170">
        <v>38</v>
      </c>
      <c r="G18" s="164">
        <f t="shared" si="0"/>
        <v>4.5673076923076916</v>
      </c>
      <c r="H18" s="165">
        <v>20952</v>
      </c>
      <c r="I18" s="165">
        <v>6790</v>
      </c>
    </row>
    <row r="19" spans="4:9" ht="19.5" customHeight="1" x14ac:dyDescent="0.25">
      <c r="D19" s="333"/>
      <c r="E19" s="31" t="s">
        <v>41</v>
      </c>
      <c r="F19" s="170">
        <v>16</v>
      </c>
      <c r="G19" s="164">
        <f t="shared" si="0"/>
        <v>1.9230769230769231</v>
      </c>
      <c r="H19" s="165">
        <v>2867</v>
      </c>
      <c r="I19" s="165">
        <v>2442</v>
      </c>
    </row>
    <row r="20" spans="4:9" ht="17.25" customHeight="1" x14ac:dyDescent="0.25">
      <c r="D20" s="333"/>
      <c r="E20" s="150" t="s">
        <v>42</v>
      </c>
      <c r="F20" s="170">
        <v>15</v>
      </c>
      <c r="G20" s="164">
        <f t="shared" si="0"/>
        <v>1.8028846153846152</v>
      </c>
      <c r="H20" s="165">
        <v>2283</v>
      </c>
      <c r="I20" s="165">
        <v>1794</v>
      </c>
    </row>
    <row r="21" spans="4:9" ht="26.25" customHeight="1" thickBot="1" x14ac:dyDescent="0.3">
      <c r="D21" s="334"/>
      <c r="E21" s="146" t="s">
        <v>43</v>
      </c>
      <c r="F21" s="171">
        <v>20</v>
      </c>
      <c r="G21" s="168">
        <f t="shared" si="0"/>
        <v>2.4038461538461542</v>
      </c>
      <c r="H21" s="169">
        <v>465</v>
      </c>
      <c r="I21" s="169">
        <v>1</v>
      </c>
    </row>
    <row r="22" spans="4:9" ht="18" customHeight="1" x14ac:dyDescent="0.25">
      <c r="D22" s="338" t="s">
        <v>44</v>
      </c>
      <c r="E22" s="157" t="s">
        <v>45</v>
      </c>
      <c r="F22" s="170">
        <v>104</v>
      </c>
      <c r="G22" s="164">
        <f t="shared" si="0"/>
        <v>12.5</v>
      </c>
      <c r="H22" s="165">
        <v>1008</v>
      </c>
      <c r="I22" s="172">
        <v>354</v>
      </c>
    </row>
    <row r="23" spans="4:9" ht="22.5" customHeight="1" x14ac:dyDescent="0.25">
      <c r="D23" s="333"/>
      <c r="E23" s="31" t="s">
        <v>46</v>
      </c>
      <c r="F23" s="166">
        <v>0</v>
      </c>
      <c r="G23" s="164">
        <f t="shared" si="0"/>
        <v>0</v>
      </c>
      <c r="H23" s="172">
        <v>0</v>
      </c>
      <c r="I23" s="165">
        <v>0</v>
      </c>
    </row>
    <row r="24" spans="4:9" ht="18.75" customHeight="1" x14ac:dyDescent="0.25">
      <c r="D24" s="333"/>
      <c r="E24" s="31" t="s">
        <v>47</v>
      </c>
      <c r="F24" s="166">
        <v>34</v>
      </c>
      <c r="G24" s="164">
        <f t="shared" si="0"/>
        <v>4.0865384615384617</v>
      </c>
      <c r="H24" s="165">
        <v>241</v>
      </c>
      <c r="I24" s="165">
        <v>15</v>
      </c>
    </row>
    <row r="25" spans="4:9" ht="21.75" customHeight="1" x14ac:dyDescent="0.25">
      <c r="D25" s="333"/>
      <c r="E25" s="31" t="s">
        <v>48</v>
      </c>
      <c r="F25" s="170">
        <v>0</v>
      </c>
      <c r="G25" s="164">
        <f t="shared" si="0"/>
        <v>0</v>
      </c>
      <c r="H25" s="165">
        <v>0</v>
      </c>
      <c r="I25" s="165">
        <v>0</v>
      </c>
    </row>
    <row r="26" spans="4:9" ht="20.25" customHeight="1" thickBot="1" x14ac:dyDescent="0.3">
      <c r="D26" s="334"/>
      <c r="E26" s="151" t="s">
        <v>126</v>
      </c>
      <c r="F26" s="171">
        <v>0</v>
      </c>
      <c r="G26" s="168">
        <f t="shared" si="0"/>
        <v>0</v>
      </c>
      <c r="H26" s="169">
        <v>0</v>
      </c>
      <c r="I26" s="169">
        <v>0</v>
      </c>
    </row>
    <row r="27" spans="4:9" ht="20.25" customHeight="1" x14ac:dyDescent="0.25">
      <c r="D27" s="338" t="s">
        <v>13</v>
      </c>
      <c r="E27" s="157" t="s">
        <v>50</v>
      </c>
      <c r="F27" s="170">
        <v>8</v>
      </c>
      <c r="G27" s="164">
        <f t="shared" si="0"/>
        <v>0.96153846153846156</v>
      </c>
      <c r="H27" s="165">
        <v>1958</v>
      </c>
      <c r="I27" s="165">
        <v>272</v>
      </c>
    </row>
    <row r="28" spans="4:9" ht="19.5" customHeight="1" x14ac:dyDescent="0.25">
      <c r="D28" s="333"/>
      <c r="E28" s="31" t="s">
        <v>51</v>
      </c>
      <c r="F28" s="170">
        <v>18</v>
      </c>
      <c r="G28" s="164">
        <f t="shared" si="0"/>
        <v>2.1634615384615383</v>
      </c>
      <c r="H28" s="165">
        <v>661</v>
      </c>
      <c r="I28" s="165">
        <v>129</v>
      </c>
    </row>
    <row r="29" spans="4:9" ht="15" customHeight="1" x14ac:dyDescent="0.25">
      <c r="D29" s="333"/>
      <c r="E29" s="31" t="s">
        <v>168</v>
      </c>
      <c r="F29" s="170">
        <v>0</v>
      </c>
      <c r="G29" s="164">
        <f t="shared" si="0"/>
        <v>0</v>
      </c>
      <c r="H29" s="165">
        <v>0</v>
      </c>
      <c r="I29" s="165">
        <v>0</v>
      </c>
    </row>
    <row r="30" spans="4:9" ht="20.25" customHeight="1" x14ac:dyDescent="0.25">
      <c r="D30" s="333"/>
      <c r="E30" s="31" t="s">
        <v>53</v>
      </c>
      <c r="F30" s="170">
        <v>6</v>
      </c>
      <c r="G30" s="164">
        <f t="shared" si="0"/>
        <v>0.72115384615384615</v>
      </c>
      <c r="H30" s="165">
        <v>23</v>
      </c>
      <c r="I30" s="165">
        <v>10</v>
      </c>
    </row>
    <row r="31" spans="4:9" ht="22.5" customHeight="1" thickBot="1" x14ac:dyDescent="0.3">
      <c r="D31" s="334"/>
      <c r="E31" s="146" t="s">
        <v>169</v>
      </c>
      <c r="F31" s="171">
        <v>56</v>
      </c>
      <c r="G31" s="168">
        <f t="shared" si="0"/>
        <v>6.7307692307692308</v>
      </c>
      <c r="H31" s="169">
        <v>296</v>
      </c>
      <c r="I31" s="169">
        <v>247</v>
      </c>
    </row>
    <row r="32" spans="4:9" ht="21" customHeight="1" x14ac:dyDescent="0.25">
      <c r="D32" s="338" t="s">
        <v>14</v>
      </c>
      <c r="E32" s="157" t="s">
        <v>55</v>
      </c>
      <c r="F32" s="170">
        <v>4</v>
      </c>
      <c r="G32" s="164">
        <f t="shared" si="0"/>
        <v>0.48076923076923078</v>
      </c>
      <c r="H32" s="165">
        <v>599</v>
      </c>
      <c r="I32" s="165">
        <v>1176</v>
      </c>
    </row>
    <row r="33" spans="4:9" ht="19.5" customHeight="1" x14ac:dyDescent="0.25">
      <c r="D33" s="333"/>
      <c r="E33" s="31" t="s">
        <v>56</v>
      </c>
      <c r="F33" s="170">
        <v>6</v>
      </c>
      <c r="G33" s="164">
        <f t="shared" si="0"/>
        <v>0.72115384615384615</v>
      </c>
      <c r="H33" s="165">
        <v>706</v>
      </c>
      <c r="I33" s="165">
        <v>308</v>
      </c>
    </row>
    <row r="34" spans="4:9" ht="21.75" customHeight="1" thickBot="1" x14ac:dyDescent="0.3">
      <c r="D34" s="334"/>
      <c r="E34" s="146" t="s">
        <v>57</v>
      </c>
      <c r="F34" s="171">
        <v>168</v>
      </c>
      <c r="G34" s="168">
        <f t="shared" si="0"/>
        <v>20.192307692307693</v>
      </c>
      <c r="H34" s="169">
        <v>13409</v>
      </c>
      <c r="I34" s="169">
        <v>8823</v>
      </c>
    </row>
    <row r="35" spans="4:9" ht="25.5" customHeight="1" x14ac:dyDescent="0.25">
      <c r="D35" s="338" t="s">
        <v>15</v>
      </c>
      <c r="E35" s="157" t="s">
        <v>58</v>
      </c>
      <c r="F35" s="170">
        <v>0</v>
      </c>
      <c r="G35" s="164">
        <f t="shared" si="0"/>
        <v>0</v>
      </c>
      <c r="H35" s="165">
        <v>0</v>
      </c>
      <c r="I35" s="165">
        <v>0</v>
      </c>
    </row>
    <row r="36" spans="4:9" ht="22.5" customHeight="1" x14ac:dyDescent="0.25">
      <c r="D36" s="333"/>
      <c r="E36" s="31" t="s">
        <v>59</v>
      </c>
      <c r="F36" s="170">
        <v>0</v>
      </c>
      <c r="G36" s="164">
        <f t="shared" si="0"/>
        <v>0</v>
      </c>
      <c r="H36" s="165">
        <v>0</v>
      </c>
      <c r="I36" s="165">
        <v>0</v>
      </c>
    </row>
    <row r="37" spans="4:9" ht="21.75" customHeight="1" x14ac:dyDescent="0.25">
      <c r="D37" s="333"/>
      <c r="E37" s="31" t="s">
        <v>60</v>
      </c>
      <c r="F37" s="170">
        <v>0</v>
      </c>
      <c r="G37" s="164">
        <f t="shared" si="0"/>
        <v>0</v>
      </c>
      <c r="H37" s="165">
        <v>0</v>
      </c>
      <c r="I37" s="165">
        <v>0</v>
      </c>
    </row>
    <row r="38" spans="4:9" ht="27" customHeight="1" thickBot="1" x14ac:dyDescent="0.3">
      <c r="D38" s="334"/>
      <c r="E38" s="146" t="s">
        <v>61</v>
      </c>
      <c r="F38" s="171">
        <v>0</v>
      </c>
      <c r="G38" s="168">
        <f t="shared" si="0"/>
        <v>0</v>
      </c>
      <c r="H38" s="169">
        <v>0</v>
      </c>
      <c r="I38" s="169">
        <v>0</v>
      </c>
    </row>
    <row r="39" spans="4:9" ht="20.25" customHeight="1" x14ac:dyDescent="0.25">
      <c r="D39" s="338" t="s">
        <v>16</v>
      </c>
      <c r="E39" s="157" t="s">
        <v>62</v>
      </c>
      <c r="F39" s="170">
        <v>0</v>
      </c>
      <c r="G39" s="164">
        <f t="shared" si="0"/>
        <v>0</v>
      </c>
      <c r="H39" s="165">
        <v>0</v>
      </c>
      <c r="I39" s="165">
        <v>0</v>
      </c>
    </row>
    <row r="40" spans="4:9" ht="18.75" customHeight="1" x14ac:dyDescent="0.25">
      <c r="D40" s="333"/>
      <c r="E40" s="31" t="s">
        <v>63</v>
      </c>
      <c r="F40" s="170">
        <v>2</v>
      </c>
      <c r="G40" s="164">
        <f t="shared" si="0"/>
        <v>0.24038461538461539</v>
      </c>
      <c r="H40" s="165">
        <v>7</v>
      </c>
      <c r="I40" s="165">
        <v>63</v>
      </c>
    </row>
    <row r="41" spans="4:9" ht="21" customHeight="1" thickBot="1" x14ac:dyDescent="0.3">
      <c r="D41" s="334"/>
      <c r="E41" s="146" t="s">
        <v>170</v>
      </c>
      <c r="F41" s="171">
        <v>0</v>
      </c>
      <c r="G41" s="168">
        <f t="shared" si="0"/>
        <v>0</v>
      </c>
      <c r="H41" s="169">
        <v>0</v>
      </c>
      <c r="I41" s="169">
        <v>0</v>
      </c>
    </row>
    <row r="42" spans="4:9" ht="21.75" customHeight="1" x14ac:dyDescent="0.25">
      <c r="D42" s="338" t="s">
        <v>17</v>
      </c>
      <c r="E42" s="157" t="s">
        <v>65</v>
      </c>
      <c r="F42" s="170">
        <v>8</v>
      </c>
      <c r="G42" s="164">
        <f t="shared" si="0"/>
        <v>0.96153846153846156</v>
      </c>
      <c r="H42" s="165">
        <v>2308</v>
      </c>
      <c r="I42" s="165">
        <v>82</v>
      </c>
    </row>
    <row r="43" spans="4:9" ht="19.5" customHeight="1" x14ac:dyDescent="0.25">
      <c r="D43" s="333"/>
      <c r="E43" s="31" t="s">
        <v>66</v>
      </c>
      <c r="F43" s="170">
        <v>4</v>
      </c>
      <c r="G43" s="164">
        <f t="shared" si="0"/>
        <v>0.48076923076923078</v>
      </c>
      <c r="H43" s="165">
        <v>101</v>
      </c>
      <c r="I43" s="165">
        <v>46</v>
      </c>
    </row>
    <row r="44" spans="4:9" ht="18" customHeight="1" x14ac:dyDescent="0.25">
      <c r="D44" s="333"/>
      <c r="E44" s="31" t="s">
        <v>67</v>
      </c>
      <c r="F44" s="170">
        <v>0</v>
      </c>
      <c r="G44" s="164">
        <f t="shared" si="0"/>
        <v>0</v>
      </c>
      <c r="H44" s="165">
        <v>0</v>
      </c>
      <c r="I44" s="165">
        <v>0</v>
      </c>
    </row>
    <row r="45" spans="4:9" ht="22.5" customHeight="1" thickBot="1" x14ac:dyDescent="0.3">
      <c r="D45" s="334"/>
      <c r="E45" s="146" t="s">
        <v>68</v>
      </c>
      <c r="F45" s="170">
        <v>0</v>
      </c>
      <c r="G45" s="164">
        <f t="shared" si="0"/>
        <v>0</v>
      </c>
      <c r="H45" s="165">
        <v>0</v>
      </c>
      <c r="I45" s="165">
        <v>0</v>
      </c>
    </row>
    <row r="46" spans="4:9" x14ac:dyDescent="0.25">
      <c r="D46" s="345" t="s">
        <v>171</v>
      </c>
      <c r="E46" s="345"/>
      <c r="F46" s="345"/>
      <c r="G46" s="345"/>
      <c r="H46" s="345"/>
      <c r="I46" s="345"/>
    </row>
  </sheetData>
  <mergeCells count="17">
    <mergeCell ref="D32:D34"/>
    <mergeCell ref="D35:D38"/>
    <mergeCell ref="D39:D41"/>
    <mergeCell ref="D42:D45"/>
    <mergeCell ref="D46:I46"/>
    <mergeCell ref="D27:D31"/>
    <mergeCell ref="D1:I1"/>
    <mergeCell ref="D2:D4"/>
    <mergeCell ref="E2:E4"/>
    <mergeCell ref="F2:G3"/>
    <mergeCell ref="H2:I2"/>
    <mergeCell ref="D5:E5"/>
    <mergeCell ref="D6:D8"/>
    <mergeCell ref="D9:D14"/>
    <mergeCell ref="D15:D17"/>
    <mergeCell ref="D18:D21"/>
    <mergeCell ref="D22:D2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47"/>
  <sheetViews>
    <sheetView topLeftCell="A16" workbookViewId="0">
      <selection activeCell="F38" sqref="F38"/>
    </sheetView>
  </sheetViews>
  <sheetFormatPr baseColWidth="10" defaultRowHeight="15" x14ac:dyDescent="0.25"/>
  <cols>
    <col min="4" max="4" width="18.42578125" customWidth="1"/>
    <col min="5" max="5" width="22.42578125" customWidth="1"/>
    <col min="6" max="6" width="12.42578125" customWidth="1"/>
    <col min="7" max="7" width="14.42578125" customWidth="1"/>
    <col min="8" max="8" width="12.140625" customWidth="1"/>
    <col min="9" max="9" width="14.28515625" customWidth="1"/>
    <col min="10" max="10" width="12.7109375" customWidth="1"/>
    <col min="11" max="11" width="10.85546875" customWidth="1"/>
  </cols>
  <sheetData>
    <row r="2" spans="4:11" ht="36" customHeight="1" thickBot="1" x14ac:dyDescent="0.3">
      <c r="D2" s="346" t="s">
        <v>174</v>
      </c>
      <c r="E2" s="346"/>
      <c r="F2" s="346"/>
      <c r="G2" s="346"/>
      <c r="H2" s="346"/>
      <c r="I2" s="346"/>
      <c r="J2" s="346"/>
      <c r="K2" s="346"/>
    </row>
    <row r="3" spans="4:11" ht="16.5" customHeight="1" x14ac:dyDescent="0.25">
      <c r="D3" s="341" t="s">
        <v>1</v>
      </c>
      <c r="E3" s="347" t="s">
        <v>119</v>
      </c>
      <c r="F3" s="347" t="s">
        <v>175</v>
      </c>
      <c r="G3" s="347"/>
      <c r="H3" s="347" t="s">
        <v>176</v>
      </c>
      <c r="I3" s="347"/>
      <c r="J3" s="344" t="s">
        <v>120</v>
      </c>
      <c r="K3" s="344"/>
    </row>
    <row r="4" spans="4:11" ht="14.25" customHeight="1" x14ac:dyDescent="0.25">
      <c r="D4" s="341"/>
      <c r="E4" s="347"/>
      <c r="F4" s="347"/>
      <c r="G4" s="347"/>
      <c r="H4" s="347"/>
      <c r="I4" s="347"/>
      <c r="J4" s="349" t="s">
        <v>123</v>
      </c>
      <c r="K4" s="349" t="s">
        <v>122</v>
      </c>
    </row>
    <row r="5" spans="4:11" ht="15.75" thickBot="1" x14ac:dyDescent="0.3">
      <c r="D5" s="336"/>
      <c r="E5" s="348"/>
      <c r="F5" s="348"/>
      <c r="G5" s="348"/>
      <c r="H5" s="348"/>
      <c r="I5" s="348"/>
      <c r="J5" s="350"/>
      <c r="K5" s="350"/>
    </row>
    <row r="6" spans="4:11" ht="18.75" customHeight="1" thickBot="1" x14ac:dyDescent="0.3">
      <c r="D6" s="351" t="s">
        <v>3</v>
      </c>
      <c r="E6" s="351"/>
      <c r="F6" s="173">
        <f t="shared" ref="F6:K6" si="0">SUM(F7:F46)</f>
        <v>92</v>
      </c>
      <c r="G6" s="174">
        <f t="shared" si="0"/>
        <v>100</v>
      </c>
      <c r="H6" s="175">
        <f t="shared" si="0"/>
        <v>51</v>
      </c>
      <c r="I6" s="174">
        <f t="shared" si="0"/>
        <v>100</v>
      </c>
      <c r="J6" s="176">
        <f t="shared" si="0"/>
        <v>1363</v>
      </c>
      <c r="K6" s="177">
        <f t="shared" si="0"/>
        <v>1155</v>
      </c>
    </row>
    <row r="7" spans="4:11" ht="23.25" customHeight="1" x14ac:dyDescent="0.25">
      <c r="D7" s="333" t="s">
        <v>8</v>
      </c>
      <c r="E7" s="144" t="s">
        <v>165</v>
      </c>
      <c r="F7" s="163">
        <v>78</v>
      </c>
      <c r="G7" s="164">
        <f>(F7/$F$6)*100</f>
        <v>84.782608695652172</v>
      </c>
      <c r="H7" s="165">
        <v>28</v>
      </c>
      <c r="I7" s="178">
        <f>(H7/$H$6)*100</f>
        <v>54.901960784313729</v>
      </c>
      <c r="J7" s="165">
        <v>479</v>
      </c>
      <c r="K7" s="165">
        <v>358</v>
      </c>
    </row>
    <row r="8" spans="4:11" ht="19.5" customHeight="1" x14ac:dyDescent="0.25">
      <c r="D8" s="333"/>
      <c r="E8" s="31" t="s">
        <v>166</v>
      </c>
      <c r="F8" s="166">
        <v>0</v>
      </c>
      <c r="G8" s="164">
        <f t="shared" ref="G8:G46" si="1">(F8/$F$6)*100</f>
        <v>0</v>
      </c>
      <c r="H8" s="166">
        <v>0</v>
      </c>
      <c r="I8" s="178">
        <f t="shared" ref="I8:I46" si="2">(H8/$H$6)*100</f>
        <v>0</v>
      </c>
      <c r="J8" s="166">
        <v>0</v>
      </c>
      <c r="K8" s="166">
        <v>0</v>
      </c>
    </row>
    <row r="9" spans="4:11" ht="20.25" customHeight="1" thickBot="1" x14ac:dyDescent="0.3">
      <c r="D9" s="334"/>
      <c r="E9" s="146" t="s">
        <v>30</v>
      </c>
      <c r="F9" s="167">
        <v>0</v>
      </c>
      <c r="G9" s="168">
        <f t="shared" si="1"/>
        <v>0</v>
      </c>
      <c r="H9" s="167">
        <v>0</v>
      </c>
      <c r="I9" s="179">
        <f t="shared" si="2"/>
        <v>0</v>
      </c>
      <c r="J9" s="167">
        <v>0</v>
      </c>
      <c r="K9" s="167">
        <v>0</v>
      </c>
    </row>
    <row r="10" spans="4:11" ht="19.5" customHeight="1" x14ac:dyDescent="0.25">
      <c r="D10" s="338" t="s">
        <v>9</v>
      </c>
      <c r="E10" s="157" t="s">
        <v>31</v>
      </c>
      <c r="F10" s="170">
        <v>0</v>
      </c>
      <c r="G10" s="164">
        <f t="shared" si="1"/>
        <v>0</v>
      </c>
      <c r="H10" s="170">
        <v>0</v>
      </c>
      <c r="I10" s="178">
        <f t="shared" si="2"/>
        <v>0</v>
      </c>
      <c r="J10" s="170">
        <v>0</v>
      </c>
      <c r="K10" s="170">
        <v>0</v>
      </c>
    </row>
    <row r="11" spans="4:11" ht="20.25" customHeight="1" x14ac:dyDescent="0.25">
      <c r="D11" s="333"/>
      <c r="E11" s="31" t="s">
        <v>167</v>
      </c>
      <c r="F11" s="166">
        <v>0</v>
      </c>
      <c r="G11" s="180">
        <f t="shared" si="1"/>
        <v>0</v>
      </c>
      <c r="H11" s="166">
        <v>0</v>
      </c>
      <c r="I11" s="181">
        <f t="shared" si="2"/>
        <v>0</v>
      </c>
      <c r="J11" s="166">
        <v>0</v>
      </c>
      <c r="K11" s="166">
        <v>0</v>
      </c>
    </row>
    <row r="12" spans="4:11" ht="18.75" customHeight="1" x14ac:dyDescent="0.25">
      <c r="D12" s="333"/>
      <c r="E12" s="31" t="s">
        <v>35</v>
      </c>
      <c r="F12" s="166">
        <v>0</v>
      </c>
      <c r="G12" s="180">
        <f t="shared" si="1"/>
        <v>0</v>
      </c>
      <c r="H12" s="166">
        <v>0</v>
      </c>
      <c r="I12" s="181">
        <f t="shared" si="2"/>
        <v>0</v>
      </c>
      <c r="J12" s="166">
        <v>0</v>
      </c>
      <c r="K12" s="166">
        <v>0</v>
      </c>
    </row>
    <row r="13" spans="4:11" ht="20.25" customHeight="1" x14ac:dyDescent="0.25">
      <c r="D13" s="333"/>
      <c r="E13" s="31" t="s">
        <v>177</v>
      </c>
      <c r="F13" s="166">
        <v>0</v>
      </c>
      <c r="G13" s="180">
        <f t="shared" si="1"/>
        <v>0</v>
      </c>
      <c r="H13" s="166">
        <v>0</v>
      </c>
      <c r="I13" s="181">
        <f t="shared" si="2"/>
        <v>0</v>
      </c>
      <c r="J13" s="166">
        <v>0</v>
      </c>
      <c r="K13" s="166">
        <v>0</v>
      </c>
    </row>
    <row r="14" spans="4:11" ht="21.75" customHeight="1" x14ac:dyDescent="0.25">
      <c r="D14" s="333"/>
      <c r="E14" s="31" t="s">
        <v>34</v>
      </c>
      <c r="F14" s="166">
        <v>0</v>
      </c>
      <c r="G14" s="180">
        <f t="shared" si="1"/>
        <v>0</v>
      </c>
      <c r="H14" s="166">
        <v>0</v>
      </c>
      <c r="I14" s="181">
        <f t="shared" si="2"/>
        <v>0</v>
      </c>
      <c r="J14" s="166">
        <v>0</v>
      </c>
      <c r="K14" s="166">
        <v>0</v>
      </c>
    </row>
    <row r="15" spans="4:11" ht="19.5" customHeight="1" thickBot="1" x14ac:dyDescent="0.3">
      <c r="D15" s="334"/>
      <c r="E15" s="146" t="s">
        <v>36</v>
      </c>
      <c r="F15" s="167">
        <v>0</v>
      </c>
      <c r="G15" s="182">
        <f t="shared" si="1"/>
        <v>0</v>
      </c>
      <c r="H15" s="167">
        <v>0</v>
      </c>
      <c r="I15" s="183">
        <f t="shared" si="2"/>
        <v>0</v>
      </c>
      <c r="J15" s="167">
        <v>0</v>
      </c>
      <c r="K15" s="167">
        <v>0</v>
      </c>
    </row>
    <row r="16" spans="4:11" ht="24.75" customHeight="1" x14ac:dyDescent="0.25">
      <c r="D16" s="338" t="s">
        <v>10</v>
      </c>
      <c r="E16" s="157" t="s">
        <v>37</v>
      </c>
      <c r="F16" s="166">
        <v>0</v>
      </c>
      <c r="G16" s="180">
        <f t="shared" si="1"/>
        <v>0</v>
      </c>
      <c r="H16" s="166">
        <v>0</v>
      </c>
      <c r="I16" s="181">
        <f t="shared" si="2"/>
        <v>0</v>
      </c>
      <c r="J16" s="166">
        <v>0</v>
      </c>
      <c r="K16" s="166">
        <v>0</v>
      </c>
    </row>
    <row r="17" spans="4:11" ht="21.75" customHeight="1" x14ac:dyDescent="0.25">
      <c r="D17" s="333"/>
      <c r="E17" s="31" t="s">
        <v>38</v>
      </c>
      <c r="F17" s="166">
        <v>1</v>
      </c>
      <c r="G17" s="180">
        <f t="shared" si="1"/>
        <v>1.0869565217391304</v>
      </c>
      <c r="H17" s="166">
        <v>1</v>
      </c>
      <c r="I17" s="181">
        <f t="shared" si="2"/>
        <v>1.9607843137254901</v>
      </c>
      <c r="J17" s="166">
        <v>10</v>
      </c>
      <c r="K17" s="166">
        <v>14</v>
      </c>
    </row>
    <row r="18" spans="4:11" ht="20.25" customHeight="1" thickBot="1" x14ac:dyDescent="0.3">
      <c r="D18" s="334"/>
      <c r="E18" s="146" t="s">
        <v>39</v>
      </c>
      <c r="F18" s="167">
        <v>0</v>
      </c>
      <c r="G18" s="182">
        <f t="shared" si="1"/>
        <v>0</v>
      </c>
      <c r="H18" s="167">
        <v>0</v>
      </c>
      <c r="I18" s="183">
        <f t="shared" si="2"/>
        <v>0</v>
      </c>
      <c r="J18" s="167">
        <v>0</v>
      </c>
      <c r="K18" s="167">
        <v>0</v>
      </c>
    </row>
    <row r="19" spans="4:11" ht="28.5" customHeight="1" x14ac:dyDescent="0.25">
      <c r="D19" s="338" t="s">
        <v>11</v>
      </c>
      <c r="E19" s="157" t="s">
        <v>40</v>
      </c>
      <c r="F19" s="166">
        <v>0</v>
      </c>
      <c r="G19" s="180">
        <f t="shared" si="1"/>
        <v>0</v>
      </c>
      <c r="H19" s="166">
        <v>0</v>
      </c>
      <c r="I19" s="181">
        <f t="shared" si="2"/>
        <v>0</v>
      </c>
      <c r="J19" s="166">
        <v>0</v>
      </c>
      <c r="K19" s="166">
        <v>0</v>
      </c>
    </row>
    <row r="20" spans="4:11" ht="25.5" customHeight="1" x14ac:dyDescent="0.25">
      <c r="D20" s="333"/>
      <c r="E20" s="31" t="s">
        <v>41</v>
      </c>
      <c r="F20" s="166">
        <v>2</v>
      </c>
      <c r="G20" s="180">
        <f t="shared" si="1"/>
        <v>2.1739130434782608</v>
      </c>
      <c r="H20" s="166">
        <v>9</v>
      </c>
      <c r="I20" s="181">
        <f t="shared" si="2"/>
        <v>17.647058823529413</v>
      </c>
      <c r="J20" s="166">
        <v>479</v>
      </c>
      <c r="K20" s="166">
        <v>529</v>
      </c>
    </row>
    <row r="21" spans="4:11" ht="24.75" customHeight="1" x14ac:dyDescent="0.25">
      <c r="D21" s="333"/>
      <c r="E21" s="31" t="s">
        <v>42</v>
      </c>
      <c r="F21" s="166">
        <v>0</v>
      </c>
      <c r="G21" s="180">
        <f t="shared" si="1"/>
        <v>0</v>
      </c>
      <c r="H21" s="166">
        <v>0</v>
      </c>
      <c r="I21" s="181">
        <f t="shared" si="2"/>
        <v>0</v>
      </c>
      <c r="J21" s="166">
        <v>0</v>
      </c>
      <c r="K21" s="166">
        <v>0</v>
      </c>
    </row>
    <row r="22" spans="4:11" ht="23.25" customHeight="1" thickBot="1" x14ac:dyDescent="0.3">
      <c r="D22" s="334"/>
      <c r="E22" s="146" t="s">
        <v>43</v>
      </c>
      <c r="F22" s="167">
        <v>0</v>
      </c>
      <c r="G22" s="182">
        <f t="shared" si="1"/>
        <v>0</v>
      </c>
      <c r="H22" s="167">
        <v>0</v>
      </c>
      <c r="I22" s="183">
        <f t="shared" si="2"/>
        <v>0</v>
      </c>
      <c r="J22" s="167">
        <v>0</v>
      </c>
      <c r="K22" s="167">
        <v>0</v>
      </c>
    </row>
    <row r="23" spans="4:11" ht="24" x14ac:dyDescent="0.25">
      <c r="D23" s="338" t="s">
        <v>44</v>
      </c>
      <c r="E23" s="157" t="s">
        <v>45</v>
      </c>
      <c r="F23" s="166">
        <v>0</v>
      </c>
      <c r="G23" s="180">
        <f t="shared" si="1"/>
        <v>0</v>
      </c>
      <c r="H23" s="166">
        <v>0</v>
      </c>
      <c r="I23" s="181">
        <f t="shared" si="2"/>
        <v>0</v>
      </c>
      <c r="J23" s="166">
        <v>0</v>
      </c>
      <c r="K23" s="166">
        <v>0</v>
      </c>
    </row>
    <row r="24" spans="4:11" ht="27.75" customHeight="1" x14ac:dyDescent="0.25">
      <c r="D24" s="333"/>
      <c r="E24" s="31" t="s">
        <v>46</v>
      </c>
      <c r="F24" s="166">
        <v>0</v>
      </c>
      <c r="G24" s="180">
        <f t="shared" si="1"/>
        <v>0</v>
      </c>
      <c r="H24" s="166">
        <v>0</v>
      </c>
      <c r="I24" s="181">
        <f t="shared" si="2"/>
        <v>0</v>
      </c>
      <c r="J24" s="166">
        <v>0</v>
      </c>
      <c r="K24" s="166">
        <v>0</v>
      </c>
    </row>
    <row r="25" spans="4:11" ht="23.25" customHeight="1" x14ac:dyDescent="0.25">
      <c r="D25" s="333"/>
      <c r="E25" s="31" t="s">
        <v>47</v>
      </c>
      <c r="F25" s="166">
        <v>0</v>
      </c>
      <c r="G25" s="180">
        <f t="shared" si="1"/>
        <v>0</v>
      </c>
      <c r="H25" s="166">
        <v>0</v>
      </c>
      <c r="I25" s="181">
        <f t="shared" si="2"/>
        <v>0</v>
      </c>
      <c r="J25" s="166">
        <v>0</v>
      </c>
      <c r="K25" s="166">
        <v>0</v>
      </c>
    </row>
    <row r="26" spans="4:11" ht="20.25" customHeight="1" x14ac:dyDescent="0.25">
      <c r="D26" s="333"/>
      <c r="E26" s="31" t="s">
        <v>48</v>
      </c>
      <c r="F26" s="166">
        <v>0</v>
      </c>
      <c r="G26" s="180">
        <f t="shared" si="1"/>
        <v>0</v>
      </c>
      <c r="H26" s="166">
        <v>0</v>
      </c>
      <c r="I26" s="181">
        <f t="shared" si="2"/>
        <v>0</v>
      </c>
      <c r="J26" s="166">
        <v>0</v>
      </c>
      <c r="K26" s="166">
        <v>0</v>
      </c>
    </row>
    <row r="27" spans="4:11" ht="23.25" customHeight="1" thickBot="1" x14ac:dyDescent="0.3">
      <c r="D27" s="334"/>
      <c r="E27" s="146" t="s">
        <v>126</v>
      </c>
      <c r="F27" s="167">
        <v>0</v>
      </c>
      <c r="G27" s="182">
        <f t="shared" si="1"/>
        <v>0</v>
      </c>
      <c r="H27" s="167">
        <v>0</v>
      </c>
      <c r="I27" s="183">
        <f t="shared" si="2"/>
        <v>0</v>
      </c>
      <c r="J27" s="167">
        <v>0</v>
      </c>
      <c r="K27" s="167">
        <v>0</v>
      </c>
    </row>
    <row r="28" spans="4:11" ht="21" customHeight="1" x14ac:dyDescent="0.25">
      <c r="D28" s="338" t="s">
        <v>13</v>
      </c>
      <c r="E28" s="157" t="s">
        <v>50</v>
      </c>
      <c r="F28" s="166">
        <v>0</v>
      </c>
      <c r="G28" s="180">
        <f t="shared" si="1"/>
        <v>0</v>
      </c>
      <c r="H28" s="166">
        <v>0</v>
      </c>
      <c r="I28" s="181">
        <f t="shared" si="2"/>
        <v>0</v>
      </c>
      <c r="J28" s="166">
        <v>0</v>
      </c>
      <c r="K28" s="166">
        <v>0</v>
      </c>
    </row>
    <row r="29" spans="4:11" ht="18.75" customHeight="1" x14ac:dyDescent="0.25">
      <c r="D29" s="333"/>
      <c r="E29" s="31" t="s">
        <v>51</v>
      </c>
      <c r="F29" s="166">
        <v>10</v>
      </c>
      <c r="G29" s="180">
        <f t="shared" si="1"/>
        <v>10.869565217391305</v>
      </c>
      <c r="H29" s="166">
        <v>4</v>
      </c>
      <c r="I29" s="181">
        <f t="shared" si="2"/>
        <v>7.8431372549019605</v>
      </c>
      <c r="J29" s="166">
        <v>79</v>
      </c>
      <c r="K29" s="166">
        <v>67</v>
      </c>
    </row>
    <row r="30" spans="4:11" ht="21.75" customHeight="1" x14ac:dyDescent="0.25">
      <c r="D30" s="333"/>
      <c r="E30" s="31" t="s">
        <v>168</v>
      </c>
      <c r="F30" s="166">
        <v>0</v>
      </c>
      <c r="G30" s="180">
        <f t="shared" si="1"/>
        <v>0</v>
      </c>
      <c r="H30" s="166">
        <v>0</v>
      </c>
      <c r="I30" s="181">
        <f t="shared" si="2"/>
        <v>0</v>
      </c>
      <c r="J30" s="166">
        <v>0</v>
      </c>
      <c r="K30" s="166">
        <v>0</v>
      </c>
    </row>
    <row r="31" spans="4:11" ht="20.25" customHeight="1" x14ac:dyDescent="0.25">
      <c r="D31" s="333"/>
      <c r="E31" s="31" t="s">
        <v>53</v>
      </c>
      <c r="F31" s="166">
        <v>0</v>
      </c>
      <c r="G31" s="180">
        <f t="shared" si="1"/>
        <v>0</v>
      </c>
      <c r="H31" s="166">
        <v>0</v>
      </c>
      <c r="I31" s="181">
        <f t="shared" si="2"/>
        <v>0</v>
      </c>
      <c r="J31" s="166">
        <v>0</v>
      </c>
      <c r="K31" s="166">
        <v>0</v>
      </c>
    </row>
    <row r="32" spans="4:11" ht="22.5" customHeight="1" thickBot="1" x14ac:dyDescent="0.3">
      <c r="D32" s="334"/>
      <c r="E32" s="146" t="s">
        <v>169</v>
      </c>
      <c r="F32" s="167">
        <v>0</v>
      </c>
      <c r="G32" s="182">
        <f t="shared" si="1"/>
        <v>0</v>
      </c>
      <c r="H32" s="167">
        <v>0</v>
      </c>
      <c r="I32" s="183">
        <f t="shared" si="2"/>
        <v>0</v>
      </c>
      <c r="J32" s="167">
        <v>0</v>
      </c>
      <c r="K32" s="167">
        <v>0</v>
      </c>
    </row>
    <row r="33" spans="4:11" ht="23.25" customHeight="1" x14ac:dyDescent="0.25">
      <c r="D33" s="338" t="s">
        <v>14</v>
      </c>
      <c r="E33" s="157" t="s">
        <v>55</v>
      </c>
      <c r="F33" s="166">
        <v>0</v>
      </c>
      <c r="G33" s="180">
        <f t="shared" si="1"/>
        <v>0</v>
      </c>
      <c r="H33" s="166">
        <v>0</v>
      </c>
      <c r="I33" s="181">
        <f t="shared" si="2"/>
        <v>0</v>
      </c>
      <c r="J33" s="166">
        <v>0</v>
      </c>
      <c r="K33" s="166">
        <v>0</v>
      </c>
    </row>
    <row r="34" spans="4:11" ht="21.75" customHeight="1" x14ac:dyDescent="0.25">
      <c r="D34" s="333"/>
      <c r="E34" s="31" t="s">
        <v>56</v>
      </c>
      <c r="F34" s="166">
        <v>0</v>
      </c>
      <c r="G34" s="180">
        <f t="shared" si="1"/>
        <v>0</v>
      </c>
      <c r="H34" s="166">
        <v>0</v>
      </c>
      <c r="I34" s="181">
        <f t="shared" si="2"/>
        <v>0</v>
      </c>
      <c r="J34" s="166">
        <v>0</v>
      </c>
      <c r="K34" s="166">
        <v>0</v>
      </c>
    </row>
    <row r="35" spans="4:11" ht="21.75" customHeight="1" thickBot="1" x14ac:dyDescent="0.3">
      <c r="D35" s="334"/>
      <c r="E35" s="146" t="s">
        <v>57</v>
      </c>
      <c r="F35" s="167">
        <v>1</v>
      </c>
      <c r="G35" s="182">
        <f t="shared" si="1"/>
        <v>1.0869565217391304</v>
      </c>
      <c r="H35" s="167">
        <v>9</v>
      </c>
      <c r="I35" s="183">
        <f t="shared" si="2"/>
        <v>17.647058823529413</v>
      </c>
      <c r="J35" s="167">
        <v>316</v>
      </c>
      <c r="K35" s="167">
        <v>187</v>
      </c>
    </row>
    <row r="36" spans="4:11" ht="20.25" customHeight="1" x14ac:dyDescent="0.25">
      <c r="D36" s="338" t="s">
        <v>15</v>
      </c>
      <c r="E36" s="157" t="s">
        <v>58</v>
      </c>
      <c r="F36" s="166">
        <v>0</v>
      </c>
      <c r="G36" s="180">
        <f t="shared" si="1"/>
        <v>0</v>
      </c>
      <c r="H36" s="166">
        <v>0</v>
      </c>
      <c r="I36" s="181">
        <f t="shared" si="2"/>
        <v>0</v>
      </c>
      <c r="J36" s="166">
        <v>0</v>
      </c>
      <c r="K36" s="166">
        <v>0</v>
      </c>
    </row>
    <row r="37" spans="4:11" ht="20.25" customHeight="1" x14ac:dyDescent="0.25">
      <c r="D37" s="333"/>
      <c r="E37" s="31" t="s">
        <v>59</v>
      </c>
      <c r="F37" s="166">
        <v>0</v>
      </c>
      <c r="G37" s="180">
        <f t="shared" si="1"/>
        <v>0</v>
      </c>
      <c r="H37" s="166">
        <v>0</v>
      </c>
      <c r="I37" s="181">
        <f t="shared" si="2"/>
        <v>0</v>
      </c>
      <c r="J37" s="166">
        <v>0</v>
      </c>
      <c r="K37" s="166">
        <v>0</v>
      </c>
    </row>
    <row r="38" spans="4:11" ht="19.5" customHeight="1" x14ac:dyDescent="0.25">
      <c r="D38" s="333"/>
      <c r="E38" s="31" t="s">
        <v>60</v>
      </c>
      <c r="F38" s="166">
        <v>0</v>
      </c>
      <c r="G38" s="180">
        <f t="shared" si="1"/>
        <v>0</v>
      </c>
      <c r="H38" s="166">
        <v>0</v>
      </c>
      <c r="I38" s="181">
        <f t="shared" si="2"/>
        <v>0</v>
      </c>
      <c r="J38" s="166">
        <v>0</v>
      </c>
      <c r="K38" s="166">
        <v>0</v>
      </c>
    </row>
    <row r="39" spans="4:11" ht="24" customHeight="1" thickBot="1" x14ac:dyDescent="0.3">
      <c r="D39" s="334"/>
      <c r="E39" s="146" t="s">
        <v>61</v>
      </c>
      <c r="F39" s="167">
        <v>0</v>
      </c>
      <c r="G39" s="182">
        <f t="shared" si="1"/>
        <v>0</v>
      </c>
      <c r="H39" s="167">
        <v>0</v>
      </c>
      <c r="I39" s="183">
        <f t="shared" si="2"/>
        <v>0</v>
      </c>
      <c r="J39" s="167">
        <v>0</v>
      </c>
      <c r="K39" s="167">
        <v>0</v>
      </c>
    </row>
    <row r="40" spans="4:11" ht="18" customHeight="1" x14ac:dyDescent="0.25">
      <c r="D40" s="338" t="s">
        <v>16</v>
      </c>
      <c r="E40" s="157" t="s">
        <v>62</v>
      </c>
      <c r="F40" s="166">
        <v>0</v>
      </c>
      <c r="G40" s="180">
        <f t="shared" si="1"/>
        <v>0</v>
      </c>
      <c r="H40" s="166">
        <v>0</v>
      </c>
      <c r="I40" s="181">
        <f t="shared" si="2"/>
        <v>0</v>
      </c>
      <c r="J40" s="166">
        <v>0</v>
      </c>
      <c r="K40" s="166">
        <v>0</v>
      </c>
    </row>
    <row r="41" spans="4:11" ht="23.25" customHeight="1" x14ac:dyDescent="0.25">
      <c r="D41" s="333"/>
      <c r="E41" s="31" t="s">
        <v>63</v>
      </c>
      <c r="F41" s="166">
        <v>0</v>
      </c>
      <c r="G41" s="180">
        <f t="shared" si="1"/>
        <v>0</v>
      </c>
      <c r="H41" s="166">
        <v>0</v>
      </c>
      <c r="I41" s="181">
        <f t="shared" si="2"/>
        <v>0</v>
      </c>
      <c r="J41" s="166">
        <v>0</v>
      </c>
      <c r="K41" s="166">
        <v>0</v>
      </c>
    </row>
    <row r="42" spans="4:11" ht="24.75" customHeight="1" thickBot="1" x14ac:dyDescent="0.3">
      <c r="D42" s="334"/>
      <c r="E42" s="146" t="s">
        <v>170</v>
      </c>
      <c r="F42" s="167">
        <v>0</v>
      </c>
      <c r="G42" s="182">
        <f t="shared" si="1"/>
        <v>0</v>
      </c>
      <c r="H42" s="167">
        <v>0</v>
      </c>
      <c r="I42" s="183">
        <f t="shared" si="2"/>
        <v>0</v>
      </c>
      <c r="J42" s="167">
        <v>0</v>
      </c>
      <c r="K42" s="167">
        <v>0</v>
      </c>
    </row>
    <row r="43" spans="4:11" ht="21.75" customHeight="1" x14ac:dyDescent="0.25">
      <c r="D43" s="338" t="s">
        <v>17</v>
      </c>
      <c r="E43" s="157" t="s">
        <v>65</v>
      </c>
      <c r="F43" s="166">
        <v>0</v>
      </c>
      <c r="G43" s="180">
        <f t="shared" si="1"/>
        <v>0</v>
      </c>
      <c r="H43" s="166">
        <v>0</v>
      </c>
      <c r="I43" s="181">
        <f t="shared" si="2"/>
        <v>0</v>
      </c>
      <c r="J43" s="166">
        <v>0</v>
      </c>
      <c r="K43" s="166">
        <v>0</v>
      </c>
    </row>
    <row r="44" spans="4:11" ht="17.25" customHeight="1" x14ac:dyDescent="0.25">
      <c r="D44" s="333"/>
      <c r="E44" s="31" t="s">
        <v>66</v>
      </c>
      <c r="F44" s="166">
        <v>0</v>
      </c>
      <c r="G44" s="180">
        <f t="shared" si="1"/>
        <v>0</v>
      </c>
      <c r="H44" s="166">
        <v>0</v>
      </c>
      <c r="I44" s="181">
        <f t="shared" si="2"/>
        <v>0</v>
      </c>
      <c r="J44" s="166">
        <v>0</v>
      </c>
      <c r="K44" s="166">
        <v>0</v>
      </c>
    </row>
    <row r="45" spans="4:11" ht="21" customHeight="1" x14ac:dyDescent="0.25">
      <c r="D45" s="333"/>
      <c r="E45" s="31" t="s">
        <v>67</v>
      </c>
      <c r="F45" s="166">
        <v>0</v>
      </c>
      <c r="G45" s="180">
        <f t="shared" si="1"/>
        <v>0</v>
      </c>
      <c r="H45" s="166">
        <v>0</v>
      </c>
      <c r="I45" s="181">
        <f t="shared" si="2"/>
        <v>0</v>
      </c>
      <c r="J45" s="166">
        <v>0</v>
      </c>
      <c r="K45" s="166">
        <v>0</v>
      </c>
    </row>
    <row r="46" spans="4:11" ht="19.5" customHeight="1" thickBot="1" x14ac:dyDescent="0.3">
      <c r="D46" s="334"/>
      <c r="E46" s="146" t="s">
        <v>68</v>
      </c>
      <c r="F46" s="166">
        <v>0</v>
      </c>
      <c r="G46" s="180">
        <f t="shared" si="1"/>
        <v>0</v>
      </c>
      <c r="H46" s="166">
        <v>0</v>
      </c>
      <c r="I46" s="181">
        <f t="shared" si="2"/>
        <v>0</v>
      </c>
      <c r="J46" s="166">
        <v>0</v>
      </c>
      <c r="K46" s="166">
        <v>0</v>
      </c>
    </row>
    <row r="47" spans="4:11" x14ac:dyDescent="0.25">
      <c r="D47" s="345" t="s">
        <v>171</v>
      </c>
      <c r="E47" s="345"/>
      <c r="F47" s="345"/>
      <c r="G47" s="345"/>
      <c r="H47" s="345"/>
      <c r="I47" s="345"/>
      <c r="J47" s="345"/>
      <c r="K47" s="345"/>
    </row>
  </sheetData>
  <mergeCells count="20">
    <mergeCell ref="D47:K47"/>
    <mergeCell ref="D6:E6"/>
    <mergeCell ref="D7:D9"/>
    <mergeCell ref="D10:D15"/>
    <mergeCell ref="D16:D18"/>
    <mergeCell ref="D19:D22"/>
    <mergeCell ref="D23:D27"/>
    <mergeCell ref="D28:D32"/>
    <mergeCell ref="D33:D35"/>
    <mergeCell ref="D36:D39"/>
    <mergeCell ref="D40:D42"/>
    <mergeCell ref="D43:D46"/>
    <mergeCell ref="D2:K2"/>
    <mergeCell ref="D3:D5"/>
    <mergeCell ref="E3:E5"/>
    <mergeCell ref="F3:G5"/>
    <mergeCell ref="H3:I5"/>
    <mergeCell ref="J3:K3"/>
    <mergeCell ref="J4:J5"/>
    <mergeCell ref="K4:K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29"/>
  <sheetViews>
    <sheetView topLeftCell="A13" workbookViewId="0">
      <selection activeCell="K7" sqref="K7"/>
    </sheetView>
  </sheetViews>
  <sheetFormatPr baseColWidth="10" defaultRowHeight="15" x14ac:dyDescent="0.25"/>
  <cols>
    <col min="4" max="4" width="46.85546875" customWidth="1"/>
    <col min="5" max="5" width="18.42578125" customWidth="1"/>
    <col min="6" max="6" width="17.42578125" customWidth="1"/>
    <col min="7" max="7" width="17" customWidth="1"/>
    <col min="8" max="8" width="15.28515625" customWidth="1"/>
  </cols>
  <sheetData>
    <row r="1" spans="4:10" ht="39" customHeight="1" thickBot="1" x14ac:dyDescent="0.3">
      <c r="D1" s="294" t="s">
        <v>178</v>
      </c>
      <c r="E1" s="294"/>
      <c r="F1" s="294"/>
      <c r="G1" s="294"/>
      <c r="H1" s="294"/>
    </row>
    <row r="2" spans="4:10" x14ac:dyDescent="0.25">
      <c r="D2" s="352" t="s">
        <v>179</v>
      </c>
      <c r="E2" s="352" t="s">
        <v>72</v>
      </c>
      <c r="F2" s="355" t="s">
        <v>180</v>
      </c>
      <c r="G2" s="355"/>
      <c r="H2" s="355"/>
      <c r="I2" s="1"/>
      <c r="J2" s="184"/>
    </row>
    <row r="3" spans="4:10" ht="15.75" thickBot="1" x14ac:dyDescent="0.3">
      <c r="D3" s="353"/>
      <c r="E3" s="354"/>
      <c r="F3" s="185" t="s">
        <v>181</v>
      </c>
      <c r="G3" s="185" t="s">
        <v>182</v>
      </c>
      <c r="H3" s="185" t="s">
        <v>183</v>
      </c>
      <c r="I3" s="1"/>
    </row>
    <row r="4" spans="4:10" ht="15.75" thickBot="1" x14ac:dyDescent="0.3">
      <c r="D4" s="354"/>
      <c r="E4" s="186" t="s">
        <v>6</v>
      </c>
      <c r="F4" s="187" t="s">
        <v>6</v>
      </c>
      <c r="G4" s="187" t="s">
        <v>6</v>
      </c>
      <c r="H4" s="187" t="s">
        <v>6</v>
      </c>
      <c r="I4" s="1"/>
    </row>
    <row r="5" spans="4:10" ht="13.5" customHeight="1" x14ac:dyDescent="0.25">
      <c r="D5" s="188" t="s">
        <v>3</v>
      </c>
      <c r="E5" s="189">
        <f>SUM(E6:E28)</f>
        <v>71</v>
      </c>
      <c r="F5" s="189">
        <f>SUM(F6:F26)</f>
        <v>6</v>
      </c>
      <c r="G5" s="189">
        <f>SUM(G6:G26)</f>
        <v>25</v>
      </c>
      <c r="H5" s="189">
        <f>SUM(H6:H26)</f>
        <v>40</v>
      </c>
    </row>
    <row r="6" spans="4:10" ht="22.5" customHeight="1" x14ac:dyDescent="0.25">
      <c r="D6" s="190" t="s">
        <v>184</v>
      </c>
      <c r="E6" s="191">
        <f>SUM(H6+G6+F6)</f>
        <v>27</v>
      </c>
      <c r="F6" s="192">
        <v>5</v>
      </c>
      <c r="G6" s="192">
        <v>12</v>
      </c>
      <c r="H6" s="192">
        <v>10</v>
      </c>
    </row>
    <row r="7" spans="4:10" ht="25.5" customHeight="1" x14ac:dyDescent="0.25">
      <c r="D7" s="193" t="s">
        <v>185</v>
      </c>
      <c r="E7" s="191">
        <f t="shared" ref="E7:E28" si="0">SUM(H7+G7+F7)</f>
        <v>0</v>
      </c>
      <c r="F7" s="192">
        <v>0</v>
      </c>
      <c r="G7" s="192">
        <v>0</v>
      </c>
      <c r="H7" s="192">
        <v>0</v>
      </c>
    </row>
    <row r="8" spans="4:10" ht="26.25" customHeight="1" x14ac:dyDescent="0.25">
      <c r="D8" s="194" t="s">
        <v>186</v>
      </c>
      <c r="E8" s="191">
        <f t="shared" si="0"/>
        <v>1</v>
      </c>
      <c r="F8" s="192">
        <v>0</v>
      </c>
      <c r="G8" s="192">
        <v>0</v>
      </c>
      <c r="H8" s="192">
        <v>1</v>
      </c>
    </row>
    <row r="9" spans="4:10" ht="33.75" customHeight="1" x14ac:dyDescent="0.25">
      <c r="D9" s="190" t="s">
        <v>187</v>
      </c>
      <c r="E9" s="191">
        <f t="shared" si="0"/>
        <v>0</v>
      </c>
      <c r="F9" s="192">
        <v>0</v>
      </c>
      <c r="G9" s="192">
        <v>0</v>
      </c>
      <c r="H9" s="192">
        <v>0</v>
      </c>
    </row>
    <row r="10" spans="4:10" ht="32.25" customHeight="1" x14ac:dyDescent="0.25">
      <c r="D10" s="190" t="s">
        <v>77</v>
      </c>
      <c r="E10" s="191">
        <f t="shared" si="0"/>
        <v>0</v>
      </c>
      <c r="F10" s="192">
        <v>0</v>
      </c>
      <c r="G10" s="192">
        <v>0</v>
      </c>
      <c r="H10" s="192">
        <v>0</v>
      </c>
    </row>
    <row r="11" spans="4:10" ht="21" customHeight="1" x14ac:dyDescent="0.25">
      <c r="D11" s="194" t="s">
        <v>188</v>
      </c>
      <c r="E11" s="191">
        <f t="shared" si="0"/>
        <v>0</v>
      </c>
      <c r="F11" s="192">
        <v>0</v>
      </c>
      <c r="G11" s="192">
        <v>0</v>
      </c>
      <c r="H11" s="192">
        <v>0</v>
      </c>
    </row>
    <row r="12" spans="4:10" ht="30.75" customHeight="1" x14ac:dyDescent="0.25">
      <c r="D12" s="190" t="s">
        <v>189</v>
      </c>
      <c r="E12" s="191">
        <f t="shared" si="0"/>
        <v>24</v>
      </c>
      <c r="F12" s="192">
        <v>0</v>
      </c>
      <c r="G12" s="192">
        <v>6</v>
      </c>
      <c r="H12" s="192">
        <v>18</v>
      </c>
    </row>
    <row r="13" spans="4:10" ht="22.5" customHeight="1" x14ac:dyDescent="0.25">
      <c r="D13" s="195" t="s">
        <v>190</v>
      </c>
      <c r="E13" s="191">
        <f t="shared" si="0"/>
        <v>0</v>
      </c>
      <c r="F13" s="192">
        <v>0</v>
      </c>
      <c r="G13" s="192">
        <v>0</v>
      </c>
      <c r="H13" s="192">
        <v>0</v>
      </c>
    </row>
    <row r="14" spans="4:10" ht="33.75" customHeight="1" x14ac:dyDescent="0.25">
      <c r="D14" s="195" t="s">
        <v>191</v>
      </c>
      <c r="E14" s="191">
        <f t="shared" si="0"/>
        <v>0</v>
      </c>
      <c r="F14" s="192">
        <v>0</v>
      </c>
      <c r="G14" s="192">
        <v>0</v>
      </c>
      <c r="H14" s="192">
        <v>0</v>
      </c>
    </row>
    <row r="15" spans="4:10" ht="24" customHeight="1" x14ac:dyDescent="0.25">
      <c r="D15" s="190" t="s">
        <v>192</v>
      </c>
      <c r="E15" s="191">
        <f t="shared" si="0"/>
        <v>0</v>
      </c>
      <c r="F15" s="192">
        <v>0</v>
      </c>
      <c r="G15" s="192">
        <v>0</v>
      </c>
      <c r="H15" s="192">
        <v>0</v>
      </c>
    </row>
    <row r="16" spans="4:10" ht="34.5" customHeight="1" x14ac:dyDescent="0.25">
      <c r="D16" s="195" t="s">
        <v>193</v>
      </c>
      <c r="E16" s="191">
        <f t="shared" si="0"/>
        <v>0</v>
      </c>
      <c r="F16" s="192">
        <v>0</v>
      </c>
      <c r="G16" s="192">
        <v>0</v>
      </c>
      <c r="H16" s="192">
        <v>0</v>
      </c>
    </row>
    <row r="17" spans="4:8" ht="31.5" customHeight="1" x14ac:dyDescent="0.25">
      <c r="D17" s="196" t="s">
        <v>194</v>
      </c>
      <c r="E17" s="191">
        <f t="shared" si="0"/>
        <v>0</v>
      </c>
      <c r="F17" s="192">
        <v>0</v>
      </c>
      <c r="G17" s="192">
        <v>0</v>
      </c>
      <c r="H17" s="192">
        <v>0</v>
      </c>
    </row>
    <row r="18" spans="4:8" ht="24" customHeight="1" x14ac:dyDescent="0.25">
      <c r="D18" s="196" t="s">
        <v>195</v>
      </c>
      <c r="E18" s="191">
        <f t="shared" si="0"/>
        <v>0</v>
      </c>
      <c r="F18" s="192">
        <v>0</v>
      </c>
      <c r="G18" s="192">
        <v>0</v>
      </c>
      <c r="H18" s="192">
        <v>0</v>
      </c>
    </row>
    <row r="19" spans="4:8" ht="27" customHeight="1" x14ac:dyDescent="0.25">
      <c r="D19" s="195" t="s">
        <v>196</v>
      </c>
      <c r="E19" s="191">
        <f t="shared" si="0"/>
        <v>0</v>
      </c>
      <c r="F19" s="192">
        <v>0</v>
      </c>
      <c r="G19" s="192">
        <v>0</v>
      </c>
      <c r="H19" s="192">
        <v>0</v>
      </c>
    </row>
    <row r="20" spans="4:8" ht="27.75" customHeight="1" x14ac:dyDescent="0.25">
      <c r="D20" s="197" t="s">
        <v>197</v>
      </c>
      <c r="E20" s="191">
        <f t="shared" si="0"/>
        <v>0</v>
      </c>
      <c r="F20" s="192">
        <v>0</v>
      </c>
      <c r="G20" s="192">
        <v>0</v>
      </c>
      <c r="H20" s="192">
        <v>0</v>
      </c>
    </row>
    <row r="21" spans="4:8" ht="24" customHeight="1" x14ac:dyDescent="0.25">
      <c r="D21" s="198" t="s">
        <v>198</v>
      </c>
      <c r="E21" s="191">
        <f t="shared" si="0"/>
        <v>0</v>
      </c>
      <c r="F21" s="192">
        <v>0</v>
      </c>
      <c r="G21" s="192">
        <v>0</v>
      </c>
      <c r="H21" s="192">
        <v>0</v>
      </c>
    </row>
    <row r="22" spans="4:8" ht="31.5" customHeight="1" x14ac:dyDescent="0.25">
      <c r="D22" s="196" t="s">
        <v>199</v>
      </c>
      <c r="E22" s="191">
        <f t="shared" si="0"/>
        <v>0</v>
      </c>
      <c r="F22" s="192">
        <v>0</v>
      </c>
      <c r="G22" s="192">
        <v>0</v>
      </c>
      <c r="H22" s="192">
        <v>0</v>
      </c>
    </row>
    <row r="23" spans="4:8" ht="23.25" customHeight="1" x14ac:dyDescent="0.25">
      <c r="D23" s="196" t="s">
        <v>200</v>
      </c>
      <c r="E23" s="191">
        <f t="shared" si="0"/>
        <v>0</v>
      </c>
      <c r="F23" s="192">
        <v>0</v>
      </c>
      <c r="G23" s="192">
        <v>0</v>
      </c>
      <c r="H23" s="192">
        <v>0</v>
      </c>
    </row>
    <row r="24" spans="4:8" ht="25.5" x14ac:dyDescent="0.25">
      <c r="D24" s="196" t="s">
        <v>201</v>
      </c>
      <c r="E24" s="191">
        <f t="shared" si="0"/>
        <v>19</v>
      </c>
      <c r="F24" s="192">
        <v>1</v>
      </c>
      <c r="G24" s="192">
        <v>7</v>
      </c>
      <c r="H24" s="192">
        <v>11</v>
      </c>
    </row>
    <row r="25" spans="4:8" ht="23.25" customHeight="1" x14ac:dyDescent="0.25">
      <c r="D25" s="196" t="s">
        <v>202</v>
      </c>
      <c r="E25" s="191">
        <f t="shared" si="0"/>
        <v>0</v>
      </c>
      <c r="F25" s="192">
        <v>0</v>
      </c>
      <c r="G25" s="192">
        <v>0</v>
      </c>
      <c r="H25" s="192">
        <v>0</v>
      </c>
    </row>
    <row r="26" spans="4:8" ht="42" customHeight="1" x14ac:dyDescent="0.25">
      <c r="D26" s="196" t="s">
        <v>203</v>
      </c>
      <c r="E26" s="191">
        <f t="shared" si="0"/>
        <v>0</v>
      </c>
      <c r="F26" s="192">
        <v>0</v>
      </c>
      <c r="G26" s="192">
        <v>0</v>
      </c>
      <c r="H26" s="192">
        <v>0</v>
      </c>
    </row>
    <row r="27" spans="4:8" ht="24.75" customHeight="1" x14ac:dyDescent="0.25">
      <c r="D27" s="195" t="s">
        <v>204</v>
      </c>
      <c r="E27" s="191">
        <f t="shared" si="0"/>
        <v>0</v>
      </c>
      <c r="F27" s="192">
        <v>0</v>
      </c>
      <c r="G27" s="192">
        <v>0</v>
      </c>
      <c r="H27" s="192">
        <v>0</v>
      </c>
    </row>
    <row r="28" spans="4:8" ht="32.25" customHeight="1" thickBot="1" x14ac:dyDescent="0.3">
      <c r="D28" s="199" t="s">
        <v>205</v>
      </c>
      <c r="E28" s="191">
        <f t="shared" si="0"/>
        <v>0</v>
      </c>
      <c r="F28" s="192">
        <v>0</v>
      </c>
      <c r="G28" s="192">
        <v>0</v>
      </c>
      <c r="H28" s="192">
        <v>0</v>
      </c>
    </row>
    <row r="29" spans="4:8" ht="15" customHeight="1" x14ac:dyDescent="0.25">
      <c r="D29" s="356" t="s">
        <v>206</v>
      </c>
      <c r="E29" s="356"/>
      <c r="F29" s="356"/>
      <c r="G29" s="356"/>
      <c r="H29" s="356"/>
    </row>
  </sheetData>
  <mergeCells count="5">
    <mergeCell ref="D1:H1"/>
    <mergeCell ref="D2:D4"/>
    <mergeCell ref="E2:E3"/>
    <mergeCell ref="F2:H2"/>
    <mergeCell ref="D29:H2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I47"/>
  <sheetViews>
    <sheetView topLeftCell="A10" workbookViewId="0">
      <selection activeCell="D47" sqref="D47:H47"/>
    </sheetView>
  </sheetViews>
  <sheetFormatPr baseColWidth="10" defaultColWidth="13.7109375" defaultRowHeight="15" x14ac:dyDescent="0.25"/>
  <cols>
    <col min="4" max="4" width="31" customWidth="1"/>
    <col min="5" max="5" width="15.5703125" customWidth="1"/>
    <col min="6" max="6" width="15.7109375" customWidth="1"/>
    <col min="7" max="7" width="15.5703125" customWidth="1"/>
    <col min="8" max="8" width="20.5703125" customWidth="1"/>
  </cols>
  <sheetData>
    <row r="2" spans="4:9" ht="38.25" customHeight="1" thickBot="1" x14ac:dyDescent="0.3">
      <c r="D2" s="294" t="s">
        <v>207</v>
      </c>
      <c r="E2" s="294"/>
      <c r="F2" s="294"/>
      <c r="G2" s="294"/>
      <c r="H2" s="294"/>
    </row>
    <row r="3" spans="4:9" ht="15" customHeight="1" x14ac:dyDescent="0.25">
      <c r="D3" s="352" t="s">
        <v>208</v>
      </c>
      <c r="E3" s="357" t="s">
        <v>72</v>
      </c>
      <c r="F3" s="358"/>
      <c r="G3" s="355" t="s">
        <v>209</v>
      </c>
      <c r="H3" s="355"/>
      <c r="I3" s="1"/>
    </row>
    <row r="4" spans="4:9" x14ac:dyDescent="0.25">
      <c r="D4" s="353"/>
      <c r="E4" s="359"/>
      <c r="F4" s="360"/>
      <c r="G4" s="200" t="s">
        <v>210</v>
      </c>
      <c r="H4" s="200" t="s">
        <v>211</v>
      </c>
      <c r="I4" s="1"/>
    </row>
    <row r="5" spans="4:9" ht="15.75" thickBot="1" x14ac:dyDescent="0.3">
      <c r="D5" s="354"/>
      <c r="E5" s="201" t="s">
        <v>6</v>
      </c>
      <c r="F5" s="202" t="s">
        <v>7</v>
      </c>
      <c r="G5" s="202" t="s">
        <v>6</v>
      </c>
      <c r="H5" s="202" t="s">
        <v>6</v>
      </c>
      <c r="I5" s="1"/>
    </row>
    <row r="6" spans="4:9" ht="16.5" customHeight="1" x14ac:dyDescent="0.25">
      <c r="D6" s="188" t="s">
        <v>3</v>
      </c>
      <c r="E6" s="203">
        <f t="shared" ref="E6:H6" si="0">SUM(E7:E46)</f>
        <v>71</v>
      </c>
      <c r="F6" s="203">
        <f t="shared" si="0"/>
        <v>45.070422535211264</v>
      </c>
      <c r="G6" s="203">
        <f t="shared" si="0"/>
        <v>30</v>
      </c>
      <c r="H6" s="203">
        <f t="shared" si="0"/>
        <v>41</v>
      </c>
      <c r="I6" s="1"/>
    </row>
    <row r="7" spans="4:9" ht="19.5" customHeight="1" x14ac:dyDescent="0.25">
      <c r="D7" s="204" t="s">
        <v>28</v>
      </c>
      <c r="E7" s="205">
        <f>SUM(H7+G7)</f>
        <v>5</v>
      </c>
      <c r="F7" s="205">
        <v>0</v>
      </c>
      <c r="G7" s="205">
        <v>3</v>
      </c>
      <c r="H7" s="205">
        <v>2</v>
      </c>
    </row>
    <row r="8" spans="4:9" ht="23.25" customHeight="1" x14ac:dyDescent="0.25">
      <c r="D8" s="204" t="s">
        <v>212</v>
      </c>
      <c r="E8" s="205">
        <f t="shared" ref="E8:E46" si="1">SUM(H8+G8)</f>
        <v>12</v>
      </c>
      <c r="F8" s="205">
        <v>0</v>
      </c>
      <c r="G8" s="205">
        <v>8</v>
      </c>
      <c r="H8" s="205">
        <v>4</v>
      </c>
    </row>
    <row r="9" spans="4:9" ht="22.5" customHeight="1" x14ac:dyDescent="0.25">
      <c r="D9" s="204" t="s">
        <v>213</v>
      </c>
      <c r="E9" s="205">
        <f t="shared" si="1"/>
        <v>13</v>
      </c>
      <c r="F9" s="205">
        <v>0</v>
      </c>
      <c r="G9" s="205">
        <v>9</v>
      </c>
      <c r="H9" s="205">
        <v>4</v>
      </c>
    </row>
    <row r="10" spans="4:9" ht="22.5" customHeight="1" x14ac:dyDescent="0.25">
      <c r="D10" s="204" t="s">
        <v>31</v>
      </c>
      <c r="E10" s="205">
        <f t="shared" si="1"/>
        <v>14</v>
      </c>
      <c r="F10" s="205">
        <f t="shared" ref="F10:F46" si="2">(E10/$E$6)*100</f>
        <v>19.718309859154928</v>
      </c>
      <c r="G10" s="205">
        <v>2</v>
      </c>
      <c r="H10" s="205">
        <v>12</v>
      </c>
    </row>
    <row r="11" spans="4:9" ht="22.5" customHeight="1" x14ac:dyDescent="0.25">
      <c r="D11" s="204" t="s">
        <v>214</v>
      </c>
      <c r="E11" s="205">
        <f t="shared" si="1"/>
        <v>0</v>
      </c>
      <c r="F11" s="205">
        <f t="shared" si="2"/>
        <v>0</v>
      </c>
      <c r="G11" s="205">
        <v>0</v>
      </c>
      <c r="H11" s="205">
        <v>0</v>
      </c>
    </row>
    <row r="12" spans="4:9" ht="25.5" customHeight="1" x14ac:dyDescent="0.25">
      <c r="D12" s="204" t="s">
        <v>33</v>
      </c>
      <c r="E12" s="205">
        <f t="shared" si="1"/>
        <v>0</v>
      </c>
      <c r="F12" s="205">
        <f t="shared" si="2"/>
        <v>0</v>
      </c>
      <c r="G12" s="205">
        <v>0</v>
      </c>
      <c r="H12" s="205">
        <v>0</v>
      </c>
    </row>
    <row r="13" spans="4:9" ht="23.25" customHeight="1" x14ac:dyDescent="0.25">
      <c r="D13" s="204" t="s">
        <v>34</v>
      </c>
      <c r="E13" s="205">
        <f t="shared" si="1"/>
        <v>0</v>
      </c>
      <c r="F13" s="205">
        <f t="shared" si="2"/>
        <v>0</v>
      </c>
      <c r="G13" s="205">
        <v>0</v>
      </c>
      <c r="H13" s="205">
        <v>0</v>
      </c>
    </row>
    <row r="14" spans="4:9" ht="24" customHeight="1" x14ac:dyDescent="0.25">
      <c r="D14" s="204" t="s">
        <v>35</v>
      </c>
      <c r="E14" s="205">
        <f t="shared" si="1"/>
        <v>0</v>
      </c>
      <c r="F14" s="205">
        <f t="shared" si="2"/>
        <v>0</v>
      </c>
      <c r="G14" s="205">
        <v>0</v>
      </c>
      <c r="H14" s="205">
        <v>0</v>
      </c>
    </row>
    <row r="15" spans="4:9" ht="20.25" customHeight="1" x14ac:dyDescent="0.25">
      <c r="D15" s="204" t="s">
        <v>36</v>
      </c>
      <c r="E15" s="205">
        <f t="shared" si="1"/>
        <v>0</v>
      </c>
      <c r="F15" s="205">
        <f t="shared" si="2"/>
        <v>0</v>
      </c>
      <c r="G15" s="205">
        <v>0</v>
      </c>
      <c r="H15" s="205">
        <v>0</v>
      </c>
    </row>
    <row r="16" spans="4:9" ht="23.25" customHeight="1" x14ac:dyDescent="0.25">
      <c r="D16" s="204" t="s">
        <v>37</v>
      </c>
      <c r="E16" s="205">
        <f t="shared" si="1"/>
        <v>2</v>
      </c>
      <c r="F16" s="205">
        <f t="shared" si="2"/>
        <v>2.8169014084507045</v>
      </c>
      <c r="G16" s="205">
        <v>2</v>
      </c>
      <c r="H16" s="205">
        <v>0</v>
      </c>
    </row>
    <row r="17" spans="4:8" ht="19.5" customHeight="1" x14ac:dyDescent="0.25">
      <c r="D17" s="204" t="s">
        <v>38</v>
      </c>
      <c r="E17" s="205">
        <f t="shared" si="1"/>
        <v>0</v>
      </c>
      <c r="F17" s="205">
        <f t="shared" si="2"/>
        <v>0</v>
      </c>
      <c r="G17" s="205">
        <v>0</v>
      </c>
      <c r="H17" s="205">
        <v>0</v>
      </c>
    </row>
    <row r="18" spans="4:8" ht="21" customHeight="1" x14ac:dyDescent="0.25">
      <c r="D18" s="204" t="s">
        <v>39</v>
      </c>
      <c r="E18" s="205">
        <f t="shared" si="1"/>
        <v>1</v>
      </c>
      <c r="F18" s="205">
        <f t="shared" si="2"/>
        <v>1.4084507042253522</v>
      </c>
      <c r="G18" s="205">
        <v>1</v>
      </c>
      <c r="H18" s="205">
        <v>0</v>
      </c>
    </row>
    <row r="19" spans="4:8" ht="21" customHeight="1" x14ac:dyDescent="0.25">
      <c r="D19" s="204" t="s">
        <v>40</v>
      </c>
      <c r="E19" s="205">
        <f t="shared" si="1"/>
        <v>0</v>
      </c>
      <c r="F19" s="205">
        <f t="shared" si="2"/>
        <v>0</v>
      </c>
      <c r="G19" s="205">
        <v>0</v>
      </c>
      <c r="H19" s="205">
        <v>0</v>
      </c>
    </row>
    <row r="20" spans="4:8" ht="20.25" customHeight="1" x14ac:dyDescent="0.25">
      <c r="D20" s="204" t="s">
        <v>41</v>
      </c>
      <c r="E20" s="205">
        <f t="shared" si="1"/>
        <v>0</v>
      </c>
      <c r="F20" s="205">
        <v>0</v>
      </c>
      <c r="G20" s="205">
        <v>0</v>
      </c>
      <c r="H20" s="205">
        <v>0</v>
      </c>
    </row>
    <row r="21" spans="4:8" ht="24" customHeight="1" x14ac:dyDescent="0.25">
      <c r="D21" s="204" t="s">
        <v>215</v>
      </c>
      <c r="E21" s="205">
        <f t="shared" si="1"/>
        <v>0</v>
      </c>
      <c r="F21" s="205">
        <f t="shared" si="2"/>
        <v>0</v>
      </c>
      <c r="G21" s="205">
        <v>0</v>
      </c>
      <c r="H21" s="205">
        <v>0</v>
      </c>
    </row>
    <row r="22" spans="4:8" ht="24" customHeight="1" x14ac:dyDescent="0.25">
      <c r="D22" s="204" t="s">
        <v>216</v>
      </c>
      <c r="E22" s="205">
        <f t="shared" si="1"/>
        <v>0</v>
      </c>
      <c r="F22" s="205">
        <f t="shared" si="2"/>
        <v>0</v>
      </c>
      <c r="G22" s="205">
        <v>0</v>
      </c>
      <c r="H22" s="205">
        <v>0</v>
      </c>
    </row>
    <row r="23" spans="4:8" ht="24" customHeight="1" x14ac:dyDescent="0.25">
      <c r="D23" s="204" t="s">
        <v>217</v>
      </c>
      <c r="E23" s="205">
        <f t="shared" si="1"/>
        <v>2</v>
      </c>
      <c r="F23" s="205">
        <f t="shared" si="2"/>
        <v>2.8169014084507045</v>
      </c>
      <c r="G23" s="205">
        <v>1</v>
      </c>
      <c r="H23" s="205">
        <v>1</v>
      </c>
    </row>
    <row r="24" spans="4:8" ht="21.75" customHeight="1" x14ac:dyDescent="0.25">
      <c r="D24" s="204" t="s">
        <v>218</v>
      </c>
      <c r="E24" s="205">
        <f t="shared" si="1"/>
        <v>0</v>
      </c>
      <c r="F24" s="205">
        <f t="shared" si="2"/>
        <v>0</v>
      </c>
      <c r="G24" s="205">
        <v>0</v>
      </c>
      <c r="H24" s="205">
        <v>0</v>
      </c>
    </row>
    <row r="25" spans="4:8" ht="23.25" customHeight="1" x14ac:dyDescent="0.25">
      <c r="D25" s="204" t="s">
        <v>219</v>
      </c>
      <c r="E25" s="205">
        <f t="shared" si="1"/>
        <v>0</v>
      </c>
      <c r="F25" s="205">
        <f t="shared" si="2"/>
        <v>0</v>
      </c>
      <c r="G25" s="205">
        <v>0</v>
      </c>
      <c r="H25" s="205">
        <v>0</v>
      </c>
    </row>
    <row r="26" spans="4:8" ht="21.75" customHeight="1" x14ac:dyDescent="0.25">
      <c r="D26" s="204" t="s">
        <v>48</v>
      </c>
      <c r="E26" s="205">
        <f t="shared" si="1"/>
        <v>0</v>
      </c>
      <c r="F26" s="205">
        <f t="shared" si="2"/>
        <v>0</v>
      </c>
      <c r="G26" s="205">
        <v>0</v>
      </c>
      <c r="H26" s="205">
        <v>0</v>
      </c>
    </row>
    <row r="27" spans="4:8" ht="22.5" customHeight="1" x14ac:dyDescent="0.25">
      <c r="D27" s="204" t="s">
        <v>49</v>
      </c>
      <c r="E27" s="205">
        <f t="shared" si="1"/>
        <v>0</v>
      </c>
      <c r="F27" s="205">
        <f t="shared" si="2"/>
        <v>0</v>
      </c>
      <c r="G27" s="205">
        <v>0</v>
      </c>
      <c r="H27" s="205">
        <v>0</v>
      </c>
    </row>
    <row r="28" spans="4:8" ht="21" customHeight="1" x14ac:dyDescent="0.25">
      <c r="D28" s="204" t="s">
        <v>50</v>
      </c>
      <c r="E28" s="205">
        <f t="shared" si="1"/>
        <v>3</v>
      </c>
      <c r="F28" s="205">
        <f t="shared" si="2"/>
        <v>4.225352112676056</v>
      </c>
      <c r="G28" s="205">
        <v>1</v>
      </c>
      <c r="H28" s="205">
        <v>2</v>
      </c>
    </row>
    <row r="29" spans="4:8" ht="24.75" customHeight="1" x14ac:dyDescent="0.25">
      <c r="D29" s="204" t="s">
        <v>51</v>
      </c>
      <c r="E29" s="205">
        <f t="shared" si="1"/>
        <v>0</v>
      </c>
      <c r="F29" s="205">
        <f t="shared" si="2"/>
        <v>0</v>
      </c>
      <c r="G29" s="205">
        <v>0</v>
      </c>
      <c r="H29" s="205">
        <v>0</v>
      </c>
    </row>
    <row r="30" spans="4:8" ht="23.25" customHeight="1" x14ac:dyDescent="0.25">
      <c r="D30" s="204" t="s">
        <v>52</v>
      </c>
      <c r="E30" s="205">
        <f t="shared" si="1"/>
        <v>0</v>
      </c>
      <c r="F30" s="205">
        <f t="shared" si="2"/>
        <v>0</v>
      </c>
      <c r="G30" s="205">
        <v>0</v>
      </c>
      <c r="H30" s="205">
        <v>0</v>
      </c>
    </row>
    <row r="31" spans="4:8" ht="21" customHeight="1" x14ac:dyDescent="0.25">
      <c r="D31" s="204" t="s">
        <v>53</v>
      </c>
      <c r="E31" s="205">
        <f t="shared" si="1"/>
        <v>0</v>
      </c>
      <c r="F31" s="205">
        <f t="shared" si="2"/>
        <v>0</v>
      </c>
      <c r="G31" s="205">
        <v>0</v>
      </c>
      <c r="H31" s="205">
        <v>0</v>
      </c>
    </row>
    <row r="32" spans="4:8" ht="24" customHeight="1" x14ac:dyDescent="0.25">
      <c r="D32" s="204" t="s">
        <v>169</v>
      </c>
      <c r="E32" s="205">
        <f t="shared" si="1"/>
        <v>0</v>
      </c>
      <c r="F32" s="205">
        <f t="shared" si="2"/>
        <v>0</v>
      </c>
      <c r="G32" s="205">
        <v>0</v>
      </c>
      <c r="H32" s="205">
        <v>0</v>
      </c>
    </row>
    <row r="33" spans="4:8" ht="22.5" customHeight="1" x14ac:dyDescent="0.25">
      <c r="D33" s="204" t="s">
        <v>55</v>
      </c>
      <c r="E33" s="205">
        <f t="shared" si="1"/>
        <v>2</v>
      </c>
      <c r="F33" s="205">
        <f t="shared" si="2"/>
        <v>2.8169014084507045</v>
      </c>
      <c r="G33" s="205">
        <v>1</v>
      </c>
      <c r="H33" s="205">
        <v>1</v>
      </c>
    </row>
    <row r="34" spans="4:8" ht="28.5" customHeight="1" x14ac:dyDescent="0.25">
      <c r="D34" s="87" t="s">
        <v>56</v>
      </c>
      <c r="E34" s="205">
        <f t="shared" si="1"/>
        <v>0</v>
      </c>
      <c r="F34" s="205">
        <f t="shared" si="2"/>
        <v>0</v>
      </c>
      <c r="G34" s="205">
        <v>0</v>
      </c>
      <c r="H34" s="205">
        <v>0</v>
      </c>
    </row>
    <row r="35" spans="4:8" ht="20.25" customHeight="1" x14ac:dyDescent="0.25">
      <c r="D35" s="204" t="s">
        <v>220</v>
      </c>
      <c r="E35" s="205">
        <f t="shared" si="1"/>
        <v>0</v>
      </c>
      <c r="F35" s="205">
        <f t="shared" si="2"/>
        <v>0</v>
      </c>
      <c r="G35" s="205">
        <v>0</v>
      </c>
      <c r="H35" s="205">
        <v>0</v>
      </c>
    </row>
    <row r="36" spans="4:8" ht="21.75" customHeight="1" x14ac:dyDescent="0.25">
      <c r="D36" s="204" t="s">
        <v>58</v>
      </c>
      <c r="E36" s="205">
        <f t="shared" si="1"/>
        <v>0</v>
      </c>
      <c r="F36" s="205">
        <f t="shared" si="2"/>
        <v>0</v>
      </c>
      <c r="G36" s="205">
        <v>0</v>
      </c>
      <c r="H36" s="205">
        <v>0</v>
      </c>
    </row>
    <row r="37" spans="4:8" ht="18.75" customHeight="1" x14ac:dyDescent="0.25">
      <c r="D37" s="204" t="s">
        <v>221</v>
      </c>
      <c r="E37" s="205">
        <f t="shared" si="1"/>
        <v>4</v>
      </c>
      <c r="F37" s="205">
        <f t="shared" si="2"/>
        <v>5.6338028169014089</v>
      </c>
      <c r="G37" s="205">
        <v>1</v>
      </c>
      <c r="H37" s="205">
        <v>3</v>
      </c>
    </row>
    <row r="38" spans="4:8" ht="20.25" customHeight="1" x14ac:dyDescent="0.25">
      <c r="D38" s="204" t="s">
        <v>60</v>
      </c>
      <c r="E38" s="205">
        <f t="shared" si="1"/>
        <v>0</v>
      </c>
      <c r="F38" s="205">
        <f t="shared" si="2"/>
        <v>0</v>
      </c>
      <c r="G38" s="205">
        <v>0</v>
      </c>
      <c r="H38" s="205">
        <v>0</v>
      </c>
    </row>
    <row r="39" spans="4:8" ht="18.75" customHeight="1" x14ac:dyDescent="0.25">
      <c r="D39" s="204" t="s">
        <v>61</v>
      </c>
      <c r="E39" s="205">
        <f t="shared" si="1"/>
        <v>0</v>
      </c>
      <c r="F39" s="205">
        <f t="shared" si="2"/>
        <v>0</v>
      </c>
      <c r="G39" s="205">
        <v>0</v>
      </c>
      <c r="H39" s="205">
        <v>0</v>
      </c>
    </row>
    <row r="40" spans="4:8" ht="19.5" customHeight="1" x14ac:dyDescent="0.25">
      <c r="D40" s="204" t="s">
        <v>62</v>
      </c>
      <c r="E40" s="205">
        <f t="shared" si="1"/>
        <v>0</v>
      </c>
      <c r="F40" s="205">
        <f t="shared" si="2"/>
        <v>0</v>
      </c>
      <c r="G40" s="205">
        <v>0</v>
      </c>
      <c r="H40" s="205">
        <v>0</v>
      </c>
    </row>
    <row r="41" spans="4:8" ht="20.25" customHeight="1" x14ac:dyDescent="0.25">
      <c r="D41" s="87" t="s">
        <v>63</v>
      </c>
      <c r="E41" s="205">
        <f t="shared" si="1"/>
        <v>9</v>
      </c>
      <c r="F41" s="205">
        <v>0</v>
      </c>
      <c r="G41" s="205">
        <v>0</v>
      </c>
      <c r="H41" s="205">
        <v>9</v>
      </c>
    </row>
    <row r="42" spans="4:8" ht="19.5" customHeight="1" x14ac:dyDescent="0.25">
      <c r="D42" s="204" t="s">
        <v>170</v>
      </c>
      <c r="E42" s="205">
        <f t="shared" si="1"/>
        <v>0</v>
      </c>
      <c r="F42" s="205">
        <f t="shared" si="2"/>
        <v>0</v>
      </c>
      <c r="G42" s="205">
        <v>0</v>
      </c>
      <c r="H42" s="205">
        <v>0</v>
      </c>
    </row>
    <row r="43" spans="4:8" ht="21" customHeight="1" x14ac:dyDescent="0.25">
      <c r="D43" s="204" t="s">
        <v>65</v>
      </c>
      <c r="E43" s="205">
        <f t="shared" si="1"/>
        <v>1</v>
      </c>
      <c r="F43" s="205">
        <f t="shared" si="2"/>
        <v>1.4084507042253522</v>
      </c>
      <c r="G43" s="205">
        <v>0</v>
      </c>
      <c r="H43" s="205">
        <v>1</v>
      </c>
    </row>
    <row r="44" spans="4:8" ht="18" customHeight="1" x14ac:dyDescent="0.25">
      <c r="D44" s="204" t="s">
        <v>66</v>
      </c>
      <c r="E44" s="205">
        <f t="shared" si="1"/>
        <v>0</v>
      </c>
      <c r="F44" s="205">
        <f t="shared" si="2"/>
        <v>0</v>
      </c>
      <c r="G44" s="205">
        <v>0</v>
      </c>
      <c r="H44" s="205">
        <v>0</v>
      </c>
    </row>
    <row r="45" spans="4:8" ht="18" customHeight="1" x14ac:dyDescent="0.25">
      <c r="D45" s="204" t="s">
        <v>222</v>
      </c>
      <c r="E45" s="205">
        <f t="shared" si="1"/>
        <v>3</v>
      </c>
      <c r="F45" s="205">
        <f t="shared" si="2"/>
        <v>4.225352112676056</v>
      </c>
      <c r="G45" s="205">
        <v>1</v>
      </c>
      <c r="H45" s="205">
        <v>2</v>
      </c>
    </row>
    <row r="46" spans="4:8" ht="20.25" customHeight="1" thickBot="1" x14ac:dyDescent="0.3">
      <c r="D46" s="206" t="s">
        <v>68</v>
      </c>
      <c r="E46" s="207">
        <f t="shared" si="1"/>
        <v>0</v>
      </c>
      <c r="F46" s="207">
        <f t="shared" si="2"/>
        <v>0</v>
      </c>
      <c r="G46" s="207">
        <v>0</v>
      </c>
      <c r="H46" s="207">
        <v>0</v>
      </c>
    </row>
    <row r="47" spans="4:8" x14ac:dyDescent="0.25">
      <c r="D47" s="356" t="s">
        <v>223</v>
      </c>
      <c r="E47" s="356"/>
      <c r="F47" s="356"/>
      <c r="G47" s="356"/>
      <c r="H47" s="356"/>
    </row>
  </sheetData>
  <mergeCells count="5">
    <mergeCell ref="D2:H2"/>
    <mergeCell ref="D3:D5"/>
    <mergeCell ref="E3:F4"/>
    <mergeCell ref="G3:H3"/>
    <mergeCell ref="D47:H4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6"/>
  <sheetViews>
    <sheetView workbookViewId="0">
      <selection activeCell="D3" sqref="D3"/>
    </sheetView>
  </sheetViews>
  <sheetFormatPr baseColWidth="10" defaultColWidth="28.85546875" defaultRowHeight="15" x14ac:dyDescent="0.25"/>
  <cols>
    <col min="2" max="2" width="33.5703125" customWidth="1"/>
    <col min="3" max="4" width="28.85546875" style="44"/>
  </cols>
  <sheetData>
    <row r="1" spans="2:5" ht="39" customHeight="1" thickBot="1" x14ac:dyDescent="0.3">
      <c r="B1" s="294" t="s">
        <v>224</v>
      </c>
      <c r="C1" s="294"/>
      <c r="D1" s="294"/>
    </row>
    <row r="2" spans="2:5" x14ac:dyDescent="0.25">
      <c r="B2" s="353" t="s">
        <v>208</v>
      </c>
      <c r="C2" s="361" t="s">
        <v>225</v>
      </c>
      <c r="D2" s="361"/>
      <c r="E2" s="1"/>
    </row>
    <row r="3" spans="2:5" x14ac:dyDescent="0.25">
      <c r="B3" s="353"/>
      <c r="C3" s="200" t="s">
        <v>122</v>
      </c>
      <c r="D3" s="208" t="s">
        <v>123</v>
      </c>
      <c r="E3" s="1"/>
    </row>
    <row r="4" spans="2:5" ht="15.75" thickBot="1" x14ac:dyDescent="0.3">
      <c r="B4" s="354"/>
      <c r="C4" s="202" t="s">
        <v>6</v>
      </c>
      <c r="D4" s="209" t="s">
        <v>6</v>
      </c>
      <c r="E4" s="1"/>
    </row>
    <row r="5" spans="2:5" x14ac:dyDescent="0.25">
      <c r="B5" s="188" t="s">
        <v>3</v>
      </c>
      <c r="C5" s="210">
        <f t="shared" ref="C5:D5" si="0">SUM(C6:C45)</f>
        <v>1</v>
      </c>
      <c r="D5" s="211">
        <f t="shared" si="0"/>
        <v>70</v>
      </c>
    </row>
    <row r="6" spans="2:5" ht="21" customHeight="1" x14ac:dyDescent="0.25">
      <c r="B6" s="204" t="s">
        <v>28</v>
      </c>
      <c r="C6" s="192">
        <v>0</v>
      </c>
      <c r="D6" s="212">
        <v>5</v>
      </c>
    </row>
    <row r="7" spans="2:5" ht="18.75" customHeight="1" x14ac:dyDescent="0.25">
      <c r="B7" s="204" t="s">
        <v>212</v>
      </c>
      <c r="C7" s="192">
        <v>0</v>
      </c>
      <c r="D7" s="213">
        <v>12</v>
      </c>
    </row>
    <row r="8" spans="2:5" ht="20.25" customHeight="1" x14ac:dyDescent="0.25">
      <c r="B8" s="204" t="s">
        <v>213</v>
      </c>
      <c r="C8" s="192">
        <v>0</v>
      </c>
      <c r="D8" s="213">
        <v>13</v>
      </c>
    </row>
    <row r="9" spans="2:5" ht="19.5" customHeight="1" x14ac:dyDescent="0.25">
      <c r="B9" s="204" t="s">
        <v>31</v>
      </c>
      <c r="C9" s="192">
        <v>1</v>
      </c>
      <c r="D9" s="213">
        <v>13</v>
      </c>
    </row>
    <row r="10" spans="2:5" ht="21" customHeight="1" x14ac:dyDescent="0.25">
      <c r="B10" s="204" t="s">
        <v>226</v>
      </c>
      <c r="C10" s="192">
        <v>0</v>
      </c>
      <c r="D10" s="213">
        <v>0</v>
      </c>
    </row>
    <row r="11" spans="2:5" ht="22.5" customHeight="1" x14ac:dyDescent="0.25">
      <c r="B11" s="204" t="s">
        <v>33</v>
      </c>
      <c r="C11" s="192">
        <v>0</v>
      </c>
      <c r="D11" s="213">
        <v>0</v>
      </c>
    </row>
    <row r="12" spans="2:5" ht="21" customHeight="1" x14ac:dyDescent="0.25">
      <c r="B12" s="204" t="s">
        <v>34</v>
      </c>
      <c r="C12" s="192">
        <v>0</v>
      </c>
      <c r="D12" s="213">
        <v>0</v>
      </c>
    </row>
    <row r="13" spans="2:5" ht="22.5" customHeight="1" x14ac:dyDescent="0.25">
      <c r="B13" s="204" t="s">
        <v>35</v>
      </c>
      <c r="C13" s="192">
        <v>0</v>
      </c>
      <c r="D13" s="213">
        <v>0</v>
      </c>
    </row>
    <row r="14" spans="2:5" ht="19.5" customHeight="1" x14ac:dyDescent="0.25">
      <c r="B14" s="204" t="s">
        <v>36</v>
      </c>
      <c r="C14" s="192">
        <v>0</v>
      </c>
      <c r="D14" s="213">
        <v>0</v>
      </c>
    </row>
    <row r="15" spans="2:5" ht="19.5" customHeight="1" x14ac:dyDescent="0.25">
      <c r="B15" s="204" t="s">
        <v>37</v>
      </c>
      <c r="C15" s="192">
        <v>0</v>
      </c>
      <c r="D15" s="213">
        <v>2</v>
      </c>
    </row>
    <row r="16" spans="2:5" ht="24.75" customHeight="1" x14ac:dyDescent="0.25">
      <c r="B16" s="204" t="s">
        <v>38</v>
      </c>
      <c r="C16" s="192">
        <v>0</v>
      </c>
      <c r="D16" s="213">
        <v>0</v>
      </c>
    </row>
    <row r="17" spans="2:4" ht="23.25" customHeight="1" x14ac:dyDescent="0.25">
      <c r="B17" s="204" t="s">
        <v>39</v>
      </c>
      <c r="C17" s="192">
        <v>0</v>
      </c>
      <c r="D17" s="213">
        <v>1</v>
      </c>
    </row>
    <row r="18" spans="2:4" ht="21.75" customHeight="1" x14ac:dyDescent="0.25">
      <c r="B18" s="204" t="s">
        <v>40</v>
      </c>
      <c r="C18" s="192">
        <v>0</v>
      </c>
      <c r="D18" s="213">
        <v>0</v>
      </c>
    </row>
    <row r="19" spans="2:4" ht="23.25" customHeight="1" x14ac:dyDescent="0.25">
      <c r="B19" s="204" t="s">
        <v>41</v>
      </c>
      <c r="C19" s="192">
        <v>0</v>
      </c>
      <c r="D19" s="213">
        <v>0</v>
      </c>
    </row>
    <row r="20" spans="2:4" ht="21" customHeight="1" x14ac:dyDescent="0.25">
      <c r="B20" s="204" t="s">
        <v>215</v>
      </c>
      <c r="C20" s="192">
        <v>0</v>
      </c>
      <c r="D20" s="213">
        <v>0</v>
      </c>
    </row>
    <row r="21" spans="2:4" ht="21" customHeight="1" x14ac:dyDescent="0.25">
      <c r="B21" s="204" t="s">
        <v>216</v>
      </c>
      <c r="C21" s="192">
        <v>0</v>
      </c>
      <c r="D21" s="213">
        <v>0</v>
      </c>
    </row>
    <row r="22" spans="2:4" ht="19.5" customHeight="1" x14ac:dyDescent="0.25">
      <c r="B22" s="204" t="s">
        <v>217</v>
      </c>
      <c r="C22" s="192">
        <v>0</v>
      </c>
      <c r="D22" s="213">
        <v>2</v>
      </c>
    </row>
    <row r="23" spans="2:4" ht="19.5" customHeight="1" x14ac:dyDescent="0.25">
      <c r="B23" s="204" t="s">
        <v>218</v>
      </c>
      <c r="C23" s="192">
        <v>0</v>
      </c>
      <c r="D23" s="213">
        <v>0</v>
      </c>
    </row>
    <row r="24" spans="2:4" ht="19.5" customHeight="1" x14ac:dyDescent="0.25">
      <c r="B24" s="204" t="s">
        <v>219</v>
      </c>
      <c r="C24" s="192">
        <v>0</v>
      </c>
      <c r="D24" s="213">
        <v>0</v>
      </c>
    </row>
    <row r="25" spans="2:4" ht="21" customHeight="1" x14ac:dyDescent="0.25">
      <c r="B25" s="204" t="s">
        <v>48</v>
      </c>
      <c r="C25" s="192">
        <v>0</v>
      </c>
      <c r="D25" s="213">
        <v>0</v>
      </c>
    </row>
    <row r="26" spans="2:4" ht="21.75" customHeight="1" x14ac:dyDescent="0.25">
      <c r="B26" s="204" t="s">
        <v>49</v>
      </c>
      <c r="C26" s="192">
        <v>0</v>
      </c>
      <c r="D26" s="213">
        <v>0</v>
      </c>
    </row>
    <row r="27" spans="2:4" ht="17.25" customHeight="1" x14ac:dyDescent="0.25">
      <c r="B27" s="204" t="s">
        <v>50</v>
      </c>
      <c r="C27" s="192">
        <v>0</v>
      </c>
      <c r="D27" s="213">
        <v>3</v>
      </c>
    </row>
    <row r="28" spans="2:4" ht="18.75" customHeight="1" x14ac:dyDescent="0.25">
      <c r="B28" s="204" t="s">
        <v>51</v>
      </c>
      <c r="C28" s="192">
        <v>0</v>
      </c>
      <c r="D28" s="213">
        <v>0</v>
      </c>
    </row>
    <row r="29" spans="2:4" ht="17.25" customHeight="1" x14ac:dyDescent="0.25">
      <c r="B29" s="204" t="s">
        <v>52</v>
      </c>
      <c r="C29" s="192">
        <v>0</v>
      </c>
      <c r="D29" s="213">
        <v>0</v>
      </c>
    </row>
    <row r="30" spans="2:4" ht="21" customHeight="1" x14ac:dyDescent="0.25">
      <c r="B30" s="204" t="s">
        <v>53</v>
      </c>
      <c r="C30" s="192">
        <v>0</v>
      </c>
      <c r="D30" s="213">
        <v>0</v>
      </c>
    </row>
    <row r="31" spans="2:4" ht="19.5" customHeight="1" x14ac:dyDescent="0.25">
      <c r="B31" s="204" t="s">
        <v>169</v>
      </c>
      <c r="C31" s="192">
        <v>0</v>
      </c>
      <c r="D31" s="213">
        <v>0</v>
      </c>
    </row>
    <row r="32" spans="2:4" ht="18.75" customHeight="1" x14ac:dyDescent="0.25">
      <c r="B32" s="204" t="s">
        <v>55</v>
      </c>
      <c r="C32" s="192">
        <v>0</v>
      </c>
      <c r="D32" s="213">
        <v>2</v>
      </c>
    </row>
    <row r="33" spans="2:4" ht="19.5" customHeight="1" x14ac:dyDescent="0.25">
      <c r="B33" s="204" t="s">
        <v>56</v>
      </c>
      <c r="C33" s="192">
        <v>0</v>
      </c>
      <c r="D33" s="213">
        <v>0</v>
      </c>
    </row>
    <row r="34" spans="2:4" ht="21.75" customHeight="1" x14ac:dyDescent="0.25">
      <c r="B34" s="204" t="s">
        <v>220</v>
      </c>
      <c r="C34" s="192">
        <v>0</v>
      </c>
      <c r="D34" s="213">
        <v>0</v>
      </c>
    </row>
    <row r="35" spans="2:4" ht="20.25" customHeight="1" x14ac:dyDescent="0.25">
      <c r="B35" s="204" t="s">
        <v>58</v>
      </c>
      <c r="C35" s="192">
        <v>0</v>
      </c>
      <c r="D35" s="213">
        <v>0</v>
      </c>
    </row>
    <row r="36" spans="2:4" ht="21.75" customHeight="1" x14ac:dyDescent="0.25">
      <c r="B36" s="204" t="s">
        <v>221</v>
      </c>
      <c r="C36" s="192">
        <v>0</v>
      </c>
      <c r="D36" s="213">
        <v>4</v>
      </c>
    </row>
    <row r="37" spans="2:4" ht="20.25" customHeight="1" x14ac:dyDescent="0.25">
      <c r="B37" s="204" t="s">
        <v>60</v>
      </c>
      <c r="C37" s="192">
        <v>0</v>
      </c>
      <c r="D37" s="213">
        <v>0</v>
      </c>
    </row>
    <row r="38" spans="2:4" ht="21" customHeight="1" x14ac:dyDescent="0.25">
      <c r="B38" s="204" t="s">
        <v>61</v>
      </c>
      <c r="C38" s="192">
        <v>0</v>
      </c>
      <c r="D38" s="213">
        <v>0</v>
      </c>
    </row>
    <row r="39" spans="2:4" ht="16.5" customHeight="1" x14ac:dyDescent="0.25">
      <c r="B39" s="204" t="s">
        <v>62</v>
      </c>
      <c r="C39" s="192">
        <v>0</v>
      </c>
      <c r="D39" s="213">
        <v>0</v>
      </c>
    </row>
    <row r="40" spans="2:4" ht="20.25" customHeight="1" x14ac:dyDescent="0.25">
      <c r="B40" s="204" t="s">
        <v>63</v>
      </c>
      <c r="C40" s="192">
        <v>0</v>
      </c>
      <c r="D40" s="213">
        <v>9</v>
      </c>
    </row>
    <row r="41" spans="2:4" ht="18" customHeight="1" x14ac:dyDescent="0.25">
      <c r="B41" s="204" t="s">
        <v>170</v>
      </c>
      <c r="C41" s="192">
        <v>0</v>
      </c>
      <c r="D41" s="213">
        <v>0</v>
      </c>
    </row>
    <row r="42" spans="2:4" ht="20.25" customHeight="1" x14ac:dyDescent="0.25">
      <c r="B42" s="204" t="s">
        <v>65</v>
      </c>
      <c r="C42" s="192">
        <v>0</v>
      </c>
      <c r="D42" s="213">
        <v>1</v>
      </c>
    </row>
    <row r="43" spans="2:4" ht="16.5" customHeight="1" x14ac:dyDescent="0.25">
      <c r="B43" s="204" t="s">
        <v>66</v>
      </c>
      <c r="C43" s="192">
        <v>0</v>
      </c>
      <c r="D43" s="213">
        <v>0</v>
      </c>
    </row>
    <row r="44" spans="2:4" ht="21" customHeight="1" x14ac:dyDescent="0.25">
      <c r="B44" s="204" t="s">
        <v>222</v>
      </c>
      <c r="C44" s="192">
        <v>0</v>
      </c>
      <c r="D44" s="213">
        <v>3</v>
      </c>
    </row>
    <row r="45" spans="2:4" ht="21.75" customHeight="1" thickBot="1" x14ac:dyDescent="0.3">
      <c r="B45" s="206" t="s">
        <v>68</v>
      </c>
      <c r="C45" s="192">
        <v>0</v>
      </c>
      <c r="D45" s="213">
        <v>0</v>
      </c>
    </row>
    <row r="46" spans="2:4" x14ac:dyDescent="0.25">
      <c r="B46" s="356" t="s">
        <v>206</v>
      </c>
      <c r="C46" s="356"/>
      <c r="D46" s="356"/>
    </row>
  </sheetData>
  <mergeCells count="4">
    <mergeCell ref="B1:D1"/>
    <mergeCell ref="B2:B4"/>
    <mergeCell ref="C2:D2"/>
    <mergeCell ref="B46:D4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L37"/>
  <sheetViews>
    <sheetView workbookViewId="0">
      <selection activeCell="D3" sqref="D3"/>
    </sheetView>
  </sheetViews>
  <sheetFormatPr baseColWidth="10" defaultRowHeight="18" customHeight="1" x14ac:dyDescent="0.25"/>
  <cols>
    <col min="4" max="4" width="21" customWidth="1"/>
    <col min="5" max="5" width="16" customWidth="1"/>
    <col min="6" max="6" width="14" customWidth="1"/>
    <col min="7" max="7" width="14.140625" customWidth="1"/>
    <col min="8" max="8" width="11.7109375" customWidth="1"/>
    <col min="9" max="9" width="10.140625" customWidth="1"/>
    <col min="10" max="10" width="10.42578125" customWidth="1"/>
    <col min="11" max="11" width="11.140625" customWidth="1"/>
    <col min="12" max="12" width="12.85546875" customWidth="1"/>
  </cols>
  <sheetData>
    <row r="4" spans="4:12" ht="30.75" customHeight="1" thickBot="1" x14ac:dyDescent="0.3">
      <c r="D4" s="323" t="s">
        <v>227</v>
      </c>
      <c r="E4" s="323"/>
      <c r="F4" s="323"/>
      <c r="G4" s="323"/>
      <c r="H4" s="323"/>
      <c r="I4" s="323"/>
      <c r="J4" s="323"/>
      <c r="K4" s="323"/>
      <c r="L4" s="323"/>
    </row>
    <row r="5" spans="4:12" ht="18" customHeight="1" x14ac:dyDescent="0.25">
      <c r="D5" s="362" t="s">
        <v>228</v>
      </c>
      <c r="E5" s="364" t="s">
        <v>229</v>
      </c>
      <c r="F5" s="364"/>
      <c r="G5" s="364" t="s">
        <v>230</v>
      </c>
      <c r="H5" s="364"/>
      <c r="I5" s="364" t="s">
        <v>120</v>
      </c>
      <c r="J5" s="364"/>
      <c r="K5" s="364"/>
      <c r="L5" s="364"/>
    </row>
    <row r="6" spans="4:12" ht="18" customHeight="1" x14ac:dyDescent="0.25">
      <c r="D6" s="362"/>
      <c r="E6" s="364"/>
      <c r="F6" s="364"/>
      <c r="G6" s="365"/>
      <c r="H6" s="365"/>
      <c r="I6" s="365"/>
      <c r="J6" s="365"/>
      <c r="K6" s="365"/>
      <c r="L6" s="365"/>
    </row>
    <row r="7" spans="4:12" ht="18" customHeight="1" x14ac:dyDescent="0.25">
      <c r="D7" s="362"/>
      <c r="E7" s="365"/>
      <c r="F7" s="365"/>
      <c r="G7" s="366" t="s">
        <v>231</v>
      </c>
      <c r="H7" s="366"/>
      <c r="I7" s="367" t="s">
        <v>232</v>
      </c>
      <c r="J7" s="367"/>
      <c r="K7" s="367" t="s">
        <v>233</v>
      </c>
      <c r="L7" s="367"/>
    </row>
    <row r="8" spans="4:12" ht="18" customHeight="1" x14ac:dyDescent="0.25">
      <c r="D8" s="363"/>
      <c r="E8" s="214" t="s">
        <v>6</v>
      </c>
      <c r="F8" s="214" t="s">
        <v>7</v>
      </c>
      <c r="G8" s="214" t="s">
        <v>6</v>
      </c>
      <c r="H8" s="214" t="s">
        <v>7</v>
      </c>
      <c r="I8" s="215" t="s">
        <v>6</v>
      </c>
      <c r="J8" s="215" t="s">
        <v>7</v>
      </c>
      <c r="K8" s="215" t="s">
        <v>6</v>
      </c>
      <c r="L8" s="215" t="s">
        <v>7</v>
      </c>
    </row>
    <row r="9" spans="4:12" ht="35.25" customHeight="1" x14ac:dyDescent="0.25">
      <c r="D9" s="253" t="s">
        <v>3</v>
      </c>
      <c r="E9" s="216">
        <f>SUM(E10:E14)</f>
        <v>13</v>
      </c>
      <c r="F9" s="217">
        <f t="shared" ref="F9:L9" si="0">SUM(F10:F14)</f>
        <v>100</v>
      </c>
      <c r="G9" s="218">
        <f t="shared" si="0"/>
        <v>6353</v>
      </c>
      <c r="H9" s="218">
        <f t="shared" si="0"/>
        <v>100</v>
      </c>
      <c r="I9" s="218">
        <f t="shared" si="0"/>
        <v>3708</v>
      </c>
      <c r="J9" s="219">
        <f t="shared" si="0"/>
        <v>58.366126239571869</v>
      </c>
      <c r="K9" s="218">
        <f>SUM(K10:K14)</f>
        <v>2645</v>
      </c>
      <c r="L9" s="219">
        <f t="shared" si="0"/>
        <v>41.633873760428145</v>
      </c>
    </row>
    <row r="10" spans="4:12" ht="29.25" customHeight="1" x14ac:dyDescent="0.25">
      <c r="D10" s="220" t="s">
        <v>234</v>
      </c>
      <c r="E10" s="221">
        <v>6</v>
      </c>
      <c r="F10" s="222">
        <f>(E10/$E$9)*100</f>
        <v>46.153846153846153</v>
      </c>
      <c r="G10" s="223">
        <f>SUM(K10+I10)</f>
        <v>3509</v>
      </c>
      <c r="H10" s="224">
        <f>(G10/$G$9)*100</f>
        <v>55.23374783566819</v>
      </c>
      <c r="I10" s="225">
        <v>2260</v>
      </c>
      <c r="J10" s="224">
        <f>(I10/$G$9)*100</f>
        <v>35.573744687549194</v>
      </c>
      <c r="K10" s="225">
        <v>1249</v>
      </c>
      <c r="L10" s="224">
        <f>(K10/$G$9)*100</f>
        <v>19.660003148118999</v>
      </c>
    </row>
    <row r="11" spans="4:12" ht="27.75" customHeight="1" x14ac:dyDescent="0.25">
      <c r="D11" s="220" t="s">
        <v>235</v>
      </c>
      <c r="E11" s="221">
        <v>1</v>
      </c>
      <c r="F11" s="222">
        <f>(E11/$E$9)*100</f>
        <v>7.6923076923076925</v>
      </c>
      <c r="G11" s="223">
        <f>SUM(K11+I11)</f>
        <v>1215</v>
      </c>
      <c r="H11" s="224">
        <f>(G11/$G$9)*100</f>
        <v>19.124822918306311</v>
      </c>
      <c r="I11" s="225">
        <v>470</v>
      </c>
      <c r="J11" s="224">
        <f>(I11/$G$9)*100</f>
        <v>7.3980796474106727</v>
      </c>
      <c r="K11" s="225">
        <v>745</v>
      </c>
      <c r="L11" s="224">
        <f>(K11/$G$9)*100</f>
        <v>11.726743270895639</v>
      </c>
    </row>
    <row r="12" spans="4:12" ht="30" customHeight="1" x14ac:dyDescent="0.25">
      <c r="D12" s="220" t="s">
        <v>236</v>
      </c>
      <c r="E12" s="226">
        <v>0</v>
      </c>
      <c r="F12" s="222">
        <f>(E12/$E$9)*100</f>
        <v>0</v>
      </c>
      <c r="G12" s="227">
        <f>SUM(K12+I12)</f>
        <v>0</v>
      </c>
      <c r="H12" s="224">
        <f>(G12/$G$9)*100</f>
        <v>0</v>
      </c>
      <c r="I12" s="226">
        <v>0</v>
      </c>
      <c r="J12" s="224">
        <f>(I12/$G$9)*100</f>
        <v>0</v>
      </c>
      <c r="K12" s="226">
        <v>0</v>
      </c>
      <c r="L12" s="224">
        <f>(K12/$G$9)*100</f>
        <v>0</v>
      </c>
    </row>
    <row r="13" spans="4:12" ht="28.5" customHeight="1" x14ac:dyDescent="0.25">
      <c r="D13" s="220" t="s">
        <v>237</v>
      </c>
      <c r="E13" s="228">
        <v>6</v>
      </c>
      <c r="F13" s="222">
        <f>(E13/$E$9)*100</f>
        <v>46.153846153846153</v>
      </c>
      <c r="G13" s="223">
        <f>SUM(K13+I13)</f>
        <v>1629</v>
      </c>
      <c r="H13" s="224">
        <f>(G13/$G$9)*100</f>
        <v>25.641429246025499</v>
      </c>
      <c r="I13" s="227">
        <v>978</v>
      </c>
      <c r="J13" s="224">
        <f>(I13/$G$9)*100</f>
        <v>15.394301904611996</v>
      </c>
      <c r="K13" s="225">
        <v>651</v>
      </c>
      <c r="L13" s="224">
        <f>(K13/$G$9)*100</f>
        <v>10.247127341413506</v>
      </c>
    </row>
    <row r="14" spans="4:12" ht="33" customHeight="1" x14ac:dyDescent="0.25">
      <c r="D14" s="229" t="s">
        <v>238</v>
      </c>
      <c r="E14" s="230">
        <v>0</v>
      </c>
      <c r="F14" s="222">
        <f>(E14/$E$9)*100</f>
        <v>0</v>
      </c>
      <c r="G14" s="231">
        <f>SUM(K14+I14)</f>
        <v>0</v>
      </c>
      <c r="H14" s="224">
        <f>(G14/$G$9)*100</f>
        <v>0</v>
      </c>
      <c r="I14" s="227">
        <v>0</v>
      </c>
      <c r="J14" s="224">
        <f>(I14/$G$9)*100</f>
        <v>0</v>
      </c>
      <c r="K14" s="232">
        <v>0</v>
      </c>
      <c r="L14" s="224">
        <f>(K14/$G$9)*100</f>
        <v>0</v>
      </c>
    </row>
    <row r="15" spans="4:12" ht="20.25" customHeight="1" x14ac:dyDescent="0.25">
      <c r="D15" s="369" t="s">
        <v>239</v>
      </c>
      <c r="E15" s="369"/>
      <c r="F15" s="369"/>
      <c r="G15" s="369"/>
      <c r="H15" s="369"/>
      <c r="I15" s="369"/>
      <c r="J15" s="369"/>
      <c r="K15" s="369"/>
      <c r="L15" s="369"/>
    </row>
    <row r="17" spans="4:12" ht="18" customHeight="1" x14ac:dyDescent="0.25">
      <c r="D17" s="14"/>
      <c r="E17" s="70"/>
      <c r="F17" s="70"/>
      <c r="G17" s="70"/>
      <c r="H17" s="70"/>
      <c r="I17" s="70"/>
      <c r="J17" s="70"/>
      <c r="K17" s="70"/>
      <c r="L17" s="70"/>
    </row>
    <row r="18" spans="4:12" ht="18" customHeight="1" x14ac:dyDescent="0.25">
      <c r="D18" s="70"/>
      <c r="E18" s="70"/>
    </row>
    <row r="19" spans="4:12" ht="34.5" customHeight="1" thickBot="1" x14ac:dyDescent="0.3">
      <c r="D19" s="323" t="s">
        <v>240</v>
      </c>
      <c r="E19" s="323"/>
      <c r="F19" s="323"/>
      <c r="G19" s="323"/>
      <c r="H19" s="323"/>
      <c r="I19" s="323"/>
      <c r="J19" s="323"/>
      <c r="K19" s="323"/>
      <c r="L19" s="323"/>
    </row>
    <row r="20" spans="4:12" ht="18" customHeight="1" x14ac:dyDescent="0.25">
      <c r="D20" s="362" t="s">
        <v>228</v>
      </c>
      <c r="E20" s="370" t="s">
        <v>229</v>
      </c>
      <c r="F20" s="370"/>
      <c r="G20" s="370" t="s">
        <v>230</v>
      </c>
      <c r="H20" s="370"/>
      <c r="I20" s="372" t="s">
        <v>120</v>
      </c>
      <c r="J20" s="372"/>
      <c r="K20" s="372"/>
      <c r="L20" s="372"/>
    </row>
    <row r="21" spans="4:12" ht="18" customHeight="1" x14ac:dyDescent="0.25">
      <c r="D21" s="362"/>
      <c r="E21" s="370"/>
      <c r="F21" s="370"/>
      <c r="G21" s="371"/>
      <c r="H21" s="371"/>
      <c r="I21" s="373" t="s">
        <v>232</v>
      </c>
      <c r="J21" s="373"/>
      <c r="K21" s="373" t="s">
        <v>233</v>
      </c>
      <c r="L21" s="373"/>
    </row>
    <row r="22" spans="4:12" ht="18" customHeight="1" x14ac:dyDescent="0.25">
      <c r="D22" s="362"/>
      <c r="E22" s="233" t="s">
        <v>6</v>
      </c>
      <c r="F22" s="234" t="s">
        <v>7</v>
      </c>
      <c r="G22" s="235" t="s">
        <v>6</v>
      </c>
      <c r="H22" s="235" t="s">
        <v>7</v>
      </c>
      <c r="I22" s="236" t="s">
        <v>6</v>
      </c>
      <c r="J22" s="236" t="s">
        <v>7</v>
      </c>
      <c r="K22" s="236" t="s">
        <v>6</v>
      </c>
      <c r="L22" s="235" t="s">
        <v>7</v>
      </c>
    </row>
    <row r="23" spans="4:12" ht="18" customHeight="1" x14ac:dyDescent="0.25">
      <c r="D23" s="237" t="s">
        <v>3</v>
      </c>
      <c r="E23" s="238">
        <f>SUM(E24:E28)</f>
        <v>3</v>
      </c>
      <c r="F23" s="238">
        <f t="shared" ref="F23:L23" si="1">SUM(F24:F28)</f>
        <v>99.999999999999986</v>
      </c>
      <c r="G23" s="239">
        <f>SUM(G24:G28)</f>
        <v>3454</v>
      </c>
      <c r="H23" s="240">
        <f t="shared" si="1"/>
        <v>100</v>
      </c>
      <c r="I23" s="238">
        <f t="shared" si="1"/>
        <v>2793</v>
      </c>
      <c r="J23" s="241">
        <f t="shared" si="1"/>
        <v>2.6925303995367686</v>
      </c>
      <c r="K23" s="238">
        <f t="shared" si="1"/>
        <v>661</v>
      </c>
      <c r="L23" s="241">
        <f t="shared" si="1"/>
        <v>19.137232194557036</v>
      </c>
    </row>
    <row r="24" spans="4:12" ht="42" customHeight="1" x14ac:dyDescent="0.25">
      <c r="D24" s="242" t="s">
        <v>234</v>
      </c>
      <c r="E24" s="228">
        <v>1</v>
      </c>
      <c r="F24" s="243">
        <f>(E24/$E$23)*100</f>
        <v>33.333333333333329</v>
      </c>
      <c r="G24" s="227">
        <f>SUM(K24+I24)</f>
        <v>168</v>
      </c>
      <c r="H24" s="244">
        <f>(G24/$G$23)*100</f>
        <v>4.8639258830341632</v>
      </c>
      <c r="I24" s="244">
        <v>93</v>
      </c>
      <c r="J24" s="244">
        <f>(I24/$G$23)*100</f>
        <v>2.6925303995367686</v>
      </c>
      <c r="K24" s="227">
        <v>75</v>
      </c>
      <c r="L24" s="243">
        <f>(K24/$G$23)*100</f>
        <v>2.1713954834973945</v>
      </c>
    </row>
    <row r="25" spans="4:12" ht="33" customHeight="1" x14ac:dyDescent="0.25">
      <c r="D25" s="242" t="s">
        <v>235</v>
      </c>
      <c r="E25" s="228">
        <v>0</v>
      </c>
      <c r="F25" s="243">
        <f>(E25/$E$23)*100</f>
        <v>0</v>
      </c>
      <c r="G25" s="227">
        <v>0</v>
      </c>
      <c r="H25" s="244">
        <f>(G25/$G$23)*100</f>
        <v>0</v>
      </c>
      <c r="I25" s="227">
        <v>0</v>
      </c>
      <c r="J25" s="244">
        <f>(I25/$G$23)*100</f>
        <v>0</v>
      </c>
      <c r="K25" s="228">
        <v>0</v>
      </c>
      <c r="L25" s="243">
        <f>(K25/$G$23)*100</f>
        <v>0</v>
      </c>
    </row>
    <row r="26" spans="4:12" ht="33.75" customHeight="1" x14ac:dyDescent="0.25">
      <c r="D26" s="242" t="s">
        <v>237</v>
      </c>
      <c r="E26" s="228">
        <v>2</v>
      </c>
      <c r="F26" s="243">
        <f>(E26/$E$23)*100</f>
        <v>66.666666666666657</v>
      </c>
      <c r="G26" s="227">
        <f>SUM(K26+I26)</f>
        <v>3286</v>
      </c>
      <c r="H26" s="244">
        <f>(G26/$G$23)*100</f>
        <v>95.136074116965844</v>
      </c>
      <c r="I26" s="227">
        <v>2700</v>
      </c>
      <c r="J26" s="244">
        <v>0</v>
      </c>
      <c r="K26" s="227">
        <v>586</v>
      </c>
      <c r="L26" s="243">
        <f>(K26/$G$23)*100</f>
        <v>16.965836711059641</v>
      </c>
    </row>
    <row r="27" spans="4:12" ht="30" customHeight="1" x14ac:dyDescent="0.25">
      <c r="D27" s="245" t="s">
        <v>238</v>
      </c>
      <c r="E27" s="230">
        <v>0</v>
      </c>
      <c r="F27" s="243">
        <f>(E27/$E$23)*100</f>
        <v>0</v>
      </c>
      <c r="G27" s="227">
        <f>SUM(K27+I27)</f>
        <v>0</v>
      </c>
      <c r="H27" s="244">
        <f>(G27/$G$23)*100</f>
        <v>0</v>
      </c>
      <c r="I27" s="230">
        <v>0</v>
      </c>
      <c r="J27" s="244">
        <f>(I27/$G$23)*100</f>
        <v>0</v>
      </c>
      <c r="K27" s="230">
        <v>0</v>
      </c>
      <c r="L27" s="243">
        <f>(K27/$G$23)*100</f>
        <v>0</v>
      </c>
    </row>
    <row r="28" spans="4:12" ht="30.75" customHeight="1" x14ac:dyDescent="0.25">
      <c r="D28" s="246" t="s">
        <v>236</v>
      </c>
      <c r="E28" s="247">
        <v>0</v>
      </c>
      <c r="F28" s="248">
        <f>(E28/$E$23)*100</f>
        <v>0</v>
      </c>
      <c r="G28" s="249">
        <f>SUM(K28+I28)</f>
        <v>0</v>
      </c>
      <c r="H28" s="247">
        <v>0</v>
      </c>
      <c r="I28" s="247">
        <v>0</v>
      </c>
      <c r="J28" s="250">
        <f>(I28/$G$23)*100</f>
        <v>0</v>
      </c>
      <c r="K28" s="247">
        <v>0</v>
      </c>
      <c r="L28" s="248">
        <f>(K28/$G$23)*100</f>
        <v>0</v>
      </c>
    </row>
    <row r="29" spans="4:12" ht="18" customHeight="1" x14ac:dyDescent="0.25">
      <c r="D29" s="368" t="s">
        <v>241</v>
      </c>
      <c r="E29" s="368"/>
      <c r="F29" s="368"/>
      <c r="G29" s="368"/>
      <c r="H29" s="368"/>
      <c r="I29" s="368"/>
      <c r="J29" s="368"/>
      <c r="K29" s="368"/>
      <c r="L29" s="368"/>
    </row>
    <row r="30" spans="4:12" ht="18" customHeight="1" x14ac:dyDescent="0.25">
      <c r="D30" s="251"/>
      <c r="E30" s="44"/>
      <c r="F30" s="252"/>
      <c r="G30" s="252"/>
      <c r="H30" s="252"/>
    </row>
    <row r="31" spans="4:12" ht="18" customHeight="1" x14ac:dyDescent="0.25">
      <c r="D31" s="251"/>
      <c r="E31" s="252"/>
      <c r="F31" s="252"/>
      <c r="G31" s="44"/>
      <c r="H31" s="252"/>
    </row>
    <row r="32" spans="4:12" ht="18" customHeight="1" x14ac:dyDescent="0.25">
      <c r="D32" s="70"/>
      <c r="E32" s="70"/>
      <c r="F32" s="70"/>
    </row>
    <row r="33" spans="4:9" ht="18" customHeight="1" x14ac:dyDescent="0.25">
      <c r="D33" s="70"/>
      <c r="E33" s="70"/>
      <c r="F33" s="70"/>
    </row>
    <row r="34" spans="4:9" ht="18" customHeight="1" x14ac:dyDescent="0.25">
      <c r="D34" s="70"/>
      <c r="E34" s="70"/>
      <c r="F34" s="70"/>
    </row>
    <row r="35" spans="4:9" ht="18" customHeight="1" x14ac:dyDescent="0.25">
      <c r="D35" s="70"/>
      <c r="E35" s="70"/>
      <c r="F35" s="70"/>
    </row>
    <row r="36" spans="4:9" ht="18" customHeight="1" x14ac:dyDescent="0.25">
      <c r="D36" s="70"/>
      <c r="E36" s="70"/>
      <c r="F36" s="70"/>
    </row>
    <row r="37" spans="4:9" ht="18" customHeight="1" x14ac:dyDescent="0.25">
      <c r="I37" s="218"/>
    </row>
  </sheetData>
  <mergeCells count="17">
    <mergeCell ref="D29:L29"/>
    <mergeCell ref="D15:L15"/>
    <mergeCell ref="D19:L19"/>
    <mergeCell ref="D20:D22"/>
    <mergeCell ref="E20:F21"/>
    <mergeCell ref="G20:H21"/>
    <mergeCell ref="I20:L20"/>
    <mergeCell ref="I21:J21"/>
    <mergeCell ref="K21:L21"/>
    <mergeCell ref="D4:L4"/>
    <mergeCell ref="D5:D8"/>
    <mergeCell ref="E5:F7"/>
    <mergeCell ref="G5:H6"/>
    <mergeCell ref="I5:L6"/>
    <mergeCell ref="G7:H7"/>
    <mergeCell ref="I7:J7"/>
    <mergeCell ref="K7:L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O28"/>
  <sheetViews>
    <sheetView workbookViewId="0">
      <selection activeCell="M21" sqref="M21"/>
    </sheetView>
  </sheetViews>
  <sheetFormatPr baseColWidth="10" defaultRowHeight="15" x14ac:dyDescent="0.25"/>
  <cols>
    <col min="3" max="3" width="58.7109375" customWidth="1"/>
    <col min="4" max="4" width="14.42578125" customWidth="1"/>
    <col min="5" max="5" width="10.7109375" customWidth="1"/>
    <col min="6" max="6" width="12.140625" customWidth="1"/>
    <col min="7" max="7" width="12.85546875" customWidth="1"/>
    <col min="8" max="8" width="17.5703125" customWidth="1"/>
    <col min="9" max="9" width="14" customWidth="1"/>
  </cols>
  <sheetData>
    <row r="1" spans="3:41" ht="33.75" customHeight="1" thickBot="1" x14ac:dyDescent="0.3">
      <c r="C1" s="323" t="s">
        <v>227</v>
      </c>
      <c r="D1" s="323"/>
      <c r="E1" s="323"/>
      <c r="F1" s="323"/>
      <c r="G1" s="323"/>
      <c r="H1" s="323"/>
      <c r="I1" s="323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5"/>
      <c r="AC1" s="255"/>
      <c r="AD1" s="255"/>
      <c r="AE1" s="255"/>
      <c r="AF1" s="255"/>
      <c r="AG1" s="255"/>
      <c r="AH1" s="255"/>
      <c r="AI1" s="255"/>
      <c r="AJ1" s="255"/>
      <c r="AK1" s="1"/>
      <c r="AL1" s="1"/>
      <c r="AM1" s="1"/>
      <c r="AN1" s="1"/>
      <c r="AO1" s="1"/>
    </row>
    <row r="2" spans="3:41" ht="15.75" x14ac:dyDescent="0.25">
      <c r="C2" s="374" t="s">
        <v>132</v>
      </c>
      <c r="D2" s="256"/>
      <c r="E2" s="377"/>
      <c r="F2" s="377"/>
      <c r="G2" s="377"/>
      <c r="H2" s="377"/>
      <c r="I2" s="377"/>
    </row>
    <row r="3" spans="3:41" ht="28.5" customHeight="1" x14ac:dyDescent="0.25">
      <c r="C3" s="375"/>
      <c r="D3" s="257" t="s">
        <v>242</v>
      </c>
      <c r="E3" s="258" t="s">
        <v>234</v>
      </c>
      <c r="F3" s="257" t="s">
        <v>244</v>
      </c>
      <c r="G3" s="257" t="s">
        <v>245</v>
      </c>
      <c r="H3" s="257" t="s">
        <v>243</v>
      </c>
      <c r="I3" s="258" t="s">
        <v>238</v>
      </c>
    </row>
    <row r="4" spans="3:41" ht="20.25" customHeight="1" x14ac:dyDescent="0.25">
      <c r="C4" s="376"/>
      <c r="D4" s="259" t="s">
        <v>6</v>
      </c>
      <c r="E4" s="260" t="s">
        <v>6</v>
      </c>
      <c r="F4" s="260" t="s">
        <v>6</v>
      </c>
      <c r="G4" s="260" t="s">
        <v>6</v>
      </c>
      <c r="H4" s="260" t="s">
        <v>6</v>
      </c>
      <c r="I4" s="260" t="s">
        <v>6</v>
      </c>
    </row>
    <row r="5" spans="3:41" ht="19.5" customHeight="1" x14ac:dyDescent="0.25">
      <c r="C5" s="261" t="s">
        <v>3</v>
      </c>
      <c r="D5" s="262">
        <f t="shared" ref="D5:I5" si="0">SUM(D6:D27)</f>
        <v>13</v>
      </c>
      <c r="E5" s="263">
        <f t="shared" si="0"/>
        <v>6</v>
      </c>
      <c r="F5" s="264">
        <f t="shared" si="0"/>
        <v>1</v>
      </c>
      <c r="G5" s="264">
        <f t="shared" si="0"/>
        <v>6</v>
      </c>
      <c r="H5" s="264">
        <f t="shared" si="0"/>
        <v>0</v>
      </c>
      <c r="I5" s="264">
        <f t="shared" si="0"/>
        <v>0</v>
      </c>
    </row>
    <row r="6" spans="3:41" ht="25.5" customHeight="1" x14ac:dyDescent="0.25">
      <c r="C6" s="265" t="s">
        <v>73</v>
      </c>
      <c r="D6" s="266">
        <f>SUM(I6+H6+G6+F6+E6)</f>
        <v>1</v>
      </c>
      <c r="E6" s="267">
        <v>1</v>
      </c>
      <c r="F6" s="267">
        <v>0</v>
      </c>
      <c r="G6" s="267">
        <v>0</v>
      </c>
      <c r="H6" s="267">
        <v>0</v>
      </c>
      <c r="I6" s="267">
        <v>0</v>
      </c>
    </row>
    <row r="7" spans="3:41" ht="24.75" customHeight="1" x14ac:dyDescent="0.25">
      <c r="C7" s="268" t="s">
        <v>74</v>
      </c>
      <c r="D7" s="266">
        <f t="shared" ref="D7:D27" si="1">SUM(I7+H7+G7+F7+E7)</f>
        <v>1</v>
      </c>
      <c r="E7" s="267">
        <v>1</v>
      </c>
      <c r="F7" s="267">
        <v>0</v>
      </c>
      <c r="G7" s="267">
        <v>0</v>
      </c>
      <c r="H7" s="267">
        <v>0</v>
      </c>
      <c r="I7" s="267">
        <v>0</v>
      </c>
    </row>
    <row r="8" spans="3:41" ht="21.75" customHeight="1" x14ac:dyDescent="0.25">
      <c r="C8" s="268" t="s">
        <v>75</v>
      </c>
      <c r="D8" s="266">
        <f t="shared" si="1"/>
        <v>0</v>
      </c>
      <c r="E8" s="267">
        <v>0</v>
      </c>
      <c r="F8" s="267">
        <v>0</v>
      </c>
      <c r="G8" s="269">
        <v>0</v>
      </c>
      <c r="H8" s="267">
        <v>0</v>
      </c>
      <c r="I8" s="267">
        <v>0</v>
      </c>
    </row>
    <row r="9" spans="3:41" ht="23.25" customHeight="1" x14ac:dyDescent="0.25">
      <c r="C9" s="265" t="s">
        <v>76</v>
      </c>
      <c r="D9" s="266">
        <f t="shared" si="1"/>
        <v>0</v>
      </c>
      <c r="E9" s="267">
        <v>0</v>
      </c>
      <c r="F9" s="267">
        <v>0</v>
      </c>
      <c r="G9" s="267">
        <v>0</v>
      </c>
      <c r="H9" s="267">
        <v>0</v>
      </c>
      <c r="I9" s="267">
        <v>0</v>
      </c>
    </row>
    <row r="10" spans="3:41" ht="33.75" customHeight="1" x14ac:dyDescent="0.25">
      <c r="C10" s="265" t="s">
        <v>77</v>
      </c>
      <c r="D10" s="266">
        <f t="shared" si="1"/>
        <v>0</v>
      </c>
      <c r="E10" s="267">
        <v>0</v>
      </c>
      <c r="F10" s="267">
        <v>0</v>
      </c>
      <c r="G10" s="267">
        <v>0</v>
      </c>
      <c r="H10" s="267">
        <v>0</v>
      </c>
      <c r="I10" s="267">
        <v>0</v>
      </c>
    </row>
    <row r="11" spans="3:41" ht="24" customHeight="1" x14ac:dyDescent="0.25">
      <c r="C11" s="268" t="s">
        <v>78</v>
      </c>
      <c r="D11" s="266">
        <f t="shared" si="1"/>
        <v>1</v>
      </c>
      <c r="E11" s="267">
        <v>0</v>
      </c>
      <c r="F11" s="267">
        <v>0</v>
      </c>
      <c r="G11" s="269">
        <v>1</v>
      </c>
      <c r="H11" s="267">
        <v>0</v>
      </c>
      <c r="I11" s="267">
        <v>0</v>
      </c>
    </row>
    <row r="12" spans="3:41" ht="36" customHeight="1" x14ac:dyDescent="0.25">
      <c r="C12" s="265" t="s">
        <v>79</v>
      </c>
      <c r="D12" s="266">
        <f t="shared" si="1"/>
        <v>1</v>
      </c>
      <c r="E12" s="267">
        <v>0</v>
      </c>
      <c r="F12" s="267">
        <v>0</v>
      </c>
      <c r="G12" s="267">
        <v>1</v>
      </c>
      <c r="H12" s="267">
        <v>0</v>
      </c>
      <c r="I12" s="267">
        <v>0</v>
      </c>
    </row>
    <row r="13" spans="3:41" ht="27" customHeight="1" x14ac:dyDescent="0.25">
      <c r="C13" s="268" t="s">
        <v>133</v>
      </c>
      <c r="D13" s="266">
        <f t="shared" si="1"/>
        <v>2</v>
      </c>
      <c r="E13" s="267">
        <v>1</v>
      </c>
      <c r="F13" s="267">
        <v>0</v>
      </c>
      <c r="G13" s="269">
        <v>1</v>
      </c>
      <c r="H13" s="267">
        <v>0</v>
      </c>
      <c r="I13" s="267">
        <v>0</v>
      </c>
    </row>
    <row r="14" spans="3:41" ht="21" customHeight="1" x14ac:dyDescent="0.25">
      <c r="C14" s="265" t="s">
        <v>81</v>
      </c>
      <c r="D14" s="266">
        <f t="shared" si="1"/>
        <v>6</v>
      </c>
      <c r="E14" s="267">
        <v>3</v>
      </c>
      <c r="F14" s="267">
        <v>0</v>
      </c>
      <c r="G14" s="267">
        <v>3</v>
      </c>
      <c r="H14" s="267">
        <v>0</v>
      </c>
      <c r="I14" s="267">
        <v>0</v>
      </c>
    </row>
    <row r="15" spans="3:41" ht="27.75" customHeight="1" x14ac:dyDescent="0.25">
      <c r="C15" s="268" t="s">
        <v>134</v>
      </c>
      <c r="D15" s="266">
        <f t="shared" si="1"/>
        <v>0</v>
      </c>
      <c r="E15" s="267">
        <v>0</v>
      </c>
      <c r="F15" s="267">
        <v>0</v>
      </c>
      <c r="G15" s="267">
        <v>0</v>
      </c>
      <c r="H15" s="267">
        <v>0</v>
      </c>
      <c r="I15" s="267">
        <v>0</v>
      </c>
    </row>
    <row r="16" spans="3:41" ht="30" customHeight="1" x14ac:dyDescent="0.25">
      <c r="C16" s="265" t="s">
        <v>83</v>
      </c>
      <c r="D16" s="266">
        <f t="shared" si="1"/>
        <v>0</v>
      </c>
      <c r="E16" s="267">
        <v>0</v>
      </c>
      <c r="F16" s="267">
        <v>0</v>
      </c>
      <c r="G16" s="267">
        <v>0</v>
      </c>
      <c r="H16" s="267">
        <v>0</v>
      </c>
      <c r="I16" s="267">
        <v>0</v>
      </c>
    </row>
    <row r="17" spans="3:9" ht="29.25" customHeight="1" x14ac:dyDescent="0.25">
      <c r="C17" s="268" t="s">
        <v>84</v>
      </c>
      <c r="D17" s="266">
        <f t="shared" si="1"/>
        <v>0</v>
      </c>
      <c r="E17" s="267">
        <v>0</v>
      </c>
      <c r="F17" s="267">
        <v>0</v>
      </c>
      <c r="G17" s="267">
        <v>0</v>
      </c>
      <c r="H17" s="267">
        <v>0</v>
      </c>
      <c r="I17" s="267">
        <v>0</v>
      </c>
    </row>
    <row r="18" spans="3:9" ht="30" customHeight="1" x14ac:dyDescent="0.25">
      <c r="C18" s="268" t="s">
        <v>85</v>
      </c>
      <c r="D18" s="266">
        <f t="shared" si="1"/>
        <v>0</v>
      </c>
      <c r="E18" s="267">
        <v>0</v>
      </c>
      <c r="F18" s="267">
        <v>0</v>
      </c>
      <c r="G18" s="267">
        <v>0</v>
      </c>
      <c r="H18" s="267">
        <v>0</v>
      </c>
      <c r="I18" s="267">
        <v>0</v>
      </c>
    </row>
    <row r="19" spans="3:9" ht="28.5" customHeight="1" x14ac:dyDescent="0.25">
      <c r="C19" s="265" t="s">
        <v>86</v>
      </c>
      <c r="D19" s="266">
        <f t="shared" si="1"/>
        <v>0</v>
      </c>
      <c r="E19" s="267">
        <v>0</v>
      </c>
      <c r="F19" s="267">
        <v>0</v>
      </c>
      <c r="G19" s="267">
        <v>0</v>
      </c>
      <c r="H19" s="267">
        <v>0</v>
      </c>
      <c r="I19" s="267">
        <v>0</v>
      </c>
    </row>
    <row r="20" spans="3:9" ht="33.75" customHeight="1" x14ac:dyDescent="0.25">
      <c r="C20" s="265" t="s">
        <v>87</v>
      </c>
      <c r="D20" s="266">
        <f t="shared" si="1"/>
        <v>0</v>
      </c>
      <c r="E20" s="267">
        <v>0</v>
      </c>
      <c r="F20" s="267">
        <v>0</v>
      </c>
      <c r="G20" s="267">
        <v>0</v>
      </c>
      <c r="H20" s="267">
        <v>0</v>
      </c>
      <c r="I20" s="267">
        <v>0</v>
      </c>
    </row>
    <row r="21" spans="3:9" ht="28.5" customHeight="1" x14ac:dyDescent="0.25">
      <c r="C21" s="268" t="s">
        <v>88</v>
      </c>
      <c r="D21" s="266">
        <f t="shared" si="1"/>
        <v>0</v>
      </c>
      <c r="E21" s="267">
        <v>0</v>
      </c>
      <c r="F21" s="267">
        <v>0</v>
      </c>
      <c r="G21" s="267">
        <v>0</v>
      </c>
      <c r="H21" s="267">
        <v>0</v>
      </c>
      <c r="I21" s="267">
        <v>0</v>
      </c>
    </row>
    <row r="22" spans="3:9" ht="38.25" customHeight="1" x14ac:dyDescent="0.25">
      <c r="C22" s="265" t="s">
        <v>89</v>
      </c>
      <c r="D22" s="266">
        <f t="shared" si="1"/>
        <v>0</v>
      </c>
      <c r="E22" s="267">
        <v>0</v>
      </c>
      <c r="F22" s="267">
        <v>0</v>
      </c>
      <c r="G22" s="267">
        <v>0</v>
      </c>
      <c r="H22" s="267">
        <v>0</v>
      </c>
      <c r="I22" s="267">
        <v>0</v>
      </c>
    </row>
    <row r="23" spans="3:9" ht="21.75" customHeight="1" x14ac:dyDescent="0.25">
      <c r="C23" s="265" t="s">
        <v>90</v>
      </c>
      <c r="D23" s="266">
        <f t="shared" si="1"/>
        <v>1</v>
      </c>
      <c r="E23" s="267">
        <v>0</v>
      </c>
      <c r="F23" s="267">
        <v>1</v>
      </c>
      <c r="G23" s="267">
        <v>0</v>
      </c>
      <c r="H23" s="267">
        <v>0</v>
      </c>
      <c r="I23" s="267">
        <v>0</v>
      </c>
    </row>
    <row r="24" spans="3:9" ht="29.25" customHeight="1" x14ac:dyDescent="0.25">
      <c r="C24" s="265" t="s">
        <v>91</v>
      </c>
      <c r="D24" s="266">
        <f t="shared" si="1"/>
        <v>0</v>
      </c>
      <c r="E24" s="267">
        <v>0</v>
      </c>
      <c r="F24" s="267">
        <v>0</v>
      </c>
      <c r="G24" s="267">
        <v>0</v>
      </c>
      <c r="H24" s="267">
        <v>0</v>
      </c>
      <c r="I24" s="267">
        <v>0</v>
      </c>
    </row>
    <row r="25" spans="3:9" ht="39" customHeight="1" x14ac:dyDescent="0.25">
      <c r="C25" s="265" t="s">
        <v>92</v>
      </c>
      <c r="D25" s="266">
        <f t="shared" si="1"/>
        <v>0</v>
      </c>
      <c r="E25" s="267">
        <v>0</v>
      </c>
      <c r="F25" s="267">
        <v>0</v>
      </c>
      <c r="G25" s="267">
        <v>0</v>
      </c>
      <c r="H25" s="267">
        <v>0</v>
      </c>
      <c r="I25" s="267">
        <v>0</v>
      </c>
    </row>
    <row r="26" spans="3:9" ht="26.25" customHeight="1" x14ac:dyDescent="0.25">
      <c r="C26" s="268" t="s">
        <v>93</v>
      </c>
      <c r="D26" s="266">
        <f t="shared" si="1"/>
        <v>0</v>
      </c>
      <c r="E26" s="267">
        <v>0</v>
      </c>
      <c r="F26" s="267">
        <v>0</v>
      </c>
      <c r="G26" s="267">
        <v>0</v>
      </c>
      <c r="H26" s="267">
        <v>0</v>
      </c>
      <c r="I26" s="267">
        <v>0</v>
      </c>
    </row>
    <row r="27" spans="3:9" ht="25.5" customHeight="1" x14ac:dyDescent="0.25">
      <c r="C27" s="270" t="s">
        <v>135</v>
      </c>
      <c r="D27" s="271">
        <f t="shared" si="1"/>
        <v>0</v>
      </c>
      <c r="E27" s="247">
        <v>0</v>
      </c>
      <c r="F27" s="247">
        <v>0</v>
      </c>
      <c r="G27" s="247">
        <v>0</v>
      </c>
      <c r="H27" s="247">
        <v>0</v>
      </c>
      <c r="I27" s="247">
        <v>0</v>
      </c>
    </row>
    <row r="28" spans="3:9" ht="15.75" x14ac:dyDescent="0.3">
      <c r="C28" s="378" t="s">
        <v>239</v>
      </c>
      <c r="D28" s="378"/>
      <c r="E28" s="378"/>
      <c r="F28" s="378"/>
      <c r="G28" s="378"/>
      <c r="H28" s="378"/>
      <c r="I28" s="378"/>
    </row>
  </sheetData>
  <mergeCells count="4">
    <mergeCell ref="C1:I1"/>
    <mergeCell ref="C2:C4"/>
    <mergeCell ref="E2:I2"/>
    <mergeCell ref="C28:I2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29"/>
  <sheetViews>
    <sheetView tabSelected="1" topLeftCell="A13" workbookViewId="0">
      <selection activeCell="M20" sqref="M20"/>
    </sheetView>
  </sheetViews>
  <sheetFormatPr baseColWidth="10" defaultRowHeight="18.75" customHeight="1" x14ac:dyDescent="0.25"/>
  <cols>
    <col min="4" max="4" width="58.140625" customWidth="1"/>
    <col min="5" max="5" width="18.42578125" customWidth="1"/>
    <col min="6" max="6" width="14.140625" customWidth="1"/>
    <col min="7" max="7" width="13.42578125" customWidth="1"/>
    <col min="8" max="8" width="11.42578125" customWidth="1"/>
    <col min="9" max="9" width="16.85546875" customWidth="1"/>
    <col min="10" max="10" width="14" customWidth="1"/>
  </cols>
  <sheetData>
    <row r="2" spans="4:10" ht="18.75" customHeight="1" x14ac:dyDescent="0.25">
      <c r="D2" s="379" t="s">
        <v>246</v>
      </c>
      <c r="E2" s="379"/>
      <c r="F2" s="379"/>
      <c r="G2" s="379"/>
      <c r="H2" s="379"/>
      <c r="I2" s="379"/>
      <c r="J2" s="379"/>
    </row>
    <row r="3" spans="4:10" ht="18.75" customHeight="1" x14ac:dyDescent="0.25">
      <c r="D3" s="374" t="s">
        <v>132</v>
      </c>
      <c r="E3" s="256"/>
      <c r="F3" s="377"/>
      <c r="G3" s="377"/>
      <c r="H3" s="377"/>
      <c r="I3" s="377"/>
      <c r="J3" s="377"/>
    </row>
    <row r="4" spans="4:10" ht="30.75" customHeight="1" x14ac:dyDescent="0.25">
      <c r="D4" s="375"/>
      <c r="E4" s="257" t="s">
        <v>242</v>
      </c>
      <c r="F4" s="258" t="s">
        <v>234</v>
      </c>
      <c r="G4" s="257" t="s">
        <v>244</v>
      </c>
      <c r="H4" s="257" t="s">
        <v>245</v>
      </c>
      <c r="I4" s="257" t="s">
        <v>243</v>
      </c>
      <c r="J4" s="258" t="s">
        <v>238</v>
      </c>
    </row>
    <row r="5" spans="4:10" ht="21.75" customHeight="1" x14ac:dyDescent="0.25">
      <c r="D5" s="376"/>
      <c r="E5" s="259" t="s">
        <v>6</v>
      </c>
      <c r="F5" s="260" t="s">
        <v>6</v>
      </c>
      <c r="G5" s="260" t="s">
        <v>6</v>
      </c>
      <c r="H5" s="260" t="s">
        <v>6</v>
      </c>
      <c r="I5" s="260" t="s">
        <v>6</v>
      </c>
      <c r="J5" s="260" t="s">
        <v>6</v>
      </c>
    </row>
    <row r="6" spans="4:10" ht="18.75" customHeight="1" x14ac:dyDescent="0.25">
      <c r="D6" s="272" t="s">
        <v>3</v>
      </c>
      <c r="E6" s="262">
        <f t="shared" ref="E6:J6" si="0">SUM(E7:E28)</f>
        <v>3</v>
      </c>
      <c r="F6" s="263">
        <f t="shared" si="0"/>
        <v>1</v>
      </c>
      <c r="G6" s="264">
        <f t="shared" si="0"/>
        <v>0</v>
      </c>
      <c r="H6" s="264">
        <f t="shared" si="0"/>
        <v>2</v>
      </c>
      <c r="I6" s="264">
        <f t="shared" si="0"/>
        <v>0</v>
      </c>
      <c r="J6" s="264">
        <f t="shared" si="0"/>
        <v>0</v>
      </c>
    </row>
    <row r="7" spans="4:10" ht="27.75" customHeight="1" x14ac:dyDescent="0.25">
      <c r="D7" s="265" t="s">
        <v>73</v>
      </c>
      <c r="E7" s="266">
        <f>SUM(J7+I7+H7+G7+F7)</f>
        <v>0</v>
      </c>
      <c r="F7" s="267">
        <v>0</v>
      </c>
      <c r="G7" s="267">
        <v>0</v>
      </c>
      <c r="H7" s="267">
        <v>0</v>
      </c>
      <c r="I7" s="267">
        <v>0</v>
      </c>
      <c r="J7" s="267">
        <v>0</v>
      </c>
    </row>
    <row r="8" spans="4:10" ht="27" customHeight="1" x14ac:dyDescent="0.25">
      <c r="D8" s="268" t="s">
        <v>74</v>
      </c>
      <c r="E8" s="266">
        <f t="shared" ref="E8:E28" si="1">SUM(J8+I8+H8+G8+F8)</f>
        <v>0</v>
      </c>
      <c r="F8" s="267">
        <v>0</v>
      </c>
      <c r="G8" s="267">
        <v>0</v>
      </c>
      <c r="H8" s="267">
        <v>0</v>
      </c>
      <c r="I8" s="267">
        <v>0</v>
      </c>
      <c r="J8" s="267">
        <v>0</v>
      </c>
    </row>
    <row r="9" spans="4:10" ht="25.5" customHeight="1" x14ac:dyDescent="0.25">
      <c r="D9" s="268" t="s">
        <v>75</v>
      </c>
      <c r="E9" s="266">
        <v>0</v>
      </c>
      <c r="F9" s="267">
        <v>0</v>
      </c>
      <c r="G9" s="267">
        <v>0</v>
      </c>
      <c r="H9" s="269">
        <v>0</v>
      </c>
      <c r="I9" s="267">
        <v>0</v>
      </c>
      <c r="J9" s="267">
        <v>0</v>
      </c>
    </row>
    <row r="10" spans="4:10" ht="26.25" customHeight="1" x14ac:dyDescent="0.25">
      <c r="D10" s="265" t="s">
        <v>76</v>
      </c>
      <c r="E10" s="266">
        <f t="shared" si="1"/>
        <v>1</v>
      </c>
      <c r="F10" s="267">
        <v>1</v>
      </c>
      <c r="G10" s="267">
        <v>0</v>
      </c>
      <c r="H10" s="267">
        <v>0</v>
      </c>
      <c r="I10" s="267">
        <v>0</v>
      </c>
      <c r="J10" s="267">
        <v>0</v>
      </c>
    </row>
    <row r="11" spans="4:10" ht="33.75" customHeight="1" x14ac:dyDescent="0.25">
      <c r="D11" s="265" t="s">
        <v>77</v>
      </c>
      <c r="E11" s="266">
        <f t="shared" si="1"/>
        <v>2</v>
      </c>
      <c r="F11" s="267">
        <v>0</v>
      </c>
      <c r="G11" s="267">
        <v>0</v>
      </c>
      <c r="H11" s="267">
        <v>2</v>
      </c>
      <c r="I11" s="267">
        <v>0</v>
      </c>
      <c r="J11" s="267">
        <v>0</v>
      </c>
    </row>
    <row r="12" spans="4:10" ht="25.5" customHeight="1" x14ac:dyDescent="0.25">
      <c r="D12" s="268" t="s">
        <v>78</v>
      </c>
      <c r="E12" s="266">
        <f t="shared" si="1"/>
        <v>0</v>
      </c>
      <c r="F12" s="267">
        <v>0</v>
      </c>
      <c r="G12" s="267">
        <v>0</v>
      </c>
      <c r="H12" s="269">
        <v>0</v>
      </c>
      <c r="I12" s="267">
        <v>0</v>
      </c>
      <c r="J12" s="267">
        <v>0</v>
      </c>
    </row>
    <row r="13" spans="4:10" ht="35.25" customHeight="1" x14ac:dyDescent="0.25">
      <c r="D13" s="265" t="s">
        <v>79</v>
      </c>
      <c r="E13" s="266">
        <v>0</v>
      </c>
      <c r="F13" s="267">
        <v>0</v>
      </c>
      <c r="G13" s="267">
        <v>0</v>
      </c>
      <c r="H13" s="267">
        <v>0</v>
      </c>
      <c r="I13" s="267">
        <v>0</v>
      </c>
      <c r="J13" s="267">
        <v>0</v>
      </c>
    </row>
    <row r="14" spans="4:10" ht="22.5" customHeight="1" x14ac:dyDescent="0.25">
      <c r="D14" s="268" t="s">
        <v>133</v>
      </c>
      <c r="E14" s="266">
        <f t="shared" si="1"/>
        <v>0</v>
      </c>
      <c r="F14" s="267">
        <v>0</v>
      </c>
      <c r="G14" s="267">
        <v>0</v>
      </c>
      <c r="H14" s="269">
        <v>0</v>
      </c>
      <c r="I14" s="267">
        <v>0</v>
      </c>
      <c r="J14" s="267">
        <v>0</v>
      </c>
    </row>
    <row r="15" spans="4:10" ht="24" customHeight="1" x14ac:dyDescent="0.25">
      <c r="D15" s="265" t="s">
        <v>81</v>
      </c>
      <c r="E15" s="266">
        <f t="shared" si="1"/>
        <v>0</v>
      </c>
      <c r="F15" s="267">
        <v>0</v>
      </c>
      <c r="G15" s="267">
        <v>0</v>
      </c>
      <c r="H15" s="267">
        <v>0</v>
      </c>
      <c r="I15" s="267">
        <v>0</v>
      </c>
      <c r="J15" s="267">
        <v>0</v>
      </c>
    </row>
    <row r="16" spans="4:10" ht="24.75" customHeight="1" x14ac:dyDescent="0.25">
      <c r="D16" s="268" t="s">
        <v>134</v>
      </c>
      <c r="E16" s="266">
        <f t="shared" si="1"/>
        <v>0</v>
      </c>
      <c r="F16" s="267">
        <v>0</v>
      </c>
      <c r="G16" s="267">
        <v>0</v>
      </c>
      <c r="H16" s="267">
        <v>0</v>
      </c>
      <c r="I16" s="267">
        <v>0</v>
      </c>
      <c r="J16" s="267">
        <v>0</v>
      </c>
    </row>
    <row r="17" spans="4:10" ht="24.75" customHeight="1" x14ac:dyDescent="0.25">
      <c r="D17" s="265" t="s">
        <v>83</v>
      </c>
      <c r="E17" s="266">
        <f t="shared" si="1"/>
        <v>0</v>
      </c>
      <c r="F17" s="267">
        <v>0</v>
      </c>
      <c r="G17" s="267">
        <v>0</v>
      </c>
      <c r="H17" s="267">
        <v>0</v>
      </c>
      <c r="I17" s="267">
        <v>0</v>
      </c>
      <c r="J17" s="267">
        <v>0</v>
      </c>
    </row>
    <row r="18" spans="4:10" ht="23.25" customHeight="1" x14ac:dyDescent="0.25">
      <c r="D18" s="268" t="s">
        <v>84</v>
      </c>
      <c r="E18" s="266">
        <f t="shared" si="1"/>
        <v>0</v>
      </c>
      <c r="F18" s="267">
        <v>0</v>
      </c>
      <c r="G18" s="267">
        <v>0</v>
      </c>
      <c r="H18" s="267">
        <v>0</v>
      </c>
      <c r="I18" s="267">
        <v>0</v>
      </c>
      <c r="J18" s="267">
        <v>0</v>
      </c>
    </row>
    <row r="19" spans="4:10" ht="25.5" customHeight="1" x14ac:dyDescent="0.25">
      <c r="D19" s="268" t="s">
        <v>85</v>
      </c>
      <c r="E19" s="266">
        <f t="shared" si="1"/>
        <v>0</v>
      </c>
      <c r="F19" s="267">
        <v>0</v>
      </c>
      <c r="G19" s="267">
        <v>0</v>
      </c>
      <c r="H19" s="267">
        <v>0</v>
      </c>
      <c r="I19" s="267">
        <v>0</v>
      </c>
      <c r="J19" s="267">
        <v>0</v>
      </c>
    </row>
    <row r="20" spans="4:10" ht="28.5" customHeight="1" x14ac:dyDescent="0.25">
      <c r="D20" s="265" t="s">
        <v>86</v>
      </c>
      <c r="E20" s="266">
        <f t="shared" si="1"/>
        <v>0</v>
      </c>
      <c r="F20" s="267">
        <v>0</v>
      </c>
      <c r="G20" s="267">
        <v>0</v>
      </c>
      <c r="H20" s="267">
        <v>0</v>
      </c>
      <c r="I20" s="267">
        <v>0</v>
      </c>
      <c r="J20" s="267">
        <v>0</v>
      </c>
    </row>
    <row r="21" spans="4:10" ht="30.75" customHeight="1" x14ac:dyDescent="0.25">
      <c r="D21" s="265" t="s">
        <v>87</v>
      </c>
      <c r="E21" s="266">
        <f t="shared" si="1"/>
        <v>0</v>
      </c>
      <c r="F21" s="267">
        <v>0</v>
      </c>
      <c r="G21" s="267">
        <v>0</v>
      </c>
      <c r="H21" s="267">
        <v>0</v>
      </c>
      <c r="I21" s="267">
        <v>0</v>
      </c>
      <c r="J21" s="267">
        <v>0</v>
      </c>
    </row>
    <row r="22" spans="4:10" ht="24.75" customHeight="1" x14ac:dyDescent="0.25">
      <c r="D22" s="268" t="s">
        <v>88</v>
      </c>
      <c r="E22" s="266">
        <f t="shared" si="1"/>
        <v>0</v>
      </c>
      <c r="F22" s="267">
        <v>0</v>
      </c>
      <c r="G22" s="267">
        <v>0</v>
      </c>
      <c r="H22" s="267">
        <v>0</v>
      </c>
      <c r="I22" s="267">
        <v>0</v>
      </c>
      <c r="J22" s="267">
        <v>0</v>
      </c>
    </row>
    <row r="23" spans="4:10" ht="33" customHeight="1" x14ac:dyDescent="0.25">
      <c r="D23" s="265" t="s">
        <v>89</v>
      </c>
      <c r="E23" s="266">
        <f t="shared" si="1"/>
        <v>0</v>
      </c>
      <c r="F23" s="267">
        <v>0</v>
      </c>
      <c r="G23" s="267">
        <v>0</v>
      </c>
      <c r="H23" s="267">
        <v>0</v>
      </c>
      <c r="I23" s="267">
        <v>0</v>
      </c>
      <c r="J23" s="267">
        <v>0</v>
      </c>
    </row>
    <row r="24" spans="4:10" ht="24" customHeight="1" x14ac:dyDescent="0.25">
      <c r="D24" s="265" t="s">
        <v>90</v>
      </c>
      <c r="E24" s="266">
        <f t="shared" si="1"/>
        <v>0</v>
      </c>
      <c r="F24" s="267">
        <v>0</v>
      </c>
      <c r="G24" s="267">
        <v>0</v>
      </c>
      <c r="H24" s="267">
        <v>0</v>
      </c>
      <c r="I24" s="267">
        <v>0</v>
      </c>
      <c r="J24" s="267">
        <v>0</v>
      </c>
    </row>
    <row r="25" spans="4:10" ht="25.5" customHeight="1" x14ac:dyDescent="0.25">
      <c r="D25" s="265" t="s">
        <v>91</v>
      </c>
      <c r="E25" s="266">
        <f t="shared" si="1"/>
        <v>0</v>
      </c>
      <c r="F25" s="267">
        <v>0</v>
      </c>
      <c r="G25" s="267">
        <v>0</v>
      </c>
      <c r="H25" s="267">
        <v>0</v>
      </c>
      <c r="I25" s="267">
        <v>0</v>
      </c>
      <c r="J25" s="267">
        <v>0</v>
      </c>
    </row>
    <row r="26" spans="4:10" ht="33.75" customHeight="1" x14ac:dyDescent="0.25">
      <c r="D26" s="265" t="s">
        <v>92</v>
      </c>
      <c r="E26" s="266">
        <f t="shared" si="1"/>
        <v>0</v>
      </c>
      <c r="F26" s="267">
        <v>0</v>
      </c>
      <c r="G26" s="267">
        <v>0</v>
      </c>
      <c r="H26" s="267">
        <v>0</v>
      </c>
      <c r="I26" s="267">
        <v>0</v>
      </c>
      <c r="J26" s="267">
        <v>0</v>
      </c>
    </row>
    <row r="27" spans="4:10" ht="22.5" customHeight="1" x14ac:dyDescent="0.25">
      <c r="D27" s="268" t="s">
        <v>93</v>
      </c>
      <c r="E27" s="266">
        <f t="shared" si="1"/>
        <v>0</v>
      </c>
      <c r="F27" s="267">
        <v>0</v>
      </c>
      <c r="G27" s="267">
        <v>0</v>
      </c>
      <c r="H27" s="267">
        <v>0</v>
      </c>
      <c r="I27" s="267">
        <v>0</v>
      </c>
      <c r="J27" s="267">
        <v>0</v>
      </c>
    </row>
    <row r="28" spans="4:10" ht="24.75" customHeight="1" x14ac:dyDescent="0.25">
      <c r="D28" s="270" t="s">
        <v>135</v>
      </c>
      <c r="E28" s="271">
        <f t="shared" si="1"/>
        <v>0</v>
      </c>
      <c r="F28" s="247">
        <v>0</v>
      </c>
      <c r="G28" s="247">
        <v>0</v>
      </c>
      <c r="H28" s="247">
        <v>0</v>
      </c>
      <c r="I28" s="247">
        <v>0</v>
      </c>
      <c r="J28" s="247">
        <v>0</v>
      </c>
    </row>
    <row r="29" spans="4:10" ht="18.75" customHeight="1" x14ac:dyDescent="0.25">
      <c r="D29" s="368" t="s">
        <v>239</v>
      </c>
      <c r="E29" s="368"/>
      <c r="F29" s="368"/>
      <c r="G29" s="368"/>
      <c r="H29" s="368"/>
      <c r="I29" s="368"/>
      <c r="J29" s="368"/>
    </row>
  </sheetData>
  <mergeCells count="4">
    <mergeCell ref="D2:J2"/>
    <mergeCell ref="D3:D5"/>
    <mergeCell ref="F3:J3"/>
    <mergeCell ref="D29:J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Q48"/>
  <sheetViews>
    <sheetView workbookViewId="0">
      <selection activeCell="N27" sqref="N26:N27"/>
    </sheetView>
  </sheetViews>
  <sheetFormatPr baseColWidth="10" defaultColWidth="10.28515625" defaultRowHeight="15" x14ac:dyDescent="0.25"/>
  <cols>
    <col min="4" max="4" width="12.7109375" customWidth="1"/>
    <col min="5" max="5" width="23.28515625" customWidth="1"/>
    <col min="6" max="6" width="12.28515625" customWidth="1"/>
    <col min="7" max="7" width="11.85546875" customWidth="1"/>
    <col min="8" max="8" width="9.7109375" customWidth="1"/>
    <col min="9" max="9" width="10" customWidth="1"/>
    <col min="10" max="10" width="12" customWidth="1"/>
  </cols>
  <sheetData>
    <row r="2" spans="4:17" ht="30" customHeight="1" thickBot="1" x14ac:dyDescent="0.3">
      <c r="D2" s="281" t="s">
        <v>19</v>
      </c>
      <c r="E2" s="281"/>
      <c r="F2" s="281"/>
      <c r="G2" s="281"/>
      <c r="H2" s="281"/>
      <c r="I2" s="281"/>
      <c r="J2" s="281"/>
      <c r="K2" s="281"/>
      <c r="L2" s="281"/>
    </row>
    <row r="3" spans="4:17" ht="14.25" customHeight="1" x14ac:dyDescent="0.25">
      <c r="D3" s="282" t="s">
        <v>20</v>
      </c>
      <c r="E3" s="285" t="s">
        <v>21</v>
      </c>
      <c r="F3" s="285" t="s">
        <v>22</v>
      </c>
      <c r="G3" s="285"/>
      <c r="H3" s="285"/>
      <c r="I3" s="285"/>
      <c r="J3" s="285"/>
      <c r="K3" s="285" t="s">
        <v>23</v>
      </c>
      <c r="L3" s="285" t="s">
        <v>24</v>
      </c>
    </row>
    <row r="4" spans="4:17" ht="21" customHeight="1" x14ac:dyDescent="0.25">
      <c r="D4" s="283"/>
      <c r="E4" s="286"/>
      <c r="F4" s="286" t="s">
        <v>3</v>
      </c>
      <c r="G4" s="286" t="s">
        <v>25</v>
      </c>
      <c r="H4" s="286"/>
      <c r="I4" s="286" t="s">
        <v>26</v>
      </c>
      <c r="J4" s="286"/>
      <c r="K4" s="286"/>
      <c r="L4" s="286"/>
    </row>
    <row r="5" spans="4:17" ht="15.75" thickBot="1" x14ac:dyDescent="0.3">
      <c r="D5" s="284"/>
      <c r="E5" s="287"/>
      <c r="F5" s="287"/>
      <c r="G5" s="11" t="s">
        <v>6</v>
      </c>
      <c r="H5" s="11" t="s">
        <v>7</v>
      </c>
      <c r="I5" s="11" t="s">
        <v>6</v>
      </c>
      <c r="J5" s="11" t="s">
        <v>7</v>
      </c>
      <c r="K5" s="287"/>
      <c r="L5" s="287"/>
      <c r="M5" s="12"/>
    </row>
    <row r="6" spans="4:17" ht="14.25" customHeight="1" x14ac:dyDescent="0.25">
      <c r="D6" s="289" t="s">
        <v>27</v>
      </c>
      <c r="E6" s="289"/>
      <c r="F6" s="13">
        <f t="shared" ref="F6:L6" si="0">SUM(F7:F46)</f>
        <v>9823</v>
      </c>
      <c r="G6" s="13">
        <f t="shared" si="0"/>
        <v>8647</v>
      </c>
      <c r="H6" s="13">
        <f t="shared" si="0"/>
        <v>88.028097322610193</v>
      </c>
      <c r="I6" s="13">
        <f t="shared" si="0"/>
        <v>1176</v>
      </c>
      <c r="J6" s="13">
        <f t="shared" si="0"/>
        <v>11.971902677389799</v>
      </c>
      <c r="K6" s="13">
        <f t="shared" si="0"/>
        <v>7885</v>
      </c>
      <c r="L6" s="13">
        <f t="shared" si="0"/>
        <v>343</v>
      </c>
      <c r="N6" s="14"/>
    </row>
    <row r="7" spans="4:17" ht="20.25" customHeight="1" x14ac:dyDescent="0.25">
      <c r="D7" s="290" t="s">
        <v>8</v>
      </c>
      <c r="E7" s="15" t="s">
        <v>28</v>
      </c>
      <c r="F7" s="16">
        <f>SUM(I7+G7)</f>
        <v>559</v>
      </c>
      <c r="G7" s="17">
        <v>400</v>
      </c>
      <c r="H7" s="18">
        <f>(G7/$F$6)*100</f>
        <v>4.0720757406087751</v>
      </c>
      <c r="I7" s="17">
        <v>159</v>
      </c>
      <c r="J7" s="18">
        <f>(I7/$F$6)*100</f>
        <v>1.6186501068919883</v>
      </c>
      <c r="K7" s="19">
        <v>110</v>
      </c>
      <c r="L7" s="20">
        <v>1</v>
      </c>
      <c r="N7" s="10"/>
      <c r="Q7" s="10"/>
    </row>
    <row r="8" spans="4:17" ht="20.25" customHeight="1" x14ac:dyDescent="0.25">
      <c r="D8" s="290"/>
      <c r="E8" s="15" t="s">
        <v>29</v>
      </c>
      <c r="F8" s="16">
        <f t="shared" ref="F8:F46" si="1">SUM(I8+G8)</f>
        <v>1355</v>
      </c>
      <c r="G8" s="17">
        <v>1228</v>
      </c>
      <c r="H8" s="21">
        <f t="shared" ref="H8:H46" si="2">(G8/$F$6)*100</f>
        <v>12.501272523668941</v>
      </c>
      <c r="I8" s="22">
        <v>127</v>
      </c>
      <c r="J8" s="21">
        <f t="shared" ref="J8:J46" si="3">(I8/$F$6)*100</f>
        <v>1.2928840476432861</v>
      </c>
      <c r="K8" s="19">
        <v>554</v>
      </c>
      <c r="L8" s="20">
        <v>27</v>
      </c>
      <c r="N8" s="10"/>
      <c r="Q8" s="10"/>
    </row>
    <row r="9" spans="4:17" ht="15.75" thickBot="1" x14ac:dyDescent="0.3">
      <c r="D9" s="291"/>
      <c r="E9" s="23" t="s">
        <v>30</v>
      </c>
      <c r="F9" s="24">
        <f t="shared" si="1"/>
        <v>664</v>
      </c>
      <c r="G9" s="25">
        <v>565</v>
      </c>
      <c r="H9" s="26">
        <f t="shared" si="2"/>
        <v>5.7518069836098951</v>
      </c>
      <c r="I9" s="25">
        <v>99</v>
      </c>
      <c r="J9" s="26">
        <f t="shared" si="3"/>
        <v>1.0078387458006719</v>
      </c>
      <c r="K9" s="27">
        <v>701</v>
      </c>
      <c r="L9" s="28">
        <v>20</v>
      </c>
      <c r="N9" s="10"/>
      <c r="Q9" s="10"/>
    </row>
    <row r="10" spans="4:17" ht="15" customHeight="1" x14ac:dyDescent="0.25">
      <c r="D10" s="292" t="s">
        <v>9</v>
      </c>
      <c r="E10" s="15" t="s">
        <v>31</v>
      </c>
      <c r="F10" s="16">
        <f t="shared" si="1"/>
        <v>492</v>
      </c>
      <c r="G10" s="17">
        <v>491</v>
      </c>
      <c r="H10" s="18">
        <f t="shared" si="2"/>
        <v>4.9984729715972716</v>
      </c>
      <c r="I10" s="29">
        <v>1</v>
      </c>
      <c r="J10" s="18">
        <f t="shared" si="3"/>
        <v>1.0180189351521939E-2</v>
      </c>
      <c r="K10" s="20">
        <v>122</v>
      </c>
      <c r="L10" s="20">
        <v>5</v>
      </c>
      <c r="M10" s="30"/>
      <c r="N10" s="10"/>
      <c r="Q10" s="10"/>
    </row>
    <row r="11" spans="4:17" ht="20.25" customHeight="1" x14ac:dyDescent="0.25">
      <c r="D11" s="290"/>
      <c r="E11" s="15" t="s">
        <v>32</v>
      </c>
      <c r="F11" s="16">
        <f t="shared" si="1"/>
        <v>164</v>
      </c>
      <c r="G11" s="29">
        <v>151</v>
      </c>
      <c r="H11" s="18">
        <f t="shared" si="2"/>
        <v>1.5372085920798129</v>
      </c>
      <c r="I11" s="20">
        <v>13</v>
      </c>
      <c r="J11" s="18">
        <f t="shared" si="3"/>
        <v>0.13234246156978519</v>
      </c>
      <c r="K11" s="20">
        <v>127</v>
      </c>
      <c r="L11" s="20">
        <v>0</v>
      </c>
      <c r="M11" s="30"/>
      <c r="N11" s="10"/>
      <c r="Q11" s="10"/>
    </row>
    <row r="12" spans="4:17" ht="19.5" customHeight="1" x14ac:dyDescent="0.25">
      <c r="D12" s="290"/>
      <c r="E12" s="15" t="s">
        <v>33</v>
      </c>
      <c r="F12" s="16">
        <f t="shared" si="1"/>
        <v>167</v>
      </c>
      <c r="G12" s="17">
        <v>141</v>
      </c>
      <c r="H12" s="18">
        <f t="shared" si="2"/>
        <v>1.4354066985645932</v>
      </c>
      <c r="I12" s="29">
        <v>26</v>
      </c>
      <c r="J12" s="18">
        <f t="shared" si="3"/>
        <v>0.26468492313957037</v>
      </c>
      <c r="K12" s="19">
        <v>232</v>
      </c>
      <c r="L12" s="20">
        <v>3</v>
      </c>
      <c r="M12" s="30"/>
      <c r="N12" s="10"/>
      <c r="Q12" s="10"/>
    </row>
    <row r="13" spans="4:17" ht="17.25" customHeight="1" x14ac:dyDescent="0.25">
      <c r="D13" s="290"/>
      <c r="E13" s="31" t="s">
        <v>34</v>
      </c>
      <c r="F13" s="16">
        <f t="shared" si="1"/>
        <v>185</v>
      </c>
      <c r="G13" s="29">
        <v>175</v>
      </c>
      <c r="H13" s="18">
        <f t="shared" si="2"/>
        <v>1.7815331365163394</v>
      </c>
      <c r="I13" s="29">
        <v>10</v>
      </c>
      <c r="J13" s="18">
        <f t="shared" si="3"/>
        <v>0.10180189351521939</v>
      </c>
      <c r="K13" s="20">
        <v>273</v>
      </c>
      <c r="L13" s="20">
        <v>8</v>
      </c>
      <c r="M13" s="30"/>
      <c r="N13" s="10"/>
      <c r="Q13" s="10"/>
    </row>
    <row r="14" spans="4:17" ht="21.75" customHeight="1" x14ac:dyDescent="0.25">
      <c r="D14" s="290"/>
      <c r="E14" s="15" t="s">
        <v>35</v>
      </c>
      <c r="F14" s="16">
        <f t="shared" si="1"/>
        <v>291</v>
      </c>
      <c r="G14" s="22">
        <v>270</v>
      </c>
      <c r="H14" s="18">
        <f t="shared" si="2"/>
        <v>2.7486511249109236</v>
      </c>
      <c r="I14" s="32">
        <v>21</v>
      </c>
      <c r="J14" s="18">
        <f t="shared" si="3"/>
        <v>0.21378397638196067</v>
      </c>
      <c r="K14" s="33">
        <v>267</v>
      </c>
      <c r="L14" s="20">
        <v>4</v>
      </c>
      <c r="M14" s="30"/>
      <c r="N14" s="10"/>
      <c r="Q14" s="10"/>
    </row>
    <row r="15" spans="4:17" ht="15.75" thickBot="1" x14ac:dyDescent="0.3">
      <c r="D15" s="291"/>
      <c r="E15" s="23" t="s">
        <v>36</v>
      </c>
      <c r="F15" s="24">
        <f t="shared" si="1"/>
        <v>65</v>
      </c>
      <c r="G15" s="34">
        <v>61</v>
      </c>
      <c r="H15" s="26">
        <f t="shared" si="2"/>
        <v>0.62099155044283827</v>
      </c>
      <c r="I15" s="34">
        <v>4</v>
      </c>
      <c r="J15" s="26">
        <f t="shared" si="3"/>
        <v>4.0720757406087757E-2</v>
      </c>
      <c r="K15" s="28">
        <v>121</v>
      </c>
      <c r="L15" s="28">
        <v>0</v>
      </c>
      <c r="M15" s="30"/>
      <c r="N15" s="10"/>
      <c r="Q15" s="10"/>
    </row>
    <row r="16" spans="4:17" ht="20.25" customHeight="1" x14ac:dyDescent="0.25">
      <c r="D16" s="292" t="s">
        <v>10</v>
      </c>
      <c r="E16" s="15" t="s">
        <v>37</v>
      </c>
      <c r="F16" s="16">
        <f t="shared" si="1"/>
        <v>85</v>
      </c>
      <c r="G16" s="29">
        <v>80</v>
      </c>
      <c r="H16" s="18">
        <f t="shared" si="2"/>
        <v>0.81441514812175508</v>
      </c>
      <c r="I16" s="29">
        <v>5</v>
      </c>
      <c r="J16" s="18">
        <f t="shared" si="3"/>
        <v>5.0900946757609693E-2</v>
      </c>
      <c r="K16" s="20">
        <v>66</v>
      </c>
      <c r="L16" s="20">
        <v>0</v>
      </c>
      <c r="M16" s="30"/>
      <c r="N16" s="10"/>
      <c r="Q16" s="10"/>
    </row>
    <row r="17" spans="4:17" ht="16.5" customHeight="1" x14ac:dyDescent="0.25">
      <c r="D17" s="290"/>
      <c r="E17" s="15" t="s">
        <v>38</v>
      </c>
      <c r="F17" s="16">
        <f t="shared" si="1"/>
        <v>87</v>
      </c>
      <c r="G17" s="29">
        <v>78</v>
      </c>
      <c r="H17" s="21">
        <f t="shared" si="2"/>
        <v>0.79405476941871111</v>
      </c>
      <c r="I17" s="32">
        <v>9</v>
      </c>
      <c r="J17" s="21">
        <f t="shared" si="3"/>
        <v>9.1621704163697443E-2</v>
      </c>
      <c r="K17" s="20">
        <v>23</v>
      </c>
      <c r="L17" s="20">
        <v>0</v>
      </c>
      <c r="M17" s="30"/>
      <c r="N17" s="10"/>
      <c r="Q17" s="10"/>
    </row>
    <row r="18" spans="4:17" ht="18" customHeight="1" thickBot="1" x14ac:dyDescent="0.3">
      <c r="D18" s="291"/>
      <c r="E18" s="23" t="s">
        <v>39</v>
      </c>
      <c r="F18" s="24">
        <f t="shared" si="1"/>
        <v>233</v>
      </c>
      <c r="G18" s="25">
        <v>132</v>
      </c>
      <c r="H18" s="26">
        <f t="shared" si="2"/>
        <v>1.3437849944008957</v>
      </c>
      <c r="I18" s="34">
        <v>101</v>
      </c>
      <c r="J18" s="26">
        <f t="shared" si="3"/>
        <v>1.0281991245037159</v>
      </c>
      <c r="K18" s="28">
        <v>67</v>
      </c>
      <c r="L18" s="28">
        <v>1</v>
      </c>
      <c r="M18" s="30"/>
      <c r="N18" s="10"/>
      <c r="Q18" s="10"/>
    </row>
    <row r="19" spans="4:17" ht="16.5" customHeight="1" x14ac:dyDescent="0.25">
      <c r="D19" s="292" t="s">
        <v>11</v>
      </c>
      <c r="E19" s="15" t="s">
        <v>40</v>
      </c>
      <c r="F19" s="16">
        <f t="shared" si="1"/>
        <v>201</v>
      </c>
      <c r="G19" s="17">
        <v>183</v>
      </c>
      <c r="H19" s="18">
        <f t="shared" si="2"/>
        <v>1.8629746513285146</v>
      </c>
      <c r="I19" s="29">
        <v>18</v>
      </c>
      <c r="J19" s="18">
        <f t="shared" si="3"/>
        <v>0.18324340832739489</v>
      </c>
      <c r="K19" s="20">
        <v>52</v>
      </c>
      <c r="L19" s="20">
        <v>16</v>
      </c>
      <c r="M19" s="30"/>
      <c r="N19" s="10"/>
      <c r="Q19" s="10"/>
    </row>
    <row r="20" spans="4:17" ht="17.25" customHeight="1" x14ac:dyDescent="0.25">
      <c r="D20" s="290"/>
      <c r="E20" s="15" t="s">
        <v>41</v>
      </c>
      <c r="F20" s="16">
        <f t="shared" si="1"/>
        <v>109</v>
      </c>
      <c r="G20" s="17">
        <v>100</v>
      </c>
      <c r="H20" s="18">
        <f t="shared" si="2"/>
        <v>1.0180189351521938</v>
      </c>
      <c r="I20" s="29">
        <v>9</v>
      </c>
      <c r="J20" s="18">
        <f t="shared" si="3"/>
        <v>9.1621704163697443E-2</v>
      </c>
      <c r="K20" s="20">
        <v>71</v>
      </c>
      <c r="L20" s="20">
        <v>19</v>
      </c>
      <c r="M20" s="30"/>
      <c r="N20" s="10"/>
      <c r="Q20" s="10"/>
    </row>
    <row r="21" spans="4:17" ht="15" customHeight="1" x14ac:dyDescent="0.25">
      <c r="D21" s="290"/>
      <c r="E21" s="15" t="s">
        <v>42</v>
      </c>
      <c r="F21" s="16">
        <f t="shared" si="1"/>
        <v>98</v>
      </c>
      <c r="G21" s="16">
        <v>42</v>
      </c>
      <c r="H21" s="21">
        <f t="shared" si="2"/>
        <v>0.42756795276392134</v>
      </c>
      <c r="I21" s="22">
        <v>56</v>
      </c>
      <c r="J21" s="21">
        <f t="shared" si="3"/>
        <v>0.57009060368522857</v>
      </c>
      <c r="K21" s="20">
        <v>10</v>
      </c>
      <c r="L21" s="20">
        <v>6</v>
      </c>
      <c r="M21" s="30"/>
      <c r="N21" s="10"/>
      <c r="Q21" s="10"/>
    </row>
    <row r="22" spans="4:17" ht="20.25" customHeight="1" thickBot="1" x14ac:dyDescent="0.3">
      <c r="D22" s="291"/>
      <c r="E22" s="23" t="s">
        <v>43</v>
      </c>
      <c r="F22" s="24">
        <f t="shared" si="1"/>
        <v>71</v>
      </c>
      <c r="G22" s="25">
        <v>68</v>
      </c>
      <c r="H22" s="26">
        <f t="shared" si="2"/>
        <v>0.69225287590349183</v>
      </c>
      <c r="I22" s="34">
        <v>3</v>
      </c>
      <c r="J22" s="26">
        <f t="shared" si="3"/>
        <v>3.0540568054565814E-2</v>
      </c>
      <c r="K22" s="28">
        <v>54</v>
      </c>
      <c r="L22" s="28">
        <v>0</v>
      </c>
      <c r="M22" s="35"/>
      <c r="N22" s="10"/>
      <c r="Q22" s="10"/>
    </row>
    <row r="23" spans="4:17" ht="16.5" customHeight="1" x14ac:dyDescent="0.25">
      <c r="D23" s="292" t="s">
        <v>44</v>
      </c>
      <c r="E23" s="15" t="s">
        <v>45</v>
      </c>
      <c r="F23" s="16">
        <f t="shared" si="1"/>
        <v>826</v>
      </c>
      <c r="G23" s="17">
        <v>802</v>
      </c>
      <c r="H23" s="18">
        <f t="shared" si="2"/>
        <v>8.1645118599205944</v>
      </c>
      <c r="I23" s="29">
        <v>24</v>
      </c>
      <c r="J23" s="18">
        <f t="shared" si="3"/>
        <v>0.24432454443652651</v>
      </c>
      <c r="K23" s="19">
        <v>833</v>
      </c>
      <c r="L23" s="20">
        <v>0</v>
      </c>
      <c r="M23" s="35"/>
      <c r="N23" s="10"/>
      <c r="Q23" s="10"/>
    </row>
    <row r="24" spans="4:17" ht="16.5" customHeight="1" x14ac:dyDescent="0.25">
      <c r="D24" s="290"/>
      <c r="E24" s="15" t="s">
        <v>46</v>
      </c>
      <c r="F24" s="16">
        <f t="shared" si="1"/>
        <v>0</v>
      </c>
      <c r="G24" s="17">
        <v>0</v>
      </c>
      <c r="H24" s="18">
        <f t="shared" si="2"/>
        <v>0</v>
      </c>
      <c r="I24" s="29">
        <v>0</v>
      </c>
      <c r="J24" s="18">
        <f t="shared" si="3"/>
        <v>0</v>
      </c>
      <c r="K24" s="20">
        <v>0</v>
      </c>
      <c r="L24" s="20">
        <v>0</v>
      </c>
      <c r="M24" s="35"/>
      <c r="N24" s="10"/>
      <c r="Q24" s="10"/>
    </row>
    <row r="25" spans="4:17" ht="21" customHeight="1" x14ac:dyDescent="0.25">
      <c r="D25" s="290"/>
      <c r="E25" s="15" t="s">
        <v>47</v>
      </c>
      <c r="F25" s="16">
        <f t="shared" si="1"/>
        <v>81</v>
      </c>
      <c r="G25" s="17">
        <v>79</v>
      </c>
      <c r="H25" s="18">
        <f t="shared" si="2"/>
        <v>0.80423495877023321</v>
      </c>
      <c r="I25" s="29">
        <v>2</v>
      </c>
      <c r="J25" s="18">
        <f t="shared" si="3"/>
        <v>2.0360378703043878E-2</v>
      </c>
      <c r="K25" s="20">
        <v>16</v>
      </c>
      <c r="L25" s="20">
        <v>0</v>
      </c>
      <c r="M25" s="30"/>
      <c r="N25" s="10"/>
      <c r="Q25" s="10"/>
    </row>
    <row r="26" spans="4:17" ht="18" customHeight="1" x14ac:dyDescent="0.25">
      <c r="D26" s="290"/>
      <c r="E26" s="15" t="s">
        <v>48</v>
      </c>
      <c r="F26" s="16">
        <f t="shared" si="1"/>
        <v>180</v>
      </c>
      <c r="G26" s="32">
        <v>163</v>
      </c>
      <c r="H26" s="21">
        <f t="shared" si="2"/>
        <v>1.659370864298076</v>
      </c>
      <c r="I26" s="32">
        <v>17</v>
      </c>
      <c r="J26" s="21">
        <f t="shared" si="3"/>
        <v>0.17306321897587296</v>
      </c>
      <c r="K26" s="19">
        <v>462</v>
      </c>
      <c r="L26" s="20">
        <v>20</v>
      </c>
      <c r="M26" s="30"/>
      <c r="N26" s="10"/>
      <c r="Q26" s="10"/>
    </row>
    <row r="27" spans="4:17" ht="20.25" customHeight="1" thickBot="1" x14ac:dyDescent="0.3">
      <c r="D27" s="291"/>
      <c r="E27" s="23" t="s">
        <v>49</v>
      </c>
      <c r="F27" s="24">
        <f t="shared" si="1"/>
        <v>82</v>
      </c>
      <c r="G27" s="34">
        <v>79</v>
      </c>
      <c r="H27" s="26">
        <f t="shared" si="2"/>
        <v>0.80423495877023321</v>
      </c>
      <c r="I27" s="34">
        <v>3</v>
      </c>
      <c r="J27" s="26">
        <f t="shared" si="3"/>
        <v>3.0540568054565814E-2</v>
      </c>
      <c r="K27" s="28">
        <v>23</v>
      </c>
      <c r="L27" s="28">
        <v>0</v>
      </c>
      <c r="M27" s="30"/>
      <c r="N27" s="10"/>
      <c r="Q27" s="10"/>
    </row>
    <row r="28" spans="4:17" ht="18.75" customHeight="1" x14ac:dyDescent="0.25">
      <c r="D28" s="292" t="s">
        <v>13</v>
      </c>
      <c r="E28" s="15" t="s">
        <v>50</v>
      </c>
      <c r="F28" s="16">
        <f t="shared" si="1"/>
        <v>265</v>
      </c>
      <c r="G28" s="17">
        <v>257</v>
      </c>
      <c r="H28" s="18">
        <f t="shared" si="2"/>
        <v>2.6163086633411381</v>
      </c>
      <c r="I28" s="29">
        <v>8</v>
      </c>
      <c r="J28" s="18">
        <f t="shared" si="3"/>
        <v>8.1441514812175514E-2</v>
      </c>
      <c r="K28" s="19">
        <v>256</v>
      </c>
      <c r="L28" s="20">
        <v>0</v>
      </c>
      <c r="M28" s="30"/>
      <c r="N28" s="10"/>
      <c r="Q28" s="10"/>
    </row>
    <row r="29" spans="4:17" ht="18.75" customHeight="1" x14ac:dyDescent="0.25">
      <c r="D29" s="290"/>
      <c r="E29" s="15" t="s">
        <v>51</v>
      </c>
      <c r="F29" s="16">
        <f t="shared" si="1"/>
        <v>281</v>
      </c>
      <c r="G29" s="17">
        <v>249</v>
      </c>
      <c r="H29" s="18">
        <f t="shared" si="2"/>
        <v>2.5348671485289627</v>
      </c>
      <c r="I29" s="29">
        <v>32</v>
      </c>
      <c r="J29" s="18">
        <f t="shared" si="3"/>
        <v>0.32576605924870206</v>
      </c>
      <c r="K29" s="19">
        <v>567</v>
      </c>
      <c r="L29" s="20">
        <v>46</v>
      </c>
      <c r="M29" s="30"/>
      <c r="N29" s="10"/>
      <c r="Q29" s="10"/>
    </row>
    <row r="30" spans="4:17" ht="18.75" customHeight="1" x14ac:dyDescent="0.25">
      <c r="D30" s="290"/>
      <c r="E30" s="15" t="s">
        <v>52</v>
      </c>
      <c r="F30" s="16">
        <f t="shared" si="1"/>
        <v>138</v>
      </c>
      <c r="G30" s="17">
        <v>138</v>
      </c>
      <c r="H30" s="18">
        <f t="shared" si="2"/>
        <v>1.4048661305100276</v>
      </c>
      <c r="I30" s="29">
        <v>0</v>
      </c>
      <c r="J30" s="18">
        <f t="shared" si="3"/>
        <v>0</v>
      </c>
      <c r="K30" s="19">
        <v>371</v>
      </c>
      <c r="L30" s="20">
        <v>0</v>
      </c>
      <c r="M30" s="30"/>
      <c r="N30" s="10"/>
      <c r="Q30" s="10"/>
    </row>
    <row r="31" spans="4:17" ht="18" customHeight="1" x14ac:dyDescent="0.25">
      <c r="D31" s="290"/>
      <c r="E31" s="15" t="s">
        <v>53</v>
      </c>
      <c r="F31" s="16">
        <f t="shared" si="1"/>
        <v>221</v>
      </c>
      <c r="G31" s="29">
        <v>215</v>
      </c>
      <c r="H31" s="21">
        <f t="shared" si="2"/>
        <v>2.1887407105772168</v>
      </c>
      <c r="I31" s="32">
        <v>6</v>
      </c>
      <c r="J31" s="21">
        <f t="shared" si="3"/>
        <v>6.1081136109131628E-2</v>
      </c>
      <c r="K31" s="19">
        <v>173</v>
      </c>
      <c r="L31" s="20">
        <v>0</v>
      </c>
      <c r="M31" s="30"/>
      <c r="N31" s="10"/>
      <c r="Q31" s="10"/>
    </row>
    <row r="32" spans="4:17" ht="24.75" customHeight="1" thickBot="1" x14ac:dyDescent="0.3">
      <c r="D32" s="291"/>
      <c r="E32" s="23" t="s">
        <v>54</v>
      </c>
      <c r="F32" s="24">
        <f t="shared" si="1"/>
        <v>201</v>
      </c>
      <c r="G32" s="25">
        <v>197</v>
      </c>
      <c r="H32" s="26">
        <f t="shared" si="2"/>
        <v>2.0054973022498217</v>
      </c>
      <c r="I32" s="34">
        <v>4</v>
      </c>
      <c r="J32" s="26">
        <f t="shared" si="3"/>
        <v>4.0720757406087757E-2</v>
      </c>
      <c r="K32" s="27">
        <v>489</v>
      </c>
      <c r="L32" s="28">
        <v>0</v>
      </c>
      <c r="M32" s="30"/>
      <c r="N32" s="10"/>
      <c r="Q32" s="10"/>
    </row>
    <row r="33" spans="4:17" ht="20.25" customHeight="1" x14ac:dyDescent="0.25">
      <c r="D33" s="292" t="s">
        <v>14</v>
      </c>
      <c r="E33" s="15" t="s">
        <v>55</v>
      </c>
      <c r="F33" s="16">
        <f t="shared" si="1"/>
        <v>213</v>
      </c>
      <c r="G33" s="17">
        <v>189</v>
      </c>
      <c r="H33" s="18">
        <f t="shared" si="2"/>
        <v>1.9240557874376463</v>
      </c>
      <c r="I33" s="29">
        <v>24</v>
      </c>
      <c r="J33" s="18">
        <f t="shared" si="3"/>
        <v>0.24432454443652651</v>
      </c>
      <c r="K33" s="20">
        <v>111</v>
      </c>
      <c r="L33" s="20">
        <v>0</v>
      </c>
      <c r="M33" s="30"/>
      <c r="N33" s="10"/>
      <c r="Q33" s="10"/>
    </row>
    <row r="34" spans="4:17" ht="17.25" customHeight="1" x14ac:dyDescent="0.25">
      <c r="D34" s="290"/>
      <c r="E34" s="15" t="s">
        <v>56</v>
      </c>
      <c r="F34" s="16">
        <f t="shared" si="1"/>
        <v>159</v>
      </c>
      <c r="G34" s="22">
        <v>135</v>
      </c>
      <c r="H34" s="21">
        <f t="shared" si="2"/>
        <v>1.3743255624554618</v>
      </c>
      <c r="I34" s="22">
        <v>24</v>
      </c>
      <c r="J34" s="21">
        <f t="shared" si="3"/>
        <v>0.24432454443652651</v>
      </c>
      <c r="K34" s="36">
        <v>122</v>
      </c>
      <c r="L34" s="20">
        <v>58</v>
      </c>
      <c r="M34" s="30"/>
      <c r="N34" s="10"/>
      <c r="Q34" s="10"/>
    </row>
    <row r="35" spans="4:17" ht="21" customHeight="1" thickBot="1" x14ac:dyDescent="0.3">
      <c r="D35" s="291"/>
      <c r="E35" s="23" t="s">
        <v>57</v>
      </c>
      <c r="F35" s="24">
        <f t="shared" si="1"/>
        <v>849</v>
      </c>
      <c r="G35" s="25">
        <v>556</v>
      </c>
      <c r="H35" s="26">
        <f t="shared" si="2"/>
        <v>5.660185279446198</v>
      </c>
      <c r="I35" s="25">
        <v>293</v>
      </c>
      <c r="J35" s="26">
        <f t="shared" si="3"/>
        <v>2.9827954799959278</v>
      </c>
      <c r="K35" s="27">
        <v>621</v>
      </c>
      <c r="L35" s="28">
        <v>7</v>
      </c>
      <c r="M35" s="30"/>
      <c r="N35" s="10"/>
      <c r="Q35" s="10"/>
    </row>
    <row r="36" spans="4:17" ht="21" customHeight="1" x14ac:dyDescent="0.25">
      <c r="D36" s="292" t="s">
        <v>15</v>
      </c>
      <c r="E36" s="15" t="s">
        <v>58</v>
      </c>
      <c r="F36" s="16">
        <f t="shared" si="1"/>
        <v>17</v>
      </c>
      <c r="G36" s="29">
        <v>12</v>
      </c>
      <c r="H36" s="18">
        <f t="shared" si="2"/>
        <v>0.12216227221826326</v>
      </c>
      <c r="I36" s="29">
        <v>5</v>
      </c>
      <c r="J36" s="18">
        <f t="shared" si="3"/>
        <v>5.0900946757609693E-2</v>
      </c>
      <c r="K36" s="20">
        <v>0</v>
      </c>
      <c r="L36" s="20">
        <v>1</v>
      </c>
      <c r="M36" s="30"/>
      <c r="N36" s="10"/>
      <c r="Q36" s="10"/>
    </row>
    <row r="37" spans="4:17" ht="17.25" customHeight="1" x14ac:dyDescent="0.25">
      <c r="D37" s="290"/>
      <c r="E37" s="15" t="s">
        <v>59</v>
      </c>
      <c r="F37" s="16">
        <f t="shared" si="1"/>
        <v>292</v>
      </c>
      <c r="G37" s="17">
        <v>288</v>
      </c>
      <c r="H37" s="18">
        <f t="shared" si="2"/>
        <v>2.9318945332383182</v>
      </c>
      <c r="I37" s="29">
        <v>4</v>
      </c>
      <c r="J37" s="18">
        <f t="shared" si="3"/>
        <v>4.0720757406087757E-2</v>
      </c>
      <c r="K37" s="20">
        <v>183</v>
      </c>
      <c r="L37" s="20">
        <v>25</v>
      </c>
      <c r="M37" s="30"/>
      <c r="N37" s="10"/>
      <c r="Q37" s="10"/>
    </row>
    <row r="38" spans="4:17" ht="17.25" customHeight="1" x14ac:dyDescent="0.25">
      <c r="D38" s="290"/>
      <c r="E38" s="15" t="s">
        <v>60</v>
      </c>
      <c r="F38" s="16">
        <f t="shared" si="1"/>
        <v>122</v>
      </c>
      <c r="G38" s="32">
        <v>106</v>
      </c>
      <c r="H38" s="18">
        <f t="shared" si="2"/>
        <v>1.0791000712613255</v>
      </c>
      <c r="I38" s="32">
        <v>16</v>
      </c>
      <c r="J38" s="18">
        <f t="shared" si="3"/>
        <v>0.16288302962435103</v>
      </c>
      <c r="K38" s="20">
        <v>106</v>
      </c>
      <c r="L38" s="20">
        <v>0</v>
      </c>
      <c r="M38" s="30"/>
      <c r="N38" s="10"/>
      <c r="Q38" s="10"/>
    </row>
    <row r="39" spans="4:17" ht="15.75" thickBot="1" x14ac:dyDescent="0.3">
      <c r="D39" s="291"/>
      <c r="E39" s="23" t="s">
        <v>61</v>
      </c>
      <c r="F39" s="24">
        <f t="shared" si="1"/>
        <v>442</v>
      </c>
      <c r="G39" s="25">
        <v>414</v>
      </c>
      <c r="H39" s="26">
        <f t="shared" si="2"/>
        <v>4.2145983915300826</v>
      </c>
      <c r="I39" s="34">
        <v>28</v>
      </c>
      <c r="J39" s="26">
        <f t="shared" si="3"/>
        <v>0.28504530184261428</v>
      </c>
      <c r="K39" s="27">
        <v>360</v>
      </c>
      <c r="L39" s="28">
        <v>41</v>
      </c>
      <c r="M39" s="30"/>
      <c r="N39" s="10"/>
      <c r="Q39" s="10"/>
    </row>
    <row r="40" spans="4:17" ht="19.5" customHeight="1" x14ac:dyDescent="0.25">
      <c r="D40" s="292" t="s">
        <v>16</v>
      </c>
      <c r="E40" s="15" t="s">
        <v>62</v>
      </c>
      <c r="F40" s="16">
        <f t="shared" si="1"/>
        <v>78</v>
      </c>
      <c r="G40" s="29">
        <v>78</v>
      </c>
      <c r="H40" s="18">
        <f t="shared" si="2"/>
        <v>0.79405476941871111</v>
      </c>
      <c r="I40" s="29">
        <v>0</v>
      </c>
      <c r="J40" s="18">
        <f t="shared" si="3"/>
        <v>0</v>
      </c>
      <c r="K40" s="20">
        <v>59</v>
      </c>
      <c r="L40" s="20">
        <v>0</v>
      </c>
      <c r="M40" s="30"/>
      <c r="N40" s="10"/>
      <c r="Q40" s="10"/>
    </row>
    <row r="41" spans="4:17" ht="18.75" customHeight="1" x14ac:dyDescent="0.25">
      <c r="D41" s="290"/>
      <c r="E41" s="15" t="s">
        <v>63</v>
      </c>
      <c r="F41" s="16">
        <f t="shared" si="1"/>
        <v>150</v>
      </c>
      <c r="G41" s="17">
        <v>131</v>
      </c>
      <c r="H41" s="18">
        <f t="shared" si="2"/>
        <v>1.3336048050493738</v>
      </c>
      <c r="I41" s="29">
        <v>19</v>
      </c>
      <c r="J41" s="18">
        <f t="shared" si="3"/>
        <v>0.19342359767891684</v>
      </c>
      <c r="K41" s="20">
        <v>96</v>
      </c>
      <c r="L41" s="20">
        <v>11</v>
      </c>
      <c r="M41" s="30"/>
      <c r="N41" s="10"/>
      <c r="Q41" s="10"/>
    </row>
    <row r="42" spans="4:17" ht="18" customHeight="1" thickBot="1" x14ac:dyDescent="0.3">
      <c r="D42" s="291"/>
      <c r="E42" s="37" t="s">
        <v>64</v>
      </c>
      <c r="F42" s="24">
        <f t="shared" si="1"/>
        <v>115</v>
      </c>
      <c r="G42" s="34">
        <v>115</v>
      </c>
      <c r="H42" s="26">
        <f t="shared" si="2"/>
        <v>1.170721775425023</v>
      </c>
      <c r="I42" s="34">
        <v>0</v>
      </c>
      <c r="J42" s="26">
        <f t="shared" si="3"/>
        <v>0</v>
      </c>
      <c r="K42" s="28">
        <v>79</v>
      </c>
      <c r="L42" s="28">
        <v>24</v>
      </c>
      <c r="M42" s="35"/>
      <c r="N42" s="10"/>
      <c r="Q42" s="10"/>
    </row>
    <row r="43" spans="4:17" ht="18.75" customHeight="1" x14ac:dyDescent="0.25">
      <c r="D43" s="292" t="s">
        <v>17</v>
      </c>
      <c r="E43" s="15" t="s">
        <v>65</v>
      </c>
      <c r="F43" s="16">
        <f t="shared" si="1"/>
        <v>118</v>
      </c>
      <c r="G43" s="29">
        <v>116</v>
      </c>
      <c r="H43" s="18">
        <f t="shared" si="2"/>
        <v>1.1809019647765449</v>
      </c>
      <c r="I43" s="29">
        <v>2</v>
      </c>
      <c r="J43" s="18">
        <f t="shared" si="3"/>
        <v>2.0360378703043878E-2</v>
      </c>
      <c r="K43" s="20">
        <v>35</v>
      </c>
      <c r="L43" s="20">
        <v>0</v>
      </c>
      <c r="M43" s="30"/>
      <c r="N43" s="10"/>
      <c r="Q43" s="10"/>
    </row>
    <row r="44" spans="4:17" ht="15" customHeight="1" x14ac:dyDescent="0.25">
      <c r="D44" s="290"/>
      <c r="E44" s="15" t="s">
        <v>66</v>
      </c>
      <c r="F44" s="16">
        <f t="shared" si="1"/>
        <v>29</v>
      </c>
      <c r="G44" s="16">
        <v>27</v>
      </c>
      <c r="H44" s="18">
        <f t="shared" si="2"/>
        <v>0.2748651124910923</v>
      </c>
      <c r="I44" s="29">
        <v>2</v>
      </c>
      <c r="J44" s="18">
        <f t="shared" si="3"/>
        <v>2.0360378703043878E-2</v>
      </c>
      <c r="K44" s="19">
        <v>4</v>
      </c>
      <c r="L44" s="20">
        <v>0</v>
      </c>
      <c r="M44" s="30"/>
      <c r="N44" s="10"/>
      <c r="Q44" s="10"/>
    </row>
    <row r="45" spans="4:17" ht="17.25" customHeight="1" x14ac:dyDescent="0.25">
      <c r="D45" s="290"/>
      <c r="E45" s="15" t="s">
        <v>67</v>
      </c>
      <c r="F45" s="16">
        <f t="shared" si="1"/>
        <v>94</v>
      </c>
      <c r="G45" s="32">
        <v>94</v>
      </c>
      <c r="H45" s="18">
        <f t="shared" si="2"/>
        <v>0.9569377990430622</v>
      </c>
      <c r="I45" s="32">
        <v>0</v>
      </c>
      <c r="J45" s="21">
        <f t="shared" si="3"/>
        <v>0</v>
      </c>
      <c r="K45" s="20">
        <v>38</v>
      </c>
      <c r="L45" s="20">
        <v>0</v>
      </c>
      <c r="M45" s="30"/>
      <c r="N45" s="10"/>
      <c r="Q45" s="10"/>
    </row>
    <row r="46" spans="4:17" ht="20.25" customHeight="1" thickBot="1" x14ac:dyDescent="0.3">
      <c r="D46" s="291"/>
      <c r="E46" s="23" t="s">
        <v>68</v>
      </c>
      <c r="F46" s="24">
        <f t="shared" si="1"/>
        <v>44</v>
      </c>
      <c r="G46" s="34">
        <v>42</v>
      </c>
      <c r="H46" s="26">
        <f t="shared" si="2"/>
        <v>0.42756795276392134</v>
      </c>
      <c r="I46" s="34">
        <v>2</v>
      </c>
      <c r="J46" s="26">
        <f t="shared" si="3"/>
        <v>2.0360378703043878E-2</v>
      </c>
      <c r="K46" s="28">
        <v>31</v>
      </c>
      <c r="L46" s="28">
        <v>0</v>
      </c>
      <c r="M46" s="30"/>
      <c r="N46" s="10"/>
      <c r="Q46" s="10"/>
    </row>
    <row r="47" spans="4:17" ht="20.25" customHeight="1" x14ac:dyDescent="0.25">
      <c r="D47" s="288" t="s">
        <v>69</v>
      </c>
      <c r="E47" s="288"/>
      <c r="F47" s="288"/>
      <c r="G47" s="288"/>
      <c r="H47" s="288"/>
      <c r="I47" s="288"/>
      <c r="J47" s="288"/>
      <c r="K47" s="288"/>
      <c r="L47" s="288"/>
    </row>
    <row r="48" spans="4:17" ht="15.75" x14ac:dyDescent="0.25">
      <c r="D48" s="38"/>
    </row>
  </sheetData>
  <mergeCells count="21">
    <mergeCell ref="D47:L47"/>
    <mergeCell ref="D6:E6"/>
    <mergeCell ref="D7:D9"/>
    <mergeCell ref="D10:D15"/>
    <mergeCell ref="D16:D18"/>
    <mergeCell ref="D19:D22"/>
    <mergeCell ref="D23:D27"/>
    <mergeCell ref="D28:D32"/>
    <mergeCell ref="D33:D35"/>
    <mergeCell ref="D36:D39"/>
    <mergeCell ref="D40:D42"/>
    <mergeCell ref="D43:D46"/>
    <mergeCell ref="D2:L2"/>
    <mergeCell ref="D3:D5"/>
    <mergeCell ref="E3:E5"/>
    <mergeCell ref="F3:J3"/>
    <mergeCell ref="K3:K5"/>
    <mergeCell ref="L3:L5"/>
    <mergeCell ref="F4:F5"/>
    <mergeCell ref="G4:H4"/>
    <mergeCell ref="I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54"/>
  <sheetViews>
    <sheetView workbookViewId="0">
      <selection activeCell="D2" sqref="D2:F2"/>
    </sheetView>
  </sheetViews>
  <sheetFormatPr baseColWidth="10" defaultRowHeight="15" x14ac:dyDescent="0.25"/>
  <cols>
    <col min="4" max="4" width="68.7109375" customWidth="1"/>
    <col min="5" max="5" width="26" style="44" customWidth="1"/>
    <col min="6" max="6" width="15.42578125" style="44" customWidth="1"/>
    <col min="9" max="9" width="68.140625" customWidth="1"/>
    <col min="10" max="10" width="24.42578125" customWidth="1"/>
  </cols>
  <sheetData>
    <row r="2" spans="4:10" ht="25.5" customHeight="1" thickBot="1" x14ac:dyDescent="0.3">
      <c r="D2" s="294" t="s">
        <v>70</v>
      </c>
      <c r="E2" s="294"/>
      <c r="F2" s="294"/>
      <c r="H2" s="1"/>
    </row>
    <row r="3" spans="4:10" x14ac:dyDescent="0.25">
      <c r="D3" s="295" t="s">
        <v>71</v>
      </c>
      <c r="E3" s="298" t="s">
        <v>72</v>
      </c>
      <c r="F3" s="299"/>
      <c r="G3" s="1"/>
    </row>
    <row r="4" spans="4:10" ht="9" customHeight="1" x14ac:dyDescent="0.25">
      <c r="D4" s="296"/>
      <c r="E4" s="300"/>
      <c r="F4" s="301"/>
      <c r="G4" s="1"/>
    </row>
    <row r="5" spans="4:10" ht="16.5" customHeight="1" thickBot="1" x14ac:dyDescent="0.3">
      <c r="D5" s="297"/>
      <c r="E5" s="39" t="s">
        <v>6</v>
      </c>
      <c r="F5" s="40" t="s">
        <v>7</v>
      </c>
      <c r="G5" s="1"/>
    </row>
    <row r="6" spans="4:10" x14ac:dyDescent="0.25">
      <c r="D6" s="41" t="s">
        <v>3</v>
      </c>
      <c r="E6" s="42">
        <f>SUM(E7:E28)</f>
        <v>9823</v>
      </c>
      <c r="F6" s="43">
        <f>SUM(F7:F28)</f>
        <v>99.999999999999986</v>
      </c>
      <c r="G6" s="1"/>
      <c r="J6" s="44"/>
    </row>
    <row r="7" spans="4:10" ht="26.25" customHeight="1" x14ac:dyDescent="0.25">
      <c r="D7" s="45" t="s">
        <v>73</v>
      </c>
      <c r="E7" s="46">
        <v>1599</v>
      </c>
      <c r="F7" s="47">
        <v>5.4</v>
      </c>
      <c r="G7" s="1"/>
    </row>
    <row r="8" spans="4:10" ht="29.25" customHeight="1" x14ac:dyDescent="0.25">
      <c r="D8" s="45" t="s">
        <v>74</v>
      </c>
      <c r="E8" s="48">
        <v>24</v>
      </c>
      <c r="F8" s="47">
        <v>0.2</v>
      </c>
      <c r="G8" s="49"/>
      <c r="H8" s="49"/>
      <c r="I8" s="49"/>
      <c r="J8" s="49"/>
    </row>
    <row r="9" spans="4:10" ht="26.25" customHeight="1" x14ac:dyDescent="0.25">
      <c r="D9" s="45" t="s">
        <v>75</v>
      </c>
      <c r="E9" s="46">
        <v>377</v>
      </c>
      <c r="F9" s="47">
        <v>4.5</v>
      </c>
      <c r="G9" s="49"/>
      <c r="H9" s="49"/>
      <c r="I9" s="49"/>
      <c r="J9" s="49"/>
    </row>
    <row r="10" spans="4:10" ht="33.75" customHeight="1" x14ac:dyDescent="0.25">
      <c r="D10" s="45" t="s">
        <v>76</v>
      </c>
      <c r="E10" s="48">
        <v>81</v>
      </c>
      <c r="F10" s="47">
        <v>0.6</v>
      </c>
      <c r="G10" s="1"/>
    </row>
    <row r="11" spans="4:10" ht="32.25" customHeight="1" x14ac:dyDescent="0.25">
      <c r="D11" s="50" t="s">
        <v>77</v>
      </c>
      <c r="E11" s="48">
        <v>30</v>
      </c>
      <c r="F11" s="47">
        <v>0.2</v>
      </c>
      <c r="G11" s="1"/>
    </row>
    <row r="12" spans="4:10" ht="27" customHeight="1" x14ac:dyDescent="0.25">
      <c r="D12" s="45" t="s">
        <v>78</v>
      </c>
      <c r="E12" s="48">
        <v>258</v>
      </c>
      <c r="F12" s="47">
        <v>1.6</v>
      </c>
      <c r="G12" s="51"/>
      <c r="H12" s="51"/>
    </row>
    <row r="13" spans="4:10" ht="33.75" customHeight="1" x14ac:dyDescent="0.25">
      <c r="D13" s="50" t="s">
        <v>79</v>
      </c>
      <c r="E13" s="46">
        <v>5907</v>
      </c>
      <c r="F13" s="47">
        <v>66.8</v>
      </c>
      <c r="G13" s="49"/>
      <c r="H13" s="49"/>
    </row>
    <row r="14" spans="4:10" ht="29.25" customHeight="1" x14ac:dyDescent="0.25">
      <c r="D14" s="45" t="s">
        <v>80</v>
      </c>
      <c r="E14" s="48">
        <v>81</v>
      </c>
      <c r="F14" s="47">
        <v>0.8</v>
      </c>
      <c r="G14" s="49"/>
      <c r="H14" s="49"/>
    </row>
    <row r="15" spans="4:10" ht="29.25" customHeight="1" x14ac:dyDescent="0.25">
      <c r="D15" s="45" t="s">
        <v>81</v>
      </c>
      <c r="E15" s="46">
        <v>586</v>
      </c>
      <c r="F15" s="47">
        <v>6.7</v>
      </c>
      <c r="G15" s="49"/>
      <c r="H15" s="49"/>
    </row>
    <row r="16" spans="4:10" ht="27" customHeight="1" x14ac:dyDescent="0.25">
      <c r="D16" s="45" t="s">
        <v>82</v>
      </c>
      <c r="E16" s="48">
        <v>40</v>
      </c>
      <c r="F16" s="47">
        <v>1.1000000000000001</v>
      </c>
      <c r="G16" s="1"/>
    </row>
    <row r="17" spans="4:11" ht="30" customHeight="1" x14ac:dyDescent="0.25">
      <c r="D17" s="45" t="s">
        <v>83</v>
      </c>
      <c r="E17" s="46">
        <v>143</v>
      </c>
      <c r="F17" s="47">
        <v>1.3</v>
      </c>
      <c r="G17" s="1"/>
    </row>
    <row r="18" spans="4:11" ht="24.75" customHeight="1" x14ac:dyDescent="0.25">
      <c r="D18" s="45" t="s">
        <v>84</v>
      </c>
      <c r="E18" s="48">
        <v>22</v>
      </c>
      <c r="F18" s="47">
        <v>0.2</v>
      </c>
      <c r="G18" s="1"/>
    </row>
    <row r="19" spans="4:11" ht="24" customHeight="1" x14ac:dyDescent="0.25">
      <c r="D19" s="45" t="s">
        <v>85</v>
      </c>
      <c r="E19" s="48">
        <v>48</v>
      </c>
      <c r="F19" s="47">
        <v>0.5</v>
      </c>
      <c r="G19" s="1"/>
    </row>
    <row r="20" spans="4:11" ht="24" customHeight="1" x14ac:dyDescent="0.25">
      <c r="D20" s="45" t="s">
        <v>86</v>
      </c>
      <c r="E20" s="48">
        <v>11</v>
      </c>
      <c r="F20" s="47">
        <v>0.1</v>
      </c>
      <c r="G20" s="1"/>
    </row>
    <row r="21" spans="4:11" ht="24.75" customHeight="1" x14ac:dyDescent="0.25">
      <c r="D21" s="45" t="s">
        <v>87</v>
      </c>
      <c r="E21" s="48">
        <v>6</v>
      </c>
      <c r="F21" s="47">
        <v>0</v>
      </c>
      <c r="G21" s="1"/>
    </row>
    <row r="22" spans="4:11" ht="25.5" customHeight="1" x14ac:dyDescent="0.25">
      <c r="D22" s="45" t="s">
        <v>88</v>
      </c>
      <c r="E22" s="46">
        <v>66</v>
      </c>
      <c r="F22" s="47">
        <v>0.9</v>
      </c>
      <c r="G22" s="1"/>
    </row>
    <row r="23" spans="4:11" ht="30.75" customHeight="1" x14ac:dyDescent="0.25">
      <c r="D23" s="50" t="s">
        <v>89</v>
      </c>
      <c r="E23" s="46">
        <v>217</v>
      </c>
      <c r="F23" s="47">
        <v>1.6</v>
      </c>
      <c r="G23" s="1"/>
    </row>
    <row r="24" spans="4:11" ht="26.25" customHeight="1" x14ac:dyDescent="0.25">
      <c r="D24" s="45" t="s">
        <v>90</v>
      </c>
      <c r="E24" s="46">
        <v>77</v>
      </c>
      <c r="F24" s="47">
        <v>0.4</v>
      </c>
      <c r="G24" s="1"/>
    </row>
    <row r="25" spans="4:11" ht="26.25" customHeight="1" x14ac:dyDescent="0.25">
      <c r="D25" s="45" t="s">
        <v>91</v>
      </c>
      <c r="E25" s="48">
        <v>2</v>
      </c>
      <c r="F25" s="47">
        <v>3.5</v>
      </c>
      <c r="G25" s="1"/>
    </row>
    <row r="26" spans="4:11" ht="34.5" customHeight="1" x14ac:dyDescent="0.25">
      <c r="D26" s="50" t="s">
        <v>92</v>
      </c>
      <c r="E26" s="48">
        <v>0</v>
      </c>
      <c r="F26" s="47">
        <v>0.1</v>
      </c>
      <c r="G26" s="1"/>
    </row>
    <row r="27" spans="4:11" ht="22.5" customHeight="1" x14ac:dyDescent="0.25">
      <c r="D27" s="45" t="s">
        <v>93</v>
      </c>
      <c r="E27" s="48">
        <v>2</v>
      </c>
      <c r="F27" s="47">
        <v>0</v>
      </c>
      <c r="G27" s="1"/>
    </row>
    <row r="28" spans="4:11" ht="24.75" customHeight="1" thickBot="1" x14ac:dyDescent="0.3">
      <c r="D28" s="52" t="s">
        <v>94</v>
      </c>
      <c r="E28" s="53">
        <v>246</v>
      </c>
      <c r="F28" s="54">
        <v>3.5</v>
      </c>
      <c r="G28" s="1"/>
    </row>
    <row r="29" spans="4:11" ht="15.75" customHeight="1" x14ac:dyDescent="0.25">
      <c r="D29" s="302" t="s">
        <v>95</v>
      </c>
      <c r="E29" s="302"/>
      <c r="F29" s="302"/>
    </row>
    <row r="30" spans="4:11" x14ac:dyDescent="0.25">
      <c r="D30" s="293"/>
      <c r="E30" s="293"/>
      <c r="F30" s="293"/>
    </row>
    <row r="31" spans="4:11" x14ac:dyDescent="0.25">
      <c r="D31" s="293"/>
      <c r="E31" s="293"/>
      <c r="F31" s="293"/>
      <c r="I31" s="1"/>
      <c r="J31" s="1"/>
      <c r="K31" s="1"/>
    </row>
    <row r="32" spans="4:11" x14ac:dyDescent="0.25">
      <c r="E32" s="55"/>
      <c r="F32" s="55"/>
      <c r="I32" s="56"/>
      <c r="J32" s="57"/>
      <c r="K32" s="58"/>
    </row>
    <row r="33" spans="4:11" x14ac:dyDescent="0.25">
      <c r="D33" s="45"/>
      <c r="I33" s="56"/>
      <c r="J33" s="57"/>
      <c r="K33" s="58"/>
    </row>
    <row r="34" spans="4:11" x14ac:dyDescent="0.25">
      <c r="D34" s="45"/>
      <c r="I34" s="56"/>
      <c r="J34" s="57"/>
      <c r="K34" s="58"/>
    </row>
    <row r="35" spans="4:11" x14ac:dyDescent="0.25">
      <c r="D35" s="45"/>
      <c r="I35" s="56"/>
      <c r="J35" s="57"/>
      <c r="K35" s="58"/>
    </row>
    <row r="36" spans="4:11" x14ac:dyDescent="0.25">
      <c r="D36" s="45"/>
      <c r="I36" s="59"/>
      <c r="J36" s="57"/>
      <c r="K36" s="58"/>
    </row>
    <row r="37" spans="4:11" x14ac:dyDescent="0.25">
      <c r="D37" s="45"/>
      <c r="I37" s="56"/>
      <c r="J37" s="57"/>
      <c r="K37" s="58"/>
    </row>
    <row r="38" spans="4:11" x14ac:dyDescent="0.25">
      <c r="D38" s="45"/>
      <c r="I38" s="59"/>
      <c r="J38" s="57"/>
      <c r="K38" s="60"/>
    </row>
    <row r="39" spans="4:11" x14ac:dyDescent="0.25">
      <c r="D39" s="45"/>
      <c r="I39" s="59"/>
      <c r="J39" s="57"/>
      <c r="K39" s="58"/>
    </row>
    <row r="40" spans="4:11" x14ac:dyDescent="0.25">
      <c r="D40" s="45"/>
      <c r="I40" s="56"/>
      <c r="J40" s="57"/>
      <c r="K40" s="58"/>
    </row>
    <row r="41" spans="4:11" x14ac:dyDescent="0.25">
      <c r="D41" s="45"/>
      <c r="I41" s="56"/>
      <c r="J41" s="57"/>
      <c r="K41" s="58"/>
    </row>
    <row r="42" spans="4:11" x14ac:dyDescent="0.25">
      <c r="D42" s="45"/>
      <c r="I42" s="59"/>
      <c r="J42" s="57"/>
      <c r="K42" s="58"/>
    </row>
    <row r="43" spans="4:11" x14ac:dyDescent="0.25">
      <c r="D43" s="45"/>
      <c r="I43" s="56"/>
      <c r="J43" s="57"/>
      <c r="K43" s="58"/>
    </row>
    <row r="44" spans="4:11" x14ac:dyDescent="0.25">
      <c r="D44" s="45"/>
      <c r="I44" s="56"/>
      <c r="J44" s="57"/>
      <c r="K44" s="58"/>
    </row>
    <row r="45" spans="4:11" x14ac:dyDescent="0.25">
      <c r="D45" s="45"/>
      <c r="I45" s="56"/>
      <c r="J45" s="57"/>
      <c r="K45" s="58"/>
    </row>
    <row r="46" spans="4:11" x14ac:dyDescent="0.25">
      <c r="D46" s="45"/>
      <c r="I46" s="56"/>
      <c r="J46" s="57"/>
      <c r="K46" s="58"/>
    </row>
    <row r="47" spans="4:11" x14ac:dyDescent="0.25">
      <c r="D47" s="45"/>
      <c r="I47" s="56"/>
      <c r="J47" s="57"/>
      <c r="K47" s="58"/>
    </row>
    <row r="48" spans="4:11" x14ac:dyDescent="0.25">
      <c r="D48" s="45"/>
      <c r="I48" s="56"/>
      <c r="J48" s="57"/>
      <c r="K48" s="58"/>
    </row>
    <row r="49" spans="4:11" x14ac:dyDescent="0.25">
      <c r="D49" s="45"/>
      <c r="I49" s="56"/>
      <c r="J49" s="57"/>
      <c r="K49" s="58"/>
    </row>
    <row r="50" spans="4:11" x14ac:dyDescent="0.25">
      <c r="D50" s="45"/>
      <c r="I50" s="56"/>
      <c r="J50" s="57"/>
      <c r="K50" s="58"/>
    </row>
    <row r="51" spans="4:11" x14ac:dyDescent="0.25">
      <c r="D51" s="45"/>
      <c r="I51" s="56"/>
      <c r="J51" s="57"/>
      <c r="K51" s="58"/>
    </row>
    <row r="52" spans="4:11" x14ac:dyDescent="0.25">
      <c r="D52" s="45"/>
      <c r="I52" s="56"/>
      <c r="J52" s="57"/>
      <c r="K52" s="58"/>
    </row>
    <row r="53" spans="4:11" x14ac:dyDescent="0.25">
      <c r="D53" s="56"/>
      <c r="I53" s="56"/>
      <c r="J53" s="57"/>
      <c r="K53" s="58"/>
    </row>
    <row r="54" spans="4:11" x14ac:dyDescent="0.25">
      <c r="D54" s="56"/>
    </row>
  </sheetData>
  <mergeCells count="6">
    <mergeCell ref="D31:F31"/>
    <mergeCell ref="D2:F2"/>
    <mergeCell ref="D3:D5"/>
    <mergeCell ref="E3:F4"/>
    <mergeCell ref="D29:F29"/>
    <mergeCell ref="D30:F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45"/>
  <sheetViews>
    <sheetView workbookViewId="0">
      <selection activeCell="D2" sqref="D2:F2"/>
    </sheetView>
  </sheetViews>
  <sheetFormatPr baseColWidth="10" defaultRowHeight="15" x14ac:dyDescent="0.25"/>
  <cols>
    <col min="4" max="4" width="60.7109375" customWidth="1"/>
    <col min="5" max="6" width="24.140625" customWidth="1"/>
    <col min="9" max="9" width="41.7109375" customWidth="1"/>
  </cols>
  <sheetData>
    <row r="2" spans="4:9" ht="21.75" customHeight="1" thickBot="1" x14ac:dyDescent="0.3">
      <c r="D2" s="294" t="s">
        <v>96</v>
      </c>
      <c r="E2" s="294"/>
      <c r="F2" s="294"/>
    </row>
    <row r="3" spans="4:9" ht="15.75" thickBot="1" x14ac:dyDescent="0.3">
      <c r="D3" s="61" t="s">
        <v>97</v>
      </c>
      <c r="E3" s="62" t="s">
        <v>6</v>
      </c>
      <c r="F3" s="63" t="s">
        <v>7</v>
      </c>
    </row>
    <row r="4" spans="4:9" x14ac:dyDescent="0.25">
      <c r="D4" s="64" t="s">
        <v>3</v>
      </c>
      <c r="E4" s="65">
        <f>SUM(E5:E23)</f>
        <v>343</v>
      </c>
      <c r="F4" s="66">
        <f>SUM(F5:F23)</f>
        <v>100</v>
      </c>
    </row>
    <row r="5" spans="4:9" ht="28.5" customHeight="1" x14ac:dyDescent="0.25">
      <c r="D5" s="67" t="s">
        <v>98</v>
      </c>
      <c r="E5" s="68">
        <v>24</v>
      </c>
      <c r="F5" s="69">
        <f>(E5/$E$4)*100</f>
        <v>6.9970845481049562</v>
      </c>
    </row>
    <row r="6" spans="4:9" ht="25.5" customHeight="1" x14ac:dyDescent="0.25">
      <c r="D6" s="67" t="s">
        <v>99</v>
      </c>
      <c r="E6" s="68">
        <v>2</v>
      </c>
      <c r="F6" s="69">
        <f t="shared" ref="F6:F23" si="0">(E6/$E$4)*100</f>
        <v>0.58309037900874638</v>
      </c>
      <c r="G6" s="70"/>
      <c r="I6" s="1"/>
    </row>
    <row r="7" spans="4:9" ht="24.75" customHeight="1" x14ac:dyDescent="0.25">
      <c r="D7" s="67" t="s">
        <v>100</v>
      </c>
      <c r="E7" s="68">
        <v>28</v>
      </c>
      <c r="F7" s="69">
        <f t="shared" si="0"/>
        <v>8.1632653061224492</v>
      </c>
      <c r="I7" s="1"/>
    </row>
    <row r="8" spans="4:9" ht="25.5" customHeight="1" x14ac:dyDescent="0.25">
      <c r="D8" s="67" t="s">
        <v>101</v>
      </c>
      <c r="E8" s="68">
        <v>24</v>
      </c>
      <c r="F8" s="69">
        <f t="shared" si="0"/>
        <v>6.9970845481049562</v>
      </c>
      <c r="I8" s="1"/>
    </row>
    <row r="9" spans="4:9" ht="25.5" customHeight="1" x14ac:dyDescent="0.25">
      <c r="D9" s="67" t="s">
        <v>102</v>
      </c>
      <c r="E9" s="68">
        <v>20</v>
      </c>
      <c r="F9" s="69">
        <f t="shared" si="0"/>
        <v>5.8309037900874632</v>
      </c>
      <c r="I9" s="1"/>
    </row>
    <row r="10" spans="4:9" ht="28.5" customHeight="1" x14ac:dyDescent="0.25">
      <c r="D10" s="67" t="s">
        <v>103</v>
      </c>
      <c r="E10" s="68">
        <v>27</v>
      </c>
      <c r="F10" s="69">
        <f t="shared" si="0"/>
        <v>7.8717201166180768</v>
      </c>
      <c r="I10" s="1"/>
    </row>
    <row r="11" spans="4:9" ht="30" customHeight="1" x14ac:dyDescent="0.25">
      <c r="D11" s="67" t="s">
        <v>104</v>
      </c>
      <c r="E11" s="68">
        <v>7</v>
      </c>
      <c r="F11" s="69">
        <f t="shared" si="0"/>
        <v>2.0408163265306123</v>
      </c>
      <c r="I11" s="1"/>
    </row>
    <row r="12" spans="4:9" ht="27.75" customHeight="1" x14ac:dyDescent="0.25">
      <c r="D12" s="67" t="s">
        <v>105</v>
      </c>
      <c r="E12" s="68">
        <v>9</v>
      </c>
      <c r="F12" s="69">
        <f t="shared" si="0"/>
        <v>2.6239067055393588</v>
      </c>
      <c r="I12" s="1"/>
    </row>
    <row r="13" spans="4:9" ht="27.75" customHeight="1" x14ac:dyDescent="0.25">
      <c r="D13" s="67" t="s">
        <v>106</v>
      </c>
      <c r="E13" s="68">
        <v>25</v>
      </c>
      <c r="F13" s="69">
        <f t="shared" si="0"/>
        <v>7.2886297376093294</v>
      </c>
      <c r="I13" s="1"/>
    </row>
    <row r="14" spans="4:9" ht="29.25" customHeight="1" x14ac:dyDescent="0.25">
      <c r="D14" s="67" t="s">
        <v>107</v>
      </c>
      <c r="E14" s="68">
        <v>9</v>
      </c>
      <c r="F14" s="69">
        <f t="shared" si="0"/>
        <v>2.6239067055393588</v>
      </c>
      <c r="I14" s="1"/>
    </row>
    <row r="15" spans="4:9" ht="26.25" customHeight="1" x14ac:dyDescent="0.25">
      <c r="D15" s="67" t="s">
        <v>108</v>
      </c>
      <c r="E15" s="68">
        <v>0</v>
      </c>
      <c r="F15" s="69">
        <f t="shared" si="0"/>
        <v>0</v>
      </c>
      <c r="I15" s="1"/>
    </row>
    <row r="16" spans="4:9" ht="31.5" customHeight="1" x14ac:dyDescent="0.25">
      <c r="D16" s="67" t="s">
        <v>109</v>
      </c>
      <c r="E16" s="68">
        <v>7</v>
      </c>
      <c r="F16" s="69">
        <f t="shared" si="0"/>
        <v>2.0408163265306123</v>
      </c>
      <c r="I16" s="1"/>
    </row>
    <row r="17" spans="4:10" ht="25.5" customHeight="1" x14ac:dyDescent="0.25">
      <c r="D17" s="67" t="s">
        <v>110</v>
      </c>
      <c r="E17" s="68">
        <v>0</v>
      </c>
      <c r="F17" s="69">
        <f t="shared" si="0"/>
        <v>0</v>
      </c>
      <c r="I17" s="1"/>
    </row>
    <row r="18" spans="4:10" ht="25.5" customHeight="1" x14ac:dyDescent="0.25">
      <c r="D18" s="67" t="s">
        <v>111</v>
      </c>
      <c r="E18" s="68">
        <v>2</v>
      </c>
      <c r="F18" s="69">
        <f t="shared" si="0"/>
        <v>0.58309037900874638</v>
      </c>
      <c r="I18" s="1"/>
    </row>
    <row r="19" spans="4:10" ht="29.25" customHeight="1" x14ac:dyDescent="0.25">
      <c r="D19" s="67" t="s">
        <v>112</v>
      </c>
      <c r="E19" s="71">
        <v>108</v>
      </c>
      <c r="F19" s="69">
        <f t="shared" si="0"/>
        <v>31.486880466472307</v>
      </c>
      <c r="I19" s="1"/>
    </row>
    <row r="20" spans="4:10" ht="28.5" customHeight="1" x14ac:dyDescent="0.25">
      <c r="D20" s="67" t="s">
        <v>113</v>
      </c>
      <c r="E20" s="71">
        <v>2</v>
      </c>
      <c r="F20" s="69">
        <f t="shared" si="0"/>
        <v>0.58309037900874638</v>
      </c>
      <c r="I20" s="1"/>
    </row>
    <row r="21" spans="4:10" ht="29.25" customHeight="1" x14ac:dyDescent="0.25">
      <c r="D21" s="67" t="s">
        <v>114</v>
      </c>
      <c r="E21" s="68">
        <v>0</v>
      </c>
      <c r="F21" s="69">
        <f t="shared" si="0"/>
        <v>0</v>
      </c>
      <c r="I21" s="1"/>
    </row>
    <row r="22" spans="4:10" ht="33" customHeight="1" x14ac:dyDescent="0.25">
      <c r="D22" s="67" t="s">
        <v>115</v>
      </c>
      <c r="E22" s="68">
        <v>10</v>
      </c>
      <c r="F22" s="69">
        <f t="shared" si="0"/>
        <v>2.9154518950437316</v>
      </c>
      <c r="I22" s="1"/>
    </row>
    <row r="23" spans="4:10" ht="35.25" customHeight="1" thickBot="1" x14ac:dyDescent="0.3">
      <c r="D23" s="72" t="s">
        <v>116</v>
      </c>
      <c r="E23" s="73">
        <v>39</v>
      </c>
      <c r="F23" s="74">
        <f t="shared" si="0"/>
        <v>11.370262390670554</v>
      </c>
      <c r="I23" s="1"/>
    </row>
    <row r="24" spans="4:10" x14ac:dyDescent="0.25">
      <c r="D24" s="303" t="s">
        <v>117</v>
      </c>
      <c r="E24" s="303"/>
      <c r="F24" s="303"/>
      <c r="I24" s="1"/>
    </row>
    <row r="25" spans="4:10" x14ac:dyDescent="0.25">
      <c r="I25" s="1"/>
    </row>
    <row r="26" spans="4:10" x14ac:dyDescent="0.25">
      <c r="E26" s="75"/>
      <c r="J26" s="75"/>
    </row>
    <row r="27" spans="4:10" x14ac:dyDescent="0.25">
      <c r="D27" s="76"/>
      <c r="I27" s="76"/>
    </row>
    <row r="28" spans="4:10" x14ac:dyDescent="0.25">
      <c r="D28" s="76"/>
      <c r="I28" s="76"/>
    </row>
    <row r="29" spans="4:10" x14ac:dyDescent="0.25">
      <c r="D29" s="76"/>
      <c r="I29" s="76"/>
    </row>
    <row r="30" spans="4:10" x14ac:dyDescent="0.25">
      <c r="D30" s="76"/>
      <c r="I30" s="76"/>
    </row>
    <row r="31" spans="4:10" x14ac:dyDescent="0.25">
      <c r="D31" s="76"/>
      <c r="I31" s="76"/>
    </row>
    <row r="32" spans="4:10" x14ac:dyDescent="0.25">
      <c r="D32" s="76"/>
      <c r="I32" s="76"/>
    </row>
    <row r="33" spans="4:11" x14ac:dyDescent="0.25">
      <c r="D33" s="76"/>
      <c r="I33" s="76"/>
    </row>
    <row r="34" spans="4:11" x14ac:dyDescent="0.25">
      <c r="D34" s="76"/>
      <c r="I34" s="76"/>
    </row>
    <row r="35" spans="4:11" x14ac:dyDescent="0.25">
      <c r="D35" s="76"/>
      <c r="I35" s="76"/>
    </row>
    <row r="36" spans="4:11" x14ac:dyDescent="0.25">
      <c r="D36" s="76"/>
      <c r="I36" s="76"/>
    </row>
    <row r="37" spans="4:11" x14ac:dyDescent="0.25">
      <c r="D37" s="76"/>
      <c r="I37" s="76"/>
    </row>
    <row r="38" spans="4:11" x14ac:dyDescent="0.25">
      <c r="D38" s="76"/>
      <c r="I38" s="76"/>
    </row>
    <row r="39" spans="4:11" x14ac:dyDescent="0.25">
      <c r="D39" s="76"/>
      <c r="I39" s="76"/>
    </row>
    <row r="40" spans="4:11" x14ac:dyDescent="0.25">
      <c r="D40" s="76"/>
      <c r="I40" s="76"/>
    </row>
    <row r="41" spans="4:11" x14ac:dyDescent="0.25">
      <c r="D41" s="76"/>
      <c r="I41" s="76"/>
    </row>
    <row r="42" spans="4:11" x14ac:dyDescent="0.25">
      <c r="D42" s="76"/>
      <c r="I42" s="76"/>
    </row>
    <row r="43" spans="4:11" x14ac:dyDescent="0.25">
      <c r="D43" s="77"/>
      <c r="E43" s="1"/>
      <c r="F43" s="1"/>
      <c r="I43" s="77"/>
      <c r="J43" s="1"/>
      <c r="K43" s="1"/>
    </row>
    <row r="44" spans="4:11" x14ac:dyDescent="0.25">
      <c r="D44" s="77"/>
      <c r="E44" s="1"/>
      <c r="F44" s="1"/>
      <c r="I44" s="77"/>
      <c r="J44" s="1"/>
      <c r="K44" s="1"/>
    </row>
    <row r="45" spans="4:11" x14ac:dyDescent="0.25">
      <c r="D45" s="77"/>
      <c r="E45" s="1"/>
      <c r="F45" s="1"/>
      <c r="I45" s="77"/>
      <c r="J45" s="1"/>
      <c r="K45" s="1"/>
    </row>
  </sheetData>
  <mergeCells count="2">
    <mergeCell ref="D2:F2"/>
    <mergeCell ref="D24:F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L48"/>
  <sheetViews>
    <sheetView workbookViewId="0">
      <selection activeCell="H54" sqref="H54"/>
    </sheetView>
  </sheetViews>
  <sheetFormatPr baseColWidth="10" defaultRowHeight="15" x14ac:dyDescent="0.25"/>
  <cols>
    <col min="4" max="4" width="15.42578125" customWidth="1"/>
    <col min="5" max="5" width="23.42578125" style="44" customWidth="1"/>
    <col min="6" max="6" width="14" customWidth="1"/>
    <col min="7" max="7" width="14.85546875" customWidth="1"/>
    <col min="8" max="8" width="12.28515625" customWidth="1"/>
    <col min="9" max="9" width="11.42578125" customWidth="1"/>
    <col min="10" max="10" width="11.140625" customWidth="1"/>
    <col min="11" max="11" width="12.140625" customWidth="1"/>
  </cols>
  <sheetData>
    <row r="2" spans="4:12" x14ac:dyDescent="0.25">
      <c r="D2" s="304" t="s">
        <v>118</v>
      </c>
      <c r="E2" s="304"/>
      <c r="F2" s="304"/>
      <c r="G2" s="304"/>
      <c r="H2" s="304"/>
      <c r="I2" s="304"/>
      <c r="J2" s="304"/>
      <c r="K2" s="304"/>
    </row>
    <row r="3" spans="4:12" ht="15" customHeight="1" x14ac:dyDescent="0.25">
      <c r="D3" s="305"/>
      <c r="E3" s="305"/>
      <c r="F3" s="305"/>
      <c r="G3" s="305"/>
      <c r="H3" s="305"/>
      <c r="I3" s="305"/>
      <c r="J3" s="305"/>
      <c r="K3" s="305"/>
    </row>
    <row r="4" spans="4:12" ht="12.75" customHeight="1" x14ac:dyDescent="0.25">
      <c r="D4" s="306" t="s">
        <v>119</v>
      </c>
      <c r="E4" s="306"/>
      <c r="F4" s="78"/>
      <c r="G4" s="78"/>
      <c r="H4" s="308" t="s">
        <v>120</v>
      </c>
      <c r="I4" s="308"/>
      <c r="J4" s="308"/>
      <c r="K4" s="308"/>
      <c r="L4" s="1"/>
    </row>
    <row r="5" spans="4:12" x14ac:dyDescent="0.25">
      <c r="D5" s="306"/>
      <c r="E5" s="306"/>
      <c r="F5" s="309" t="s">
        <v>121</v>
      </c>
      <c r="G5" s="309"/>
      <c r="H5" s="309" t="s">
        <v>122</v>
      </c>
      <c r="I5" s="309"/>
      <c r="J5" s="309" t="s">
        <v>123</v>
      </c>
      <c r="K5" s="309"/>
      <c r="L5" s="1"/>
    </row>
    <row r="6" spans="4:12" ht="15.75" thickBot="1" x14ac:dyDescent="0.3">
      <c r="D6" s="307"/>
      <c r="E6" s="307"/>
      <c r="F6" s="79" t="s">
        <v>6</v>
      </c>
      <c r="G6" s="79" t="s">
        <v>7</v>
      </c>
      <c r="H6" s="79" t="s">
        <v>6</v>
      </c>
      <c r="I6" s="79" t="s">
        <v>7</v>
      </c>
      <c r="J6" s="79" t="s">
        <v>124</v>
      </c>
      <c r="K6" s="79" t="s">
        <v>7</v>
      </c>
      <c r="L6" s="1"/>
    </row>
    <row r="7" spans="4:12" ht="16.5" customHeight="1" x14ac:dyDescent="0.25">
      <c r="D7" s="311" t="s">
        <v>3</v>
      </c>
      <c r="E7" s="311"/>
      <c r="F7" s="80">
        <f t="shared" ref="F7:K7" si="0">SUM(F8:F47)</f>
        <v>2923</v>
      </c>
      <c r="G7" s="81">
        <f t="shared" si="0"/>
        <v>100.00000000000003</v>
      </c>
      <c r="H7" s="80">
        <f>SUM(H8:H47)</f>
        <v>1346</v>
      </c>
      <c r="I7" s="81">
        <f t="shared" si="0"/>
        <v>46.048580225795419</v>
      </c>
      <c r="J7" s="80">
        <f>SUM(J8:J47)</f>
        <v>1577</v>
      </c>
      <c r="K7" s="81">
        <f t="shared" si="0"/>
        <v>53.95141977420456</v>
      </c>
    </row>
    <row r="8" spans="4:12" ht="21" customHeight="1" x14ac:dyDescent="0.25">
      <c r="D8" s="312" t="s">
        <v>8</v>
      </c>
      <c r="E8" s="82" t="s">
        <v>28</v>
      </c>
      <c r="F8" s="83">
        <f>SUM(J8+H8)</f>
        <v>548</v>
      </c>
      <c r="G8" s="84">
        <f>(F8/$F$7)*100</f>
        <v>18.74786178583647</v>
      </c>
      <c r="H8" s="85">
        <v>255</v>
      </c>
      <c r="I8" s="86">
        <f>(H8/$F$7)*100</f>
        <v>8.7239137872049266</v>
      </c>
      <c r="J8" s="85">
        <v>293</v>
      </c>
      <c r="K8" s="86">
        <f>(J8/$F$7)*100</f>
        <v>10.023947998631542</v>
      </c>
    </row>
    <row r="9" spans="4:12" ht="19.5" customHeight="1" x14ac:dyDescent="0.25">
      <c r="D9" s="313"/>
      <c r="E9" s="87" t="s">
        <v>125</v>
      </c>
      <c r="F9" s="83">
        <f t="shared" ref="F9:F47" si="1">SUM(J9+H9)</f>
        <v>242</v>
      </c>
      <c r="G9" s="84">
        <f t="shared" ref="G9:G47" si="2">(F9/$F$7)*100</f>
        <v>8.2791652411905581</v>
      </c>
      <c r="H9" s="88">
        <v>116</v>
      </c>
      <c r="I9" s="84">
        <f t="shared" ref="I9:I47" si="3">(H9/$F$7)*100</f>
        <v>3.9685254875128293</v>
      </c>
      <c r="J9" s="88">
        <v>126</v>
      </c>
      <c r="K9" s="84">
        <f t="shared" ref="K9:K47" si="4">(J9/$F$7)*100</f>
        <v>4.3106397536777283</v>
      </c>
    </row>
    <row r="10" spans="4:12" ht="18" customHeight="1" x14ac:dyDescent="0.25">
      <c r="D10" s="314"/>
      <c r="E10" s="89" t="s">
        <v>30</v>
      </c>
      <c r="F10" s="90">
        <f t="shared" si="1"/>
        <v>237</v>
      </c>
      <c r="G10" s="91">
        <f t="shared" si="2"/>
        <v>8.1081081081081088</v>
      </c>
      <c r="H10" s="92">
        <v>127</v>
      </c>
      <c r="I10" s="91">
        <f t="shared" si="3"/>
        <v>4.344851180294218</v>
      </c>
      <c r="J10" s="92">
        <v>110</v>
      </c>
      <c r="K10" s="91">
        <f t="shared" si="4"/>
        <v>3.7632569278138899</v>
      </c>
    </row>
    <row r="11" spans="4:12" ht="18.75" customHeight="1" x14ac:dyDescent="0.25">
      <c r="D11" s="315" t="s">
        <v>9</v>
      </c>
      <c r="E11" s="82" t="s">
        <v>31</v>
      </c>
      <c r="F11" s="83">
        <f t="shared" si="1"/>
        <v>6</v>
      </c>
      <c r="G11" s="84">
        <f t="shared" si="2"/>
        <v>0.20526855969893945</v>
      </c>
      <c r="H11" s="85">
        <v>3</v>
      </c>
      <c r="I11" s="86">
        <f t="shared" si="3"/>
        <v>0.10263427984946973</v>
      </c>
      <c r="J11" s="88">
        <v>3</v>
      </c>
      <c r="K11" s="86">
        <f t="shared" si="4"/>
        <v>0.10263427984946973</v>
      </c>
    </row>
    <row r="12" spans="4:12" ht="18" customHeight="1" x14ac:dyDescent="0.25">
      <c r="D12" s="316"/>
      <c r="E12" s="87" t="s">
        <v>32</v>
      </c>
      <c r="F12" s="83">
        <f t="shared" si="1"/>
        <v>73</v>
      </c>
      <c r="G12" s="84">
        <f t="shared" si="2"/>
        <v>2.4974341430037632</v>
      </c>
      <c r="H12" s="85">
        <v>27</v>
      </c>
      <c r="I12" s="86">
        <f t="shared" si="3"/>
        <v>0.92370851864522741</v>
      </c>
      <c r="J12" s="88">
        <v>46</v>
      </c>
      <c r="K12" s="86">
        <f t="shared" si="4"/>
        <v>1.5737256243585358</v>
      </c>
    </row>
    <row r="13" spans="4:12" ht="18" customHeight="1" x14ac:dyDescent="0.25">
      <c r="D13" s="316"/>
      <c r="E13" s="87" t="s">
        <v>33</v>
      </c>
      <c r="F13" s="83">
        <f t="shared" si="1"/>
        <v>85</v>
      </c>
      <c r="G13" s="84">
        <f t="shared" si="2"/>
        <v>2.9079712624016421</v>
      </c>
      <c r="H13" s="93">
        <v>40</v>
      </c>
      <c r="I13" s="86">
        <f t="shared" si="3"/>
        <v>1.3684570646595962</v>
      </c>
      <c r="J13" s="88">
        <v>45</v>
      </c>
      <c r="K13" s="86">
        <f t="shared" si="4"/>
        <v>1.5395141977420459</v>
      </c>
    </row>
    <row r="14" spans="4:12" ht="18" customHeight="1" x14ac:dyDescent="0.25">
      <c r="D14" s="316"/>
      <c r="E14" s="87" t="s">
        <v>34</v>
      </c>
      <c r="F14" s="83">
        <f t="shared" si="1"/>
        <v>0</v>
      </c>
      <c r="G14" s="84">
        <f t="shared" si="2"/>
        <v>0</v>
      </c>
      <c r="H14" s="85">
        <v>0</v>
      </c>
      <c r="I14" s="86">
        <f t="shared" si="3"/>
        <v>0</v>
      </c>
      <c r="J14" s="88">
        <v>0</v>
      </c>
      <c r="K14" s="86">
        <f t="shared" si="4"/>
        <v>0</v>
      </c>
    </row>
    <row r="15" spans="4:12" ht="18.75" customHeight="1" x14ac:dyDescent="0.25">
      <c r="D15" s="316"/>
      <c r="E15" s="87" t="s">
        <v>35</v>
      </c>
      <c r="F15" s="83">
        <f t="shared" si="1"/>
        <v>0</v>
      </c>
      <c r="G15" s="84">
        <f t="shared" si="2"/>
        <v>0</v>
      </c>
      <c r="H15" s="88">
        <v>0</v>
      </c>
      <c r="I15" s="86">
        <f t="shared" si="3"/>
        <v>0</v>
      </c>
      <c r="J15" s="88">
        <v>0</v>
      </c>
      <c r="K15" s="86">
        <f t="shared" si="4"/>
        <v>0</v>
      </c>
    </row>
    <row r="16" spans="4:12" ht="18" customHeight="1" x14ac:dyDescent="0.25">
      <c r="D16" s="317"/>
      <c r="E16" s="89" t="s">
        <v>36</v>
      </c>
      <c r="F16" s="90">
        <f t="shared" si="1"/>
        <v>6</v>
      </c>
      <c r="G16" s="91">
        <f t="shared" si="2"/>
        <v>0.20526855969893945</v>
      </c>
      <c r="H16" s="92">
        <v>2</v>
      </c>
      <c r="I16" s="91">
        <f t="shared" si="3"/>
        <v>6.8422853232979808E-2</v>
      </c>
      <c r="J16" s="92">
        <v>4</v>
      </c>
      <c r="K16" s="91">
        <f t="shared" si="4"/>
        <v>0.13684570646595962</v>
      </c>
    </row>
    <row r="17" spans="4:11" ht="19.5" customHeight="1" x14ac:dyDescent="0.25">
      <c r="D17" s="315" t="s">
        <v>10</v>
      </c>
      <c r="E17" s="82" t="s">
        <v>37</v>
      </c>
      <c r="F17" s="83">
        <f t="shared" si="1"/>
        <v>20</v>
      </c>
      <c r="G17" s="84">
        <f t="shared" si="2"/>
        <v>0.68422853232979808</v>
      </c>
      <c r="H17" s="85">
        <v>4</v>
      </c>
      <c r="I17" s="86">
        <f t="shared" si="3"/>
        <v>0.13684570646595962</v>
      </c>
      <c r="J17" s="88">
        <v>16</v>
      </c>
      <c r="K17" s="86">
        <f t="shared" si="4"/>
        <v>0.54738282586383846</v>
      </c>
    </row>
    <row r="18" spans="4:11" ht="17.25" customHeight="1" x14ac:dyDescent="0.25">
      <c r="D18" s="316"/>
      <c r="E18" s="87" t="s">
        <v>38</v>
      </c>
      <c r="F18" s="83">
        <f t="shared" si="1"/>
        <v>22</v>
      </c>
      <c r="G18" s="84">
        <f t="shared" si="2"/>
        <v>0.752651385562778</v>
      </c>
      <c r="H18" s="88">
        <v>13</v>
      </c>
      <c r="I18" s="86">
        <f t="shared" si="3"/>
        <v>0.44474854601436881</v>
      </c>
      <c r="J18" s="88">
        <v>9</v>
      </c>
      <c r="K18" s="86">
        <f t="shared" si="4"/>
        <v>0.30790283954840919</v>
      </c>
    </row>
    <row r="19" spans="4:11" ht="16.5" customHeight="1" x14ac:dyDescent="0.25">
      <c r="D19" s="317"/>
      <c r="E19" s="89" t="s">
        <v>39</v>
      </c>
      <c r="F19" s="90">
        <f t="shared" si="1"/>
        <v>92</v>
      </c>
      <c r="G19" s="91">
        <f t="shared" si="2"/>
        <v>3.1474512487170716</v>
      </c>
      <c r="H19" s="92">
        <v>34</v>
      </c>
      <c r="I19" s="91">
        <f t="shared" si="3"/>
        <v>1.163188504960657</v>
      </c>
      <c r="J19" s="92">
        <v>58</v>
      </c>
      <c r="K19" s="91">
        <f t="shared" si="4"/>
        <v>1.9842627437564146</v>
      </c>
    </row>
    <row r="20" spans="4:11" ht="19.5" customHeight="1" x14ac:dyDescent="0.25">
      <c r="D20" s="315" t="s">
        <v>11</v>
      </c>
      <c r="E20" s="82" t="s">
        <v>40</v>
      </c>
      <c r="F20" s="83">
        <f t="shared" si="1"/>
        <v>159</v>
      </c>
      <c r="G20" s="84">
        <f t="shared" si="2"/>
        <v>5.4396168320218949</v>
      </c>
      <c r="H20" s="85">
        <v>87</v>
      </c>
      <c r="I20" s="86">
        <f t="shared" si="3"/>
        <v>2.9763941156346219</v>
      </c>
      <c r="J20" s="88">
        <v>72</v>
      </c>
      <c r="K20" s="86">
        <f t="shared" si="4"/>
        <v>2.4632227163872735</v>
      </c>
    </row>
    <row r="21" spans="4:11" ht="16.5" customHeight="1" x14ac:dyDescent="0.25">
      <c r="D21" s="316"/>
      <c r="E21" s="87" t="s">
        <v>41</v>
      </c>
      <c r="F21" s="83">
        <f t="shared" si="1"/>
        <v>58</v>
      </c>
      <c r="G21" s="84">
        <f t="shared" si="2"/>
        <v>1.9842627437564146</v>
      </c>
      <c r="H21" s="85">
        <v>24</v>
      </c>
      <c r="I21" s="86">
        <f t="shared" si="3"/>
        <v>0.8210742387957578</v>
      </c>
      <c r="J21" s="88">
        <v>34</v>
      </c>
      <c r="K21" s="86">
        <f t="shared" si="4"/>
        <v>1.163188504960657</v>
      </c>
    </row>
    <row r="22" spans="4:11" ht="18.75" customHeight="1" x14ac:dyDescent="0.25">
      <c r="D22" s="316"/>
      <c r="E22" s="87" t="s">
        <v>42</v>
      </c>
      <c r="F22" s="83">
        <f t="shared" si="1"/>
        <v>34</v>
      </c>
      <c r="G22" s="84">
        <f t="shared" si="2"/>
        <v>1.163188504960657</v>
      </c>
      <c r="H22" s="88">
        <v>14</v>
      </c>
      <c r="I22" s="86">
        <f t="shared" si="3"/>
        <v>0.47895997263085871</v>
      </c>
      <c r="J22" s="88">
        <v>20</v>
      </c>
      <c r="K22" s="86">
        <f t="shared" si="4"/>
        <v>0.68422853232979808</v>
      </c>
    </row>
    <row r="23" spans="4:11" ht="20.25" customHeight="1" x14ac:dyDescent="0.25">
      <c r="D23" s="317"/>
      <c r="E23" s="89" t="s">
        <v>43</v>
      </c>
      <c r="F23" s="90">
        <f t="shared" si="1"/>
        <v>19</v>
      </c>
      <c r="G23" s="91">
        <f t="shared" si="2"/>
        <v>0.65001710571330817</v>
      </c>
      <c r="H23" s="92">
        <v>3</v>
      </c>
      <c r="I23" s="91">
        <f t="shared" si="3"/>
        <v>0.10263427984946973</v>
      </c>
      <c r="J23" s="92">
        <v>16</v>
      </c>
      <c r="K23" s="91">
        <f t="shared" si="4"/>
        <v>0.54738282586383846</v>
      </c>
    </row>
    <row r="24" spans="4:11" ht="30.75" customHeight="1" x14ac:dyDescent="0.25">
      <c r="D24" s="315" t="s">
        <v>12</v>
      </c>
      <c r="E24" s="94" t="s">
        <v>45</v>
      </c>
      <c r="F24" s="83">
        <f t="shared" si="1"/>
        <v>35</v>
      </c>
      <c r="G24" s="84">
        <f t="shared" si="2"/>
        <v>1.1973999315771466</v>
      </c>
      <c r="H24" s="85">
        <v>13</v>
      </c>
      <c r="I24" s="86">
        <f t="shared" si="3"/>
        <v>0.44474854601436881</v>
      </c>
      <c r="J24" s="88">
        <v>22</v>
      </c>
      <c r="K24" s="86">
        <f t="shared" si="4"/>
        <v>0.752651385562778</v>
      </c>
    </row>
    <row r="25" spans="4:11" ht="27.75" customHeight="1" x14ac:dyDescent="0.25">
      <c r="D25" s="316"/>
      <c r="E25" s="95" t="s">
        <v>46</v>
      </c>
      <c r="F25" s="83">
        <f t="shared" si="1"/>
        <v>66</v>
      </c>
      <c r="G25" s="84">
        <f t="shared" si="2"/>
        <v>2.2579541566883341</v>
      </c>
      <c r="H25" s="85">
        <v>24</v>
      </c>
      <c r="I25" s="86">
        <f t="shared" si="3"/>
        <v>0.8210742387957578</v>
      </c>
      <c r="J25" s="88">
        <v>42</v>
      </c>
      <c r="K25" s="86">
        <f t="shared" si="4"/>
        <v>1.4368799178925762</v>
      </c>
    </row>
    <row r="26" spans="4:11" ht="18.75" customHeight="1" x14ac:dyDescent="0.25">
      <c r="D26" s="316"/>
      <c r="E26" s="87" t="s">
        <v>47</v>
      </c>
      <c r="F26" s="83">
        <f t="shared" si="1"/>
        <v>149</v>
      </c>
      <c r="G26" s="84">
        <f t="shared" si="2"/>
        <v>5.0975025658569963</v>
      </c>
      <c r="H26" s="85">
        <v>60</v>
      </c>
      <c r="I26" s="86">
        <f t="shared" si="3"/>
        <v>2.0526855969893942</v>
      </c>
      <c r="J26" s="88">
        <v>89</v>
      </c>
      <c r="K26" s="86">
        <f t="shared" si="4"/>
        <v>3.0448169688676017</v>
      </c>
    </row>
    <row r="27" spans="4:11" ht="19.5" customHeight="1" x14ac:dyDescent="0.25">
      <c r="D27" s="316"/>
      <c r="E27" s="87" t="s">
        <v>48</v>
      </c>
      <c r="F27" s="83">
        <f t="shared" si="1"/>
        <v>0</v>
      </c>
      <c r="G27" s="84">
        <f t="shared" si="2"/>
        <v>0</v>
      </c>
      <c r="H27" s="85">
        <v>0</v>
      </c>
      <c r="I27" s="86">
        <f t="shared" si="3"/>
        <v>0</v>
      </c>
      <c r="J27" s="88">
        <v>0</v>
      </c>
      <c r="K27" s="86">
        <f t="shared" si="4"/>
        <v>0</v>
      </c>
    </row>
    <row r="28" spans="4:11" ht="21" customHeight="1" x14ac:dyDescent="0.25">
      <c r="D28" s="317"/>
      <c r="E28" s="89" t="s">
        <v>126</v>
      </c>
      <c r="F28" s="90">
        <f t="shared" si="1"/>
        <v>0</v>
      </c>
      <c r="G28" s="91">
        <f t="shared" si="2"/>
        <v>0</v>
      </c>
      <c r="H28" s="92">
        <v>0</v>
      </c>
      <c r="I28" s="91">
        <f t="shared" si="3"/>
        <v>0</v>
      </c>
      <c r="J28" s="92">
        <v>0</v>
      </c>
      <c r="K28" s="91">
        <f t="shared" si="4"/>
        <v>0</v>
      </c>
    </row>
    <row r="29" spans="4:11" ht="19.5" customHeight="1" x14ac:dyDescent="0.25">
      <c r="D29" s="315" t="s">
        <v>13</v>
      </c>
      <c r="E29" s="82" t="s">
        <v>50</v>
      </c>
      <c r="F29" s="83">
        <f t="shared" si="1"/>
        <v>16</v>
      </c>
      <c r="G29" s="84">
        <f t="shared" si="2"/>
        <v>0.54738282586383846</v>
      </c>
      <c r="H29" s="85">
        <v>8</v>
      </c>
      <c r="I29" s="86">
        <f t="shared" si="3"/>
        <v>0.27369141293191923</v>
      </c>
      <c r="J29" s="88">
        <v>8</v>
      </c>
      <c r="K29" s="86">
        <f t="shared" si="4"/>
        <v>0.27369141293191923</v>
      </c>
    </row>
    <row r="30" spans="4:11" ht="18" customHeight="1" x14ac:dyDescent="0.25">
      <c r="D30" s="316"/>
      <c r="E30" s="87" t="s">
        <v>51</v>
      </c>
      <c r="F30" s="83">
        <f t="shared" si="1"/>
        <v>11</v>
      </c>
      <c r="G30" s="84">
        <f t="shared" si="2"/>
        <v>0.376325692781389</v>
      </c>
      <c r="H30" s="85">
        <v>3</v>
      </c>
      <c r="I30" s="86">
        <f t="shared" si="3"/>
        <v>0.10263427984946973</v>
      </c>
      <c r="J30" s="88">
        <v>8</v>
      </c>
      <c r="K30" s="86">
        <f t="shared" si="4"/>
        <v>0.27369141293191923</v>
      </c>
    </row>
    <row r="31" spans="4:11" ht="18.75" customHeight="1" x14ac:dyDescent="0.25">
      <c r="D31" s="316"/>
      <c r="E31" s="87" t="s">
        <v>52</v>
      </c>
      <c r="F31" s="83">
        <f t="shared" si="1"/>
        <v>23</v>
      </c>
      <c r="G31" s="84">
        <f t="shared" si="2"/>
        <v>0.7868628121792679</v>
      </c>
      <c r="H31" s="85">
        <v>5</v>
      </c>
      <c r="I31" s="86">
        <f t="shared" si="3"/>
        <v>0.17105713308244952</v>
      </c>
      <c r="J31" s="88">
        <v>18</v>
      </c>
      <c r="K31" s="86">
        <f t="shared" si="4"/>
        <v>0.61580567909681838</v>
      </c>
    </row>
    <row r="32" spans="4:11" ht="19.5" customHeight="1" x14ac:dyDescent="0.25">
      <c r="D32" s="316"/>
      <c r="E32" s="87" t="s">
        <v>53</v>
      </c>
      <c r="F32" s="83">
        <f t="shared" si="1"/>
        <v>114</v>
      </c>
      <c r="G32" s="84">
        <f t="shared" si="2"/>
        <v>3.900102634279849</v>
      </c>
      <c r="H32" s="88">
        <v>54</v>
      </c>
      <c r="I32" s="84">
        <f t="shared" si="3"/>
        <v>1.8474170372904548</v>
      </c>
      <c r="J32" s="88">
        <v>60</v>
      </c>
      <c r="K32" s="84">
        <f t="shared" si="4"/>
        <v>2.0526855969893942</v>
      </c>
    </row>
    <row r="33" spans="4:11" ht="22.5" customHeight="1" x14ac:dyDescent="0.25">
      <c r="D33" s="317"/>
      <c r="E33" s="89" t="s">
        <v>54</v>
      </c>
      <c r="F33" s="90">
        <f t="shared" si="1"/>
        <v>82</v>
      </c>
      <c r="G33" s="91">
        <f t="shared" si="2"/>
        <v>2.8053369825521726</v>
      </c>
      <c r="H33" s="92">
        <v>37</v>
      </c>
      <c r="I33" s="91">
        <f t="shared" si="3"/>
        <v>1.2658227848101267</v>
      </c>
      <c r="J33" s="92">
        <v>45</v>
      </c>
      <c r="K33" s="91">
        <f t="shared" si="4"/>
        <v>1.5395141977420459</v>
      </c>
    </row>
    <row r="34" spans="4:11" ht="21.75" customHeight="1" x14ac:dyDescent="0.25">
      <c r="D34" s="315" t="s">
        <v>14</v>
      </c>
      <c r="E34" s="82" t="s">
        <v>55</v>
      </c>
      <c r="F34" s="83">
        <f t="shared" si="1"/>
        <v>0</v>
      </c>
      <c r="G34" s="84">
        <v>0</v>
      </c>
      <c r="H34" s="85">
        <v>0</v>
      </c>
      <c r="I34" s="86">
        <f t="shared" si="3"/>
        <v>0</v>
      </c>
      <c r="J34" s="88">
        <v>0</v>
      </c>
      <c r="K34" s="86">
        <f>(J34/$F$7)*100</f>
        <v>0</v>
      </c>
    </row>
    <row r="35" spans="4:11" ht="18.75" customHeight="1" x14ac:dyDescent="0.25">
      <c r="D35" s="316"/>
      <c r="E35" s="87" t="s">
        <v>56</v>
      </c>
      <c r="F35" s="83">
        <f t="shared" si="1"/>
        <v>18</v>
      </c>
      <c r="G35" s="84">
        <f t="shared" si="2"/>
        <v>0.61580567909681838</v>
      </c>
      <c r="H35" s="88">
        <v>12</v>
      </c>
      <c r="I35" s="86">
        <f t="shared" si="3"/>
        <v>0.4105371193978789</v>
      </c>
      <c r="J35" s="88">
        <v>6</v>
      </c>
      <c r="K35" s="86">
        <f t="shared" si="4"/>
        <v>0.20526855969893945</v>
      </c>
    </row>
    <row r="36" spans="4:11" ht="19.5" customHeight="1" x14ac:dyDescent="0.25">
      <c r="D36" s="317"/>
      <c r="E36" s="89" t="s">
        <v>57</v>
      </c>
      <c r="F36" s="90">
        <f t="shared" si="1"/>
        <v>499</v>
      </c>
      <c r="G36" s="91">
        <f t="shared" si="2"/>
        <v>17.071501881628464</v>
      </c>
      <c r="H36" s="92">
        <v>235</v>
      </c>
      <c r="I36" s="91">
        <f t="shared" si="3"/>
        <v>8.0396852548751276</v>
      </c>
      <c r="J36" s="92">
        <v>264</v>
      </c>
      <c r="K36" s="91">
        <f t="shared" si="4"/>
        <v>9.0318166267533364</v>
      </c>
    </row>
    <row r="37" spans="4:11" ht="18" customHeight="1" x14ac:dyDescent="0.25">
      <c r="D37" s="315" t="s">
        <v>15</v>
      </c>
      <c r="E37" s="82" t="s">
        <v>58</v>
      </c>
      <c r="F37" s="83">
        <f t="shared" si="1"/>
        <v>0</v>
      </c>
      <c r="G37" s="84">
        <f t="shared" si="2"/>
        <v>0</v>
      </c>
      <c r="H37" s="85">
        <v>0</v>
      </c>
      <c r="I37" s="86">
        <f t="shared" si="3"/>
        <v>0</v>
      </c>
      <c r="J37" s="88">
        <v>0</v>
      </c>
      <c r="K37" s="86">
        <f t="shared" si="4"/>
        <v>0</v>
      </c>
    </row>
    <row r="38" spans="4:11" ht="18" customHeight="1" x14ac:dyDescent="0.25">
      <c r="D38" s="316"/>
      <c r="E38" s="87" t="s">
        <v>59</v>
      </c>
      <c r="F38" s="83">
        <f t="shared" si="1"/>
        <v>0</v>
      </c>
      <c r="G38" s="84">
        <f t="shared" si="2"/>
        <v>0</v>
      </c>
      <c r="H38" s="85">
        <v>0</v>
      </c>
      <c r="I38" s="86">
        <f t="shared" si="3"/>
        <v>0</v>
      </c>
      <c r="J38" s="88">
        <v>0</v>
      </c>
      <c r="K38" s="86">
        <f t="shared" si="4"/>
        <v>0</v>
      </c>
    </row>
    <row r="39" spans="4:11" ht="17.25" customHeight="1" x14ac:dyDescent="0.25">
      <c r="D39" s="316"/>
      <c r="E39" s="87" t="s">
        <v>60</v>
      </c>
      <c r="F39" s="83">
        <f t="shared" si="1"/>
        <v>0</v>
      </c>
      <c r="G39" s="84">
        <f t="shared" si="2"/>
        <v>0</v>
      </c>
      <c r="H39" s="88">
        <v>0</v>
      </c>
      <c r="I39" s="86">
        <f t="shared" si="3"/>
        <v>0</v>
      </c>
      <c r="J39" s="88">
        <v>0</v>
      </c>
      <c r="K39" s="86">
        <f t="shared" si="4"/>
        <v>0</v>
      </c>
    </row>
    <row r="40" spans="4:11" ht="20.25" customHeight="1" x14ac:dyDescent="0.25">
      <c r="D40" s="317"/>
      <c r="E40" s="89" t="s">
        <v>61</v>
      </c>
      <c r="F40" s="90">
        <f t="shared" si="1"/>
        <v>0</v>
      </c>
      <c r="G40" s="91">
        <f t="shared" si="2"/>
        <v>0</v>
      </c>
      <c r="H40" s="92">
        <v>0</v>
      </c>
      <c r="I40" s="91">
        <f t="shared" si="3"/>
        <v>0</v>
      </c>
      <c r="J40" s="92">
        <v>0</v>
      </c>
      <c r="K40" s="91">
        <f t="shared" si="4"/>
        <v>0</v>
      </c>
    </row>
    <row r="41" spans="4:11" ht="16.5" customHeight="1" x14ac:dyDescent="0.25">
      <c r="D41" s="315" t="s">
        <v>16</v>
      </c>
      <c r="E41" s="82" t="s">
        <v>62</v>
      </c>
      <c r="F41" s="83">
        <f t="shared" si="1"/>
        <v>75</v>
      </c>
      <c r="G41" s="84">
        <f t="shared" si="2"/>
        <v>2.565856996236743</v>
      </c>
      <c r="H41" s="85">
        <v>25</v>
      </c>
      <c r="I41" s="86">
        <f t="shared" si="3"/>
        <v>0.85528566541224782</v>
      </c>
      <c r="J41" s="88">
        <v>50</v>
      </c>
      <c r="K41" s="86">
        <f t="shared" si="4"/>
        <v>1.7105713308244956</v>
      </c>
    </row>
    <row r="42" spans="4:11" ht="18.75" customHeight="1" x14ac:dyDescent="0.25">
      <c r="D42" s="316"/>
      <c r="E42" s="87" t="s">
        <v>63</v>
      </c>
      <c r="F42" s="83">
        <f t="shared" si="1"/>
        <v>0</v>
      </c>
      <c r="G42" s="84">
        <f t="shared" si="2"/>
        <v>0</v>
      </c>
      <c r="H42" s="88">
        <v>0</v>
      </c>
      <c r="I42" s="84">
        <f t="shared" si="3"/>
        <v>0</v>
      </c>
      <c r="J42" s="88">
        <v>0</v>
      </c>
      <c r="K42" s="84">
        <f t="shared" si="4"/>
        <v>0</v>
      </c>
    </row>
    <row r="43" spans="4:11" ht="21" customHeight="1" x14ac:dyDescent="0.25">
      <c r="D43" s="317"/>
      <c r="E43" s="96" t="s">
        <v>64</v>
      </c>
      <c r="F43" s="90">
        <f t="shared" si="1"/>
        <v>35</v>
      </c>
      <c r="G43" s="91">
        <f t="shared" si="2"/>
        <v>1.1973999315771466</v>
      </c>
      <c r="H43" s="92">
        <v>17</v>
      </c>
      <c r="I43" s="91">
        <f t="shared" si="3"/>
        <v>0.58159425248032848</v>
      </c>
      <c r="J43" s="92">
        <v>18</v>
      </c>
      <c r="K43" s="91">
        <f t="shared" si="4"/>
        <v>0.61580567909681838</v>
      </c>
    </row>
    <row r="44" spans="4:11" ht="21.75" customHeight="1" x14ac:dyDescent="0.25">
      <c r="D44" s="315" t="s">
        <v>17</v>
      </c>
      <c r="E44" s="87" t="s">
        <v>65</v>
      </c>
      <c r="F44" s="83">
        <f t="shared" si="1"/>
        <v>19</v>
      </c>
      <c r="G44" s="84">
        <f t="shared" si="2"/>
        <v>0.65001710571330817</v>
      </c>
      <c r="H44" s="85">
        <v>14</v>
      </c>
      <c r="I44" s="86">
        <f t="shared" si="3"/>
        <v>0.47895997263085871</v>
      </c>
      <c r="J44" s="88">
        <v>5</v>
      </c>
      <c r="K44" s="86">
        <f t="shared" si="4"/>
        <v>0.17105713308244952</v>
      </c>
    </row>
    <row r="45" spans="4:11" ht="16.5" customHeight="1" x14ac:dyDescent="0.25">
      <c r="D45" s="316"/>
      <c r="E45" s="87" t="s">
        <v>66</v>
      </c>
      <c r="F45" s="83">
        <f t="shared" si="1"/>
        <v>180</v>
      </c>
      <c r="G45" s="84">
        <f t="shared" si="2"/>
        <v>6.1580567909681836</v>
      </c>
      <c r="H45" s="85">
        <v>90</v>
      </c>
      <c r="I45" s="86">
        <f t="shared" si="3"/>
        <v>3.0790283954840918</v>
      </c>
      <c r="J45" s="88">
        <v>90</v>
      </c>
      <c r="K45" s="86">
        <f t="shared" si="4"/>
        <v>3.0790283954840918</v>
      </c>
    </row>
    <row r="46" spans="4:11" ht="19.5" customHeight="1" x14ac:dyDescent="0.25">
      <c r="D46" s="316"/>
      <c r="E46" s="87" t="s">
        <v>67</v>
      </c>
      <c r="F46" s="83">
        <f t="shared" si="1"/>
        <v>0</v>
      </c>
      <c r="G46" s="84">
        <f t="shared" si="2"/>
        <v>0</v>
      </c>
      <c r="H46" s="85">
        <v>0</v>
      </c>
      <c r="I46" s="86">
        <f t="shared" si="3"/>
        <v>0</v>
      </c>
      <c r="J46" s="88">
        <v>0</v>
      </c>
      <c r="K46" s="86">
        <f t="shared" si="4"/>
        <v>0</v>
      </c>
    </row>
    <row r="47" spans="4:11" ht="22.5" customHeight="1" x14ac:dyDescent="0.25">
      <c r="D47" s="317"/>
      <c r="E47" s="89" t="s">
        <v>68</v>
      </c>
      <c r="F47" s="83">
        <f t="shared" si="1"/>
        <v>0</v>
      </c>
      <c r="G47" s="84">
        <f t="shared" si="2"/>
        <v>0</v>
      </c>
      <c r="H47" s="92">
        <v>0</v>
      </c>
      <c r="I47" s="86">
        <f t="shared" si="3"/>
        <v>0</v>
      </c>
      <c r="J47" s="92">
        <v>0</v>
      </c>
      <c r="K47" s="86">
        <f t="shared" si="4"/>
        <v>0</v>
      </c>
    </row>
    <row r="48" spans="4:11" ht="15" customHeight="1" x14ac:dyDescent="0.25">
      <c r="D48" s="310" t="s">
        <v>127</v>
      </c>
      <c r="E48" s="310"/>
      <c r="F48" s="310"/>
      <c r="G48" s="310"/>
      <c r="H48" s="310"/>
      <c r="I48" s="310"/>
      <c r="J48" s="310"/>
      <c r="K48" s="310"/>
    </row>
  </sheetData>
  <mergeCells count="18">
    <mergeCell ref="D48:K48"/>
    <mergeCell ref="D7:E7"/>
    <mergeCell ref="D8:D10"/>
    <mergeCell ref="D11:D16"/>
    <mergeCell ref="D17:D19"/>
    <mergeCell ref="D20:D23"/>
    <mergeCell ref="D24:D28"/>
    <mergeCell ref="D29:D33"/>
    <mergeCell ref="D34:D36"/>
    <mergeCell ref="D37:D40"/>
    <mergeCell ref="D41:D43"/>
    <mergeCell ref="D44:D47"/>
    <mergeCell ref="D2:K3"/>
    <mergeCell ref="D4:E6"/>
    <mergeCell ref="H4:K4"/>
    <mergeCell ref="F5:G5"/>
    <mergeCell ref="H5:I5"/>
    <mergeCell ref="J5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L48"/>
  <sheetViews>
    <sheetView workbookViewId="0">
      <selection activeCell="D2" sqref="D2:K3"/>
    </sheetView>
  </sheetViews>
  <sheetFormatPr baseColWidth="10" defaultRowHeight="15" x14ac:dyDescent="0.25"/>
  <cols>
    <col min="4" max="4" width="15.140625" customWidth="1"/>
    <col min="5" max="5" width="24.140625" style="44" customWidth="1"/>
    <col min="6" max="6" width="15.7109375" customWidth="1"/>
    <col min="7" max="7" width="13.140625" customWidth="1"/>
    <col min="8" max="8" width="13.7109375" customWidth="1"/>
    <col min="9" max="9" width="12.85546875" customWidth="1"/>
    <col min="10" max="10" width="11.42578125" customWidth="1"/>
    <col min="11" max="11" width="12.140625" customWidth="1"/>
  </cols>
  <sheetData>
    <row r="2" spans="4:12" ht="15" customHeight="1" x14ac:dyDescent="0.25">
      <c r="D2" s="304" t="s">
        <v>128</v>
      </c>
      <c r="E2" s="304"/>
      <c r="F2" s="304"/>
      <c r="G2" s="304"/>
      <c r="H2" s="304"/>
      <c r="I2" s="304"/>
      <c r="J2" s="304"/>
      <c r="K2" s="304"/>
    </row>
    <row r="3" spans="4:12" ht="15.75" thickBot="1" x14ac:dyDescent="0.3">
      <c r="D3" s="318"/>
      <c r="E3" s="318"/>
      <c r="F3" s="318"/>
      <c r="G3" s="318"/>
      <c r="H3" s="318"/>
      <c r="I3" s="318"/>
      <c r="J3" s="318"/>
      <c r="K3" s="318"/>
    </row>
    <row r="4" spans="4:12" ht="14.25" customHeight="1" x14ac:dyDescent="0.25">
      <c r="D4" s="306" t="s">
        <v>119</v>
      </c>
      <c r="E4" s="306"/>
      <c r="F4" s="78"/>
      <c r="G4" s="78"/>
      <c r="H4" s="308" t="s">
        <v>120</v>
      </c>
      <c r="I4" s="308"/>
      <c r="J4" s="308"/>
      <c r="K4" s="308"/>
      <c r="L4" s="1"/>
    </row>
    <row r="5" spans="4:12" x14ac:dyDescent="0.25">
      <c r="D5" s="306"/>
      <c r="E5" s="306"/>
      <c r="F5" s="309" t="s">
        <v>121</v>
      </c>
      <c r="G5" s="309"/>
      <c r="H5" s="309" t="s">
        <v>129</v>
      </c>
      <c r="I5" s="309"/>
      <c r="J5" s="309" t="s">
        <v>130</v>
      </c>
      <c r="K5" s="309"/>
      <c r="L5" s="1"/>
    </row>
    <row r="6" spans="4:12" ht="15.75" thickBot="1" x14ac:dyDescent="0.3">
      <c r="D6" s="307"/>
      <c r="E6" s="307"/>
      <c r="F6" s="79" t="s">
        <v>6</v>
      </c>
      <c r="G6" s="79" t="s">
        <v>7</v>
      </c>
      <c r="H6" s="79" t="s">
        <v>6</v>
      </c>
      <c r="I6" s="79" t="s">
        <v>7</v>
      </c>
      <c r="J6" s="79" t="s">
        <v>124</v>
      </c>
      <c r="K6" s="79" t="s">
        <v>7</v>
      </c>
      <c r="L6" s="1"/>
    </row>
    <row r="7" spans="4:12" ht="16.5" customHeight="1" x14ac:dyDescent="0.25">
      <c r="D7" s="319" t="s">
        <v>3</v>
      </c>
      <c r="E7" s="319"/>
      <c r="F7" s="80">
        <f t="shared" ref="F7:K7" si="0">SUM(F8:F47)</f>
        <v>2923</v>
      </c>
      <c r="G7" s="81">
        <f t="shared" si="0"/>
        <v>100.00000000000003</v>
      </c>
      <c r="H7" s="80">
        <f>SUM(H8:H47)</f>
        <v>2420</v>
      </c>
      <c r="I7" s="81">
        <f t="shared" si="0"/>
        <v>82.791652411905574</v>
      </c>
      <c r="J7" s="80">
        <f>SUM(J8:J47)</f>
        <v>503</v>
      </c>
      <c r="K7" s="81">
        <f t="shared" si="0"/>
        <v>17.20834758809443</v>
      </c>
    </row>
    <row r="8" spans="4:12" ht="16.5" customHeight="1" x14ac:dyDescent="0.25">
      <c r="D8" s="312" t="s">
        <v>8</v>
      </c>
      <c r="E8" s="82" t="s">
        <v>28</v>
      </c>
      <c r="F8" s="83">
        <f>SUM(J8+H8)</f>
        <v>548</v>
      </c>
      <c r="G8" s="84">
        <f>(F8/$F$7)*100</f>
        <v>18.74786178583647</v>
      </c>
      <c r="H8" s="85">
        <v>504</v>
      </c>
      <c r="I8" s="86">
        <f>(H8/$F$7)*100</f>
        <v>17.242559014710913</v>
      </c>
      <c r="J8" s="85">
        <v>44</v>
      </c>
      <c r="K8" s="86">
        <f>(J8/$F$7)*100</f>
        <v>1.505302771125556</v>
      </c>
    </row>
    <row r="9" spans="4:12" ht="16.5" customHeight="1" x14ac:dyDescent="0.25">
      <c r="D9" s="313"/>
      <c r="E9" s="87" t="s">
        <v>125</v>
      </c>
      <c r="F9" s="83">
        <f t="shared" ref="F9:F47" si="1">SUM(J9+H9)</f>
        <v>242</v>
      </c>
      <c r="G9" s="84">
        <f t="shared" ref="G9:G47" si="2">(F9/$F$7)*100</f>
        <v>8.2791652411905581</v>
      </c>
      <c r="H9" s="88">
        <v>201</v>
      </c>
      <c r="I9" s="84">
        <f t="shared" ref="I9:I47" si="3">(H9/$F$7)*100</f>
        <v>6.8764967499144705</v>
      </c>
      <c r="J9" s="88">
        <v>41</v>
      </c>
      <c r="K9" s="84">
        <f t="shared" ref="K9:K47" si="4">(J9/$F$7)*100</f>
        <v>1.4026684912760863</v>
      </c>
    </row>
    <row r="10" spans="4:12" ht="19.5" customHeight="1" x14ac:dyDescent="0.25">
      <c r="D10" s="314"/>
      <c r="E10" s="89" t="s">
        <v>30</v>
      </c>
      <c r="F10" s="90">
        <f t="shared" si="1"/>
        <v>237</v>
      </c>
      <c r="G10" s="91">
        <f t="shared" si="2"/>
        <v>8.1081081081081088</v>
      </c>
      <c r="H10" s="92">
        <v>201</v>
      </c>
      <c r="I10" s="91">
        <f t="shared" si="3"/>
        <v>6.8764967499144705</v>
      </c>
      <c r="J10" s="92">
        <v>36</v>
      </c>
      <c r="K10" s="91">
        <f t="shared" si="4"/>
        <v>1.2316113581936368</v>
      </c>
    </row>
    <row r="11" spans="4:12" ht="15.75" customHeight="1" x14ac:dyDescent="0.25">
      <c r="D11" s="315" t="s">
        <v>9</v>
      </c>
      <c r="E11" s="82" t="s">
        <v>31</v>
      </c>
      <c r="F11" s="83">
        <f t="shared" si="1"/>
        <v>6</v>
      </c>
      <c r="G11" s="84">
        <f t="shared" si="2"/>
        <v>0.20526855969893945</v>
      </c>
      <c r="H11" s="85">
        <v>6</v>
      </c>
      <c r="I11" s="86">
        <f t="shared" si="3"/>
        <v>0.20526855969893945</v>
      </c>
      <c r="J11" s="88">
        <v>0</v>
      </c>
      <c r="K11" s="86">
        <f t="shared" si="4"/>
        <v>0</v>
      </c>
    </row>
    <row r="12" spans="4:12" ht="16.5" customHeight="1" x14ac:dyDescent="0.25">
      <c r="D12" s="316"/>
      <c r="E12" s="87" t="s">
        <v>32</v>
      </c>
      <c r="F12" s="83">
        <f t="shared" si="1"/>
        <v>73</v>
      </c>
      <c r="G12" s="84">
        <f t="shared" si="2"/>
        <v>2.4974341430037632</v>
      </c>
      <c r="H12" s="85">
        <v>55</v>
      </c>
      <c r="I12" s="86">
        <f t="shared" si="3"/>
        <v>1.8816284639069449</v>
      </c>
      <c r="J12" s="88">
        <v>18</v>
      </c>
      <c r="K12" s="86">
        <f t="shared" si="4"/>
        <v>0.61580567909681838</v>
      </c>
    </row>
    <row r="13" spans="4:12" ht="19.5" customHeight="1" x14ac:dyDescent="0.25">
      <c r="D13" s="316"/>
      <c r="E13" s="87" t="s">
        <v>33</v>
      </c>
      <c r="F13" s="83">
        <f t="shared" si="1"/>
        <v>85</v>
      </c>
      <c r="G13" s="84">
        <f t="shared" si="2"/>
        <v>2.9079712624016421</v>
      </c>
      <c r="H13" s="93">
        <v>63</v>
      </c>
      <c r="I13" s="86">
        <f t="shared" si="3"/>
        <v>2.1553198768388642</v>
      </c>
      <c r="J13" s="88">
        <v>22</v>
      </c>
      <c r="K13" s="86">
        <f t="shared" si="4"/>
        <v>0.752651385562778</v>
      </c>
    </row>
    <row r="14" spans="4:12" ht="18.75" customHeight="1" x14ac:dyDescent="0.25">
      <c r="D14" s="316"/>
      <c r="E14" s="87" t="s">
        <v>34</v>
      </c>
      <c r="F14" s="83">
        <f t="shared" si="1"/>
        <v>0</v>
      </c>
      <c r="G14" s="84">
        <f t="shared" si="2"/>
        <v>0</v>
      </c>
      <c r="H14" s="85">
        <v>0</v>
      </c>
      <c r="I14" s="86">
        <f t="shared" si="3"/>
        <v>0</v>
      </c>
      <c r="J14" s="88">
        <v>0</v>
      </c>
      <c r="K14" s="86">
        <f t="shared" si="4"/>
        <v>0</v>
      </c>
    </row>
    <row r="15" spans="4:12" ht="18" customHeight="1" x14ac:dyDescent="0.25">
      <c r="D15" s="316"/>
      <c r="E15" s="87" t="s">
        <v>35</v>
      </c>
      <c r="F15" s="83">
        <f t="shared" si="1"/>
        <v>0</v>
      </c>
      <c r="G15" s="84">
        <f t="shared" si="2"/>
        <v>0</v>
      </c>
      <c r="H15" s="88">
        <v>0</v>
      </c>
      <c r="I15" s="86">
        <f t="shared" si="3"/>
        <v>0</v>
      </c>
      <c r="J15" s="88">
        <v>0</v>
      </c>
      <c r="K15" s="86">
        <f t="shared" si="4"/>
        <v>0</v>
      </c>
    </row>
    <row r="16" spans="4:12" ht="21" customHeight="1" x14ac:dyDescent="0.25">
      <c r="D16" s="317"/>
      <c r="E16" s="89" t="s">
        <v>36</v>
      </c>
      <c r="F16" s="90">
        <f t="shared" si="1"/>
        <v>6</v>
      </c>
      <c r="G16" s="91">
        <f t="shared" si="2"/>
        <v>0.20526855969893945</v>
      </c>
      <c r="H16" s="92">
        <v>6</v>
      </c>
      <c r="I16" s="91">
        <f t="shared" si="3"/>
        <v>0.20526855969893945</v>
      </c>
      <c r="J16" s="92">
        <v>0</v>
      </c>
      <c r="K16" s="91">
        <f t="shared" si="4"/>
        <v>0</v>
      </c>
    </row>
    <row r="17" spans="4:11" ht="18" customHeight="1" x14ac:dyDescent="0.25">
      <c r="D17" s="315" t="s">
        <v>10</v>
      </c>
      <c r="E17" s="82" t="s">
        <v>37</v>
      </c>
      <c r="F17" s="83">
        <f t="shared" si="1"/>
        <v>20</v>
      </c>
      <c r="G17" s="84">
        <f t="shared" si="2"/>
        <v>0.68422853232979808</v>
      </c>
      <c r="H17" s="85">
        <v>10</v>
      </c>
      <c r="I17" s="86">
        <f t="shared" si="3"/>
        <v>0.34211426616489904</v>
      </c>
      <c r="J17" s="88">
        <v>10</v>
      </c>
      <c r="K17" s="86">
        <f t="shared" si="4"/>
        <v>0.34211426616489904</v>
      </c>
    </row>
    <row r="18" spans="4:11" ht="15.75" customHeight="1" x14ac:dyDescent="0.25">
      <c r="D18" s="316"/>
      <c r="E18" s="87" t="s">
        <v>38</v>
      </c>
      <c r="F18" s="83">
        <f t="shared" si="1"/>
        <v>22</v>
      </c>
      <c r="G18" s="84">
        <f t="shared" si="2"/>
        <v>0.752651385562778</v>
      </c>
      <c r="H18" s="88">
        <v>22</v>
      </c>
      <c r="I18" s="86">
        <f t="shared" si="3"/>
        <v>0.752651385562778</v>
      </c>
      <c r="J18" s="88">
        <v>0</v>
      </c>
      <c r="K18" s="86">
        <f t="shared" si="4"/>
        <v>0</v>
      </c>
    </row>
    <row r="19" spans="4:11" ht="17.25" customHeight="1" x14ac:dyDescent="0.25">
      <c r="D19" s="317"/>
      <c r="E19" s="89" t="s">
        <v>39</v>
      </c>
      <c r="F19" s="90">
        <f t="shared" si="1"/>
        <v>92</v>
      </c>
      <c r="G19" s="91">
        <f t="shared" si="2"/>
        <v>3.1474512487170716</v>
      </c>
      <c r="H19" s="92">
        <v>79</v>
      </c>
      <c r="I19" s="91">
        <f t="shared" si="3"/>
        <v>2.7027027027027026</v>
      </c>
      <c r="J19" s="92">
        <v>13</v>
      </c>
      <c r="K19" s="91">
        <f t="shared" si="4"/>
        <v>0.44474854601436881</v>
      </c>
    </row>
    <row r="20" spans="4:11" ht="20.25" customHeight="1" x14ac:dyDescent="0.25">
      <c r="D20" s="315" t="s">
        <v>11</v>
      </c>
      <c r="E20" s="82" t="s">
        <v>40</v>
      </c>
      <c r="F20" s="83">
        <f t="shared" si="1"/>
        <v>159</v>
      </c>
      <c r="G20" s="84">
        <f t="shared" si="2"/>
        <v>5.4396168320218949</v>
      </c>
      <c r="H20" s="85">
        <v>137</v>
      </c>
      <c r="I20" s="86">
        <f t="shared" si="3"/>
        <v>4.6869654464591175</v>
      </c>
      <c r="J20" s="88">
        <v>22</v>
      </c>
      <c r="K20" s="86">
        <f t="shared" si="4"/>
        <v>0.752651385562778</v>
      </c>
    </row>
    <row r="21" spans="4:11" ht="20.25" customHeight="1" x14ac:dyDescent="0.25">
      <c r="D21" s="316"/>
      <c r="E21" s="87" t="s">
        <v>41</v>
      </c>
      <c r="F21" s="83">
        <f t="shared" si="1"/>
        <v>58</v>
      </c>
      <c r="G21" s="84">
        <f t="shared" si="2"/>
        <v>1.9842627437564146</v>
      </c>
      <c r="H21" s="85">
        <v>57</v>
      </c>
      <c r="I21" s="86">
        <f t="shared" si="3"/>
        <v>1.9500513171399245</v>
      </c>
      <c r="J21" s="88">
        <v>1</v>
      </c>
      <c r="K21" s="86">
        <f t="shared" si="4"/>
        <v>3.4211426616489904E-2</v>
      </c>
    </row>
    <row r="22" spans="4:11" ht="21" customHeight="1" x14ac:dyDescent="0.25">
      <c r="D22" s="316"/>
      <c r="E22" s="87" t="s">
        <v>42</v>
      </c>
      <c r="F22" s="83">
        <f t="shared" si="1"/>
        <v>34</v>
      </c>
      <c r="G22" s="84">
        <f t="shared" si="2"/>
        <v>1.163188504960657</v>
      </c>
      <c r="H22" s="88">
        <v>34</v>
      </c>
      <c r="I22" s="86">
        <f t="shared" si="3"/>
        <v>1.163188504960657</v>
      </c>
      <c r="J22" s="88">
        <v>0</v>
      </c>
      <c r="K22" s="86">
        <f t="shared" si="4"/>
        <v>0</v>
      </c>
    </row>
    <row r="23" spans="4:11" ht="21.75" customHeight="1" x14ac:dyDescent="0.25">
      <c r="D23" s="317"/>
      <c r="E23" s="89" t="s">
        <v>43</v>
      </c>
      <c r="F23" s="90">
        <f t="shared" si="1"/>
        <v>19</v>
      </c>
      <c r="G23" s="91">
        <f t="shared" si="2"/>
        <v>0.65001710571330817</v>
      </c>
      <c r="H23" s="92">
        <v>18</v>
      </c>
      <c r="I23" s="91">
        <f t="shared" si="3"/>
        <v>0.61580567909681838</v>
      </c>
      <c r="J23" s="92">
        <v>1</v>
      </c>
      <c r="K23" s="91">
        <f t="shared" si="4"/>
        <v>3.4211426616489904E-2</v>
      </c>
    </row>
    <row r="24" spans="4:11" ht="30.75" customHeight="1" x14ac:dyDescent="0.25">
      <c r="D24" s="315" t="s">
        <v>12</v>
      </c>
      <c r="E24" s="94" t="s">
        <v>45</v>
      </c>
      <c r="F24" s="83">
        <f t="shared" si="1"/>
        <v>35</v>
      </c>
      <c r="G24" s="84">
        <f t="shared" si="2"/>
        <v>1.1973999315771466</v>
      </c>
      <c r="H24" s="85">
        <v>28</v>
      </c>
      <c r="I24" s="86">
        <f t="shared" si="3"/>
        <v>0.95791994526171742</v>
      </c>
      <c r="J24" s="88">
        <v>7</v>
      </c>
      <c r="K24" s="86">
        <f t="shared" si="4"/>
        <v>0.23947998631542936</v>
      </c>
    </row>
    <row r="25" spans="4:11" ht="30" customHeight="1" x14ac:dyDescent="0.25">
      <c r="D25" s="316"/>
      <c r="E25" s="95" t="s">
        <v>46</v>
      </c>
      <c r="F25" s="83">
        <f t="shared" si="1"/>
        <v>66</v>
      </c>
      <c r="G25" s="84">
        <f t="shared" si="2"/>
        <v>2.2579541566883341</v>
      </c>
      <c r="H25" s="85">
        <v>52</v>
      </c>
      <c r="I25" s="86">
        <f t="shared" si="3"/>
        <v>1.7789941840574752</v>
      </c>
      <c r="J25" s="88">
        <v>14</v>
      </c>
      <c r="K25" s="86">
        <f t="shared" si="4"/>
        <v>0.47895997263085871</v>
      </c>
    </row>
    <row r="26" spans="4:11" ht="15" customHeight="1" x14ac:dyDescent="0.25">
      <c r="D26" s="316"/>
      <c r="E26" s="87" t="s">
        <v>47</v>
      </c>
      <c r="F26" s="83">
        <f t="shared" si="1"/>
        <v>149</v>
      </c>
      <c r="G26" s="84">
        <f t="shared" si="2"/>
        <v>5.0975025658569963</v>
      </c>
      <c r="H26" s="85">
        <v>123</v>
      </c>
      <c r="I26" s="86">
        <f t="shared" si="3"/>
        <v>4.2080054738282584</v>
      </c>
      <c r="J26" s="88">
        <v>26</v>
      </c>
      <c r="K26" s="86">
        <f t="shared" si="4"/>
        <v>0.88949709202873761</v>
      </c>
    </row>
    <row r="27" spans="4:11" ht="12.75" customHeight="1" x14ac:dyDescent="0.25">
      <c r="D27" s="316"/>
      <c r="E27" s="87" t="s">
        <v>48</v>
      </c>
      <c r="F27" s="83">
        <f t="shared" si="1"/>
        <v>0</v>
      </c>
      <c r="G27" s="84">
        <f t="shared" si="2"/>
        <v>0</v>
      </c>
      <c r="H27" s="85">
        <v>0</v>
      </c>
      <c r="I27" s="86">
        <f t="shared" si="3"/>
        <v>0</v>
      </c>
      <c r="J27" s="88">
        <v>0</v>
      </c>
      <c r="K27" s="86">
        <f t="shared" si="4"/>
        <v>0</v>
      </c>
    </row>
    <row r="28" spans="4:11" ht="16.5" customHeight="1" x14ac:dyDescent="0.25">
      <c r="D28" s="317"/>
      <c r="E28" s="89" t="s">
        <v>126</v>
      </c>
      <c r="F28" s="90">
        <f t="shared" si="1"/>
        <v>0</v>
      </c>
      <c r="G28" s="91">
        <f t="shared" si="2"/>
        <v>0</v>
      </c>
      <c r="H28" s="92">
        <v>0</v>
      </c>
      <c r="I28" s="91">
        <f t="shared" si="3"/>
        <v>0</v>
      </c>
      <c r="J28" s="92">
        <v>0</v>
      </c>
      <c r="K28" s="91">
        <f t="shared" si="4"/>
        <v>0</v>
      </c>
    </row>
    <row r="29" spans="4:11" ht="18.75" customHeight="1" x14ac:dyDescent="0.25">
      <c r="D29" s="315" t="s">
        <v>13</v>
      </c>
      <c r="E29" s="82" t="s">
        <v>50</v>
      </c>
      <c r="F29" s="83">
        <f t="shared" si="1"/>
        <v>16</v>
      </c>
      <c r="G29" s="84">
        <f t="shared" si="2"/>
        <v>0.54738282586383846</v>
      </c>
      <c r="H29" s="85">
        <v>7</v>
      </c>
      <c r="I29" s="86">
        <f t="shared" si="3"/>
        <v>0.23947998631542936</v>
      </c>
      <c r="J29" s="88">
        <v>9</v>
      </c>
      <c r="K29" s="86">
        <f t="shared" si="4"/>
        <v>0.30790283954840919</v>
      </c>
    </row>
    <row r="30" spans="4:11" ht="17.25" customHeight="1" x14ac:dyDescent="0.25">
      <c r="D30" s="316"/>
      <c r="E30" s="87" t="s">
        <v>51</v>
      </c>
      <c r="F30" s="83">
        <f t="shared" si="1"/>
        <v>11</v>
      </c>
      <c r="G30" s="84">
        <f t="shared" si="2"/>
        <v>0.376325692781389</v>
      </c>
      <c r="H30" s="85">
        <v>11</v>
      </c>
      <c r="I30" s="86">
        <f t="shared" si="3"/>
        <v>0.376325692781389</v>
      </c>
      <c r="J30" s="88">
        <v>0</v>
      </c>
      <c r="K30" s="86">
        <f t="shared" si="4"/>
        <v>0</v>
      </c>
    </row>
    <row r="31" spans="4:11" ht="21" customHeight="1" x14ac:dyDescent="0.25">
      <c r="D31" s="316"/>
      <c r="E31" s="97" t="s">
        <v>52</v>
      </c>
      <c r="F31" s="83">
        <f t="shared" si="1"/>
        <v>23</v>
      </c>
      <c r="G31" s="84">
        <f t="shared" si="2"/>
        <v>0.7868628121792679</v>
      </c>
      <c r="H31" s="85">
        <v>12</v>
      </c>
      <c r="I31" s="86">
        <f t="shared" si="3"/>
        <v>0.4105371193978789</v>
      </c>
      <c r="J31" s="88">
        <v>11</v>
      </c>
      <c r="K31" s="86">
        <f t="shared" si="4"/>
        <v>0.376325692781389</v>
      </c>
    </row>
    <row r="32" spans="4:11" ht="19.5" customHeight="1" x14ac:dyDescent="0.25">
      <c r="D32" s="316"/>
      <c r="E32" s="87" t="s">
        <v>53</v>
      </c>
      <c r="F32" s="83">
        <f t="shared" si="1"/>
        <v>114</v>
      </c>
      <c r="G32" s="84">
        <f t="shared" si="2"/>
        <v>3.900102634279849</v>
      </c>
      <c r="H32" s="88">
        <v>68</v>
      </c>
      <c r="I32" s="84">
        <f t="shared" si="3"/>
        <v>2.3263770099213139</v>
      </c>
      <c r="J32" s="88">
        <v>46</v>
      </c>
      <c r="K32" s="84">
        <f t="shared" si="4"/>
        <v>1.5737256243585358</v>
      </c>
    </row>
    <row r="33" spans="4:11" ht="24.75" customHeight="1" x14ac:dyDescent="0.25">
      <c r="D33" s="317"/>
      <c r="E33" s="89" t="s">
        <v>54</v>
      </c>
      <c r="F33" s="90">
        <f t="shared" si="1"/>
        <v>82</v>
      </c>
      <c r="G33" s="91">
        <f t="shared" si="2"/>
        <v>2.8053369825521726</v>
      </c>
      <c r="H33" s="92">
        <v>71</v>
      </c>
      <c r="I33" s="91">
        <f t="shared" si="3"/>
        <v>2.4290112897707834</v>
      </c>
      <c r="J33" s="92">
        <v>11</v>
      </c>
      <c r="K33" s="91">
        <f t="shared" si="4"/>
        <v>0.376325692781389</v>
      </c>
    </row>
    <row r="34" spans="4:11" ht="19.5" customHeight="1" x14ac:dyDescent="0.25">
      <c r="D34" s="315" t="s">
        <v>14</v>
      </c>
      <c r="E34" s="82" t="s">
        <v>55</v>
      </c>
      <c r="F34" s="83">
        <f t="shared" si="1"/>
        <v>0</v>
      </c>
      <c r="G34" s="84">
        <v>0</v>
      </c>
      <c r="H34" s="85">
        <v>0</v>
      </c>
      <c r="I34" s="86">
        <f t="shared" si="3"/>
        <v>0</v>
      </c>
      <c r="J34" s="88">
        <v>0</v>
      </c>
      <c r="K34" s="86">
        <f>(J34/$F$7)*100</f>
        <v>0</v>
      </c>
    </row>
    <row r="35" spans="4:11" ht="21.75" customHeight="1" x14ac:dyDescent="0.25">
      <c r="D35" s="316"/>
      <c r="E35" s="87" t="s">
        <v>56</v>
      </c>
      <c r="F35" s="83">
        <f t="shared" si="1"/>
        <v>18</v>
      </c>
      <c r="G35" s="84">
        <f t="shared" si="2"/>
        <v>0.61580567909681838</v>
      </c>
      <c r="H35" s="88">
        <v>16</v>
      </c>
      <c r="I35" s="86">
        <f t="shared" si="3"/>
        <v>0.54738282586383846</v>
      </c>
      <c r="J35" s="88">
        <v>2</v>
      </c>
      <c r="K35" s="86">
        <f t="shared" si="4"/>
        <v>6.8422853232979808E-2</v>
      </c>
    </row>
    <row r="36" spans="4:11" ht="22.5" customHeight="1" x14ac:dyDescent="0.25">
      <c r="D36" s="317"/>
      <c r="E36" s="89" t="s">
        <v>57</v>
      </c>
      <c r="F36" s="90">
        <f t="shared" si="1"/>
        <v>499</v>
      </c>
      <c r="G36" s="91">
        <f t="shared" si="2"/>
        <v>17.071501881628464</v>
      </c>
      <c r="H36" s="92">
        <v>382</v>
      </c>
      <c r="I36" s="91">
        <f t="shared" si="3"/>
        <v>13.068764967499144</v>
      </c>
      <c r="J36" s="92">
        <v>117</v>
      </c>
      <c r="K36" s="91">
        <f t="shared" si="4"/>
        <v>4.0027369141293194</v>
      </c>
    </row>
    <row r="37" spans="4:11" ht="19.5" customHeight="1" x14ac:dyDescent="0.25">
      <c r="D37" s="315" t="s">
        <v>15</v>
      </c>
      <c r="E37" s="82" t="s">
        <v>58</v>
      </c>
      <c r="F37" s="83">
        <f t="shared" si="1"/>
        <v>0</v>
      </c>
      <c r="G37" s="84">
        <f t="shared" si="2"/>
        <v>0</v>
      </c>
      <c r="H37" s="85">
        <v>0</v>
      </c>
      <c r="I37" s="86">
        <f t="shared" si="3"/>
        <v>0</v>
      </c>
      <c r="J37" s="88">
        <v>0</v>
      </c>
      <c r="K37" s="86">
        <f t="shared" si="4"/>
        <v>0</v>
      </c>
    </row>
    <row r="38" spans="4:11" ht="16.5" customHeight="1" x14ac:dyDescent="0.25">
      <c r="D38" s="316"/>
      <c r="E38" s="87" t="s">
        <v>59</v>
      </c>
      <c r="F38" s="83">
        <f t="shared" si="1"/>
        <v>0</v>
      </c>
      <c r="G38" s="84">
        <f t="shared" si="2"/>
        <v>0</v>
      </c>
      <c r="H38" s="85">
        <v>0</v>
      </c>
      <c r="I38" s="86">
        <f t="shared" si="3"/>
        <v>0</v>
      </c>
      <c r="J38" s="88">
        <v>0</v>
      </c>
      <c r="K38" s="86">
        <f t="shared" si="4"/>
        <v>0</v>
      </c>
    </row>
    <row r="39" spans="4:11" ht="19.5" customHeight="1" x14ac:dyDescent="0.25">
      <c r="D39" s="316"/>
      <c r="E39" s="87" t="s">
        <v>60</v>
      </c>
      <c r="F39" s="83">
        <f t="shared" si="1"/>
        <v>0</v>
      </c>
      <c r="G39" s="84">
        <f t="shared" si="2"/>
        <v>0</v>
      </c>
      <c r="H39" s="88">
        <v>0</v>
      </c>
      <c r="I39" s="86">
        <f t="shared" si="3"/>
        <v>0</v>
      </c>
      <c r="J39" s="88">
        <v>0</v>
      </c>
      <c r="K39" s="86">
        <f t="shared" si="4"/>
        <v>0</v>
      </c>
    </row>
    <row r="40" spans="4:11" ht="20.25" customHeight="1" x14ac:dyDescent="0.25">
      <c r="D40" s="317"/>
      <c r="E40" s="89" t="s">
        <v>61</v>
      </c>
      <c r="F40" s="90">
        <f t="shared" si="1"/>
        <v>0</v>
      </c>
      <c r="G40" s="91">
        <f t="shared" si="2"/>
        <v>0</v>
      </c>
      <c r="H40" s="92">
        <v>0</v>
      </c>
      <c r="I40" s="91">
        <f t="shared" si="3"/>
        <v>0</v>
      </c>
      <c r="J40" s="92">
        <v>0</v>
      </c>
      <c r="K40" s="91">
        <f t="shared" si="4"/>
        <v>0</v>
      </c>
    </row>
    <row r="41" spans="4:11" ht="20.25" customHeight="1" x14ac:dyDescent="0.25">
      <c r="D41" s="315" t="s">
        <v>16</v>
      </c>
      <c r="E41" s="82" t="s">
        <v>62</v>
      </c>
      <c r="F41" s="83">
        <f t="shared" si="1"/>
        <v>75</v>
      </c>
      <c r="G41" s="84">
        <f t="shared" si="2"/>
        <v>2.565856996236743</v>
      </c>
      <c r="H41" s="85">
        <v>59</v>
      </c>
      <c r="I41" s="86">
        <f t="shared" si="3"/>
        <v>2.0184741703729046</v>
      </c>
      <c r="J41" s="88">
        <v>16</v>
      </c>
      <c r="K41" s="86">
        <f t="shared" si="4"/>
        <v>0.54738282586383846</v>
      </c>
    </row>
    <row r="42" spans="4:11" ht="20.25" customHeight="1" x14ac:dyDescent="0.25">
      <c r="D42" s="316"/>
      <c r="E42" s="87" t="s">
        <v>63</v>
      </c>
      <c r="F42" s="83">
        <f t="shared" si="1"/>
        <v>0</v>
      </c>
      <c r="G42" s="84">
        <f t="shared" si="2"/>
        <v>0</v>
      </c>
      <c r="H42" s="88">
        <v>0</v>
      </c>
      <c r="I42" s="84">
        <f t="shared" si="3"/>
        <v>0</v>
      </c>
      <c r="J42" s="88">
        <v>0</v>
      </c>
      <c r="K42" s="84">
        <f t="shared" si="4"/>
        <v>0</v>
      </c>
    </row>
    <row r="43" spans="4:11" ht="20.25" customHeight="1" x14ac:dyDescent="0.25">
      <c r="D43" s="317"/>
      <c r="E43" s="96" t="s">
        <v>64</v>
      </c>
      <c r="F43" s="90">
        <f t="shared" si="1"/>
        <v>35</v>
      </c>
      <c r="G43" s="91">
        <f t="shared" si="2"/>
        <v>1.1973999315771466</v>
      </c>
      <c r="H43" s="92">
        <v>28</v>
      </c>
      <c r="I43" s="91">
        <f t="shared" si="3"/>
        <v>0.95791994526171742</v>
      </c>
      <c r="J43" s="92">
        <v>7</v>
      </c>
      <c r="K43" s="91">
        <f t="shared" si="4"/>
        <v>0.23947998631542936</v>
      </c>
    </row>
    <row r="44" spans="4:11" ht="20.25" customHeight="1" x14ac:dyDescent="0.25">
      <c r="D44" s="315" t="s">
        <v>17</v>
      </c>
      <c r="E44" s="87" t="s">
        <v>65</v>
      </c>
      <c r="F44" s="83">
        <f t="shared" si="1"/>
        <v>19</v>
      </c>
      <c r="G44" s="84">
        <f t="shared" si="2"/>
        <v>0.65001710571330817</v>
      </c>
      <c r="H44" s="85">
        <v>14</v>
      </c>
      <c r="I44" s="86">
        <f t="shared" si="3"/>
        <v>0.47895997263085871</v>
      </c>
      <c r="J44" s="88">
        <v>5</v>
      </c>
      <c r="K44" s="86">
        <f t="shared" si="4"/>
        <v>0.17105713308244952</v>
      </c>
    </row>
    <row r="45" spans="4:11" ht="18.75" customHeight="1" x14ac:dyDescent="0.25">
      <c r="D45" s="316"/>
      <c r="E45" s="87" t="s">
        <v>66</v>
      </c>
      <c r="F45" s="83">
        <f t="shared" si="1"/>
        <v>180</v>
      </c>
      <c r="G45" s="84">
        <f t="shared" si="2"/>
        <v>6.1580567909681836</v>
      </c>
      <c r="H45" s="85">
        <v>156</v>
      </c>
      <c r="I45" s="86">
        <f t="shared" si="3"/>
        <v>5.3369825521724259</v>
      </c>
      <c r="J45" s="88">
        <v>24</v>
      </c>
      <c r="K45" s="86">
        <f t="shared" si="4"/>
        <v>0.8210742387957578</v>
      </c>
    </row>
    <row r="46" spans="4:11" ht="19.5" customHeight="1" x14ac:dyDescent="0.25">
      <c r="D46" s="316"/>
      <c r="E46" s="87" t="s">
        <v>67</v>
      </c>
      <c r="F46" s="83">
        <f t="shared" si="1"/>
        <v>0</v>
      </c>
      <c r="G46" s="84">
        <f t="shared" si="2"/>
        <v>0</v>
      </c>
      <c r="H46" s="85">
        <v>0</v>
      </c>
      <c r="I46" s="86">
        <f t="shared" si="3"/>
        <v>0</v>
      </c>
      <c r="J46" s="88">
        <v>0</v>
      </c>
      <c r="K46" s="86">
        <f t="shared" si="4"/>
        <v>0</v>
      </c>
    </row>
    <row r="47" spans="4:11" ht="23.25" customHeight="1" x14ac:dyDescent="0.25">
      <c r="D47" s="317"/>
      <c r="E47" s="89" t="s">
        <v>68</v>
      </c>
      <c r="F47" s="83">
        <f t="shared" si="1"/>
        <v>0</v>
      </c>
      <c r="G47" s="84">
        <f t="shared" si="2"/>
        <v>0</v>
      </c>
      <c r="H47" s="92">
        <v>0</v>
      </c>
      <c r="I47" s="86">
        <f t="shared" si="3"/>
        <v>0</v>
      </c>
      <c r="J47" s="92">
        <v>0</v>
      </c>
      <c r="K47" s="86">
        <f t="shared" si="4"/>
        <v>0</v>
      </c>
    </row>
    <row r="48" spans="4:11" ht="15" customHeight="1" x14ac:dyDescent="0.25">
      <c r="D48" s="310" t="s">
        <v>127</v>
      </c>
      <c r="E48" s="310"/>
      <c r="F48" s="310"/>
      <c r="G48" s="310"/>
      <c r="H48" s="310"/>
      <c r="I48" s="310"/>
      <c r="J48" s="310"/>
      <c r="K48" s="310"/>
    </row>
  </sheetData>
  <mergeCells count="18">
    <mergeCell ref="D48:K48"/>
    <mergeCell ref="D7:E7"/>
    <mergeCell ref="D8:D10"/>
    <mergeCell ref="D11:D16"/>
    <mergeCell ref="D17:D19"/>
    <mergeCell ref="D20:D23"/>
    <mergeCell ref="D24:D28"/>
    <mergeCell ref="D29:D33"/>
    <mergeCell ref="D34:D36"/>
    <mergeCell ref="D37:D40"/>
    <mergeCell ref="D41:D43"/>
    <mergeCell ref="D44:D47"/>
    <mergeCell ref="D2:K3"/>
    <mergeCell ref="D4:E6"/>
    <mergeCell ref="H4:K4"/>
    <mergeCell ref="F5:G5"/>
    <mergeCell ref="H5:I5"/>
    <mergeCell ref="J5:K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31"/>
  <sheetViews>
    <sheetView workbookViewId="0">
      <selection activeCell="H20" sqref="H20"/>
    </sheetView>
  </sheetViews>
  <sheetFormatPr baseColWidth="10" defaultRowHeight="15" x14ac:dyDescent="0.25"/>
  <cols>
    <col min="4" max="4" width="67.7109375" customWidth="1"/>
    <col min="5" max="5" width="22.5703125" customWidth="1"/>
    <col min="6" max="6" width="15" style="44" customWidth="1"/>
  </cols>
  <sheetData>
    <row r="2" spans="4:6" ht="32.25" customHeight="1" x14ac:dyDescent="0.25">
      <c r="D2" s="320" t="s">
        <v>131</v>
      </c>
      <c r="E2" s="320"/>
      <c r="F2" s="320"/>
    </row>
    <row r="3" spans="4:6" x14ac:dyDescent="0.25">
      <c r="D3" s="98" t="s">
        <v>132</v>
      </c>
      <c r="E3" s="99" t="s">
        <v>6</v>
      </c>
      <c r="F3" s="100" t="s">
        <v>7</v>
      </c>
    </row>
    <row r="4" spans="4:6" ht="18.75" customHeight="1" x14ac:dyDescent="0.25">
      <c r="D4" s="115" t="s">
        <v>3</v>
      </c>
      <c r="E4" s="116">
        <f>SUM(E5:E26)</f>
        <v>511</v>
      </c>
      <c r="F4" s="117">
        <f>SUM(F5:F25)</f>
        <v>99.999999999999986</v>
      </c>
    </row>
    <row r="5" spans="4:6" ht="25.5" customHeight="1" x14ac:dyDescent="0.25">
      <c r="D5" s="101" t="s">
        <v>73</v>
      </c>
      <c r="E5" s="102">
        <v>22</v>
      </c>
      <c r="F5" s="103">
        <f>(E5/$E$4)*100</f>
        <v>4.3052837573385521</v>
      </c>
    </row>
    <row r="6" spans="4:6" ht="27" customHeight="1" x14ac:dyDescent="0.25">
      <c r="D6" s="104" t="s">
        <v>74</v>
      </c>
      <c r="E6" s="105">
        <v>0</v>
      </c>
      <c r="F6" s="103">
        <f t="shared" ref="F6:F26" si="0">(E6/$E$4)*100</f>
        <v>0</v>
      </c>
    </row>
    <row r="7" spans="4:6" ht="24.75" customHeight="1" x14ac:dyDescent="0.25">
      <c r="D7" s="104" t="s">
        <v>75</v>
      </c>
      <c r="E7" s="105">
        <v>11</v>
      </c>
      <c r="F7" s="103">
        <f t="shared" si="0"/>
        <v>2.152641878669276</v>
      </c>
    </row>
    <row r="8" spans="4:6" ht="24" customHeight="1" x14ac:dyDescent="0.25">
      <c r="D8" s="106" t="s">
        <v>76</v>
      </c>
      <c r="E8" s="105">
        <v>1</v>
      </c>
      <c r="F8" s="103">
        <f t="shared" si="0"/>
        <v>0.19569471624266144</v>
      </c>
    </row>
    <row r="9" spans="4:6" ht="30.75" customHeight="1" x14ac:dyDescent="0.25">
      <c r="D9" s="106" t="s">
        <v>77</v>
      </c>
      <c r="E9" s="105">
        <v>3</v>
      </c>
      <c r="F9" s="103">
        <f t="shared" si="0"/>
        <v>0.58708414872798431</v>
      </c>
    </row>
    <row r="10" spans="4:6" ht="26.25" customHeight="1" x14ac:dyDescent="0.25">
      <c r="D10" s="104" t="s">
        <v>78</v>
      </c>
      <c r="E10" s="105">
        <v>19</v>
      </c>
      <c r="F10" s="103">
        <f t="shared" si="0"/>
        <v>3.7181996086105675</v>
      </c>
    </row>
    <row r="11" spans="4:6" ht="31.5" customHeight="1" x14ac:dyDescent="0.25">
      <c r="D11" s="106" t="s">
        <v>79</v>
      </c>
      <c r="E11" s="107">
        <v>282</v>
      </c>
      <c r="F11" s="103">
        <f t="shared" si="0"/>
        <v>55.185909980430523</v>
      </c>
    </row>
    <row r="12" spans="4:6" ht="24.75" customHeight="1" x14ac:dyDescent="0.25">
      <c r="D12" s="104" t="s">
        <v>133</v>
      </c>
      <c r="E12" s="108">
        <v>17</v>
      </c>
      <c r="F12" s="103">
        <f t="shared" si="0"/>
        <v>3.3268101761252442</v>
      </c>
    </row>
    <row r="13" spans="4:6" ht="24.75" customHeight="1" x14ac:dyDescent="0.25">
      <c r="D13" s="106" t="s">
        <v>81</v>
      </c>
      <c r="E13" s="108">
        <v>49</v>
      </c>
      <c r="F13" s="103">
        <f t="shared" si="0"/>
        <v>9.5890410958904102</v>
      </c>
    </row>
    <row r="14" spans="4:6" ht="30.75" customHeight="1" x14ac:dyDescent="0.25">
      <c r="D14" s="104" t="s">
        <v>134</v>
      </c>
      <c r="E14" s="108">
        <v>0</v>
      </c>
      <c r="F14" s="103">
        <f t="shared" si="0"/>
        <v>0</v>
      </c>
    </row>
    <row r="15" spans="4:6" x14ac:dyDescent="0.25">
      <c r="D15" s="106" t="s">
        <v>83</v>
      </c>
      <c r="E15" s="108">
        <v>12</v>
      </c>
      <c r="F15" s="103">
        <f t="shared" si="0"/>
        <v>2.3483365949119372</v>
      </c>
    </row>
    <row r="16" spans="4:6" ht="33.75" customHeight="1" x14ac:dyDescent="0.25">
      <c r="D16" s="104" t="s">
        <v>84</v>
      </c>
      <c r="E16" s="108">
        <v>1</v>
      </c>
      <c r="F16" s="103">
        <f t="shared" si="0"/>
        <v>0.19569471624266144</v>
      </c>
    </row>
    <row r="17" spans="4:6" ht="27" customHeight="1" x14ac:dyDescent="0.25">
      <c r="D17" s="104" t="s">
        <v>85</v>
      </c>
      <c r="E17" s="107">
        <v>0</v>
      </c>
      <c r="F17" s="103">
        <f t="shared" si="0"/>
        <v>0</v>
      </c>
    </row>
    <row r="18" spans="4:6" ht="23.25" customHeight="1" x14ac:dyDescent="0.25">
      <c r="D18" s="106" t="s">
        <v>86</v>
      </c>
      <c r="E18" s="107">
        <v>0</v>
      </c>
      <c r="F18" s="103">
        <f t="shared" si="0"/>
        <v>0</v>
      </c>
    </row>
    <row r="19" spans="4:6" x14ac:dyDescent="0.25">
      <c r="D19" s="106" t="s">
        <v>87</v>
      </c>
      <c r="E19" s="108">
        <v>0</v>
      </c>
      <c r="F19" s="103">
        <f t="shared" si="0"/>
        <v>0</v>
      </c>
    </row>
    <row r="20" spans="4:6" ht="26.25" customHeight="1" x14ac:dyDescent="0.25">
      <c r="D20" s="104" t="s">
        <v>88</v>
      </c>
      <c r="E20" s="107">
        <v>8</v>
      </c>
      <c r="F20" s="103">
        <f t="shared" si="0"/>
        <v>1.5655577299412915</v>
      </c>
    </row>
    <row r="21" spans="4:6" ht="31.5" customHeight="1" x14ac:dyDescent="0.25">
      <c r="D21" s="106" t="s">
        <v>89</v>
      </c>
      <c r="E21" s="107">
        <v>44</v>
      </c>
      <c r="F21" s="103">
        <f t="shared" si="0"/>
        <v>8.6105675146771041</v>
      </c>
    </row>
    <row r="22" spans="4:6" ht="23.25" customHeight="1" x14ac:dyDescent="0.25">
      <c r="D22" s="106" t="s">
        <v>90</v>
      </c>
      <c r="E22" s="107">
        <v>13</v>
      </c>
      <c r="F22" s="103">
        <f t="shared" si="0"/>
        <v>2.5440313111545985</v>
      </c>
    </row>
    <row r="23" spans="4:6" ht="25.5" customHeight="1" x14ac:dyDescent="0.25">
      <c r="D23" s="106" t="s">
        <v>91</v>
      </c>
      <c r="E23" s="107">
        <v>10</v>
      </c>
      <c r="F23" s="103">
        <f t="shared" si="0"/>
        <v>1.9569471624266144</v>
      </c>
    </row>
    <row r="24" spans="4:6" ht="27" customHeight="1" x14ac:dyDescent="0.25">
      <c r="D24" s="106" t="s">
        <v>92</v>
      </c>
      <c r="E24" s="107">
        <v>19</v>
      </c>
      <c r="F24" s="103">
        <f t="shared" si="0"/>
        <v>3.7181996086105675</v>
      </c>
    </row>
    <row r="25" spans="4:6" ht="27" customHeight="1" x14ac:dyDescent="0.25">
      <c r="D25" s="104" t="s">
        <v>93</v>
      </c>
      <c r="E25" s="107">
        <v>0</v>
      </c>
      <c r="F25" s="103">
        <f t="shared" si="0"/>
        <v>0</v>
      </c>
    </row>
    <row r="26" spans="4:6" ht="24.75" customHeight="1" x14ac:dyDescent="0.25">
      <c r="D26" s="109" t="s">
        <v>135</v>
      </c>
      <c r="E26" s="110">
        <v>0</v>
      </c>
      <c r="F26" s="111">
        <f t="shared" si="0"/>
        <v>0</v>
      </c>
    </row>
    <row r="27" spans="4:6" ht="13.5" customHeight="1" x14ac:dyDescent="0.25">
      <c r="D27" s="321" t="s">
        <v>136</v>
      </c>
      <c r="E27" s="322"/>
      <c r="F27" s="322"/>
    </row>
    <row r="28" spans="4:6" x14ac:dyDescent="0.25">
      <c r="D28" s="112"/>
      <c r="E28" s="113"/>
      <c r="F28" s="114"/>
    </row>
    <row r="29" spans="4:6" x14ac:dyDescent="0.25">
      <c r="D29" s="112"/>
      <c r="E29" s="113"/>
      <c r="F29" s="114"/>
    </row>
    <row r="30" spans="4:6" x14ac:dyDescent="0.25">
      <c r="D30" s="112"/>
      <c r="E30" s="113"/>
      <c r="F30" s="114"/>
    </row>
    <row r="31" spans="4:6" x14ac:dyDescent="0.25">
      <c r="D31" s="112"/>
      <c r="E31" s="113"/>
      <c r="F31" s="114"/>
    </row>
  </sheetData>
  <mergeCells count="2">
    <mergeCell ref="D2:F2"/>
    <mergeCell ref="D27:F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14"/>
  <sheetViews>
    <sheetView workbookViewId="0">
      <selection activeCell="K9" sqref="K9"/>
    </sheetView>
  </sheetViews>
  <sheetFormatPr baseColWidth="10" defaultRowHeight="15" x14ac:dyDescent="0.25"/>
  <cols>
    <col min="4" max="4" width="45.5703125" customWidth="1"/>
    <col min="5" max="5" width="25.7109375" customWidth="1"/>
    <col min="6" max="6" width="27.5703125" customWidth="1"/>
  </cols>
  <sheetData>
    <row r="4" spans="4:6" ht="36" customHeight="1" thickBot="1" x14ac:dyDescent="0.3">
      <c r="D4" s="323" t="s">
        <v>137</v>
      </c>
      <c r="E4" s="323"/>
      <c r="F4" s="323"/>
    </row>
    <row r="5" spans="4:6" x14ac:dyDescent="0.25">
      <c r="D5" s="324" t="s">
        <v>138</v>
      </c>
      <c r="E5" s="326" t="s">
        <v>72</v>
      </c>
      <c r="F5" s="326"/>
    </row>
    <row r="6" spans="4:6" x14ac:dyDescent="0.25">
      <c r="D6" s="325"/>
      <c r="E6" s="118" t="s">
        <v>139</v>
      </c>
      <c r="F6" s="118" t="s">
        <v>7</v>
      </c>
    </row>
    <row r="7" spans="4:6" ht="18" customHeight="1" thickBot="1" x14ac:dyDescent="0.3">
      <c r="D7" s="128" t="s">
        <v>3</v>
      </c>
      <c r="E7" s="129">
        <f t="shared" ref="E7:F7" si="0">SUM(E8:E13)</f>
        <v>511</v>
      </c>
      <c r="F7" s="130">
        <f t="shared" si="0"/>
        <v>100</v>
      </c>
    </row>
    <row r="8" spans="4:6" ht="57.75" customHeight="1" x14ac:dyDescent="0.25">
      <c r="D8" s="119" t="s">
        <v>140</v>
      </c>
      <c r="E8" s="120">
        <v>191</v>
      </c>
      <c r="F8" s="121">
        <f t="shared" ref="F8:F13" si="1">(E8/$E$7)*100</f>
        <v>37.377690802348333</v>
      </c>
    </row>
    <row r="9" spans="4:6" ht="60.75" customHeight="1" x14ac:dyDescent="0.25">
      <c r="D9" s="122" t="s">
        <v>141</v>
      </c>
      <c r="E9" s="120">
        <v>61</v>
      </c>
      <c r="F9" s="121">
        <f t="shared" si="1"/>
        <v>11.937377690802348</v>
      </c>
    </row>
    <row r="10" spans="4:6" ht="57.75" customHeight="1" x14ac:dyDescent="0.25">
      <c r="D10" s="122" t="s">
        <v>142</v>
      </c>
      <c r="E10" s="123">
        <v>84</v>
      </c>
      <c r="F10" s="121">
        <f t="shared" si="1"/>
        <v>16.43835616438356</v>
      </c>
    </row>
    <row r="11" spans="4:6" ht="46.5" customHeight="1" x14ac:dyDescent="0.25">
      <c r="D11" s="122" t="s">
        <v>143</v>
      </c>
      <c r="E11" s="124">
        <v>0</v>
      </c>
      <c r="F11" s="121">
        <f t="shared" si="1"/>
        <v>0</v>
      </c>
    </row>
    <row r="12" spans="4:6" ht="47.25" customHeight="1" x14ac:dyDescent="0.25">
      <c r="D12" s="122" t="s">
        <v>144</v>
      </c>
      <c r="E12" s="124">
        <v>0</v>
      </c>
      <c r="F12" s="121">
        <f t="shared" si="1"/>
        <v>0</v>
      </c>
    </row>
    <row r="13" spans="4:6" ht="56.25" customHeight="1" x14ac:dyDescent="0.25">
      <c r="D13" s="125" t="s">
        <v>145</v>
      </c>
      <c r="E13" s="126">
        <v>175</v>
      </c>
      <c r="F13" s="127">
        <f t="shared" si="1"/>
        <v>34.246575342465754</v>
      </c>
    </row>
    <row r="14" spans="4:6" x14ac:dyDescent="0.25">
      <c r="D14" s="327" t="s">
        <v>146</v>
      </c>
      <c r="E14" s="327"/>
      <c r="F14" s="327"/>
    </row>
  </sheetData>
  <mergeCells count="4">
    <mergeCell ref="D4:F4"/>
    <mergeCell ref="D5:D6"/>
    <mergeCell ref="E5:F5"/>
    <mergeCell ref="D14:F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E19"/>
  <sheetViews>
    <sheetView workbookViewId="0">
      <selection activeCell="I19" sqref="I18:I19"/>
    </sheetView>
  </sheetViews>
  <sheetFormatPr baseColWidth="10" defaultRowHeight="15" x14ac:dyDescent="0.25"/>
  <cols>
    <col min="4" max="4" width="71.85546875" customWidth="1"/>
    <col min="5" max="5" width="31" style="44" customWidth="1"/>
  </cols>
  <sheetData>
    <row r="3" spans="4:5" ht="42.75" customHeight="1" thickBot="1" x14ac:dyDescent="0.3">
      <c r="D3" s="328" t="s">
        <v>147</v>
      </c>
      <c r="E3" s="328"/>
    </row>
    <row r="4" spans="4:5" x14ac:dyDescent="0.25">
      <c r="D4" s="329" t="s">
        <v>148</v>
      </c>
      <c r="E4" s="331" t="s">
        <v>72</v>
      </c>
    </row>
    <row r="5" spans="4:5" ht="15.75" thickBot="1" x14ac:dyDescent="0.3">
      <c r="D5" s="330"/>
      <c r="E5" s="332"/>
    </row>
    <row r="6" spans="4:5" ht="30.75" customHeight="1" x14ac:dyDescent="0.25">
      <c r="D6" s="131" t="s">
        <v>149</v>
      </c>
      <c r="E6" s="132">
        <v>687</v>
      </c>
    </row>
    <row r="7" spans="4:5" ht="24" customHeight="1" x14ac:dyDescent="0.25">
      <c r="D7" s="131" t="s">
        <v>150</v>
      </c>
      <c r="E7" s="132">
        <v>395</v>
      </c>
    </row>
    <row r="8" spans="4:5" ht="31.5" customHeight="1" x14ac:dyDescent="0.25">
      <c r="D8" s="131" t="s">
        <v>151</v>
      </c>
      <c r="E8" s="133">
        <v>7182</v>
      </c>
    </row>
    <row r="9" spans="4:5" ht="31.5" customHeight="1" x14ac:dyDescent="0.25">
      <c r="D9" s="134" t="s">
        <v>152</v>
      </c>
      <c r="E9" s="135">
        <v>242</v>
      </c>
    </row>
    <row r="10" spans="4:5" ht="26.25" customHeight="1" x14ac:dyDescent="0.25">
      <c r="D10" s="134" t="s">
        <v>153</v>
      </c>
      <c r="E10" s="135">
        <v>326</v>
      </c>
    </row>
    <row r="11" spans="4:5" ht="36" customHeight="1" x14ac:dyDescent="0.25">
      <c r="D11" s="134" t="s">
        <v>154</v>
      </c>
      <c r="E11" s="135">
        <v>334</v>
      </c>
    </row>
    <row r="12" spans="4:5" ht="24.75" customHeight="1" x14ac:dyDescent="0.25">
      <c r="D12" s="134" t="s">
        <v>155</v>
      </c>
      <c r="E12" s="135">
        <v>7</v>
      </c>
    </row>
    <row r="13" spans="4:5" ht="31.5" customHeight="1" x14ac:dyDescent="0.25">
      <c r="D13" s="134" t="s">
        <v>156</v>
      </c>
      <c r="E13" s="135">
        <v>2</v>
      </c>
    </row>
    <row r="14" spans="4:5" ht="33" customHeight="1" x14ac:dyDescent="0.25">
      <c r="D14" s="134" t="s">
        <v>157</v>
      </c>
      <c r="E14" s="135">
        <v>0</v>
      </c>
    </row>
    <row r="15" spans="4:5" ht="30" customHeight="1" x14ac:dyDescent="0.25">
      <c r="D15" s="134" t="s">
        <v>158</v>
      </c>
      <c r="E15" s="133">
        <v>868</v>
      </c>
    </row>
    <row r="16" spans="4:5" ht="29.25" customHeight="1" x14ac:dyDescent="0.25">
      <c r="D16" s="131" t="s">
        <v>159</v>
      </c>
      <c r="E16" s="136">
        <v>107</v>
      </c>
    </row>
    <row r="17" spans="4:5" ht="30" customHeight="1" x14ac:dyDescent="0.25">
      <c r="D17" s="131" t="s">
        <v>160</v>
      </c>
      <c r="E17" s="136">
        <v>0</v>
      </c>
    </row>
    <row r="18" spans="4:5" ht="24" customHeight="1" thickBot="1" x14ac:dyDescent="0.3">
      <c r="D18" s="137" t="s">
        <v>161</v>
      </c>
      <c r="E18" s="138">
        <v>2518</v>
      </c>
    </row>
    <row r="19" spans="4:5" x14ac:dyDescent="0.25">
      <c r="D19" s="139" t="s">
        <v>162</v>
      </c>
      <c r="E19" s="140"/>
    </row>
  </sheetData>
  <mergeCells count="3">
    <mergeCell ref="D3:E3"/>
    <mergeCell ref="D4:D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Inspección 1</vt:lpstr>
      <vt:lpstr>Inspección 2</vt:lpstr>
      <vt:lpstr>Inspección 3</vt:lpstr>
      <vt:lpstr>Inspección 4</vt:lpstr>
      <vt:lpstr>Asistencia Judicial 1</vt:lpstr>
      <vt:lpstr>Asistencia Judicial 2</vt:lpstr>
      <vt:lpstr>Asistencia Judicial 3</vt:lpstr>
      <vt:lpstr>Assiencia Judicial 4</vt:lpstr>
      <vt:lpstr>Higiene 1</vt:lpstr>
      <vt:lpstr>Higiene 2</vt:lpstr>
      <vt:lpstr>Higiene 3</vt:lpstr>
      <vt:lpstr>Higiene 4</vt:lpstr>
      <vt:lpstr>Trabajo Infantntil 1</vt:lpstr>
      <vt:lpstr>Trabajo Infantil 2</vt:lpstr>
      <vt:lpstr>Trabajo Infantil 3</vt:lpstr>
      <vt:lpstr>Mediación 1</vt:lpstr>
      <vt:lpstr>Mediación 2</vt:lpstr>
      <vt:lpstr>Mediación 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Ada Ysabel Valenzuela Guerrero</cp:lastModifiedBy>
  <dcterms:created xsi:type="dcterms:W3CDTF">2025-04-24T14:19:45Z</dcterms:created>
  <dcterms:modified xsi:type="dcterms:W3CDTF">2025-04-25T15:55:45Z</dcterms:modified>
</cp:coreProperties>
</file>